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ekiel Oluwasanjo\Downloads\"/>
    </mc:Choice>
  </mc:AlternateContent>
  <xr:revisionPtr revIDLastSave="0" documentId="13_ncr:1_{61CE4564-99A1-4F0B-997A-3673F1306172}" xr6:coauthVersionLast="47" xr6:coauthVersionMax="47" xr10:uidLastSave="{00000000-0000-0000-0000-000000000000}"/>
  <bookViews>
    <workbookView xWindow="-108" yWindow="-108" windowWidth="23256" windowHeight="12576" firstSheet="4" activeTab="6" xr2:uid="{00000000-000D-0000-FFFF-FFFF00000000}"/>
  </bookViews>
  <sheets>
    <sheet name="Total Expected vs Actual Revenu" sheetId="2" r:id="rId1"/>
    <sheet name="% Fee Collection Rate per Schoo" sheetId="3" r:id="rId2"/>
    <sheet name="Defaulter vs Paid" sheetId="4" r:id="rId3"/>
    <sheet name="% Defaulter" sheetId="5" r:id="rId4"/>
    <sheet name="Payment Timeliness per school " sheetId="6" r:id="rId5"/>
    <sheet name="Average Days to Pay per School" sheetId="7" r:id="rId6"/>
    <sheet name="Sheet8" sheetId="8" r:id="rId7"/>
    <sheet name="Data" sheetId="1" r:id="rId8"/>
  </sheets>
  <calcPr calcId="191029"/>
  <pivotCaches>
    <pivotCache cacheId="4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D5" i="5"/>
  <c r="D6" i="5"/>
  <c r="D7" i="5"/>
  <c r="D8" i="5"/>
  <c r="D9" i="5"/>
  <c r="D4" i="5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2" i="1"/>
</calcChain>
</file>

<file path=xl/sharedStrings.xml><?xml version="1.0" encoding="utf-8"?>
<sst xmlns="http://schemas.openxmlformats.org/spreadsheetml/2006/main" count="2348" uniqueCount="90">
  <si>
    <t>School</t>
  </si>
  <si>
    <t>Student Name</t>
  </si>
  <si>
    <t>Term</t>
  </si>
  <si>
    <t>Expected Fee</t>
  </si>
  <si>
    <t>Amount Paid</t>
  </si>
  <si>
    <t>Paid</t>
  </si>
  <si>
    <t>Payment Date</t>
  </si>
  <si>
    <t>School 1</t>
  </si>
  <si>
    <t>School 2</t>
  </si>
  <si>
    <t>School 3</t>
  </si>
  <si>
    <t>School 4</t>
  </si>
  <si>
    <t>School 5</t>
  </si>
  <si>
    <t>Student_001</t>
  </si>
  <si>
    <t>Student_002</t>
  </si>
  <si>
    <t>Student_003</t>
  </si>
  <si>
    <t>Student_004</t>
  </si>
  <si>
    <t>Student_005</t>
  </si>
  <si>
    <t>Student_006</t>
  </si>
  <si>
    <t>Student_007</t>
  </si>
  <si>
    <t>Student_008</t>
  </si>
  <si>
    <t>Student_009</t>
  </si>
  <si>
    <t>Student_010</t>
  </si>
  <si>
    <t>Student_011</t>
  </si>
  <si>
    <t>Student_012</t>
  </si>
  <si>
    <t>Student_013</t>
  </si>
  <si>
    <t>Student_014</t>
  </si>
  <si>
    <t>Student_015</t>
  </si>
  <si>
    <t>Student_016</t>
  </si>
  <si>
    <t>Student_017</t>
  </si>
  <si>
    <t>Student_018</t>
  </si>
  <si>
    <t>Student_019</t>
  </si>
  <si>
    <t>Student_020</t>
  </si>
  <si>
    <t>Student_021</t>
  </si>
  <si>
    <t>Student_022</t>
  </si>
  <si>
    <t>Student_023</t>
  </si>
  <si>
    <t>Student_024</t>
  </si>
  <si>
    <t>Student_025</t>
  </si>
  <si>
    <t>Student_026</t>
  </si>
  <si>
    <t>Student_027</t>
  </si>
  <si>
    <t>Student_028</t>
  </si>
  <si>
    <t>Student_029</t>
  </si>
  <si>
    <t>Student_030</t>
  </si>
  <si>
    <t>Student_031</t>
  </si>
  <si>
    <t>Student_032</t>
  </si>
  <si>
    <t>Student_033</t>
  </si>
  <si>
    <t>Student_034</t>
  </si>
  <si>
    <t>Student_035</t>
  </si>
  <si>
    <t>Student_036</t>
  </si>
  <si>
    <t>Student_037</t>
  </si>
  <si>
    <t>Student_038</t>
  </si>
  <si>
    <t>Student_039</t>
  </si>
  <si>
    <t>Student_040</t>
  </si>
  <si>
    <t>Student_041</t>
  </si>
  <si>
    <t>Student_042</t>
  </si>
  <si>
    <t>Student_043</t>
  </si>
  <si>
    <t>Student_044</t>
  </si>
  <si>
    <t>Student_045</t>
  </si>
  <si>
    <t>Student_046</t>
  </si>
  <si>
    <t>Student_047</t>
  </si>
  <si>
    <t>Student_048</t>
  </si>
  <si>
    <t>Student_049</t>
  </si>
  <si>
    <t>Student_050</t>
  </si>
  <si>
    <t>Term 1</t>
  </si>
  <si>
    <t>Term 2</t>
  </si>
  <si>
    <t>Term 3</t>
  </si>
  <si>
    <t>📍 Total Expected vs Actual Revenue Per School &amp; Term</t>
  </si>
  <si>
    <t>Row Labels</t>
  </si>
  <si>
    <t>Grand Total</t>
  </si>
  <si>
    <t>Column Labels</t>
  </si>
  <si>
    <t>Sum of Expected Fee</t>
  </si>
  <si>
    <t>Total Sum of Expected Fee</t>
  </si>
  <si>
    <t>Total Sum of Amount Paid</t>
  </si>
  <si>
    <t>Sum of Amount Paid</t>
  </si>
  <si>
    <t>% Fee Collection Rate</t>
  </si>
  <si>
    <t>Sum of Collection Rate</t>
  </si>
  <si>
    <t>Defaulter Status</t>
  </si>
  <si>
    <t>Defaulter</t>
  </si>
  <si>
    <t>Count of Student Name</t>
  </si>
  <si>
    <t>IsDefaulter</t>
  </si>
  <si>
    <t>Sum of IsDefaulter</t>
  </si>
  <si>
    <t>% Defaulters</t>
  </si>
  <si>
    <t>Days to Pay</t>
  </si>
  <si>
    <t>Payment Timeliness</t>
  </si>
  <si>
    <t>Early</t>
  </si>
  <si>
    <t>Late</t>
  </si>
  <si>
    <t>On Time</t>
  </si>
  <si>
    <t>Unpaid</t>
  </si>
  <si>
    <t>Very Late</t>
  </si>
  <si>
    <t>Count of Days to Pay</t>
  </si>
  <si>
    <t>Average of Days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</si>
</sst>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0">
    <dxf>
      <fill>
        <patternFill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[sample_fee_collection_data.xlsx]Total Expected vs Actual Revenu!PivotTable6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Expected vs Actual School Fee Collection by Term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Expected vs Actual Revenu'!$B$3:$B$5</c:f>
              <c:strCache>
                <c:ptCount val="1"/>
                <c:pt idx="0">
                  <c:v>Term 1 - Sum of Expected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Expected vs Actual Revenu'!$A$6:$A$11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'Total Expected vs Actual Revenu'!$B$6:$B$11</c:f>
              <c:numCache>
                <c:formatCode>General</c:formatCode>
                <c:ptCount val="5"/>
                <c:pt idx="0">
                  <c:v>750000</c:v>
                </c:pt>
                <c:pt idx="1">
                  <c:v>750000</c:v>
                </c:pt>
                <c:pt idx="2">
                  <c:v>750000</c:v>
                </c:pt>
                <c:pt idx="3">
                  <c:v>750000</c:v>
                </c:pt>
                <c:pt idx="4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4E88-8FF0-496A26C030FA}"/>
            </c:ext>
          </c:extLst>
        </c:ser>
        <c:ser>
          <c:idx val="1"/>
          <c:order val="1"/>
          <c:tx>
            <c:strRef>
              <c:f>'Total Expected vs Actual Revenu'!$C$3:$C$5</c:f>
              <c:strCache>
                <c:ptCount val="1"/>
                <c:pt idx="0">
                  <c:v>Term 1 - Sum of Amount 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Expected vs Actual Revenu'!$A$6:$A$11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'Total Expected vs Actual Revenu'!$C$6:$C$11</c:f>
              <c:numCache>
                <c:formatCode>General</c:formatCode>
                <c:ptCount val="5"/>
                <c:pt idx="0">
                  <c:v>713583</c:v>
                </c:pt>
                <c:pt idx="1">
                  <c:v>616880</c:v>
                </c:pt>
                <c:pt idx="2">
                  <c:v>678859</c:v>
                </c:pt>
                <c:pt idx="3">
                  <c:v>670643</c:v>
                </c:pt>
                <c:pt idx="4">
                  <c:v>711970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4-4E88-8FF0-496A26C030FA}"/>
            </c:ext>
          </c:extLst>
        </c:ser>
        <c:ser>
          <c:idx val="2"/>
          <c:order val="2"/>
          <c:tx>
            <c:strRef>
              <c:f>'Total Expected vs Actual Revenu'!$D$3:$D$5</c:f>
              <c:strCache>
                <c:ptCount val="1"/>
                <c:pt idx="0">
                  <c:v>Term 2 - Sum of Expected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Expected vs Actual Revenu'!$A$6:$A$11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'Total Expected vs Actual Revenu'!$D$6:$D$11</c:f>
              <c:numCache>
                <c:formatCode>General</c:formatCode>
                <c:ptCount val="5"/>
                <c:pt idx="0">
                  <c:v>750000</c:v>
                </c:pt>
                <c:pt idx="1">
                  <c:v>750000</c:v>
                </c:pt>
                <c:pt idx="2">
                  <c:v>750000</c:v>
                </c:pt>
                <c:pt idx="3">
                  <c:v>750000</c:v>
                </c:pt>
                <c:pt idx="4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4-4E88-8FF0-496A26C030FA}"/>
            </c:ext>
          </c:extLst>
        </c:ser>
        <c:ser>
          <c:idx val="3"/>
          <c:order val="3"/>
          <c:tx>
            <c:strRef>
              <c:f>'Total Expected vs Actual Revenu'!$E$3:$E$5</c:f>
              <c:strCache>
                <c:ptCount val="1"/>
                <c:pt idx="0">
                  <c:v>Term 2 - Sum of Amount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Expected vs Actual Revenu'!$A$6:$A$11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'Total Expected vs Actual Revenu'!$E$6:$E$11</c:f>
              <c:numCache>
                <c:formatCode>General</c:formatCode>
                <c:ptCount val="5"/>
                <c:pt idx="0">
                  <c:v>681938</c:v>
                </c:pt>
                <c:pt idx="1">
                  <c:v>683597</c:v>
                </c:pt>
                <c:pt idx="2">
                  <c:v>650367</c:v>
                </c:pt>
                <c:pt idx="3">
                  <c:v>667970</c:v>
                </c:pt>
                <c:pt idx="4">
                  <c:v>647691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4-4E88-8FF0-496A26C030FA}"/>
            </c:ext>
          </c:extLst>
        </c:ser>
        <c:ser>
          <c:idx val="4"/>
          <c:order val="4"/>
          <c:tx>
            <c:strRef>
              <c:f>'Total Expected vs Actual Revenu'!$F$3:$F$5</c:f>
              <c:strCache>
                <c:ptCount val="1"/>
                <c:pt idx="0">
                  <c:v>Term 3 - Sum of Expected Fee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Expected vs Actual Revenu'!$A$6:$A$11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'Total Expected vs Actual Revenu'!$F$6:$F$11</c:f>
              <c:numCache>
                <c:formatCode>General</c:formatCode>
                <c:ptCount val="5"/>
                <c:pt idx="0">
                  <c:v>750000</c:v>
                </c:pt>
                <c:pt idx="1">
                  <c:v>750000</c:v>
                </c:pt>
                <c:pt idx="2">
                  <c:v>750000</c:v>
                </c:pt>
                <c:pt idx="3">
                  <c:v>750000</c:v>
                </c:pt>
                <c:pt idx="4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14-4E88-8FF0-496A26C030FA}"/>
            </c:ext>
          </c:extLst>
        </c:ser>
        <c:ser>
          <c:idx val="5"/>
          <c:order val="5"/>
          <c:tx>
            <c:strRef>
              <c:f>'Total Expected vs Actual Revenu'!$G$3:$G$5</c:f>
              <c:strCache>
                <c:ptCount val="1"/>
                <c:pt idx="0">
                  <c:v>Term 3 - Sum of Amount Paid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Expected vs Actual Revenu'!$A$6:$A$11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'Total Expected vs Actual Revenu'!$G$6:$G$11</c:f>
              <c:numCache>
                <c:formatCode>General</c:formatCode>
                <c:ptCount val="5"/>
                <c:pt idx="0">
                  <c:v>727422</c:v>
                </c:pt>
                <c:pt idx="1">
                  <c:v>671353</c:v>
                </c:pt>
                <c:pt idx="2">
                  <c:v>681856</c:v>
                </c:pt>
                <c:pt idx="3">
                  <c:v>704721</c:v>
                </c:pt>
                <c:pt idx="4">
                  <c:v>643637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14-4E88-8FF0-496A26C0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6"/>
        <c:axId val="529287423"/>
        <c:axId val="529289503"/>
      </c:barChart>
      <c:catAx>
        <c:axId val="52928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Schools or Terms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9503"/>
        <c:crosses val="autoZero"/>
        <c:auto val="1"/>
        <c:lblAlgn val="ctr"/>
        <c:lblOffset val="100"/>
        <c:noMultiLvlLbl val="0"/>
      </c:catAx>
      <c:valAx>
        <c:axId val="5292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Revenue (₦)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₦-466]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[sample_fee_collection_data.xlsx]% Fee Collection Rate per Schoo!PivotTable7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% Fee Collection Rate per School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Fee Collection Rate per Schoo'!$B$3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Fee Collection Rate per Schoo'!$A$4:$A$9</c:f>
              <c:strCache>
                <c:ptCount val="5"/>
                <c:pt idx="0">
                  <c:v>School 1</c:v>
                </c:pt>
                <c:pt idx="1">
                  <c:v>School 4</c:v>
                </c:pt>
                <c:pt idx="2">
                  <c:v>School 3</c:v>
                </c:pt>
                <c:pt idx="3">
                  <c:v>School 5</c:v>
                </c:pt>
                <c:pt idx="4">
                  <c:v>School 2</c:v>
                </c:pt>
              </c:strCache>
            </c:strRef>
          </c:cat>
          <c:val>
            <c:numRef>
              <c:f>'% Fee Collection Rate per Schoo'!$B$4:$B$9</c:f>
              <c:numCache>
                <c:formatCode>0.00%</c:formatCode>
                <c:ptCount val="5"/>
                <c:pt idx="0">
                  <c:v>0.94353022222222227</c:v>
                </c:pt>
                <c:pt idx="1">
                  <c:v>0.90814844444444442</c:v>
                </c:pt>
                <c:pt idx="2">
                  <c:v>0.89381422222222218</c:v>
                </c:pt>
                <c:pt idx="3">
                  <c:v>0.89035466666666663</c:v>
                </c:pt>
                <c:pt idx="4">
                  <c:v>0.87636888888888886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E-4057-B3A4-8608F25C2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841215"/>
        <c:axId val="607841631"/>
      </c:barChart>
      <c:catAx>
        <c:axId val="6078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41631"/>
        <c:crosses val="autoZero"/>
        <c:auto val="1"/>
        <c:lblAlgn val="ctr"/>
        <c:lblOffset val="100"/>
        <c:noMultiLvlLbl val="0"/>
      </c:catAx>
      <c:valAx>
        <c:axId val="6078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[sample_fee_collection_data.xlsx]Defaulter vs Paid!PivotTable8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'Defaulter vs Paid'!$B$3:$B$4</c:f>
              <c:strCache>
                <c:ptCount val="1"/>
                <c:pt idx="0">
                  <c:v>Defaulter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'Defaulter vs Paid'!$A$5:$A$10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'Defaulter vs Paid'!$B$5:$B$10</c:f>
              <c:numCache>
                <c:formatCode>General</c:formatCode>
                <c:ptCount val="5"/>
                <c:pt idx="0">
                  <c:v>15</c:v>
                </c:pt>
                <c:pt idx="1">
                  <c:v>29</c:v>
                </c:pt>
                <c:pt idx="2">
                  <c:v>23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E-4ADC-99A0-E78E4DFF72F5}"/>
            </c:ext>
          </c:extLst>
        </c:ser>
        <c:ser>
          <c:idx val="1"/>
          <c:order val="1"/>
          <c:tx>
            <c:strRef>
              <c:f>'Defaulter vs Paid'!$C$3:$C$4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'Defaulter vs Paid'!$A$5:$A$10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'Defaulter vs Paid'!$C$5:$C$10</c:f>
              <c:numCache>
                <c:formatCode>General</c:formatCode>
                <c:ptCount val="5"/>
                <c:pt idx="0">
                  <c:v>135</c:v>
                </c:pt>
                <c:pt idx="1">
                  <c:v>121</c:v>
                </c:pt>
                <c:pt idx="2">
                  <c:v>127</c:v>
                </c:pt>
                <c:pt idx="3">
                  <c:v>130</c:v>
                </c:pt>
                <c:pt idx="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E-4ADC-99A0-E78E4DFF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01215"/>
        <c:axId val="523502879"/>
      </c:barChart>
      <c:catAx>
        <c:axId val="52350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2879"/>
        <c:crosses val="autoZero"/>
        <c:auto val="1"/>
        <c:lblAlgn val="ctr"/>
        <c:lblOffset val="100"/>
        <c:noMultiLvlLbl val="0"/>
      </c:catAx>
      <c:valAx>
        <c:axId val="5235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[sample_fee_collection_data.xlsx]Defaulter vs Paid!PivotTable8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'Defaulter vs Paid'!$B$3:$B$4</c:f>
              <c:strCache>
                <c:ptCount val="1"/>
                <c:pt idx="0">
                  <c:v>Defaulter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'Defaulter vs Paid'!$A$5:$A$10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'Defaulter vs Paid'!$B$5:$B$10</c:f>
              <c:numCache>
                <c:formatCode>General</c:formatCode>
                <c:ptCount val="5"/>
                <c:pt idx="0">
                  <c:v>15</c:v>
                </c:pt>
                <c:pt idx="1">
                  <c:v>29</c:v>
                </c:pt>
                <c:pt idx="2">
                  <c:v>23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1-4B3A-BC5B-C74909D6CF1D}"/>
            </c:ext>
          </c:extLst>
        </c:ser>
        <c:ser>
          <c:idx val="1"/>
          <c:order val="1"/>
          <c:tx>
            <c:strRef>
              <c:f>'Defaulter vs Paid'!$C$3:$C$4</c:f>
              <c:strCache>
                <c:ptCount val="1"/>
                <c:pt idx="0">
                  <c:v>Paid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'Defaulter vs Paid'!$A$5:$A$10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'Defaulter vs Paid'!$C$5:$C$10</c:f>
              <c:numCache>
                <c:formatCode>General</c:formatCode>
                <c:ptCount val="5"/>
                <c:pt idx="0">
                  <c:v>135</c:v>
                </c:pt>
                <c:pt idx="1">
                  <c:v>121</c:v>
                </c:pt>
                <c:pt idx="2">
                  <c:v>127</c:v>
                </c:pt>
                <c:pt idx="3">
                  <c:v>130</c:v>
                </c:pt>
                <c:pt idx="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1-4B3A-BC5B-C74909D6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[sample_fee_collection_data.xlsx]% Defaulter!PivotTable9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Defaulter'!$B$3</c:f>
              <c:strCache>
                <c:ptCount val="1"/>
                <c:pt idx="0">
                  <c:v>Count of Student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Defaulter'!$A$4:$A$9</c:f>
              <c:strCache>
                <c:ptCount val="5"/>
                <c:pt idx="0">
                  <c:v>School 2</c:v>
                </c:pt>
                <c:pt idx="1">
                  <c:v>School 5</c:v>
                </c:pt>
                <c:pt idx="2">
                  <c:v>School 3</c:v>
                </c:pt>
                <c:pt idx="3">
                  <c:v>School 4</c:v>
                </c:pt>
                <c:pt idx="4">
                  <c:v>School 1</c:v>
                </c:pt>
              </c:strCache>
            </c:strRef>
          </c:cat>
          <c:val>
            <c:numRef>
              <c:f>'% Defaulter'!$B$4:$B$9</c:f>
              <c:numCache>
                <c:formatCode>General</c:formatCode>
                <c:ptCount val="5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D-4660-8596-4AC76E0DA25E}"/>
            </c:ext>
          </c:extLst>
        </c:ser>
        <c:ser>
          <c:idx val="1"/>
          <c:order val="1"/>
          <c:tx>
            <c:strRef>
              <c:f>'% Defaulter'!$C$3</c:f>
              <c:strCache>
                <c:ptCount val="1"/>
                <c:pt idx="0">
                  <c:v>Sum of IsDefaulter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Defaulter'!$A$4:$A$9</c:f>
              <c:strCache>
                <c:ptCount val="5"/>
                <c:pt idx="0">
                  <c:v>School 2</c:v>
                </c:pt>
                <c:pt idx="1">
                  <c:v>School 5</c:v>
                </c:pt>
                <c:pt idx="2">
                  <c:v>School 3</c:v>
                </c:pt>
                <c:pt idx="3">
                  <c:v>School 4</c:v>
                </c:pt>
                <c:pt idx="4">
                  <c:v>School 1</c:v>
                </c:pt>
              </c:strCache>
            </c:strRef>
          </c:cat>
          <c:val>
            <c:numRef>
              <c:f>'% Defaulter'!$C$4:$C$9</c:f>
              <c:numCache>
                <c:formatCode>General</c:formatCode>
                <c:ptCount val="5"/>
                <c:pt idx="0">
                  <c:v>29</c:v>
                </c:pt>
                <c:pt idx="1">
                  <c:v>26</c:v>
                </c:pt>
                <c:pt idx="2">
                  <c:v>23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D-4660-8596-4AC76E0D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206863"/>
        <c:axId val="610208943"/>
      </c:barChart>
      <c:catAx>
        <c:axId val="6102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8943"/>
        <c:crosses val="autoZero"/>
        <c:auto val="1"/>
        <c:lblAlgn val="ctr"/>
        <c:lblOffset val="100"/>
        <c:noMultiLvlLbl val="0"/>
      </c:catAx>
      <c:valAx>
        <c:axId val="6102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Defaulter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Defaulter'!$A$4:$A$8</c:f>
              <c:strCache>
                <c:ptCount val="5"/>
                <c:pt idx="0">
                  <c:v>School 2</c:v>
                </c:pt>
                <c:pt idx="1">
                  <c:v>School 5</c:v>
                </c:pt>
                <c:pt idx="2">
                  <c:v>School 3</c:v>
                </c:pt>
                <c:pt idx="3">
                  <c:v>School 4</c:v>
                </c:pt>
                <c:pt idx="4">
                  <c:v>School 1</c:v>
                </c:pt>
              </c:strCache>
            </c:strRef>
          </c:cat>
          <c:val>
            <c:numRef>
              <c:f>'% Defaulter'!$D$4:$D$8</c:f>
              <c:numCache>
                <c:formatCode>0%</c:formatCode>
                <c:ptCount val="5"/>
                <c:pt idx="0">
                  <c:v>0.19333333333333333</c:v>
                </c:pt>
                <c:pt idx="1">
                  <c:v>0.17333333333333334</c:v>
                </c:pt>
                <c:pt idx="2">
                  <c:v>0.15333333333333332</c:v>
                </c:pt>
                <c:pt idx="3">
                  <c:v>0.13333333333333333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1-4655-83A5-3E6FF525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00255"/>
        <c:axId val="522103999"/>
      </c:barChart>
      <c:catAx>
        <c:axId val="5221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3999"/>
        <c:crosses val="autoZero"/>
        <c:auto val="1"/>
        <c:lblAlgn val="ctr"/>
        <c:lblOffset val="100"/>
        <c:noMultiLvlLbl val="0"/>
      </c:catAx>
      <c:valAx>
        <c:axId val="5221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[sample_fee_collection_data.xlsx]Payment Timeliness per school 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'Payment Timeliness per school '!$B$3:$B$4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'Payment Timeliness per school '!$A$5:$A$10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'Payment Timeliness per school '!$B$5:$B$10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EE9-A4C8-024F796CEE97}"/>
            </c:ext>
          </c:extLst>
        </c:ser>
        <c:ser>
          <c:idx val="1"/>
          <c:order val="1"/>
          <c:tx>
            <c:strRef>
              <c:f>'Payment Timeliness per school '!$C$3:$C$4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'Payment Timeliness per school '!$A$5:$A$10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'Payment Timeliness per school '!$C$5:$C$10</c:f>
              <c:numCache>
                <c:formatCode>General</c:formatCode>
                <c:ptCount val="5"/>
                <c:pt idx="0">
                  <c:v>45</c:v>
                </c:pt>
                <c:pt idx="1">
                  <c:v>33</c:v>
                </c:pt>
                <c:pt idx="2">
                  <c:v>38</c:v>
                </c:pt>
                <c:pt idx="3">
                  <c:v>38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EE9-A4C8-024F796CEE97}"/>
            </c:ext>
          </c:extLst>
        </c:ser>
        <c:ser>
          <c:idx val="2"/>
          <c:order val="2"/>
          <c:tx>
            <c:strRef>
              <c:f>'Payment Timeliness per school '!$D$3:$D$4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'Payment Timeliness per school '!$A$5:$A$10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'Payment Timeliness per school '!$D$5:$D$10</c:f>
              <c:numCache>
                <c:formatCode>General</c:formatCode>
                <c:ptCount val="5"/>
                <c:pt idx="0">
                  <c:v>27</c:v>
                </c:pt>
                <c:pt idx="1">
                  <c:v>20</c:v>
                </c:pt>
                <c:pt idx="2">
                  <c:v>22</c:v>
                </c:pt>
                <c:pt idx="3">
                  <c:v>28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5-4EE9-A4C8-024F796CEE97}"/>
            </c:ext>
          </c:extLst>
        </c:ser>
        <c:ser>
          <c:idx val="3"/>
          <c:order val="3"/>
          <c:tx>
            <c:strRef>
              <c:f>'Payment Timeliness per school '!$E$3:$E$4</c:f>
              <c:strCache>
                <c:ptCount val="1"/>
                <c:pt idx="0">
                  <c:v>Unpaid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'Payment Timeliness per school '!$A$5:$A$10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'Payment Timeliness per school '!$E$5:$E$10</c:f>
              <c:numCache>
                <c:formatCode>General</c:formatCode>
                <c:ptCount val="5"/>
                <c:pt idx="0">
                  <c:v>15</c:v>
                </c:pt>
                <c:pt idx="1">
                  <c:v>29</c:v>
                </c:pt>
                <c:pt idx="2">
                  <c:v>23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5-4EE9-A4C8-024F796CEE97}"/>
            </c:ext>
          </c:extLst>
        </c:ser>
        <c:ser>
          <c:idx val="4"/>
          <c:order val="4"/>
          <c:tx>
            <c:strRef>
              <c:f>'Payment Timeliness per school '!$F$3:$F$4</c:f>
              <c:strCache>
                <c:ptCount val="1"/>
                <c:pt idx="0">
                  <c:v>Very 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'Payment Timeliness per school '!$A$5:$A$10</c:f>
              <c:strCache>
                <c:ptCount val="5"/>
                <c:pt idx="0">
                  <c:v>School 1</c:v>
                </c:pt>
                <c:pt idx="1">
                  <c:v>School 2</c:v>
                </c:pt>
                <c:pt idx="2">
                  <c:v>School 3</c:v>
                </c:pt>
                <c:pt idx="3">
                  <c:v>School 4</c:v>
                </c:pt>
                <c:pt idx="4">
                  <c:v>School 5</c:v>
                </c:pt>
              </c:strCache>
            </c:strRef>
          </c:cat>
          <c:val>
            <c:numRef>
              <c:f>'Payment Timeliness per school '!$F$5:$F$10</c:f>
              <c:numCache>
                <c:formatCode>General</c:formatCode>
                <c:ptCount val="5"/>
                <c:pt idx="0">
                  <c:v>62</c:v>
                </c:pt>
                <c:pt idx="1">
                  <c:v>64</c:v>
                </c:pt>
                <c:pt idx="2">
                  <c:v>61</c:v>
                </c:pt>
                <c:pt idx="3">
                  <c:v>62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5-4EE9-A4C8-024F796C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452159"/>
        <c:axId val="478452991"/>
        <c:axId val="760687039"/>
      </c:bar3DChart>
      <c:catAx>
        <c:axId val="4784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991"/>
        <c:crosses val="autoZero"/>
        <c:auto val="1"/>
        <c:lblAlgn val="ctr"/>
        <c:lblOffset val="100"/>
        <c:noMultiLvlLbl val="0"/>
      </c:catAx>
      <c:valAx>
        <c:axId val="478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159"/>
        <c:crosses val="autoZero"/>
        <c:crossBetween val="between"/>
      </c:valAx>
      <c:serAx>
        <c:axId val="76068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99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3</xdr:row>
      <xdr:rowOff>30480</xdr:rowOff>
    </xdr:from>
    <xdr:to>
      <xdr:col>8</xdr:col>
      <xdr:colOff>1074420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3A2CB-7724-4CBC-9F64-99894790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6</xdr:row>
      <xdr:rowOff>87630</xdr:rowOff>
    </xdr:from>
    <xdr:to>
      <xdr:col>8</xdr:col>
      <xdr:colOff>266700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9C218-A1EE-478D-8713-A0E95D071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87630</xdr:rowOff>
    </xdr:from>
    <xdr:to>
      <xdr:col>6</xdr:col>
      <xdr:colOff>1104900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8E05F-FD1A-4467-AAF3-C1C8EAE6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701040</xdr:colOff>
      <xdr:row>0</xdr:row>
      <xdr:rowOff>163830</xdr:rowOff>
    </xdr:from>
    <xdr:to>
      <xdr:col>13</xdr:col>
      <xdr:colOff>45720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48930-6A80-448D-BBC8-F2A0BC1A4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11</xdr:row>
      <xdr:rowOff>148590</xdr:rowOff>
    </xdr:from>
    <xdr:to>
      <xdr:col>7</xdr:col>
      <xdr:colOff>53340</xdr:colOff>
      <xdr:row>26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DDC67-DC16-438F-82FC-FA400D394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87630</xdr:rowOff>
    </xdr:from>
    <xdr:to>
      <xdr:col>12</xdr:col>
      <xdr:colOff>304800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E89AA-8411-4D0A-BDF9-DB6C8EFDA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87630</xdr:rowOff>
    </xdr:from>
    <xdr:to>
      <xdr:col>5</xdr:col>
      <xdr:colOff>739140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34B4E-ABEC-495E-B230-086B4FC3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ekiel Oluwasanjo" refreshedDate="45836.072965740743" createdVersion="7" refreshedVersion="7" minRefreshableVersion="3" recordCount="750" xr:uid="{9C68D49E-E8E7-45B5-8BED-CBAB0EA28795}">
  <cacheSource type="worksheet">
    <worksheetSource name="Table1"/>
  </cacheSource>
  <cacheFields count="14">
    <cacheField name="School" numFmtId="0">
      <sharedItems count="5">
        <s v="School 1"/>
        <s v="School 2"/>
        <s v="School 3"/>
        <s v="School 4"/>
        <s v="School 5"/>
      </sharedItems>
    </cacheField>
    <cacheField name="Student Name" numFmtId="0">
      <sharedItems/>
    </cacheField>
    <cacheField name="Term" numFmtId="0">
      <sharedItems count="3">
        <s v="Term 1"/>
        <s v="Term 2"/>
        <s v="Term 3"/>
      </sharedItems>
    </cacheField>
    <cacheField name="Expected Fee" numFmtId="0">
      <sharedItems containsSemiMixedTypes="0" containsString="0" containsNumber="1" containsInteger="1" minValue="15000" maxValue="15000"/>
    </cacheField>
    <cacheField name="Amount Paid" numFmtId="0">
      <sharedItems containsSemiMixedTypes="0" containsString="0" containsNumber="1" containsInteger="1" minValue="9" maxValue="15000"/>
    </cacheField>
    <cacheField name="Paid" numFmtId="0">
      <sharedItems/>
    </cacheField>
    <cacheField name="Payment Date" numFmtId="0">
      <sharedItems containsNonDate="0" containsDate="1" containsString="0" containsBlank="1" minDate="2025-01-10T00:00:00" maxDate="2025-03-11T00:00:00"/>
    </cacheField>
    <cacheField name="% Fee Collection Rate" numFmtId="9">
      <sharedItems containsSemiMixedTypes="0" containsString="0" containsNumber="1" minValue="5.9999999999999995E-4" maxValue="1"/>
    </cacheField>
    <cacheField name="Defaulter Status" numFmtId="0">
      <sharedItems count="2">
        <s v="Paid"/>
        <s v="Defaulter"/>
      </sharedItems>
    </cacheField>
    <cacheField name="IsDefaulter" numFmtId="0">
      <sharedItems containsSemiMixedTypes="0" containsString="0" containsNumber="1" containsInteger="1" minValue="0" maxValue="1"/>
    </cacheField>
    <cacheField name="Days to Pay" numFmtId="0">
      <sharedItems containsMixedTypes="1" containsNumber="1" containsInteger="1" minValue="0" maxValue="59"/>
    </cacheField>
    <cacheField name="Payment Timeliness" numFmtId="0">
      <sharedItems count="5">
        <s v="Late"/>
        <s v="On Time"/>
        <s v="Very Late"/>
        <s v="Unpaid"/>
        <s v="Early"/>
      </sharedItems>
    </cacheField>
    <cacheField name="Collection Rate" numFmtId="0" formula="'Amount Paid' /'Expected Fee'" databaseField="0"/>
    <cacheField name="% Defaulters" numFmtId="0" formula="'Defaulter Status' / ('Defaulter Status' +Paid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s v="Student_001"/>
    <x v="0"/>
    <n v="15000"/>
    <n v="15000"/>
    <b v="1"/>
    <d v="2025-02-07T00:00:00"/>
    <n v="1"/>
    <x v="0"/>
    <n v="0"/>
    <n v="28"/>
    <x v="0"/>
  </r>
  <r>
    <x v="0"/>
    <s v="Student_001"/>
    <x v="1"/>
    <n v="15000"/>
    <n v="15000"/>
    <b v="1"/>
    <d v="2025-01-17T00:00:00"/>
    <n v="1"/>
    <x v="0"/>
    <n v="0"/>
    <n v="7"/>
    <x v="1"/>
  </r>
  <r>
    <x v="0"/>
    <s v="Student_001"/>
    <x v="2"/>
    <n v="15000"/>
    <n v="15000"/>
    <b v="1"/>
    <d v="2025-02-17T00:00:00"/>
    <n v="1"/>
    <x v="0"/>
    <n v="0"/>
    <n v="38"/>
    <x v="2"/>
  </r>
  <r>
    <x v="0"/>
    <s v="Student_002"/>
    <x v="0"/>
    <n v="15000"/>
    <n v="15000"/>
    <b v="1"/>
    <d v="2025-02-01T00:00:00"/>
    <n v="1"/>
    <x v="0"/>
    <n v="0"/>
    <n v="22"/>
    <x v="0"/>
  </r>
  <r>
    <x v="0"/>
    <s v="Student_002"/>
    <x v="1"/>
    <n v="15000"/>
    <n v="15000"/>
    <b v="1"/>
    <d v="2025-02-02T00:00:00"/>
    <n v="1"/>
    <x v="0"/>
    <n v="0"/>
    <n v="23"/>
    <x v="0"/>
  </r>
  <r>
    <x v="0"/>
    <s v="Student_002"/>
    <x v="2"/>
    <n v="15000"/>
    <n v="15000"/>
    <b v="1"/>
    <d v="2025-02-18T00:00:00"/>
    <n v="1"/>
    <x v="0"/>
    <n v="0"/>
    <n v="39"/>
    <x v="2"/>
  </r>
  <r>
    <x v="0"/>
    <s v="Student_003"/>
    <x v="0"/>
    <n v="15000"/>
    <n v="15000"/>
    <b v="1"/>
    <d v="2025-01-31T00:00:00"/>
    <n v="1"/>
    <x v="0"/>
    <n v="0"/>
    <n v="21"/>
    <x v="0"/>
  </r>
  <r>
    <x v="0"/>
    <s v="Student_003"/>
    <x v="1"/>
    <n v="15000"/>
    <n v="15000"/>
    <b v="1"/>
    <d v="2025-02-02T00:00:00"/>
    <n v="1"/>
    <x v="0"/>
    <n v="0"/>
    <n v="23"/>
    <x v="0"/>
  </r>
  <r>
    <x v="0"/>
    <s v="Student_003"/>
    <x v="2"/>
    <n v="15000"/>
    <n v="15000"/>
    <b v="1"/>
    <d v="2025-02-16T00:00:00"/>
    <n v="1"/>
    <x v="0"/>
    <n v="0"/>
    <n v="37"/>
    <x v="2"/>
  </r>
  <r>
    <x v="0"/>
    <s v="Student_004"/>
    <x v="0"/>
    <n v="15000"/>
    <n v="15000"/>
    <b v="1"/>
    <d v="2025-03-10T00:00:00"/>
    <n v="1"/>
    <x v="0"/>
    <n v="0"/>
    <n v="59"/>
    <x v="2"/>
  </r>
  <r>
    <x v="0"/>
    <s v="Student_004"/>
    <x v="1"/>
    <n v="15000"/>
    <n v="15000"/>
    <b v="1"/>
    <d v="2025-01-21T00:00:00"/>
    <n v="1"/>
    <x v="0"/>
    <n v="0"/>
    <n v="11"/>
    <x v="0"/>
  </r>
  <r>
    <x v="0"/>
    <s v="Student_004"/>
    <x v="2"/>
    <n v="15000"/>
    <n v="15000"/>
    <b v="1"/>
    <d v="2025-02-22T00:00:00"/>
    <n v="1"/>
    <x v="0"/>
    <n v="0"/>
    <n v="43"/>
    <x v="2"/>
  </r>
  <r>
    <x v="0"/>
    <s v="Student_005"/>
    <x v="0"/>
    <n v="15000"/>
    <n v="15000"/>
    <b v="1"/>
    <d v="2025-02-05T00:00:00"/>
    <n v="1"/>
    <x v="0"/>
    <n v="0"/>
    <n v="26"/>
    <x v="0"/>
  </r>
  <r>
    <x v="0"/>
    <s v="Student_005"/>
    <x v="1"/>
    <n v="15000"/>
    <n v="15000"/>
    <b v="1"/>
    <d v="2025-02-20T00:00:00"/>
    <n v="1"/>
    <x v="0"/>
    <n v="0"/>
    <n v="41"/>
    <x v="2"/>
  </r>
  <r>
    <x v="0"/>
    <s v="Student_005"/>
    <x v="2"/>
    <n v="15000"/>
    <n v="15000"/>
    <b v="1"/>
    <d v="2025-03-10T00:00:00"/>
    <n v="1"/>
    <x v="0"/>
    <n v="0"/>
    <n v="59"/>
    <x v="2"/>
  </r>
  <r>
    <x v="0"/>
    <s v="Student_006"/>
    <x v="0"/>
    <n v="15000"/>
    <n v="15000"/>
    <b v="1"/>
    <d v="2025-02-25T00:00:00"/>
    <n v="1"/>
    <x v="0"/>
    <n v="0"/>
    <n v="46"/>
    <x v="2"/>
  </r>
  <r>
    <x v="0"/>
    <s v="Student_006"/>
    <x v="1"/>
    <n v="15000"/>
    <n v="15000"/>
    <b v="1"/>
    <d v="2025-02-22T00:00:00"/>
    <n v="1"/>
    <x v="0"/>
    <n v="0"/>
    <n v="43"/>
    <x v="2"/>
  </r>
  <r>
    <x v="0"/>
    <s v="Student_006"/>
    <x v="2"/>
    <n v="15000"/>
    <n v="15000"/>
    <b v="1"/>
    <d v="2025-03-07T00:00:00"/>
    <n v="1"/>
    <x v="0"/>
    <n v="0"/>
    <n v="56"/>
    <x v="2"/>
  </r>
  <r>
    <x v="0"/>
    <s v="Student_007"/>
    <x v="0"/>
    <n v="15000"/>
    <n v="15000"/>
    <b v="1"/>
    <d v="2025-03-01T00:00:00"/>
    <n v="1"/>
    <x v="0"/>
    <n v="0"/>
    <n v="50"/>
    <x v="2"/>
  </r>
  <r>
    <x v="0"/>
    <s v="Student_007"/>
    <x v="1"/>
    <n v="15000"/>
    <n v="15000"/>
    <b v="1"/>
    <d v="2025-01-18T00:00:00"/>
    <n v="1"/>
    <x v="0"/>
    <n v="0"/>
    <n v="8"/>
    <x v="1"/>
  </r>
  <r>
    <x v="0"/>
    <s v="Student_007"/>
    <x v="2"/>
    <n v="15000"/>
    <n v="15000"/>
    <b v="1"/>
    <d v="2025-01-13T00:00:00"/>
    <n v="1"/>
    <x v="0"/>
    <n v="0"/>
    <n v="3"/>
    <x v="1"/>
  </r>
  <r>
    <x v="0"/>
    <s v="Student_008"/>
    <x v="0"/>
    <n v="15000"/>
    <n v="10253"/>
    <b v="0"/>
    <m/>
    <n v="0.68353333333333333"/>
    <x v="1"/>
    <n v="1"/>
    <s v=""/>
    <x v="3"/>
  </r>
  <r>
    <x v="0"/>
    <s v="Student_008"/>
    <x v="1"/>
    <n v="15000"/>
    <n v="15000"/>
    <b v="1"/>
    <d v="2025-01-18T00:00:00"/>
    <n v="1"/>
    <x v="0"/>
    <n v="0"/>
    <n v="8"/>
    <x v="1"/>
  </r>
  <r>
    <x v="0"/>
    <s v="Student_008"/>
    <x v="2"/>
    <n v="15000"/>
    <n v="15000"/>
    <b v="1"/>
    <d v="2025-01-11T00:00:00"/>
    <n v="1"/>
    <x v="0"/>
    <n v="0"/>
    <n v="1"/>
    <x v="1"/>
  </r>
  <r>
    <x v="0"/>
    <s v="Student_009"/>
    <x v="0"/>
    <n v="15000"/>
    <n v="15000"/>
    <b v="1"/>
    <d v="2025-02-25T00:00:00"/>
    <n v="1"/>
    <x v="0"/>
    <n v="0"/>
    <n v="46"/>
    <x v="2"/>
  </r>
  <r>
    <x v="0"/>
    <s v="Student_009"/>
    <x v="1"/>
    <n v="15000"/>
    <n v="15000"/>
    <b v="1"/>
    <d v="2025-02-22T00:00:00"/>
    <n v="1"/>
    <x v="0"/>
    <n v="0"/>
    <n v="43"/>
    <x v="2"/>
  </r>
  <r>
    <x v="0"/>
    <s v="Student_009"/>
    <x v="2"/>
    <n v="15000"/>
    <n v="15000"/>
    <b v="1"/>
    <d v="2025-02-25T00:00:00"/>
    <n v="1"/>
    <x v="0"/>
    <n v="0"/>
    <n v="46"/>
    <x v="2"/>
  </r>
  <r>
    <x v="0"/>
    <s v="Student_010"/>
    <x v="0"/>
    <n v="15000"/>
    <n v="15000"/>
    <b v="1"/>
    <d v="2025-01-26T00:00:00"/>
    <n v="1"/>
    <x v="0"/>
    <n v="0"/>
    <n v="16"/>
    <x v="0"/>
  </r>
  <r>
    <x v="0"/>
    <s v="Student_010"/>
    <x v="1"/>
    <n v="15000"/>
    <n v="15000"/>
    <b v="1"/>
    <d v="2025-02-18T00:00:00"/>
    <n v="1"/>
    <x v="0"/>
    <n v="0"/>
    <n v="39"/>
    <x v="2"/>
  </r>
  <r>
    <x v="0"/>
    <s v="Student_010"/>
    <x v="2"/>
    <n v="15000"/>
    <n v="15000"/>
    <b v="1"/>
    <d v="2025-01-15T00:00:00"/>
    <n v="1"/>
    <x v="0"/>
    <n v="0"/>
    <n v="5"/>
    <x v="1"/>
  </r>
  <r>
    <x v="0"/>
    <s v="Student_011"/>
    <x v="0"/>
    <n v="15000"/>
    <n v="15000"/>
    <b v="1"/>
    <d v="2025-01-13T00:00:00"/>
    <n v="1"/>
    <x v="0"/>
    <n v="0"/>
    <n v="3"/>
    <x v="1"/>
  </r>
  <r>
    <x v="0"/>
    <s v="Student_011"/>
    <x v="1"/>
    <n v="15000"/>
    <n v="15000"/>
    <b v="1"/>
    <d v="2025-01-27T00:00:00"/>
    <n v="1"/>
    <x v="0"/>
    <n v="0"/>
    <n v="17"/>
    <x v="0"/>
  </r>
  <r>
    <x v="0"/>
    <s v="Student_011"/>
    <x v="2"/>
    <n v="15000"/>
    <n v="15000"/>
    <b v="1"/>
    <d v="2025-02-12T00:00:00"/>
    <n v="1"/>
    <x v="0"/>
    <n v="0"/>
    <n v="33"/>
    <x v="2"/>
  </r>
  <r>
    <x v="0"/>
    <s v="Student_012"/>
    <x v="0"/>
    <n v="15000"/>
    <n v="15000"/>
    <b v="1"/>
    <d v="2025-02-14T00:00:00"/>
    <n v="1"/>
    <x v="0"/>
    <n v="0"/>
    <n v="35"/>
    <x v="2"/>
  </r>
  <r>
    <x v="0"/>
    <s v="Student_012"/>
    <x v="1"/>
    <n v="15000"/>
    <n v="15000"/>
    <b v="1"/>
    <d v="2025-02-26T00:00:00"/>
    <n v="1"/>
    <x v="0"/>
    <n v="0"/>
    <n v="47"/>
    <x v="2"/>
  </r>
  <r>
    <x v="0"/>
    <s v="Student_012"/>
    <x v="2"/>
    <n v="15000"/>
    <n v="15000"/>
    <b v="1"/>
    <d v="2025-01-23T00:00:00"/>
    <n v="1"/>
    <x v="0"/>
    <n v="0"/>
    <n v="13"/>
    <x v="0"/>
  </r>
  <r>
    <x v="0"/>
    <s v="Student_013"/>
    <x v="0"/>
    <n v="15000"/>
    <n v="15000"/>
    <b v="1"/>
    <d v="2025-03-07T00:00:00"/>
    <n v="1"/>
    <x v="0"/>
    <n v="0"/>
    <n v="56"/>
    <x v="2"/>
  </r>
  <r>
    <x v="0"/>
    <s v="Student_013"/>
    <x v="1"/>
    <n v="15000"/>
    <n v="7892"/>
    <b v="0"/>
    <m/>
    <n v="0.52613333333333334"/>
    <x v="1"/>
    <n v="1"/>
    <s v=""/>
    <x v="3"/>
  </r>
  <r>
    <x v="0"/>
    <s v="Student_013"/>
    <x v="2"/>
    <n v="15000"/>
    <n v="15000"/>
    <b v="1"/>
    <d v="2025-01-27T00:00:00"/>
    <n v="1"/>
    <x v="0"/>
    <n v="0"/>
    <n v="17"/>
    <x v="0"/>
  </r>
  <r>
    <x v="0"/>
    <s v="Student_014"/>
    <x v="0"/>
    <n v="15000"/>
    <n v="15000"/>
    <b v="1"/>
    <d v="2025-02-02T00:00:00"/>
    <n v="1"/>
    <x v="0"/>
    <n v="0"/>
    <n v="23"/>
    <x v="0"/>
  </r>
  <r>
    <x v="0"/>
    <s v="Student_014"/>
    <x v="1"/>
    <n v="15000"/>
    <n v="15000"/>
    <b v="1"/>
    <d v="2025-03-10T00:00:00"/>
    <n v="1"/>
    <x v="0"/>
    <n v="0"/>
    <n v="59"/>
    <x v="2"/>
  </r>
  <r>
    <x v="0"/>
    <s v="Student_014"/>
    <x v="2"/>
    <n v="15000"/>
    <n v="15000"/>
    <b v="1"/>
    <d v="2025-02-23T00:00:00"/>
    <n v="1"/>
    <x v="0"/>
    <n v="0"/>
    <n v="44"/>
    <x v="2"/>
  </r>
  <r>
    <x v="0"/>
    <s v="Student_015"/>
    <x v="0"/>
    <n v="15000"/>
    <n v="15000"/>
    <b v="1"/>
    <d v="2025-01-24T00:00:00"/>
    <n v="1"/>
    <x v="0"/>
    <n v="0"/>
    <n v="14"/>
    <x v="0"/>
  </r>
  <r>
    <x v="0"/>
    <s v="Student_015"/>
    <x v="1"/>
    <n v="15000"/>
    <n v="15000"/>
    <b v="1"/>
    <d v="2025-02-03T00:00:00"/>
    <n v="1"/>
    <x v="0"/>
    <n v="0"/>
    <n v="24"/>
    <x v="0"/>
  </r>
  <r>
    <x v="0"/>
    <s v="Student_015"/>
    <x v="2"/>
    <n v="15000"/>
    <n v="5463"/>
    <b v="0"/>
    <m/>
    <n v="0.36420000000000002"/>
    <x v="1"/>
    <n v="1"/>
    <s v=""/>
    <x v="3"/>
  </r>
  <r>
    <x v="0"/>
    <s v="Student_016"/>
    <x v="0"/>
    <n v="15000"/>
    <n v="15000"/>
    <b v="1"/>
    <d v="2025-01-17T00:00:00"/>
    <n v="1"/>
    <x v="0"/>
    <n v="0"/>
    <n v="7"/>
    <x v="1"/>
  </r>
  <r>
    <x v="0"/>
    <s v="Student_016"/>
    <x v="1"/>
    <n v="15000"/>
    <n v="15000"/>
    <b v="1"/>
    <d v="2025-01-20T00:00:00"/>
    <n v="1"/>
    <x v="0"/>
    <n v="0"/>
    <n v="10"/>
    <x v="1"/>
  </r>
  <r>
    <x v="0"/>
    <s v="Student_016"/>
    <x v="2"/>
    <n v="15000"/>
    <n v="15000"/>
    <b v="1"/>
    <d v="2025-01-17T00:00:00"/>
    <n v="1"/>
    <x v="0"/>
    <n v="0"/>
    <n v="7"/>
    <x v="1"/>
  </r>
  <r>
    <x v="0"/>
    <s v="Student_017"/>
    <x v="0"/>
    <n v="15000"/>
    <n v="15000"/>
    <b v="1"/>
    <d v="2025-02-11T00:00:00"/>
    <n v="1"/>
    <x v="0"/>
    <n v="0"/>
    <n v="32"/>
    <x v="2"/>
  </r>
  <r>
    <x v="0"/>
    <s v="Student_017"/>
    <x v="1"/>
    <n v="15000"/>
    <n v="15000"/>
    <b v="1"/>
    <d v="2025-02-20T00:00:00"/>
    <n v="1"/>
    <x v="0"/>
    <n v="0"/>
    <n v="41"/>
    <x v="2"/>
  </r>
  <r>
    <x v="0"/>
    <s v="Student_017"/>
    <x v="2"/>
    <n v="15000"/>
    <n v="15000"/>
    <b v="1"/>
    <d v="2025-02-19T00:00:00"/>
    <n v="1"/>
    <x v="0"/>
    <n v="0"/>
    <n v="40"/>
    <x v="2"/>
  </r>
  <r>
    <x v="0"/>
    <s v="Student_018"/>
    <x v="0"/>
    <n v="15000"/>
    <n v="8392"/>
    <b v="0"/>
    <m/>
    <n v="0.55946666666666667"/>
    <x v="1"/>
    <n v="1"/>
    <s v=""/>
    <x v="3"/>
  </r>
  <r>
    <x v="0"/>
    <s v="Student_018"/>
    <x v="1"/>
    <n v="15000"/>
    <n v="15000"/>
    <b v="1"/>
    <d v="2025-02-12T00:00:00"/>
    <n v="1"/>
    <x v="0"/>
    <n v="0"/>
    <n v="33"/>
    <x v="2"/>
  </r>
  <r>
    <x v="0"/>
    <s v="Student_018"/>
    <x v="2"/>
    <n v="15000"/>
    <n v="15000"/>
    <b v="1"/>
    <d v="2025-03-05T00:00:00"/>
    <n v="1"/>
    <x v="0"/>
    <n v="0"/>
    <n v="54"/>
    <x v="2"/>
  </r>
  <r>
    <x v="0"/>
    <s v="Student_019"/>
    <x v="0"/>
    <n v="15000"/>
    <n v="15000"/>
    <b v="1"/>
    <d v="2025-02-02T00:00:00"/>
    <n v="1"/>
    <x v="0"/>
    <n v="0"/>
    <n v="23"/>
    <x v="0"/>
  </r>
  <r>
    <x v="0"/>
    <s v="Student_019"/>
    <x v="1"/>
    <n v="15000"/>
    <n v="15000"/>
    <b v="1"/>
    <d v="2025-02-22T00:00:00"/>
    <n v="1"/>
    <x v="0"/>
    <n v="0"/>
    <n v="43"/>
    <x v="2"/>
  </r>
  <r>
    <x v="0"/>
    <s v="Student_019"/>
    <x v="2"/>
    <n v="15000"/>
    <n v="15000"/>
    <b v="1"/>
    <d v="2025-02-05T00:00:00"/>
    <n v="1"/>
    <x v="0"/>
    <n v="0"/>
    <n v="26"/>
    <x v="0"/>
  </r>
  <r>
    <x v="0"/>
    <s v="Student_020"/>
    <x v="0"/>
    <n v="15000"/>
    <n v="15000"/>
    <b v="1"/>
    <d v="2025-02-13T00:00:00"/>
    <n v="1"/>
    <x v="0"/>
    <n v="0"/>
    <n v="34"/>
    <x v="2"/>
  </r>
  <r>
    <x v="0"/>
    <s v="Student_020"/>
    <x v="1"/>
    <n v="15000"/>
    <n v="15000"/>
    <b v="1"/>
    <d v="2025-01-23T00:00:00"/>
    <n v="1"/>
    <x v="0"/>
    <n v="0"/>
    <n v="13"/>
    <x v="0"/>
  </r>
  <r>
    <x v="0"/>
    <s v="Student_020"/>
    <x v="2"/>
    <n v="15000"/>
    <n v="15000"/>
    <b v="1"/>
    <d v="2025-01-14T00:00:00"/>
    <n v="1"/>
    <x v="0"/>
    <n v="0"/>
    <n v="4"/>
    <x v="1"/>
  </r>
  <r>
    <x v="0"/>
    <s v="Student_021"/>
    <x v="0"/>
    <n v="15000"/>
    <n v="15000"/>
    <b v="1"/>
    <d v="2025-01-23T00:00:00"/>
    <n v="1"/>
    <x v="0"/>
    <n v="0"/>
    <n v="13"/>
    <x v="0"/>
  </r>
  <r>
    <x v="0"/>
    <s v="Student_021"/>
    <x v="1"/>
    <n v="15000"/>
    <n v="15000"/>
    <b v="1"/>
    <d v="2025-01-18T00:00:00"/>
    <n v="1"/>
    <x v="0"/>
    <n v="0"/>
    <n v="8"/>
    <x v="1"/>
  </r>
  <r>
    <x v="0"/>
    <s v="Student_021"/>
    <x v="2"/>
    <n v="15000"/>
    <n v="15000"/>
    <b v="1"/>
    <d v="2025-02-04T00:00:00"/>
    <n v="1"/>
    <x v="0"/>
    <n v="0"/>
    <n v="25"/>
    <x v="0"/>
  </r>
  <r>
    <x v="0"/>
    <s v="Student_022"/>
    <x v="0"/>
    <n v="15000"/>
    <n v="15000"/>
    <b v="1"/>
    <d v="2025-01-22T00:00:00"/>
    <n v="1"/>
    <x v="0"/>
    <n v="0"/>
    <n v="12"/>
    <x v="0"/>
  </r>
  <r>
    <x v="0"/>
    <s v="Student_022"/>
    <x v="1"/>
    <n v="15000"/>
    <n v="15000"/>
    <b v="1"/>
    <d v="2025-02-10T00:00:00"/>
    <n v="1"/>
    <x v="0"/>
    <n v="0"/>
    <n v="31"/>
    <x v="2"/>
  </r>
  <r>
    <x v="0"/>
    <s v="Student_022"/>
    <x v="2"/>
    <n v="15000"/>
    <n v="15000"/>
    <b v="1"/>
    <d v="2025-03-02T00:00:00"/>
    <n v="1"/>
    <x v="0"/>
    <n v="0"/>
    <n v="51"/>
    <x v="2"/>
  </r>
  <r>
    <x v="0"/>
    <s v="Student_023"/>
    <x v="0"/>
    <n v="15000"/>
    <n v="15000"/>
    <b v="1"/>
    <d v="2025-01-13T00:00:00"/>
    <n v="1"/>
    <x v="0"/>
    <n v="0"/>
    <n v="3"/>
    <x v="1"/>
  </r>
  <r>
    <x v="0"/>
    <s v="Student_023"/>
    <x v="1"/>
    <n v="15000"/>
    <n v="7574"/>
    <b v="0"/>
    <m/>
    <n v="0.50493333333333335"/>
    <x v="1"/>
    <n v="1"/>
    <s v=""/>
    <x v="3"/>
  </r>
  <r>
    <x v="0"/>
    <s v="Student_023"/>
    <x v="2"/>
    <n v="15000"/>
    <n v="15000"/>
    <b v="1"/>
    <d v="2025-01-24T00:00:00"/>
    <n v="1"/>
    <x v="0"/>
    <n v="0"/>
    <n v="14"/>
    <x v="0"/>
  </r>
  <r>
    <x v="0"/>
    <s v="Student_024"/>
    <x v="0"/>
    <n v="15000"/>
    <n v="15000"/>
    <b v="1"/>
    <d v="2025-02-14T00:00:00"/>
    <n v="1"/>
    <x v="0"/>
    <n v="0"/>
    <n v="35"/>
    <x v="2"/>
  </r>
  <r>
    <x v="0"/>
    <s v="Student_024"/>
    <x v="1"/>
    <n v="15000"/>
    <n v="9914"/>
    <b v="0"/>
    <m/>
    <n v="0.66093333333333337"/>
    <x v="1"/>
    <n v="1"/>
    <s v=""/>
    <x v="3"/>
  </r>
  <r>
    <x v="0"/>
    <s v="Student_024"/>
    <x v="2"/>
    <n v="15000"/>
    <n v="15000"/>
    <b v="1"/>
    <d v="2025-02-06T00:00:00"/>
    <n v="1"/>
    <x v="0"/>
    <n v="0"/>
    <n v="27"/>
    <x v="0"/>
  </r>
  <r>
    <x v="0"/>
    <s v="Student_025"/>
    <x v="0"/>
    <n v="15000"/>
    <n v="9789"/>
    <b v="0"/>
    <m/>
    <n v="0.65259999999999996"/>
    <x v="1"/>
    <n v="1"/>
    <s v=""/>
    <x v="3"/>
  </r>
  <r>
    <x v="0"/>
    <s v="Student_025"/>
    <x v="1"/>
    <n v="15000"/>
    <n v="15000"/>
    <b v="1"/>
    <d v="2025-01-15T00:00:00"/>
    <n v="1"/>
    <x v="0"/>
    <n v="0"/>
    <n v="5"/>
    <x v="1"/>
  </r>
  <r>
    <x v="0"/>
    <s v="Student_025"/>
    <x v="2"/>
    <n v="15000"/>
    <n v="15000"/>
    <b v="1"/>
    <d v="2025-02-22T00:00:00"/>
    <n v="1"/>
    <x v="0"/>
    <n v="0"/>
    <n v="43"/>
    <x v="2"/>
  </r>
  <r>
    <x v="0"/>
    <s v="Student_026"/>
    <x v="0"/>
    <n v="15000"/>
    <n v="15000"/>
    <b v="1"/>
    <d v="2025-02-08T00:00:00"/>
    <n v="1"/>
    <x v="0"/>
    <n v="0"/>
    <n v="29"/>
    <x v="0"/>
  </r>
  <r>
    <x v="0"/>
    <s v="Student_026"/>
    <x v="1"/>
    <n v="15000"/>
    <n v="1663"/>
    <b v="0"/>
    <m/>
    <n v="0.11086666666666667"/>
    <x v="1"/>
    <n v="1"/>
    <s v=""/>
    <x v="3"/>
  </r>
  <r>
    <x v="0"/>
    <s v="Student_026"/>
    <x v="2"/>
    <n v="15000"/>
    <n v="15000"/>
    <b v="1"/>
    <d v="2025-02-06T00:00:00"/>
    <n v="1"/>
    <x v="0"/>
    <n v="0"/>
    <n v="27"/>
    <x v="0"/>
  </r>
  <r>
    <x v="0"/>
    <s v="Student_027"/>
    <x v="0"/>
    <n v="15000"/>
    <n v="15000"/>
    <b v="1"/>
    <d v="2025-02-11T00:00:00"/>
    <n v="1"/>
    <x v="0"/>
    <n v="0"/>
    <n v="32"/>
    <x v="2"/>
  </r>
  <r>
    <x v="0"/>
    <s v="Student_027"/>
    <x v="1"/>
    <n v="15000"/>
    <n v="15000"/>
    <b v="1"/>
    <d v="2025-02-05T00:00:00"/>
    <n v="1"/>
    <x v="0"/>
    <n v="0"/>
    <n v="26"/>
    <x v="0"/>
  </r>
  <r>
    <x v="0"/>
    <s v="Student_027"/>
    <x v="2"/>
    <n v="15000"/>
    <n v="15000"/>
    <b v="1"/>
    <d v="2025-03-02T00:00:00"/>
    <n v="1"/>
    <x v="0"/>
    <n v="0"/>
    <n v="51"/>
    <x v="2"/>
  </r>
  <r>
    <x v="0"/>
    <s v="Student_028"/>
    <x v="0"/>
    <n v="15000"/>
    <n v="15000"/>
    <b v="1"/>
    <d v="2025-01-12T00:00:00"/>
    <n v="1"/>
    <x v="0"/>
    <n v="0"/>
    <n v="2"/>
    <x v="1"/>
  </r>
  <r>
    <x v="0"/>
    <s v="Student_028"/>
    <x v="1"/>
    <n v="15000"/>
    <n v="15000"/>
    <b v="1"/>
    <d v="2025-01-17T00:00:00"/>
    <n v="1"/>
    <x v="0"/>
    <n v="0"/>
    <n v="7"/>
    <x v="1"/>
  </r>
  <r>
    <x v="0"/>
    <s v="Student_028"/>
    <x v="2"/>
    <n v="15000"/>
    <n v="15000"/>
    <b v="1"/>
    <d v="2025-02-15T00:00:00"/>
    <n v="1"/>
    <x v="0"/>
    <n v="0"/>
    <n v="36"/>
    <x v="2"/>
  </r>
  <r>
    <x v="0"/>
    <s v="Student_029"/>
    <x v="0"/>
    <n v="15000"/>
    <n v="15000"/>
    <b v="1"/>
    <d v="2025-02-20T00:00:00"/>
    <n v="1"/>
    <x v="0"/>
    <n v="0"/>
    <n v="41"/>
    <x v="2"/>
  </r>
  <r>
    <x v="0"/>
    <s v="Student_029"/>
    <x v="1"/>
    <n v="15000"/>
    <n v="15000"/>
    <b v="1"/>
    <d v="2025-01-24T00:00:00"/>
    <n v="1"/>
    <x v="0"/>
    <n v="0"/>
    <n v="14"/>
    <x v="0"/>
  </r>
  <r>
    <x v="0"/>
    <s v="Student_029"/>
    <x v="2"/>
    <n v="15000"/>
    <n v="15000"/>
    <b v="1"/>
    <d v="2025-02-10T00:00:00"/>
    <n v="1"/>
    <x v="0"/>
    <n v="0"/>
    <n v="31"/>
    <x v="2"/>
  </r>
  <r>
    <x v="0"/>
    <s v="Student_030"/>
    <x v="0"/>
    <n v="15000"/>
    <n v="15000"/>
    <b v="1"/>
    <d v="2025-02-19T00:00:00"/>
    <n v="1"/>
    <x v="0"/>
    <n v="0"/>
    <n v="40"/>
    <x v="2"/>
  </r>
  <r>
    <x v="0"/>
    <s v="Student_030"/>
    <x v="1"/>
    <n v="15000"/>
    <n v="15000"/>
    <b v="1"/>
    <d v="2025-02-27T00:00:00"/>
    <n v="1"/>
    <x v="0"/>
    <n v="0"/>
    <n v="48"/>
    <x v="2"/>
  </r>
  <r>
    <x v="0"/>
    <s v="Student_030"/>
    <x v="2"/>
    <n v="15000"/>
    <n v="15000"/>
    <b v="1"/>
    <d v="2025-01-21T00:00:00"/>
    <n v="1"/>
    <x v="0"/>
    <n v="0"/>
    <n v="11"/>
    <x v="0"/>
  </r>
  <r>
    <x v="0"/>
    <s v="Student_031"/>
    <x v="0"/>
    <n v="15000"/>
    <n v="15000"/>
    <b v="1"/>
    <d v="2025-01-11T00:00:00"/>
    <n v="1"/>
    <x v="0"/>
    <n v="0"/>
    <n v="1"/>
    <x v="1"/>
  </r>
  <r>
    <x v="0"/>
    <s v="Student_031"/>
    <x v="1"/>
    <n v="15000"/>
    <n v="15000"/>
    <b v="1"/>
    <d v="2025-02-15T00:00:00"/>
    <n v="1"/>
    <x v="0"/>
    <n v="0"/>
    <n v="36"/>
    <x v="2"/>
  </r>
  <r>
    <x v="0"/>
    <s v="Student_031"/>
    <x v="2"/>
    <n v="15000"/>
    <n v="15000"/>
    <b v="1"/>
    <d v="2025-01-26T00:00:00"/>
    <n v="1"/>
    <x v="0"/>
    <n v="0"/>
    <n v="16"/>
    <x v="0"/>
  </r>
  <r>
    <x v="0"/>
    <s v="Student_032"/>
    <x v="0"/>
    <n v="15000"/>
    <n v="15000"/>
    <b v="1"/>
    <d v="2025-01-11T00:00:00"/>
    <n v="1"/>
    <x v="0"/>
    <n v="0"/>
    <n v="1"/>
    <x v="1"/>
  </r>
  <r>
    <x v="0"/>
    <s v="Student_032"/>
    <x v="1"/>
    <n v="15000"/>
    <n v="15000"/>
    <b v="1"/>
    <d v="2025-03-04T00:00:00"/>
    <n v="1"/>
    <x v="0"/>
    <n v="0"/>
    <n v="53"/>
    <x v="2"/>
  </r>
  <r>
    <x v="0"/>
    <s v="Student_032"/>
    <x v="2"/>
    <n v="15000"/>
    <n v="15000"/>
    <b v="1"/>
    <d v="2025-02-10T00:00:00"/>
    <n v="1"/>
    <x v="0"/>
    <n v="0"/>
    <n v="31"/>
    <x v="2"/>
  </r>
  <r>
    <x v="0"/>
    <s v="Student_033"/>
    <x v="0"/>
    <n v="15000"/>
    <n v="11666"/>
    <b v="0"/>
    <m/>
    <n v="0.77773333333333339"/>
    <x v="1"/>
    <n v="1"/>
    <s v=""/>
    <x v="3"/>
  </r>
  <r>
    <x v="0"/>
    <s v="Student_033"/>
    <x v="1"/>
    <n v="15000"/>
    <n v="15000"/>
    <b v="1"/>
    <d v="2025-03-03T00:00:00"/>
    <n v="1"/>
    <x v="0"/>
    <n v="0"/>
    <n v="52"/>
    <x v="2"/>
  </r>
  <r>
    <x v="0"/>
    <s v="Student_033"/>
    <x v="2"/>
    <n v="15000"/>
    <n v="15000"/>
    <b v="1"/>
    <d v="2025-02-10T00:00:00"/>
    <n v="1"/>
    <x v="0"/>
    <n v="0"/>
    <n v="31"/>
    <x v="2"/>
  </r>
  <r>
    <x v="0"/>
    <s v="Student_034"/>
    <x v="0"/>
    <n v="15000"/>
    <n v="15000"/>
    <b v="1"/>
    <d v="2025-03-05T00:00:00"/>
    <n v="1"/>
    <x v="0"/>
    <n v="0"/>
    <n v="54"/>
    <x v="2"/>
  </r>
  <r>
    <x v="0"/>
    <s v="Student_034"/>
    <x v="1"/>
    <n v="15000"/>
    <n v="15000"/>
    <b v="1"/>
    <d v="2025-01-20T00:00:00"/>
    <n v="1"/>
    <x v="0"/>
    <n v="0"/>
    <n v="10"/>
    <x v="1"/>
  </r>
  <r>
    <x v="0"/>
    <s v="Student_034"/>
    <x v="2"/>
    <n v="15000"/>
    <n v="15000"/>
    <b v="1"/>
    <d v="2025-01-26T00:00:00"/>
    <n v="1"/>
    <x v="0"/>
    <n v="0"/>
    <n v="16"/>
    <x v="0"/>
  </r>
  <r>
    <x v="0"/>
    <s v="Student_035"/>
    <x v="0"/>
    <n v="15000"/>
    <n v="15000"/>
    <b v="1"/>
    <d v="2025-02-02T00:00:00"/>
    <n v="1"/>
    <x v="0"/>
    <n v="0"/>
    <n v="23"/>
    <x v="0"/>
  </r>
  <r>
    <x v="0"/>
    <s v="Student_035"/>
    <x v="1"/>
    <n v="15000"/>
    <n v="15000"/>
    <b v="1"/>
    <d v="2025-02-12T00:00:00"/>
    <n v="1"/>
    <x v="0"/>
    <n v="0"/>
    <n v="33"/>
    <x v="2"/>
  </r>
  <r>
    <x v="0"/>
    <s v="Student_035"/>
    <x v="2"/>
    <n v="15000"/>
    <n v="15000"/>
    <b v="1"/>
    <d v="2025-01-20T00:00:00"/>
    <n v="1"/>
    <x v="0"/>
    <n v="0"/>
    <n v="10"/>
    <x v="1"/>
  </r>
  <r>
    <x v="0"/>
    <s v="Student_036"/>
    <x v="0"/>
    <n v="15000"/>
    <n v="15000"/>
    <b v="1"/>
    <d v="2025-01-25T00:00:00"/>
    <n v="1"/>
    <x v="0"/>
    <n v="0"/>
    <n v="15"/>
    <x v="0"/>
  </r>
  <r>
    <x v="0"/>
    <s v="Student_036"/>
    <x v="1"/>
    <n v="15000"/>
    <n v="15000"/>
    <b v="1"/>
    <d v="2025-03-10T00:00:00"/>
    <n v="1"/>
    <x v="0"/>
    <n v="0"/>
    <n v="59"/>
    <x v="2"/>
  </r>
  <r>
    <x v="0"/>
    <s v="Student_036"/>
    <x v="2"/>
    <n v="15000"/>
    <n v="15000"/>
    <b v="1"/>
    <d v="2025-01-25T00:00:00"/>
    <n v="1"/>
    <x v="0"/>
    <n v="0"/>
    <n v="15"/>
    <x v="0"/>
  </r>
  <r>
    <x v="0"/>
    <s v="Student_037"/>
    <x v="0"/>
    <n v="15000"/>
    <n v="15000"/>
    <b v="1"/>
    <d v="2025-01-29T00:00:00"/>
    <n v="1"/>
    <x v="0"/>
    <n v="0"/>
    <n v="19"/>
    <x v="0"/>
  </r>
  <r>
    <x v="0"/>
    <s v="Student_037"/>
    <x v="1"/>
    <n v="15000"/>
    <n v="15000"/>
    <b v="1"/>
    <d v="2025-02-14T00:00:00"/>
    <n v="1"/>
    <x v="0"/>
    <n v="0"/>
    <n v="35"/>
    <x v="2"/>
  </r>
  <r>
    <x v="0"/>
    <s v="Student_037"/>
    <x v="2"/>
    <n v="15000"/>
    <n v="15000"/>
    <b v="1"/>
    <d v="2025-01-12T00:00:00"/>
    <n v="1"/>
    <x v="0"/>
    <n v="0"/>
    <n v="2"/>
    <x v="1"/>
  </r>
  <r>
    <x v="0"/>
    <s v="Student_038"/>
    <x v="0"/>
    <n v="15000"/>
    <n v="15000"/>
    <b v="1"/>
    <d v="2025-01-29T00:00:00"/>
    <n v="1"/>
    <x v="0"/>
    <n v="0"/>
    <n v="19"/>
    <x v="0"/>
  </r>
  <r>
    <x v="0"/>
    <s v="Student_038"/>
    <x v="1"/>
    <n v="15000"/>
    <n v="15000"/>
    <b v="1"/>
    <d v="2025-03-02T00:00:00"/>
    <n v="1"/>
    <x v="0"/>
    <n v="0"/>
    <n v="51"/>
    <x v="2"/>
  </r>
  <r>
    <x v="0"/>
    <s v="Student_038"/>
    <x v="2"/>
    <n v="15000"/>
    <n v="1959"/>
    <b v="0"/>
    <m/>
    <n v="0.13059999999999999"/>
    <x v="1"/>
    <n v="1"/>
    <s v=""/>
    <x v="3"/>
  </r>
  <r>
    <x v="0"/>
    <s v="Student_039"/>
    <x v="0"/>
    <n v="15000"/>
    <n v="15000"/>
    <b v="1"/>
    <d v="2025-01-27T00:00:00"/>
    <n v="1"/>
    <x v="0"/>
    <n v="0"/>
    <n v="17"/>
    <x v="0"/>
  </r>
  <r>
    <x v="0"/>
    <s v="Student_039"/>
    <x v="1"/>
    <n v="15000"/>
    <n v="15000"/>
    <b v="1"/>
    <d v="2025-01-20T00:00:00"/>
    <n v="1"/>
    <x v="0"/>
    <n v="0"/>
    <n v="10"/>
    <x v="1"/>
  </r>
  <r>
    <x v="0"/>
    <s v="Student_039"/>
    <x v="2"/>
    <n v="15000"/>
    <n v="15000"/>
    <b v="1"/>
    <d v="2025-02-03T00:00:00"/>
    <n v="1"/>
    <x v="0"/>
    <n v="0"/>
    <n v="24"/>
    <x v="0"/>
  </r>
  <r>
    <x v="0"/>
    <s v="Student_040"/>
    <x v="0"/>
    <n v="15000"/>
    <n v="15000"/>
    <b v="1"/>
    <d v="2025-02-09T00:00:00"/>
    <n v="1"/>
    <x v="0"/>
    <n v="0"/>
    <n v="30"/>
    <x v="0"/>
  </r>
  <r>
    <x v="0"/>
    <s v="Student_040"/>
    <x v="1"/>
    <n v="15000"/>
    <n v="262"/>
    <b v="0"/>
    <m/>
    <n v="1.7466666666666665E-2"/>
    <x v="1"/>
    <n v="1"/>
    <s v=""/>
    <x v="3"/>
  </r>
  <r>
    <x v="0"/>
    <s v="Student_040"/>
    <x v="2"/>
    <n v="15000"/>
    <n v="15000"/>
    <b v="1"/>
    <d v="2025-02-04T00:00:00"/>
    <n v="1"/>
    <x v="0"/>
    <n v="0"/>
    <n v="25"/>
    <x v="0"/>
  </r>
  <r>
    <x v="0"/>
    <s v="Student_041"/>
    <x v="0"/>
    <n v="15000"/>
    <n v="11835"/>
    <b v="0"/>
    <m/>
    <n v="0.78900000000000003"/>
    <x v="1"/>
    <n v="1"/>
    <s v=""/>
    <x v="3"/>
  </r>
  <r>
    <x v="0"/>
    <s v="Student_041"/>
    <x v="1"/>
    <n v="15000"/>
    <n v="15000"/>
    <b v="1"/>
    <d v="2025-01-10T00:00:00"/>
    <n v="1"/>
    <x v="0"/>
    <n v="0"/>
    <n v="0"/>
    <x v="4"/>
  </r>
  <r>
    <x v="0"/>
    <s v="Student_041"/>
    <x v="2"/>
    <n v="15000"/>
    <n v="15000"/>
    <b v="1"/>
    <d v="2025-01-21T00:00:00"/>
    <n v="1"/>
    <x v="0"/>
    <n v="0"/>
    <n v="11"/>
    <x v="0"/>
  </r>
  <r>
    <x v="0"/>
    <s v="Student_042"/>
    <x v="0"/>
    <n v="15000"/>
    <n v="15000"/>
    <b v="1"/>
    <d v="2025-02-10T00:00:00"/>
    <n v="1"/>
    <x v="0"/>
    <n v="0"/>
    <n v="31"/>
    <x v="2"/>
  </r>
  <r>
    <x v="0"/>
    <s v="Student_042"/>
    <x v="1"/>
    <n v="15000"/>
    <n v="15000"/>
    <b v="1"/>
    <d v="2025-01-18T00:00:00"/>
    <n v="1"/>
    <x v="0"/>
    <n v="0"/>
    <n v="8"/>
    <x v="1"/>
  </r>
  <r>
    <x v="0"/>
    <s v="Student_042"/>
    <x v="2"/>
    <n v="15000"/>
    <n v="15000"/>
    <b v="1"/>
    <d v="2025-01-28T00:00:00"/>
    <n v="1"/>
    <x v="0"/>
    <n v="0"/>
    <n v="18"/>
    <x v="0"/>
  </r>
  <r>
    <x v="0"/>
    <s v="Student_043"/>
    <x v="0"/>
    <n v="15000"/>
    <n v="15000"/>
    <b v="1"/>
    <d v="2025-01-12T00:00:00"/>
    <n v="1"/>
    <x v="0"/>
    <n v="0"/>
    <n v="2"/>
    <x v="1"/>
  </r>
  <r>
    <x v="0"/>
    <s v="Student_043"/>
    <x v="1"/>
    <n v="15000"/>
    <n v="6197"/>
    <b v="0"/>
    <m/>
    <n v="0.41313333333333335"/>
    <x v="1"/>
    <n v="1"/>
    <s v=""/>
    <x v="3"/>
  </r>
  <r>
    <x v="0"/>
    <s v="Student_043"/>
    <x v="2"/>
    <n v="15000"/>
    <n v="15000"/>
    <b v="1"/>
    <d v="2025-02-02T00:00:00"/>
    <n v="1"/>
    <x v="0"/>
    <n v="0"/>
    <n v="23"/>
    <x v="0"/>
  </r>
  <r>
    <x v="0"/>
    <s v="Student_044"/>
    <x v="0"/>
    <n v="15000"/>
    <n v="1648"/>
    <b v="0"/>
    <m/>
    <n v="0.10986666666666667"/>
    <x v="1"/>
    <n v="1"/>
    <s v=""/>
    <x v="3"/>
  </r>
  <r>
    <x v="0"/>
    <s v="Student_044"/>
    <x v="1"/>
    <n v="15000"/>
    <n v="15000"/>
    <b v="1"/>
    <d v="2025-02-16T00:00:00"/>
    <n v="1"/>
    <x v="0"/>
    <n v="0"/>
    <n v="37"/>
    <x v="2"/>
  </r>
  <r>
    <x v="0"/>
    <s v="Student_044"/>
    <x v="2"/>
    <n v="15000"/>
    <n v="15000"/>
    <b v="1"/>
    <d v="2025-02-13T00:00:00"/>
    <n v="1"/>
    <x v="0"/>
    <n v="0"/>
    <n v="34"/>
    <x v="2"/>
  </r>
  <r>
    <x v="0"/>
    <s v="Student_045"/>
    <x v="0"/>
    <n v="15000"/>
    <n v="15000"/>
    <b v="1"/>
    <d v="2025-02-03T00:00:00"/>
    <n v="1"/>
    <x v="0"/>
    <n v="0"/>
    <n v="24"/>
    <x v="0"/>
  </r>
  <r>
    <x v="0"/>
    <s v="Student_045"/>
    <x v="1"/>
    <n v="15000"/>
    <n v="15000"/>
    <b v="1"/>
    <d v="2025-02-07T00:00:00"/>
    <n v="1"/>
    <x v="0"/>
    <n v="0"/>
    <n v="28"/>
    <x v="0"/>
  </r>
  <r>
    <x v="0"/>
    <s v="Student_045"/>
    <x v="2"/>
    <n v="15000"/>
    <n v="15000"/>
    <b v="1"/>
    <d v="2025-02-24T00:00:00"/>
    <n v="1"/>
    <x v="0"/>
    <n v="0"/>
    <n v="45"/>
    <x v="2"/>
  </r>
  <r>
    <x v="0"/>
    <s v="Student_046"/>
    <x v="0"/>
    <n v="15000"/>
    <n v="15000"/>
    <b v="1"/>
    <d v="2025-03-04T00:00:00"/>
    <n v="1"/>
    <x v="0"/>
    <n v="0"/>
    <n v="53"/>
    <x v="2"/>
  </r>
  <r>
    <x v="0"/>
    <s v="Student_046"/>
    <x v="1"/>
    <n v="15000"/>
    <n v="15000"/>
    <b v="1"/>
    <d v="2025-02-19T00:00:00"/>
    <n v="1"/>
    <x v="0"/>
    <n v="0"/>
    <n v="40"/>
    <x v="2"/>
  </r>
  <r>
    <x v="0"/>
    <s v="Student_046"/>
    <x v="2"/>
    <n v="15000"/>
    <n v="15000"/>
    <b v="1"/>
    <d v="2025-01-13T00:00:00"/>
    <n v="1"/>
    <x v="0"/>
    <n v="0"/>
    <n v="3"/>
    <x v="1"/>
  </r>
  <r>
    <x v="0"/>
    <s v="Student_047"/>
    <x v="0"/>
    <n v="15000"/>
    <n v="15000"/>
    <b v="1"/>
    <d v="2025-01-30T00:00:00"/>
    <n v="1"/>
    <x v="0"/>
    <n v="0"/>
    <n v="20"/>
    <x v="0"/>
  </r>
  <r>
    <x v="0"/>
    <s v="Student_047"/>
    <x v="1"/>
    <n v="15000"/>
    <n v="15000"/>
    <b v="1"/>
    <d v="2025-03-06T00:00:00"/>
    <n v="1"/>
    <x v="0"/>
    <n v="0"/>
    <n v="55"/>
    <x v="2"/>
  </r>
  <r>
    <x v="0"/>
    <s v="Student_047"/>
    <x v="2"/>
    <n v="15000"/>
    <n v="15000"/>
    <b v="1"/>
    <d v="2025-01-16T00:00:00"/>
    <n v="1"/>
    <x v="0"/>
    <n v="0"/>
    <n v="6"/>
    <x v="1"/>
  </r>
  <r>
    <x v="0"/>
    <s v="Student_048"/>
    <x v="0"/>
    <n v="15000"/>
    <n v="15000"/>
    <b v="1"/>
    <d v="2025-02-11T00:00:00"/>
    <n v="1"/>
    <x v="0"/>
    <n v="0"/>
    <n v="32"/>
    <x v="2"/>
  </r>
  <r>
    <x v="0"/>
    <s v="Student_048"/>
    <x v="1"/>
    <n v="15000"/>
    <n v="15000"/>
    <b v="1"/>
    <d v="2025-03-09T00:00:00"/>
    <n v="1"/>
    <x v="0"/>
    <n v="0"/>
    <n v="58"/>
    <x v="2"/>
  </r>
  <r>
    <x v="0"/>
    <s v="Student_048"/>
    <x v="2"/>
    <n v="15000"/>
    <n v="15000"/>
    <b v="1"/>
    <d v="2025-03-05T00:00:00"/>
    <n v="1"/>
    <x v="0"/>
    <n v="0"/>
    <n v="54"/>
    <x v="2"/>
  </r>
  <r>
    <x v="0"/>
    <s v="Student_049"/>
    <x v="0"/>
    <n v="15000"/>
    <n v="15000"/>
    <b v="1"/>
    <d v="2025-02-08T00:00:00"/>
    <n v="1"/>
    <x v="0"/>
    <n v="0"/>
    <n v="29"/>
    <x v="0"/>
  </r>
  <r>
    <x v="0"/>
    <s v="Student_049"/>
    <x v="1"/>
    <n v="15000"/>
    <n v="3436"/>
    <b v="0"/>
    <m/>
    <n v="0.22906666666666667"/>
    <x v="1"/>
    <n v="1"/>
    <s v=""/>
    <x v="3"/>
  </r>
  <r>
    <x v="0"/>
    <s v="Student_049"/>
    <x v="2"/>
    <n v="15000"/>
    <n v="15000"/>
    <b v="1"/>
    <d v="2025-01-17T00:00:00"/>
    <n v="1"/>
    <x v="0"/>
    <n v="0"/>
    <n v="7"/>
    <x v="1"/>
  </r>
  <r>
    <x v="0"/>
    <s v="Student_050"/>
    <x v="0"/>
    <n v="15000"/>
    <n v="15000"/>
    <b v="1"/>
    <d v="2025-02-12T00:00:00"/>
    <n v="1"/>
    <x v="0"/>
    <n v="0"/>
    <n v="33"/>
    <x v="2"/>
  </r>
  <r>
    <x v="0"/>
    <s v="Student_050"/>
    <x v="1"/>
    <n v="15000"/>
    <n v="15000"/>
    <b v="1"/>
    <d v="2025-02-11T00:00:00"/>
    <n v="1"/>
    <x v="0"/>
    <n v="0"/>
    <n v="32"/>
    <x v="2"/>
  </r>
  <r>
    <x v="0"/>
    <s v="Student_050"/>
    <x v="2"/>
    <n v="15000"/>
    <n v="15000"/>
    <b v="1"/>
    <d v="2025-02-11T00:00:00"/>
    <n v="1"/>
    <x v="0"/>
    <n v="0"/>
    <n v="32"/>
    <x v="2"/>
  </r>
  <r>
    <x v="1"/>
    <s v="Student_001"/>
    <x v="0"/>
    <n v="15000"/>
    <n v="15000"/>
    <b v="1"/>
    <d v="2025-02-26T00:00:00"/>
    <n v="1"/>
    <x v="0"/>
    <n v="0"/>
    <n v="47"/>
    <x v="2"/>
  </r>
  <r>
    <x v="1"/>
    <s v="Student_001"/>
    <x v="1"/>
    <n v="15000"/>
    <n v="15000"/>
    <b v="1"/>
    <d v="2025-02-13T00:00:00"/>
    <n v="1"/>
    <x v="0"/>
    <n v="0"/>
    <n v="34"/>
    <x v="2"/>
  </r>
  <r>
    <x v="1"/>
    <s v="Student_001"/>
    <x v="2"/>
    <n v="15000"/>
    <n v="15000"/>
    <b v="1"/>
    <d v="2025-01-26T00:00:00"/>
    <n v="1"/>
    <x v="0"/>
    <n v="0"/>
    <n v="16"/>
    <x v="0"/>
  </r>
  <r>
    <x v="1"/>
    <s v="Student_002"/>
    <x v="0"/>
    <n v="15000"/>
    <n v="2205"/>
    <b v="0"/>
    <m/>
    <n v="0.14699999999999999"/>
    <x v="1"/>
    <n v="1"/>
    <s v=""/>
    <x v="3"/>
  </r>
  <r>
    <x v="1"/>
    <s v="Student_002"/>
    <x v="1"/>
    <n v="15000"/>
    <n v="3444"/>
    <b v="0"/>
    <m/>
    <n v="0.2296"/>
    <x v="1"/>
    <n v="1"/>
    <s v=""/>
    <x v="3"/>
  </r>
  <r>
    <x v="1"/>
    <s v="Student_002"/>
    <x v="2"/>
    <n v="15000"/>
    <n v="1060"/>
    <b v="0"/>
    <m/>
    <n v="7.0666666666666669E-2"/>
    <x v="1"/>
    <n v="1"/>
    <s v=""/>
    <x v="3"/>
  </r>
  <r>
    <x v="1"/>
    <s v="Student_003"/>
    <x v="0"/>
    <n v="15000"/>
    <n v="301"/>
    <b v="0"/>
    <m/>
    <n v="2.0066666666666667E-2"/>
    <x v="1"/>
    <n v="1"/>
    <s v=""/>
    <x v="3"/>
  </r>
  <r>
    <x v="1"/>
    <s v="Student_003"/>
    <x v="1"/>
    <n v="15000"/>
    <n v="3170"/>
    <b v="0"/>
    <m/>
    <n v="0.21133333333333335"/>
    <x v="1"/>
    <n v="1"/>
    <s v=""/>
    <x v="3"/>
  </r>
  <r>
    <x v="1"/>
    <s v="Student_003"/>
    <x v="2"/>
    <n v="15000"/>
    <n v="9331"/>
    <b v="0"/>
    <m/>
    <n v="0.62206666666666666"/>
    <x v="1"/>
    <n v="1"/>
    <s v=""/>
    <x v="3"/>
  </r>
  <r>
    <x v="1"/>
    <s v="Student_004"/>
    <x v="0"/>
    <n v="15000"/>
    <n v="15000"/>
    <b v="1"/>
    <d v="2025-01-30T00:00:00"/>
    <n v="1"/>
    <x v="0"/>
    <n v="0"/>
    <n v="20"/>
    <x v="0"/>
  </r>
  <r>
    <x v="1"/>
    <s v="Student_004"/>
    <x v="1"/>
    <n v="15000"/>
    <n v="15000"/>
    <b v="1"/>
    <d v="2025-02-11T00:00:00"/>
    <n v="1"/>
    <x v="0"/>
    <n v="0"/>
    <n v="32"/>
    <x v="2"/>
  </r>
  <r>
    <x v="1"/>
    <s v="Student_004"/>
    <x v="2"/>
    <n v="15000"/>
    <n v="15000"/>
    <b v="1"/>
    <d v="2025-01-27T00:00:00"/>
    <n v="1"/>
    <x v="0"/>
    <n v="0"/>
    <n v="17"/>
    <x v="0"/>
  </r>
  <r>
    <x v="1"/>
    <s v="Student_005"/>
    <x v="0"/>
    <n v="15000"/>
    <n v="15000"/>
    <b v="1"/>
    <d v="2025-02-09T00:00:00"/>
    <n v="1"/>
    <x v="0"/>
    <n v="0"/>
    <n v="30"/>
    <x v="0"/>
  </r>
  <r>
    <x v="1"/>
    <s v="Student_005"/>
    <x v="1"/>
    <n v="15000"/>
    <n v="15000"/>
    <b v="1"/>
    <d v="2025-01-12T00:00:00"/>
    <n v="1"/>
    <x v="0"/>
    <n v="0"/>
    <n v="2"/>
    <x v="1"/>
  </r>
  <r>
    <x v="1"/>
    <s v="Student_005"/>
    <x v="2"/>
    <n v="15000"/>
    <n v="15000"/>
    <b v="1"/>
    <d v="2025-02-02T00:00:00"/>
    <n v="1"/>
    <x v="0"/>
    <n v="0"/>
    <n v="23"/>
    <x v="0"/>
  </r>
  <r>
    <x v="1"/>
    <s v="Student_006"/>
    <x v="0"/>
    <n v="15000"/>
    <n v="15000"/>
    <b v="1"/>
    <d v="2025-02-25T00:00:00"/>
    <n v="1"/>
    <x v="0"/>
    <n v="0"/>
    <n v="46"/>
    <x v="2"/>
  </r>
  <r>
    <x v="1"/>
    <s v="Student_006"/>
    <x v="1"/>
    <n v="15000"/>
    <n v="3009"/>
    <b v="0"/>
    <m/>
    <n v="0.2006"/>
    <x v="1"/>
    <n v="1"/>
    <s v=""/>
    <x v="3"/>
  </r>
  <r>
    <x v="1"/>
    <s v="Student_006"/>
    <x v="2"/>
    <n v="15000"/>
    <n v="15000"/>
    <b v="1"/>
    <d v="2025-02-20T00:00:00"/>
    <n v="1"/>
    <x v="0"/>
    <n v="0"/>
    <n v="41"/>
    <x v="2"/>
  </r>
  <r>
    <x v="1"/>
    <s v="Student_007"/>
    <x v="0"/>
    <n v="15000"/>
    <n v="784"/>
    <b v="0"/>
    <m/>
    <n v="5.226666666666667E-2"/>
    <x v="1"/>
    <n v="1"/>
    <s v=""/>
    <x v="3"/>
  </r>
  <r>
    <x v="1"/>
    <s v="Student_007"/>
    <x v="1"/>
    <n v="15000"/>
    <n v="15000"/>
    <b v="1"/>
    <d v="2025-01-18T00:00:00"/>
    <n v="1"/>
    <x v="0"/>
    <n v="0"/>
    <n v="8"/>
    <x v="1"/>
  </r>
  <r>
    <x v="1"/>
    <s v="Student_007"/>
    <x v="2"/>
    <n v="15000"/>
    <n v="15000"/>
    <b v="1"/>
    <d v="2025-02-26T00:00:00"/>
    <n v="1"/>
    <x v="0"/>
    <n v="0"/>
    <n v="47"/>
    <x v="2"/>
  </r>
  <r>
    <x v="1"/>
    <s v="Student_008"/>
    <x v="0"/>
    <n v="15000"/>
    <n v="15000"/>
    <b v="1"/>
    <d v="2025-02-20T00:00:00"/>
    <n v="1"/>
    <x v="0"/>
    <n v="0"/>
    <n v="41"/>
    <x v="2"/>
  </r>
  <r>
    <x v="1"/>
    <s v="Student_008"/>
    <x v="1"/>
    <n v="15000"/>
    <n v="15000"/>
    <b v="1"/>
    <d v="2025-02-13T00:00:00"/>
    <n v="1"/>
    <x v="0"/>
    <n v="0"/>
    <n v="34"/>
    <x v="2"/>
  </r>
  <r>
    <x v="1"/>
    <s v="Student_008"/>
    <x v="2"/>
    <n v="15000"/>
    <n v="15000"/>
    <b v="1"/>
    <d v="2025-02-02T00:00:00"/>
    <n v="1"/>
    <x v="0"/>
    <n v="0"/>
    <n v="23"/>
    <x v="0"/>
  </r>
  <r>
    <x v="1"/>
    <s v="Student_009"/>
    <x v="0"/>
    <n v="15000"/>
    <n v="5625"/>
    <b v="0"/>
    <m/>
    <n v="0.375"/>
    <x v="1"/>
    <n v="1"/>
    <s v=""/>
    <x v="3"/>
  </r>
  <r>
    <x v="1"/>
    <s v="Student_009"/>
    <x v="1"/>
    <n v="15000"/>
    <n v="15000"/>
    <b v="1"/>
    <d v="2025-02-14T00:00:00"/>
    <n v="1"/>
    <x v="0"/>
    <n v="0"/>
    <n v="35"/>
    <x v="2"/>
  </r>
  <r>
    <x v="1"/>
    <s v="Student_009"/>
    <x v="2"/>
    <n v="15000"/>
    <n v="15000"/>
    <b v="1"/>
    <d v="2025-01-10T00:00:00"/>
    <n v="1"/>
    <x v="0"/>
    <n v="0"/>
    <n v="0"/>
    <x v="4"/>
  </r>
  <r>
    <x v="1"/>
    <s v="Student_010"/>
    <x v="0"/>
    <n v="15000"/>
    <n v="15000"/>
    <b v="1"/>
    <d v="2025-02-24T00:00:00"/>
    <n v="1"/>
    <x v="0"/>
    <n v="0"/>
    <n v="45"/>
    <x v="2"/>
  </r>
  <r>
    <x v="1"/>
    <s v="Student_010"/>
    <x v="1"/>
    <n v="15000"/>
    <n v="15000"/>
    <b v="1"/>
    <d v="2025-01-21T00:00:00"/>
    <n v="1"/>
    <x v="0"/>
    <n v="0"/>
    <n v="11"/>
    <x v="0"/>
  </r>
  <r>
    <x v="1"/>
    <s v="Student_010"/>
    <x v="2"/>
    <n v="15000"/>
    <n v="9358"/>
    <b v="0"/>
    <m/>
    <n v="0.62386666666666668"/>
    <x v="1"/>
    <n v="1"/>
    <s v=""/>
    <x v="3"/>
  </r>
  <r>
    <x v="1"/>
    <s v="Student_011"/>
    <x v="0"/>
    <n v="15000"/>
    <n v="15000"/>
    <b v="1"/>
    <d v="2025-01-11T00:00:00"/>
    <n v="1"/>
    <x v="0"/>
    <n v="0"/>
    <n v="1"/>
    <x v="1"/>
  </r>
  <r>
    <x v="1"/>
    <s v="Student_011"/>
    <x v="1"/>
    <n v="15000"/>
    <n v="15000"/>
    <b v="1"/>
    <d v="2025-01-31T00:00:00"/>
    <n v="1"/>
    <x v="0"/>
    <n v="0"/>
    <n v="21"/>
    <x v="0"/>
  </r>
  <r>
    <x v="1"/>
    <s v="Student_011"/>
    <x v="2"/>
    <n v="15000"/>
    <n v="15000"/>
    <b v="1"/>
    <d v="2025-03-08T00:00:00"/>
    <n v="1"/>
    <x v="0"/>
    <n v="0"/>
    <n v="57"/>
    <x v="2"/>
  </r>
  <r>
    <x v="1"/>
    <s v="Student_012"/>
    <x v="0"/>
    <n v="15000"/>
    <n v="15000"/>
    <b v="1"/>
    <d v="2025-01-31T00:00:00"/>
    <n v="1"/>
    <x v="0"/>
    <n v="0"/>
    <n v="21"/>
    <x v="0"/>
  </r>
  <r>
    <x v="1"/>
    <s v="Student_012"/>
    <x v="1"/>
    <n v="15000"/>
    <n v="15000"/>
    <b v="1"/>
    <d v="2025-01-31T00:00:00"/>
    <n v="1"/>
    <x v="0"/>
    <n v="0"/>
    <n v="21"/>
    <x v="0"/>
  </r>
  <r>
    <x v="1"/>
    <s v="Student_012"/>
    <x v="2"/>
    <n v="15000"/>
    <n v="15000"/>
    <b v="1"/>
    <d v="2025-02-20T00:00:00"/>
    <n v="1"/>
    <x v="0"/>
    <n v="0"/>
    <n v="41"/>
    <x v="2"/>
  </r>
  <r>
    <x v="1"/>
    <s v="Student_013"/>
    <x v="0"/>
    <n v="15000"/>
    <n v="15000"/>
    <b v="1"/>
    <d v="2025-03-04T00:00:00"/>
    <n v="1"/>
    <x v="0"/>
    <n v="0"/>
    <n v="53"/>
    <x v="2"/>
  </r>
  <r>
    <x v="1"/>
    <s v="Student_013"/>
    <x v="1"/>
    <n v="15000"/>
    <n v="15000"/>
    <b v="1"/>
    <d v="2025-02-15T00:00:00"/>
    <n v="1"/>
    <x v="0"/>
    <n v="0"/>
    <n v="36"/>
    <x v="2"/>
  </r>
  <r>
    <x v="1"/>
    <s v="Student_013"/>
    <x v="2"/>
    <n v="15000"/>
    <n v="15000"/>
    <b v="1"/>
    <d v="2025-03-03T00:00:00"/>
    <n v="1"/>
    <x v="0"/>
    <n v="0"/>
    <n v="52"/>
    <x v="2"/>
  </r>
  <r>
    <x v="1"/>
    <s v="Student_014"/>
    <x v="0"/>
    <n v="15000"/>
    <n v="15000"/>
    <b v="1"/>
    <d v="2025-02-22T00:00:00"/>
    <n v="1"/>
    <x v="0"/>
    <n v="0"/>
    <n v="43"/>
    <x v="2"/>
  </r>
  <r>
    <x v="1"/>
    <s v="Student_014"/>
    <x v="1"/>
    <n v="15000"/>
    <n v="15000"/>
    <b v="1"/>
    <d v="2025-01-13T00:00:00"/>
    <n v="1"/>
    <x v="0"/>
    <n v="0"/>
    <n v="3"/>
    <x v="1"/>
  </r>
  <r>
    <x v="1"/>
    <s v="Student_014"/>
    <x v="2"/>
    <n v="15000"/>
    <n v="15000"/>
    <b v="1"/>
    <d v="2025-02-10T00:00:00"/>
    <n v="1"/>
    <x v="0"/>
    <n v="0"/>
    <n v="31"/>
    <x v="2"/>
  </r>
  <r>
    <x v="1"/>
    <s v="Student_015"/>
    <x v="0"/>
    <n v="15000"/>
    <n v="15000"/>
    <b v="1"/>
    <d v="2025-02-25T00:00:00"/>
    <n v="1"/>
    <x v="0"/>
    <n v="0"/>
    <n v="46"/>
    <x v="2"/>
  </r>
  <r>
    <x v="1"/>
    <s v="Student_015"/>
    <x v="1"/>
    <n v="15000"/>
    <n v="15000"/>
    <b v="1"/>
    <d v="2025-02-18T00:00:00"/>
    <n v="1"/>
    <x v="0"/>
    <n v="0"/>
    <n v="39"/>
    <x v="2"/>
  </r>
  <r>
    <x v="1"/>
    <s v="Student_015"/>
    <x v="2"/>
    <n v="15000"/>
    <n v="15000"/>
    <b v="1"/>
    <d v="2025-01-22T00:00:00"/>
    <n v="1"/>
    <x v="0"/>
    <n v="0"/>
    <n v="12"/>
    <x v="0"/>
  </r>
  <r>
    <x v="1"/>
    <s v="Student_016"/>
    <x v="0"/>
    <n v="15000"/>
    <n v="1693"/>
    <b v="0"/>
    <m/>
    <n v="0.11286666666666667"/>
    <x v="1"/>
    <n v="1"/>
    <s v=""/>
    <x v="3"/>
  </r>
  <r>
    <x v="1"/>
    <s v="Student_016"/>
    <x v="1"/>
    <n v="15000"/>
    <n v="15000"/>
    <b v="1"/>
    <d v="2025-03-06T00:00:00"/>
    <n v="1"/>
    <x v="0"/>
    <n v="0"/>
    <n v="55"/>
    <x v="2"/>
  </r>
  <r>
    <x v="1"/>
    <s v="Student_016"/>
    <x v="2"/>
    <n v="15000"/>
    <n v="15000"/>
    <b v="1"/>
    <d v="2025-02-06T00:00:00"/>
    <n v="1"/>
    <x v="0"/>
    <n v="0"/>
    <n v="27"/>
    <x v="0"/>
  </r>
  <r>
    <x v="1"/>
    <s v="Student_017"/>
    <x v="0"/>
    <n v="15000"/>
    <n v="15000"/>
    <b v="1"/>
    <d v="2025-02-04T00:00:00"/>
    <n v="1"/>
    <x v="0"/>
    <n v="0"/>
    <n v="25"/>
    <x v="0"/>
  </r>
  <r>
    <x v="1"/>
    <s v="Student_017"/>
    <x v="1"/>
    <n v="15000"/>
    <n v="15000"/>
    <b v="1"/>
    <d v="2025-03-03T00:00:00"/>
    <n v="1"/>
    <x v="0"/>
    <n v="0"/>
    <n v="52"/>
    <x v="2"/>
  </r>
  <r>
    <x v="1"/>
    <s v="Student_017"/>
    <x v="2"/>
    <n v="15000"/>
    <n v="15000"/>
    <b v="1"/>
    <d v="2025-01-18T00:00:00"/>
    <n v="1"/>
    <x v="0"/>
    <n v="0"/>
    <n v="8"/>
    <x v="1"/>
  </r>
  <r>
    <x v="1"/>
    <s v="Student_018"/>
    <x v="0"/>
    <n v="15000"/>
    <n v="15000"/>
    <b v="1"/>
    <d v="2025-01-10T00:00:00"/>
    <n v="1"/>
    <x v="0"/>
    <n v="0"/>
    <n v="0"/>
    <x v="4"/>
  </r>
  <r>
    <x v="1"/>
    <s v="Student_018"/>
    <x v="1"/>
    <n v="15000"/>
    <n v="15000"/>
    <b v="1"/>
    <d v="2025-01-10T00:00:00"/>
    <n v="1"/>
    <x v="0"/>
    <n v="0"/>
    <n v="0"/>
    <x v="4"/>
  </r>
  <r>
    <x v="1"/>
    <s v="Student_018"/>
    <x v="2"/>
    <n v="15000"/>
    <n v="15000"/>
    <b v="1"/>
    <d v="2025-02-10T00:00:00"/>
    <n v="1"/>
    <x v="0"/>
    <n v="0"/>
    <n v="31"/>
    <x v="2"/>
  </r>
  <r>
    <x v="1"/>
    <s v="Student_019"/>
    <x v="0"/>
    <n v="15000"/>
    <n v="15000"/>
    <b v="1"/>
    <d v="2025-02-26T00:00:00"/>
    <n v="1"/>
    <x v="0"/>
    <n v="0"/>
    <n v="47"/>
    <x v="2"/>
  </r>
  <r>
    <x v="1"/>
    <s v="Student_019"/>
    <x v="1"/>
    <n v="15000"/>
    <n v="15000"/>
    <b v="1"/>
    <d v="2025-02-23T00:00:00"/>
    <n v="1"/>
    <x v="0"/>
    <n v="0"/>
    <n v="44"/>
    <x v="2"/>
  </r>
  <r>
    <x v="1"/>
    <s v="Student_019"/>
    <x v="2"/>
    <n v="15000"/>
    <n v="15000"/>
    <b v="1"/>
    <d v="2025-01-25T00:00:00"/>
    <n v="1"/>
    <x v="0"/>
    <n v="0"/>
    <n v="15"/>
    <x v="0"/>
  </r>
  <r>
    <x v="1"/>
    <s v="Student_020"/>
    <x v="0"/>
    <n v="15000"/>
    <n v="15000"/>
    <b v="1"/>
    <d v="2025-01-14T00:00:00"/>
    <n v="1"/>
    <x v="0"/>
    <n v="0"/>
    <n v="4"/>
    <x v="1"/>
  </r>
  <r>
    <x v="1"/>
    <s v="Student_020"/>
    <x v="1"/>
    <n v="15000"/>
    <n v="15000"/>
    <b v="1"/>
    <d v="2025-03-05T00:00:00"/>
    <n v="1"/>
    <x v="0"/>
    <n v="0"/>
    <n v="54"/>
    <x v="2"/>
  </r>
  <r>
    <x v="1"/>
    <s v="Student_020"/>
    <x v="2"/>
    <n v="15000"/>
    <n v="15000"/>
    <b v="1"/>
    <d v="2025-02-04T00:00:00"/>
    <n v="1"/>
    <x v="0"/>
    <n v="0"/>
    <n v="25"/>
    <x v="0"/>
  </r>
  <r>
    <x v="1"/>
    <s v="Student_021"/>
    <x v="0"/>
    <n v="15000"/>
    <n v="15000"/>
    <b v="1"/>
    <d v="2025-02-15T00:00:00"/>
    <n v="1"/>
    <x v="0"/>
    <n v="0"/>
    <n v="36"/>
    <x v="2"/>
  </r>
  <r>
    <x v="1"/>
    <s v="Student_021"/>
    <x v="1"/>
    <n v="15000"/>
    <n v="15000"/>
    <b v="1"/>
    <d v="2025-02-07T00:00:00"/>
    <n v="1"/>
    <x v="0"/>
    <n v="0"/>
    <n v="28"/>
    <x v="0"/>
  </r>
  <r>
    <x v="1"/>
    <s v="Student_021"/>
    <x v="2"/>
    <n v="15000"/>
    <n v="15000"/>
    <b v="1"/>
    <d v="2025-01-14T00:00:00"/>
    <n v="1"/>
    <x v="0"/>
    <n v="0"/>
    <n v="4"/>
    <x v="1"/>
  </r>
  <r>
    <x v="1"/>
    <s v="Student_022"/>
    <x v="0"/>
    <n v="15000"/>
    <n v="15000"/>
    <b v="1"/>
    <d v="2025-02-08T00:00:00"/>
    <n v="1"/>
    <x v="0"/>
    <n v="0"/>
    <n v="29"/>
    <x v="0"/>
  </r>
  <r>
    <x v="1"/>
    <s v="Student_022"/>
    <x v="1"/>
    <n v="15000"/>
    <n v="11251"/>
    <b v="0"/>
    <m/>
    <n v="0.75006666666666666"/>
    <x v="1"/>
    <n v="1"/>
    <s v=""/>
    <x v="3"/>
  </r>
  <r>
    <x v="1"/>
    <s v="Student_022"/>
    <x v="2"/>
    <n v="15000"/>
    <n v="15000"/>
    <b v="1"/>
    <d v="2025-01-25T00:00:00"/>
    <n v="1"/>
    <x v="0"/>
    <n v="0"/>
    <n v="15"/>
    <x v="0"/>
  </r>
  <r>
    <x v="1"/>
    <s v="Student_023"/>
    <x v="0"/>
    <n v="15000"/>
    <n v="15000"/>
    <b v="1"/>
    <d v="2025-02-26T00:00:00"/>
    <n v="1"/>
    <x v="0"/>
    <n v="0"/>
    <n v="47"/>
    <x v="2"/>
  </r>
  <r>
    <x v="1"/>
    <s v="Student_023"/>
    <x v="1"/>
    <n v="15000"/>
    <n v="15000"/>
    <b v="1"/>
    <d v="2025-02-14T00:00:00"/>
    <n v="1"/>
    <x v="0"/>
    <n v="0"/>
    <n v="35"/>
    <x v="2"/>
  </r>
  <r>
    <x v="1"/>
    <s v="Student_023"/>
    <x v="2"/>
    <n v="15000"/>
    <n v="15000"/>
    <b v="1"/>
    <d v="2025-02-08T00:00:00"/>
    <n v="1"/>
    <x v="0"/>
    <n v="0"/>
    <n v="29"/>
    <x v="0"/>
  </r>
  <r>
    <x v="1"/>
    <s v="Student_024"/>
    <x v="0"/>
    <n v="15000"/>
    <n v="15000"/>
    <b v="1"/>
    <d v="2025-03-08T00:00:00"/>
    <n v="1"/>
    <x v="0"/>
    <n v="0"/>
    <n v="57"/>
    <x v="2"/>
  </r>
  <r>
    <x v="1"/>
    <s v="Student_024"/>
    <x v="1"/>
    <n v="15000"/>
    <n v="15000"/>
    <b v="1"/>
    <d v="2025-01-14T00:00:00"/>
    <n v="1"/>
    <x v="0"/>
    <n v="0"/>
    <n v="4"/>
    <x v="1"/>
  </r>
  <r>
    <x v="1"/>
    <s v="Student_024"/>
    <x v="2"/>
    <n v="15000"/>
    <n v="11443"/>
    <b v="0"/>
    <m/>
    <n v="0.76286666666666669"/>
    <x v="1"/>
    <n v="1"/>
    <s v=""/>
    <x v="3"/>
  </r>
  <r>
    <x v="1"/>
    <s v="Student_025"/>
    <x v="0"/>
    <n v="15000"/>
    <n v="15000"/>
    <b v="1"/>
    <d v="2025-03-08T00:00:00"/>
    <n v="1"/>
    <x v="0"/>
    <n v="0"/>
    <n v="57"/>
    <x v="2"/>
  </r>
  <r>
    <x v="1"/>
    <s v="Student_025"/>
    <x v="1"/>
    <n v="15000"/>
    <n v="9823"/>
    <b v="0"/>
    <m/>
    <n v="0.65486666666666671"/>
    <x v="1"/>
    <n v="1"/>
    <s v=""/>
    <x v="3"/>
  </r>
  <r>
    <x v="1"/>
    <s v="Student_025"/>
    <x v="2"/>
    <n v="15000"/>
    <n v="9540"/>
    <b v="0"/>
    <m/>
    <n v="0.63600000000000001"/>
    <x v="1"/>
    <n v="1"/>
    <s v=""/>
    <x v="3"/>
  </r>
  <r>
    <x v="1"/>
    <s v="Student_026"/>
    <x v="0"/>
    <n v="15000"/>
    <n v="15000"/>
    <b v="1"/>
    <d v="2025-01-25T00:00:00"/>
    <n v="1"/>
    <x v="0"/>
    <n v="0"/>
    <n v="15"/>
    <x v="0"/>
  </r>
  <r>
    <x v="1"/>
    <s v="Student_026"/>
    <x v="1"/>
    <n v="15000"/>
    <n v="15000"/>
    <b v="1"/>
    <d v="2025-03-05T00:00:00"/>
    <n v="1"/>
    <x v="0"/>
    <n v="0"/>
    <n v="54"/>
    <x v="2"/>
  </r>
  <r>
    <x v="1"/>
    <s v="Student_026"/>
    <x v="2"/>
    <n v="15000"/>
    <n v="9087"/>
    <b v="0"/>
    <m/>
    <n v="0.60580000000000001"/>
    <x v="1"/>
    <n v="1"/>
    <s v=""/>
    <x v="3"/>
  </r>
  <r>
    <x v="1"/>
    <s v="Student_027"/>
    <x v="0"/>
    <n v="15000"/>
    <n v="15000"/>
    <b v="1"/>
    <d v="2025-01-29T00:00:00"/>
    <n v="1"/>
    <x v="0"/>
    <n v="0"/>
    <n v="19"/>
    <x v="0"/>
  </r>
  <r>
    <x v="1"/>
    <s v="Student_027"/>
    <x v="1"/>
    <n v="15000"/>
    <n v="15000"/>
    <b v="1"/>
    <d v="2025-02-28T00:00:00"/>
    <n v="1"/>
    <x v="0"/>
    <n v="0"/>
    <n v="49"/>
    <x v="2"/>
  </r>
  <r>
    <x v="1"/>
    <s v="Student_027"/>
    <x v="2"/>
    <n v="15000"/>
    <n v="15000"/>
    <b v="1"/>
    <d v="2025-02-11T00:00:00"/>
    <n v="1"/>
    <x v="0"/>
    <n v="0"/>
    <n v="32"/>
    <x v="2"/>
  </r>
  <r>
    <x v="1"/>
    <s v="Student_028"/>
    <x v="0"/>
    <n v="15000"/>
    <n v="15000"/>
    <b v="1"/>
    <d v="2025-03-01T00:00:00"/>
    <n v="1"/>
    <x v="0"/>
    <n v="0"/>
    <n v="50"/>
    <x v="2"/>
  </r>
  <r>
    <x v="1"/>
    <s v="Student_028"/>
    <x v="1"/>
    <n v="15000"/>
    <n v="15000"/>
    <b v="1"/>
    <d v="2025-01-21T00:00:00"/>
    <n v="1"/>
    <x v="0"/>
    <n v="0"/>
    <n v="11"/>
    <x v="0"/>
  </r>
  <r>
    <x v="1"/>
    <s v="Student_028"/>
    <x v="2"/>
    <n v="15000"/>
    <n v="15000"/>
    <b v="1"/>
    <d v="2025-02-11T00:00:00"/>
    <n v="1"/>
    <x v="0"/>
    <n v="0"/>
    <n v="32"/>
    <x v="2"/>
  </r>
  <r>
    <x v="1"/>
    <s v="Student_029"/>
    <x v="0"/>
    <n v="15000"/>
    <n v="15000"/>
    <b v="1"/>
    <d v="2025-02-21T00:00:00"/>
    <n v="1"/>
    <x v="0"/>
    <n v="0"/>
    <n v="42"/>
    <x v="2"/>
  </r>
  <r>
    <x v="1"/>
    <s v="Student_029"/>
    <x v="1"/>
    <n v="15000"/>
    <n v="15000"/>
    <b v="1"/>
    <d v="2025-01-22T00:00:00"/>
    <n v="1"/>
    <x v="0"/>
    <n v="0"/>
    <n v="12"/>
    <x v="0"/>
  </r>
  <r>
    <x v="1"/>
    <s v="Student_029"/>
    <x v="2"/>
    <n v="15000"/>
    <n v="15000"/>
    <b v="1"/>
    <d v="2025-02-24T00:00:00"/>
    <n v="1"/>
    <x v="0"/>
    <n v="0"/>
    <n v="45"/>
    <x v="2"/>
  </r>
  <r>
    <x v="1"/>
    <s v="Student_030"/>
    <x v="0"/>
    <n v="15000"/>
    <n v="15000"/>
    <b v="1"/>
    <d v="2025-03-01T00:00:00"/>
    <n v="1"/>
    <x v="0"/>
    <n v="0"/>
    <n v="50"/>
    <x v="2"/>
  </r>
  <r>
    <x v="1"/>
    <s v="Student_030"/>
    <x v="1"/>
    <n v="15000"/>
    <n v="15000"/>
    <b v="1"/>
    <d v="2025-02-01T00:00:00"/>
    <n v="1"/>
    <x v="0"/>
    <n v="0"/>
    <n v="22"/>
    <x v="0"/>
  </r>
  <r>
    <x v="1"/>
    <s v="Student_030"/>
    <x v="2"/>
    <n v="15000"/>
    <n v="15000"/>
    <b v="1"/>
    <d v="2025-01-17T00:00:00"/>
    <n v="1"/>
    <x v="0"/>
    <n v="0"/>
    <n v="7"/>
    <x v="1"/>
  </r>
  <r>
    <x v="1"/>
    <s v="Student_031"/>
    <x v="0"/>
    <n v="15000"/>
    <n v="15000"/>
    <b v="1"/>
    <d v="2025-01-19T00:00:00"/>
    <n v="1"/>
    <x v="0"/>
    <n v="0"/>
    <n v="9"/>
    <x v="1"/>
  </r>
  <r>
    <x v="1"/>
    <s v="Student_031"/>
    <x v="1"/>
    <n v="15000"/>
    <n v="15000"/>
    <b v="1"/>
    <d v="2025-02-12T00:00:00"/>
    <n v="1"/>
    <x v="0"/>
    <n v="0"/>
    <n v="33"/>
    <x v="2"/>
  </r>
  <r>
    <x v="1"/>
    <s v="Student_031"/>
    <x v="2"/>
    <n v="15000"/>
    <n v="15000"/>
    <b v="1"/>
    <d v="2025-01-16T00:00:00"/>
    <n v="1"/>
    <x v="0"/>
    <n v="0"/>
    <n v="6"/>
    <x v="1"/>
  </r>
  <r>
    <x v="1"/>
    <s v="Student_032"/>
    <x v="0"/>
    <n v="15000"/>
    <n v="15000"/>
    <b v="1"/>
    <d v="2025-03-03T00:00:00"/>
    <n v="1"/>
    <x v="0"/>
    <n v="0"/>
    <n v="52"/>
    <x v="2"/>
  </r>
  <r>
    <x v="1"/>
    <s v="Student_032"/>
    <x v="1"/>
    <n v="15000"/>
    <n v="15000"/>
    <b v="1"/>
    <d v="2025-01-20T00:00:00"/>
    <n v="1"/>
    <x v="0"/>
    <n v="0"/>
    <n v="10"/>
    <x v="1"/>
  </r>
  <r>
    <x v="1"/>
    <s v="Student_032"/>
    <x v="2"/>
    <n v="15000"/>
    <n v="7587"/>
    <b v="0"/>
    <m/>
    <n v="0.50580000000000003"/>
    <x v="1"/>
    <n v="1"/>
    <s v=""/>
    <x v="3"/>
  </r>
  <r>
    <x v="1"/>
    <s v="Student_033"/>
    <x v="0"/>
    <n v="15000"/>
    <n v="15000"/>
    <b v="1"/>
    <d v="2025-03-07T00:00:00"/>
    <n v="1"/>
    <x v="0"/>
    <n v="0"/>
    <n v="56"/>
    <x v="2"/>
  </r>
  <r>
    <x v="1"/>
    <s v="Student_033"/>
    <x v="1"/>
    <n v="15000"/>
    <n v="15000"/>
    <b v="1"/>
    <d v="2025-02-15T00:00:00"/>
    <n v="1"/>
    <x v="0"/>
    <n v="0"/>
    <n v="36"/>
    <x v="2"/>
  </r>
  <r>
    <x v="1"/>
    <s v="Student_033"/>
    <x v="2"/>
    <n v="15000"/>
    <n v="15000"/>
    <b v="1"/>
    <d v="2025-02-13T00:00:00"/>
    <n v="1"/>
    <x v="0"/>
    <n v="0"/>
    <n v="34"/>
    <x v="2"/>
  </r>
  <r>
    <x v="1"/>
    <s v="Student_034"/>
    <x v="0"/>
    <n v="15000"/>
    <n v="4079"/>
    <b v="0"/>
    <m/>
    <n v="0.27193333333333336"/>
    <x v="1"/>
    <n v="1"/>
    <s v=""/>
    <x v="3"/>
  </r>
  <r>
    <x v="1"/>
    <s v="Student_034"/>
    <x v="1"/>
    <n v="15000"/>
    <n v="15000"/>
    <b v="1"/>
    <d v="2025-02-27T00:00:00"/>
    <n v="1"/>
    <x v="0"/>
    <n v="0"/>
    <n v="48"/>
    <x v="2"/>
  </r>
  <r>
    <x v="1"/>
    <s v="Student_034"/>
    <x v="2"/>
    <n v="15000"/>
    <n v="15000"/>
    <b v="1"/>
    <d v="2025-02-02T00:00:00"/>
    <n v="1"/>
    <x v="0"/>
    <n v="0"/>
    <n v="23"/>
    <x v="0"/>
  </r>
  <r>
    <x v="1"/>
    <s v="Student_035"/>
    <x v="0"/>
    <n v="15000"/>
    <n v="3440"/>
    <b v="0"/>
    <m/>
    <n v="0.22933333333333333"/>
    <x v="1"/>
    <n v="1"/>
    <s v=""/>
    <x v="3"/>
  </r>
  <r>
    <x v="1"/>
    <s v="Student_035"/>
    <x v="1"/>
    <n v="15000"/>
    <n v="15000"/>
    <b v="1"/>
    <d v="2025-02-01T00:00:00"/>
    <n v="1"/>
    <x v="0"/>
    <n v="0"/>
    <n v="22"/>
    <x v="0"/>
  </r>
  <r>
    <x v="1"/>
    <s v="Student_035"/>
    <x v="2"/>
    <n v="15000"/>
    <n v="15000"/>
    <b v="1"/>
    <d v="2025-02-19T00:00:00"/>
    <n v="1"/>
    <x v="0"/>
    <n v="0"/>
    <n v="40"/>
    <x v="2"/>
  </r>
  <r>
    <x v="1"/>
    <s v="Student_036"/>
    <x v="0"/>
    <n v="15000"/>
    <n v="15000"/>
    <b v="1"/>
    <d v="2025-02-27T00:00:00"/>
    <n v="1"/>
    <x v="0"/>
    <n v="0"/>
    <n v="48"/>
    <x v="2"/>
  </r>
  <r>
    <x v="1"/>
    <s v="Student_036"/>
    <x v="1"/>
    <n v="15000"/>
    <n v="15000"/>
    <b v="1"/>
    <d v="2025-02-26T00:00:00"/>
    <n v="1"/>
    <x v="0"/>
    <n v="0"/>
    <n v="47"/>
    <x v="2"/>
  </r>
  <r>
    <x v="1"/>
    <s v="Student_036"/>
    <x v="2"/>
    <n v="15000"/>
    <n v="15000"/>
    <b v="1"/>
    <d v="2025-01-22T00:00:00"/>
    <n v="1"/>
    <x v="0"/>
    <n v="0"/>
    <n v="12"/>
    <x v="0"/>
  </r>
  <r>
    <x v="1"/>
    <s v="Student_037"/>
    <x v="0"/>
    <n v="15000"/>
    <n v="395"/>
    <b v="0"/>
    <m/>
    <n v="2.6333333333333334E-2"/>
    <x v="1"/>
    <n v="1"/>
    <s v=""/>
    <x v="3"/>
  </r>
  <r>
    <x v="1"/>
    <s v="Student_037"/>
    <x v="1"/>
    <n v="15000"/>
    <n v="8082"/>
    <b v="0"/>
    <m/>
    <n v="0.53879999999999995"/>
    <x v="1"/>
    <n v="1"/>
    <s v=""/>
    <x v="3"/>
  </r>
  <r>
    <x v="1"/>
    <s v="Student_037"/>
    <x v="2"/>
    <n v="15000"/>
    <n v="15000"/>
    <b v="1"/>
    <d v="2025-01-16T00:00:00"/>
    <n v="1"/>
    <x v="0"/>
    <n v="0"/>
    <n v="6"/>
    <x v="1"/>
  </r>
  <r>
    <x v="1"/>
    <s v="Student_038"/>
    <x v="0"/>
    <n v="15000"/>
    <n v="2782"/>
    <b v="0"/>
    <m/>
    <n v="0.18546666666666667"/>
    <x v="1"/>
    <n v="1"/>
    <s v=""/>
    <x v="3"/>
  </r>
  <r>
    <x v="1"/>
    <s v="Student_038"/>
    <x v="1"/>
    <n v="15000"/>
    <n v="4946"/>
    <b v="0"/>
    <m/>
    <n v="0.32973333333333332"/>
    <x v="1"/>
    <n v="1"/>
    <s v=""/>
    <x v="3"/>
  </r>
  <r>
    <x v="1"/>
    <s v="Student_038"/>
    <x v="2"/>
    <n v="15000"/>
    <n v="15000"/>
    <b v="1"/>
    <d v="2025-01-25T00:00:00"/>
    <n v="1"/>
    <x v="0"/>
    <n v="0"/>
    <n v="15"/>
    <x v="0"/>
  </r>
  <r>
    <x v="1"/>
    <s v="Student_039"/>
    <x v="0"/>
    <n v="15000"/>
    <n v="15000"/>
    <b v="1"/>
    <d v="2025-02-13T00:00:00"/>
    <n v="1"/>
    <x v="0"/>
    <n v="0"/>
    <n v="34"/>
    <x v="2"/>
  </r>
  <r>
    <x v="1"/>
    <s v="Student_039"/>
    <x v="1"/>
    <n v="15000"/>
    <n v="15000"/>
    <b v="1"/>
    <d v="2025-03-02T00:00:00"/>
    <n v="1"/>
    <x v="0"/>
    <n v="0"/>
    <n v="51"/>
    <x v="2"/>
  </r>
  <r>
    <x v="1"/>
    <s v="Student_039"/>
    <x v="2"/>
    <n v="15000"/>
    <n v="15000"/>
    <b v="1"/>
    <d v="2025-02-14T00:00:00"/>
    <n v="1"/>
    <x v="0"/>
    <n v="0"/>
    <n v="35"/>
    <x v="2"/>
  </r>
  <r>
    <x v="1"/>
    <s v="Student_040"/>
    <x v="0"/>
    <n v="15000"/>
    <n v="1167"/>
    <b v="0"/>
    <m/>
    <n v="7.7799999999999994E-2"/>
    <x v="1"/>
    <n v="1"/>
    <s v=""/>
    <x v="3"/>
  </r>
  <r>
    <x v="1"/>
    <s v="Student_040"/>
    <x v="1"/>
    <n v="15000"/>
    <n v="15000"/>
    <b v="1"/>
    <d v="2025-02-23T00:00:00"/>
    <n v="1"/>
    <x v="0"/>
    <n v="0"/>
    <n v="44"/>
    <x v="2"/>
  </r>
  <r>
    <x v="1"/>
    <s v="Student_040"/>
    <x v="2"/>
    <n v="15000"/>
    <n v="5305"/>
    <b v="0"/>
    <m/>
    <n v="0.35366666666666668"/>
    <x v="1"/>
    <n v="1"/>
    <s v=""/>
    <x v="3"/>
  </r>
  <r>
    <x v="1"/>
    <s v="Student_041"/>
    <x v="0"/>
    <n v="15000"/>
    <n v="15000"/>
    <b v="1"/>
    <d v="2025-02-09T00:00:00"/>
    <n v="1"/>
    <x v="0"/>
    <n v="0"/>
    <n v="30"/>
    <x v="0"/>
  </r>
  <r>
    <x v="1"/>
    <s v="Student_041"/>
    <x v="1"/>
    <n v="15000"/>
    <n v="15000"/>
    <b v="1"/>
    <d v="2025-02-13T00:00:00"/>
    <n v="1"/>
    <x v="0"/>
    <n v="0"/>
    <n v="34"/>
    <x v="2"/>
  </r>
  <r>
    <x v="1"/>
    <s v="Student_041"/>
    <x v="2"/>
    <n v="15000"/>
    <n v="4330"/>
    <b v="0"/>
    <m/>
    <n v="0.28866666666666668"/>
    <x v="1"/>
    <n v="1"/>
    <s v=""/>
    <x v="3"/>
  </r>
  <r>
    <x v="1"/>
    <s v="Student_042"/>
    <x v="0"/>
    <n v="15000"/>
    <n v="15000"/>
    <b v="1"/>
    <d v="2025-02-25T00:00:00"/>
    <n v="1"/>
    <x v="0"/>
    <n v="0"/>
    <n v="46"/>
    <x v="2"/>
  </r>
  <r>
    <x v="1"/>
    <s v="Student_042"/>
    <x v="1"/>
    <n v="15000"/>
    <n v="15000"/>
    <b v="1"/>
    <d v="2025-01-19T00:00:00"/>
    <n v="1"/>
    <x v="0"/>
    <n v="0"/>
    <n v="9"/>
    <x v="1"/>
  </r>
  <r>
    <x v="1"/>
    <s v="Student_042"/>
    <x v="2"/>
    <n v="15000"/>
    <n v="15000"/>
    <b v="1"/>
    <d v="2025-01-26T00:00:00"/>
    <n v="1"/>
    <x v="0"/>
    <n v="0"/>
    <n v="16"/>
    <x v="0"/>
  </r>
  <r>
    <x v="1"/>
    <s v="Student_043"/>
    <x v="0"/>
    <n v="15000"/>
    <n v="15000"/>
    <b v="1"/>
    <d v="2025-01-16T00:00:00"/>
    <n v="1"/>
    <x v="0"/>
    <n v="0"/>
    <n v="6"/>
    <x v="1"/>
  </r>
  <r>
    <x v="1"/>
    <s v="Student_043"/>
    <x v="1"/>
    <n v="15000"/>
    <n v="15000"/>
    <b v="1"/>
    <d v="2025-02-18T00:00:00"/>
    <n v="1"/>
    <x v="0"/>
    <n v="0"/>
    <n v="39"/>
    <x v="2"/>
  </r>
  <r>
    <x v="1"/>
    <s v="Student_043"/>
    <x v="2"/>
    <n v="15000"/>
    <n v="15000"/>
    <b v="1"/>
    <d v="2025-02-28T00:00:00"/>
    <n v="1"/>
    <x v="0"/>
    <n v="0"/>
    <n v="49"/>
    <x v="2"/>
  </r>
  <r>
    <x v="1"/>
    <s v="Student_044"/>
    <x v="0"/>
    <n v="15000"/>
    <n v="9409"/>
    <b v="0"/>
    <m/>
    <n v="0.62726666666666664"/>
    <x v="1"/>
    <n v="1"/>
    <s v=""/>
    <x v="3"/>
  </r>
  <r>
    <x v="1"/>
    <s v="Student_044"/>
    <x v="1"/>
    <n v="15000"/>
    <n v="15000"/>
    <b v="1"/>
    <d v="2025-02-15T00:00:00"/>
    <n v="1"/>
    <x v="0"/>
    <n v="0"/>
    <n v="36"/>
    <x v="2"/>
  </r>
  <r>
    <x v="1"/>
    <s v="Student_044"/>
    <x v="2"/>
    <n v="15000"/>
    <n v="15000"/>
    <b v="1"/>
    <d v="2025-01-17T00:00:00"/>
    <n v="1"/>
    <x v="0"/>
    <n v="0"/>
    <n v="7"/>
    <x v="1"/>
  </r>
  <r>
    <x v="1"/>
    <s v="Student_045"/>
    <x v="0"/>
    <n v="15000"/>
    <n v="15000"/>
    <b v="1"/>
    <d v="2025-01-10T00:00:00"/>
    <n v="1"/>
    <x v="0"/>
    <n v="0"/>
    <n v="0"/>
    <x v="4"/>
  </r>
  <r>
    <x v="1"/>
    <s v="Student_045"/>
    <x v="1"/>
    <n v="15000"/>
    <n v="9872"/>
    <b v="0"/>
    <m/>
    <n v="0.65813333333333335"/>
    <x v="1"/>
    <n v="1"/>
    <s v=""/>
    <x v="3"/>
  </r>
  <r>
    <x v="1"/>
    <s v="Student_045"/>
    <x v="2"/>
    <n v="15000"/>
    <n v="4312"/>
    <b v="0"/>
    <m/>
    <n v="0.28746666666666665"/>
    <x v="1"/>
    <n v="1"/>
    <s v=""/>
    <x v="3"/>
  </r>
  <r>
    <x v="1"/>
    <s v="Student_046"/>
    <x v="0"/>
    <n v="15000"/>
    <n v="15000"/>
    <b v="1"/>
    <d v="2025-02-14T00:00:00"/>
    <n v="1"/>
    <x v="0"/>
    <n v="0"/>
    <n v="35"/>
    <x v="2"/>
  </r>
  <r>
    <x v="1"/>
    <s v="Student_046"/>
    <x v="1"/>
    <n v="15000"/>
    <n v="15000"/>
    <b v="1"/>
    <d v="2025-02-09T00:00:00"/>
    <n v="1"/>
    <x v="0"/>
    <n v="0"/>
    <n v="30"/>
    <x v="0"/>
  </r>
  <r>
    <x v="1"/>
    <s v="Student_046"/>
    <x v="2"/>
    <n v="15000"/>
    <n v="15000"/>
    <b v="1"/>
    <d v="2025-02-22T00:00:00"/>
    <n v="1"/>
    <x v="0"/>
    <n v="0"/>
    <n v="43"/>
    <x v="2"/>
  </r>
  <r>
    <x v="1"/>
    <s v="Student_047"/>
    <x v="0"/>
    <n v="15000"/>
    <n v="15000"/>
    <b v="1"/>
    <d v="2025-02-05T00:00:00"/>
    <n v="1"/>
    <x v="0"/>
    <n v="0"/>
    <n v="26"/>
    <x v="0"/>
  </r>
  <r>
    <x v="1"/>
    <s v="Student_047"/>
    <x v="1"/>
    <n v="15000"/>
    <n v="15000"/>
    <b v="1"/>
    <d v="2025-01-28T00:00:00"/>
    <n v="1"/>
    <x v="0"/>
    <n v="0"/>
    <n v="18"/>
    <x v="0"/>
  </r>
  <r>
    <x v="1"/>
    <s v="Student_047"/>
    <x v="2"/>
    <n v="15000"/>
    <n v="15000"/>
    <b v="1"/>
    <d v="2025-01-12T00:00:00"/>
    <n v="1"/>
    <x v="0"/>
    <n v="0"/>
    <n v="2"/>
    <x v="1"/>
  </r>
  <r>
    <x v="1"/>
    <s v="Student_048"/>
    <x v="0"/>
    <n v="15000"/>
    <n v="15000"/>
    <b v="1"/>
    <d v="2025-02-28T00:00:00"/>
    <n v="1"/>
    <x v="0"/>
    <n v="0"/>
    <n v="49"/>
    <x v="2"/>
  </r>
  <r>
    <x v="1"/>
    <s v="Student_048"/>
    <x v="1"/>
    <n v="15000"/>
    <n v="15000"/>
    <b v="1"/>
    <d v="2025-03-08T00:00:00"/>
    <n v="1"/>
    <x v="0"/>
    <n v="0"/>
    <n v="57"/>
    <x v="2"/>
  </r>
  <r>
    <x v="1"/>
    <s v="Student_048"/>
    <x v="2"/>
    <n v="15000"/>
    <n v="15000"/>
    <b v="1"/>
    <d v="2025-01-17T00:00:00"/>
    <n v="1"/>
    <x v="0"/>
    <n v="0"/>
    <n v="7"/>
    <x v="1"/>
  </r>
  <r>
    <x v="1"/>
    <s v="Student_049"/>
    <x v="0"/>
    <n v="15000"/>
    <n v="15000"/>
    <b v="1"/>
    <d v="2025-02-19T00:00:00"/>
    <n v="1"/>
    <x v="0"/>
    <n v="0"/>
    <n v="40"/>
    <x v="2"/>
  </r>
  <r>
    <x v="1"/>
    <s v="Student_049"/>
    <x v="1"/>
    <n v="15000"/>
    <n v="15000"/>
    <b v="1"/>
    <d v="2025-01-12T00:00:00"/>
    <n v="1"/>
    <x v="0"/>
    <n v="0"/>
    <n v="2"/>
    <x v="1"/>
  </r>
  <r>
    <x v="1"/>
    <s v="Student_049"/>
    <x v="2"/>
    <n v="15000"/>
    <n v="15000"/>
    <b v="1"/>
    <d v="2025-03-07T00:00:00"/>
    <n v="1"/>
    <x v="0"/>
    <n v="0"/>
    <n v="56"/>
    <x v="2"/>
  </r>
  <r>
    <x v="1"/>
    <s v="Student_050"/>
    <x v="0"/>
    <n v="15000"/>
    <n v="15000"/>
    <b v="1"/>
    <d v="2025-02-27T00:00:00"/>
    <n v="1"/>
    <x v="0"/>
    <n v="0"/>
    <n v="48"/>
    <x v="2"/>
  </r>
  <r>
    <x v="1"/>
    <s v="Student_050"/>
    <x v="1"/>
    <n v="15000"/>
    <n v="15000"/>
    <b v="1"/>
    <d v="2025-02-11T00:00:00"/>
    <n v="1"/>
    <x v="0"/>
    <n v="0"/>
    <n v="32"/>
    <x v="2"/>
  </r>
  <r>
    <x v="1"/>
    <s v="Student_050"/>
    <x v="2"/>
    <n v="15000"/>
    <n v="15000"/>
    <b v="1"/>
    <d v="2025-01-15T00:00:00"/>
    <n v="1"/>
    <x v="0"/>
    <n v="0"/>
    <n v="5"/>
    <x v="1"/>
  </r>
  <r>
    <x v="2"/>
    <s v="Student_001"/>
    <x v="0"/>
    <n v="15000"/>
    <n v="15000"/>
    <b v="1"/>
    <d v="2025-02-23T00:00:00"/>
    <n v="1"/>
    <x v="0"/>
    <n v="0"/>
    <n v="44"/>
    <x v="2"/>
  </r>
  <r>
    <x v="2"/>
    <s v="Student_001"/>
    <x v="1"/>
    <n v="15000"/>
    <n v="1852"/>
    <b v="0"/>
    <m/>
    <n v="0.12346666666666667"/>
    <x v="1"/>
    <n v="1"/>
    <s v=""/>
    <x v="3"/>
  </r>
  <r>
    <x v="2"/>
    <s v="Student_001"/>
    <x v="2"/>
    <n v="15000"/>
    <n v="15000"/>
    <b v="1"/>
    <d v="2025-01-25T00:00:00"/>
    <n v="1"/>
    <x v="0"/>
    <n v="0"/>
    <n v="15"/>
    <x v="0"/>
  </r>
  <r>
    <x v="2"/>
    <s v="Student_002"/>
    <x v="0"/>
    <n v="15000"/>
    <n v="15000"/>
    <b v="1"/>
    <d v="2025-01-20T00:00:00"/>
    <n v="1"/>
    <x v="0"/>
    <n v="0"/>
    <n v="10"/>
    <x v="1"/>
  </r>
  <r>
    <x v="2"/>
    <s v="Student_002"/>
    <x v="1"/>
    <n v="15000"/>
    <n v="9442"/>
    <b v="0"/>
    <m/>
    <n v="0.62946666666666662"/>
    <x v="1"/>
    <n v="1"/>
    <s v=""/>
    <x v="3"/>
  </r>
  <r>
    <x v="2"/>
    <s v="Student_002"/>
    <x v="2"/>
    <n v="15000"/>
    <n v="15000"/>
    <b v="1"/>
    <d v="2025-03-07T00:00:00"/>
    <n v="1"/>
    <x v="0"/>
    <n v="0"/>
    <n v="56"/>
    <x v="2"/>
  </r>
  <r>
    <x v="2"/>
    <s v="Student_003"/>
    <x v="0"/>
    <n v="15000"/>
    <n v="15000"/>
    <b v="1"/>
    <d v="2025-02-19T00:00:00"/>
    <n v="1"/>
    <x v="0"/>
    <n v="0"/>
    <n v="40"/>
    <x v="2"/>
  </r>
  <r>
    <x v="2"/>
    <s v="Student_003"/>
    <x v="1"/>
    <n v="15000"/>
    <n v="15000"/>
    <b v="1"/>
    <d v="2025-01-24T00:00:00"/>
    <n v="1"/>
    <x v="0"/>
    <n v="0"/>
    <n v="14"/>
    <x v="0"/>
  </r>
  <r>
    <x v="2"/>
    <s v="Student_003"/>
    <x v="2"/>
    <n v="15000"/>
    <n v="15000"/>
    <b v="1"/>
    <d v="2025-03-03T00:00:00"/>
    <n v="1"/>
    <x v="0"/>
    <n v="0"/>
    <n v="52"/>
    <x v="2"/>
  </r>
  <r>
    <x v="2"/>
    <s v="Student_004"/>
    <x v="0"/>
    <n v="15000"/>
    <n v="15000"/>
    <b v="1"/>
    <d v="2025-01-12T00:00:00"/>
    <n v="1"/>
    <x v="0"/>
    <n v="0"/>
    <n v="2"/>
    <x v="1"/>
  </r>
  <r>
    <x v="2"/>
    <s v="Student_004"/>
    <x v="1"/>
    <n v="15000"/>
    <n v="8120"/>
    <b v="0"/>
    <m/>
    <n v="0.54133333333333333"/>
    <x v="1"/>
    <n v="1"/>
    <s v=""/>
    <x v="3"/>
  </r>
  <r>
    <x v="2"/>
    <s v="Student_004"/>
    <x v="2"/>
    <n v="15000"/>
    <n v="1353"/>
    <b v="0"/>
    <m/>
    <n v="9.0200000000000002E-2"/>
    <x v="1"/>
    <n v="1"/>
    <s v=""/>
    <x v="3"/>
  </r>
  <r>
    <x v="2"/>
    <s v="Student_005"/>
    <x v="0"/>
    <n v="15000"/>
    <n v="5063"/>
    <b v="0"/>
    <m/>
    <n v="0.33753333333333335"/>
    <x v="1"/>
    <n v="1"/>
    <s v=""/>
    <x v="3"/>
  </r>
  <r>
    <x v="2"/>
    <s v="Student_005"/>
    <x v="1"/>
    <n v="15000"/>
    <n v="15000"/>
    <b v="1"/>
    <d v="2025-02-02T00:00:00"/>
    <n v="1"/>
    <x v="0"/>
    <n v="0"/>
    <n v="23"/>
    <x v="0"/>
  </r>
  <r>
    <x v="2"/>
    <s v="Student_005"/>
    <x v="2"/>
    <n v="15000"/>
    <n v="15000"/>
    <b v="1"/>
    <d v="2025-01-17T00:00:00"/>
    <n v="1"/>
    <x v="0"/>
    <n v="0"/>
    <n v="7"/>
    <x v="1"/>
  </r>
  <r>
    <x v="2"/>
    <s v="Student_006"/>
    <x v="0"/>
    <n v="15000"/>
    <n v="15000"/>
    <b v="1"/>
    <d v="2025-02-14T00:00:00"/>
    <n v="1"/>
    <x v="0"/>
    <n v="0"/>
    <n v="35"/>
    <x v="2"/>
  </r>
  <r>
    <x v="2"/>
    <s v="Student_006"/>
    <x v="1"/>
    <n v="15000"/>
    <n v="15000"/>
    <b v="1"/>
    <d v="2025-03-08T00:00:00"/>
    <n v="1"/>
    <x v="0"/>
    <n v="0"/>
    <n v="57"/>
    <x v="2"/>
  </r>
  <r>
    <x v="2"/>
    <s v="Student_006"/>
    <x v="2"/>
    <n v="15000"/>
    <n v="15000"/>
    <b v="1"/>
    <d v="2025-02-06T00:00:00"/>
    <n v="1"/>
    <x v="0"/>
    <n v="0"/>
    <n v="27"/>
    <x v="0"/>
  </r>
  <r>
    <x v="2"/>
    <s v="Student_007"/>
    <x v="0"/>
    <n v="15000"/>
    <n v="15000"/>
    <b v="1"/>
    <d v="2025-02-19T00:00:00"/>
    <n v="1"/>
    <x v="0"/>
    <n v="0"/>
    <n v="40"/>
    <x v="2"/>
  </r>
  <r>
    <x v="2"/>
    <s v="Student_007"/>
    <x v="1"/>
    <n v="15000"/>
    <n v="15000"/>
    <b v="1"/>
    <d v="2025-02-05T00:00:00"/>
    <n v="1"/>
    <x v="0"/>
    <n v="0"/>
    <n v="26"/>
    <x v="0"/>
  </r>
  <r>
    <x v="2"/>
    <s v="Student_007"/>
    <x v="2"/>
    <n v="15000"/>
    <n v="15000"/>
    <b v="1"/>
    <d v="2025-01-26T00:00:00"/>
    <n v="1"/>
    <x v="0"/>
    <n v="0"/>
    <n v="16"/>
    <x v="0"/>
  </r>
  <r>
    <x v="2"/>
    <s v="Student_008"/>
    <x v="0"/>
    <n v="15000"/>
    <n v="15000"/>
    <b v="1"/>
    <d v="2025-03-03T00:00:00"/>
    <n v="1"/>
    <x v="0"/>
    <n v="0"/>
    <n v="52"/>
    <x v="2"/>
  </r>
  <r>
    <x v="2"/>
    <s v="Student_008"/>
    <x v="1"/>
    <n v="15000"/>
    <n v="15000"/>
    <b v="1"/>
    <d v="2025-02-06T00:00:00"/>
    <n v="1"/>
    <x v="0"/>
    <n v="0"/>
    <n v="27"/>
    <x v="0"/>
  </r>
  <r>
    <x v="2"/>
    <s v="Student_008"/>
    <x v="2"/>
    <n v="15000"/>
    <n v="15000"/>
    <b v="1"/>
    <d v="2025-01-22T00:00:00"/>
    <n v="1"/>
    <x v="0"/>
    <n v="0"/>
    <n v="12"/>
    <x v="0"/>
  </r>
  <r>
    <x v="2"/>
    <s v="Student_009"/>
    <x v="0"/>
    <n v="15000"/>
    <n v="3324"/>
    <b v="0"/>
    <m/>
    <n v="0.22159999999999999"/>
    <x v="1"/>
    <n v="1"/>
    <s v=""/>
    <x v="3"/>
  </r>
  <r>
    <x v="2"/>
    <s v="Student_009"/>
    <x v="1"/>
    <n v="15000"/>
    <n v="7026"/>
    <b v="0"/>
    <m/>
    <n v="0.46839999999999998"/>
    <x v="1"/>
    <n v="1"/>
    <s v=""/>
    <x v="3"/>
  </r>
  <r>
    <x v="2"/>
    <s v="Student_009"/>
    <x v="2"/>
    <n v="15000"/>
    <n v="15000"/>
    <b v="1"/>
    <d v="2025-02-25T00:00:00"/>
    <n v="1"/>
    <x v="0"/>
    <n v="0"/>
    <n v="46"/>
    <x v="2"/>
  </r>
  <r>
    <x v="2"/>
    <s v="Student_010"/>
    <x v="0"/>
    <n v="15000"/>
    <n v="9"/>
    <b v="0"/>
    <m/>
    <n v="5.9999999999999995E-4"/>
    <x v="1"/>
    <n v="1"/>
    <s v=""/>
    <x v="3"/>
  </r>
  <r>
    <x v="2"/>
    <s v="Student_010"/>
    <x v="1"/>
    <n v="15000"/>
    <n v="7409"/>
    <b v="0"/>
    <m/>
    <n v="0.49393333333333334"/>
    <x v="1"/>
    <n v="1"/>
    <s v=""/>
    <x v="3"/>
  </r>
  <r>
    <x v="2"/>
    <s v="Student_010"/>
    <x v="2"/>
    <n v="15000"/>
    <n v="15000"/>
    <b v="1"/>
    <d v="2025-01-14T00:00:00"/>
    <n v="1"/>
    <x v="0"/>
    <n v="0"/>
    <n v="4"/>
    <x v="1"/>
  </r>
  <r>
    <x v="2"/>
    <s v="Student_011"/>
    <x v="0"/>
    <n v="15000"/>
    <n v="15000"/>
    <b v="1"/>
    <d v="2025-02-11T00:00:00"/>
    <n v="1"/>
    <x v="0"/>
    <n v="0"/>
    <n v="32"/>
    <x v="2"/>
  </r>
  <r>
    <x v="2"/>
    <s v="Student_011"/>
    <x v="1"/>
    <n v="15000"/>
    <n v="15000"/>
    <b v="1"/>
    <d v="2025-01-27T00:00:00"/>
    <n v="1"/>
    <x v="0"/>
    <n v="0"/>
    <n v="17"/>
    <x v="0"/>
  </r>
  <r>
    <x v="2"/>
    <s v="Student_011"/>
    <x v="2"/>
    <n v="15000"/>
    <n v="7449"/>
    <b v="0"/>
    <m/>
    <n v="0.49659999999999999"/>
    <x v="1"/>
    <n v="1"/>
    <s v=""/>
    <x v="3"/>
  </r>
  <r>
    <x v="2"/>
    <s v="Student_012"/>
    <x v="0"/>
    <n v="15000"/>
    <n v="15000"/>
    <b v="1"/>
    <d v="2025-01-31T00:00:00"/>
    <n v="1"/>
    <x v="0"/>
    <n v="0"/>
    <n v="21"/>
    <x v="0"/>
  </r>
  <r>
    <x v="2"/>
    <s v="Student_012"/>
    <x v="1"/>
    <n v="15000"/>
    <n v="15000"/>
    <b v="1"/>
    <d v="2025-02-27T00:00:00"/>
    <n v="1"/>
    <x v="0"/>
    <n v="0"/>
    <n v="48"/>
    <x v="2"/>
  </r>
  <r>
    <x v="2"/>
    <s v="Student_012"/>
    <x v="2"/>
    <n v="15000"/>
    <n v="15000"/>
    <b v="1"/>
    <d v="2025-02-12T00:00:00"/>
    <n v="1"/>
    <x v="0"/>
    <n v="0"/>
    <n v="33"/>
    <x v="2"/>
  </r>
  <r>
    <x v="2"/>
    <s v="Student_013"/>
    <x v="0"/>
    <n v="15000"/>
    <n v="15000"/>
    <b v="1"/>
    <d v="2025-01-10T00:00:00"/>
    <n v="1"/>
    <x v="0"/>
    <n v="0"/>
    <n v="0"/>
    <x v="4"/>
  </r>
  <r>
    <x v="2"/>
    <s v="Student_013"/>
    <x v="1"/>
    <n v="15000"/>
    <n v="15000"/>
    <b v="1"/>
    <d v="2025-03-05T00:00:00"/>
    <n v="1"/>
    <x v="0"/>
    <n v="0"/>
    <n v="54"/>
    <x v="2"/>
  </r>
  <r>
    <x v="2"/>
    <s v="Student_013"/>
    <x v="2"/>
    <n v="15000"/>
    <n v="2000"/>
    <b v="0"/>
    <m/>
    <n v="0.13333333333333333"/>
    <x v="1"/>
    <n v="1"/>
    <s v=""/>
    <x v="3"/>
  </r>
  <r>
    <x v="2"/>
    <s v="Student_014"/>
    <x v="0"/>
    <n v="15000"/>
    <n v="15000"/>
    <b v="1"/>
    <d v="2025-01-14T00:00:00"/>
    <n v="1"/>
    <x v="0"/>
    <n v="0"/>
    <n v="4"/>
    <x v="1"/>
  </r>
  <r>
    <x v="2"/>
    <s v="Student_014"/>
    <x v="1"/>
    <n v="15000"/>
    <n v="1460"/>
    <b v="0"/>
    <m/>
    <n v="9.7333333333333327E-2"/>
    <x v="1"/>
    <n v="1"/>
    <s v=""/>
    <x v="3"/>
  </r>
  <r>
    <x v="2"/>
    <s v="Student_014"/>
    <x v="2"/>
    <n v="15000"/>
    <n v="15000"/>
    <b v="1"/>
    <d v="2025-03-03T00:00:00"/>
    <n v="1"/>
    <x v="0"/>
    <n v="0"/>
    <n v="52"/>
    <x v="2"/>
  </r>
  <r>
    <x v="2"/>
    <s v="Student_015"/>
    <x v="0"/>
    <n v="15000"/>
    <n v="4178"/>
    <b v="0"/>
    <m/>
    <n v="0.27853333333333335"/>
    <x v="1"/>
    <n v="1"/>
    <s v=""/>
    <x v="3"/>
  </r>
  <r>
    <x v="2"/>
    <s v="Student_015"/>
    <x v="1"/>
    <n v="15000"/>
    <n v="15000"/>
    <b v="1"/>
    <d v="2025-01-23T00:00:00"/>
    <n v="1"/>
    <x v="0"/>
    <n v="0"/>
    <n v="13"/>
    <x v="0"/>
  </r>
  <r>
    <x v="2"/>
    <s v="Student_015"/>
    <x v="2"/>
    <n v="15000"/>
    <n v="15000"/>
    <b v="1"/>
    <d v="2025-01-10T00:00:00"/>
    <n v="1"/>
    <x v="0"/>
    <n v="0"/>
    <n v="0"/>
    <x v="4"/>
  </r>
  <r>
    <x v="2"/>
    <s v="Student_016"/>
    <x v="0"/>
    <n v="15000"/>
    <n v="716"/>
    <b v="0"/>
    <m/>
    <n v="4.7733333333333336E-2"/>
    <x v="1"/>
    <n v="1"/>
    <s v=""/>
    <x v="3"/>
  </r>
  <r>
    <x v="2"/>
    <s v="Student_016"/>
    <x v="1"/>
    <n v="15000"/>
    <n v="15000"/>
    <b v="1"/>
    <d v="2025-01-10T00:00:00"/>
    <n v="1"/>
    <x v="0"/>
    <n v="0"/>
    <n v="0"/>
    <x v="4"/>
  </r>
  <r>
    <x v="2"/>
    <s v="Student_016"/>
    <x v="2"/>
    <n v="15000"/>
    <n v="15000"/>
    <b v="1"/>
    <d v="2025-02-10T00:00:00"/>
    <n v="1"/>
    <x v="0"/>
    <n v="0"/>
    <n v="31"/>
    <x v="2"/>
  </r>
  <r>
    <x v="2"/>
    <s v="Student_017"/>
    <x v="0"/>
    <n v="15000"/>
    <n v="15000"/>
    <b v="1"/>
    <d v="2025-02-09T00:00:00"/>
    <n v="1"/>
    <x v="0"/>
    <n v="0"/>
    <n v="30"/>
    <x v="0"/>
  </r>
  <r>
    <x v="2"/>
    <s v="Student_017"/>
    <x v="1"/>
    <n v="15000"/>
    <n v="15000"/>
    <b v="1"/>
    <d v="2025-02-04T00:00:00"/>
    <n v="1"/>
    <x v="0"/>
    <n v="0"/>
    <n v="25"/>
    <x v="0"/>
  </r>
  <r>
    <x v="2"/>
    <s v="Student_017"/>
    <x v="2"/>
    <n v="15000"/>
    <n v="15000"/>
    <b v="1"/>
    <d v="2025-03-04T00:00:00"/>
    <n v="1"/>
    <x v="0"/>
    <n v="0"/>
    <n v="53"/>
    <x v="2"/>
  </r>
  <r>
    <x v="2"/>
    <s v="Student_018"/>
    <x v="0"/>
    <n v="15000"/>
    <n v="15000"/>
    <b v="1"/>
    <d v="2025-03-09T00:00:00"/>
    <n v="1"/>
    <x v="0"/>
    <n v="0"/>
    <n v="58"/>
    <x v="2"/>
  </r>
  <r>
    <x v="2"/>
    <s v="Student_018"/>
    <x v="1"/>
    <n v="15000"/>
    <n v="15000"/>
    <b v="1"/>
    <d v="2025-01-10T00:00:00"/>
    <n v="1"/>
    <x v="0"/>
    <n v="0"/>
    <n v="0"/>
    <x v="4"/>
  </r>
  <r>
    <x v="2"/>
    <s v="Student_018"/>
    <x v="2"/>
    <n v="15000"/>
    <n v="15000"/>
    <b v="1"/>
    <d v="2025-01-14T00:00:00"/>
    <n v="1"/>
    <x v="0"/>
    <n v="0"/>
    <n v="4"/>
    <x v="1"/>
  </r>
  <r>
    <x v="2"/>
    <s v="Student_019"/>
    <x v="0"/>
    <n v="15000"/>
    <n v="15000"/>
    <b v="1"/>
    <d v="2025-03-09T00:00:00"/>
    <n v="1"/>
    <x v="0"/>
    <n v="0"/>
    <n v="58"/>
    <x v="2"/>
  </r>
  <r>
    <x v="2"/>
    <s v="Student_019"/>
    <x v="1"/>
    <n v="15000"/>
    <n v="15000"/>
    <b v="1"/>
    <d v="2025-02-26T00:00:00"/>
    <n v="1"/>
    <x v="0"/>
    <n v="0"/>
    <n v="47"/>
    <x v="2"/>
  </r>
  <r>
    <x v="2"/>
    <s v="Student_019"/>
    <x v="2"/>
    <n v="15000"/>
    <n v="15000"/>
    <b v="1"/>
    <d v="2025-02-01T00:00:00"/>
    <n v="1"/>
    <x v="0"/>
    <n v="0"/>
    <n v="22"/>
    <x v="0"/>
  </r>
  <r>
    <x v="2"/>
    <s v="Student_020"/>
    <x v="0"/>
    <n v="15000"/>
    <n v="15000"/>
    <b v="1"/>
    <d v="2025-01-30T00:00:00"/>
    <n v="1"/>
    <x v="0"/>
    <n v="0"/>
    <n v="20"/>
    <x v="0"/>
  </r>
  <r>
    <x v="2"/>
    <s v="Student_020"/>
    <x v="1"/>
    <n v="15000"/>
    <n v="15000"/>
    <b v="1"/>
    <d v="2025-01-20T00:00:00"/>
    <n v="1"/>
    <x v="0"/>
    <n v="0"/>
    <n v="10"/>
    <x v="1"/>
  </r>
  <r>
    <x v="2"/>
    <s v="Student_020"/>
    <x v="2"/>
    <n v="15000"/>
    <n v="15000"/>
    <b v="1"/>
    <d v="2025-02-16T00:00:00"/>
    <n v="1"/>
    <x v="0"/>
    <n v="0"/>
    <n v="37"/>
    <x v="2"/>
  </r>
  <r>
    <x v="2"/>
    <s v="Student_021"/>
    <x v="0"/>
    <n v="15000"/>
    <n v="15000"/>
    <b v="1"/>
    <d v="2025-02-12T00:00:00"/>
    <n v="1"/>
    <x v="0"/>
    <n v="0"/>
    <n v="33"/>
    <x v="2"/>
  </r>
  <r>
    <x v="2"/>
    <s v="Student_021"/>
    <x v="1"/>
    <n v="15000"/>
    <n v="15000"/>
    <b v="1"/>
    <d v="2025-02-12T00:00:00"/>
    <n v="1"/>
    <x v="0"/>
    <n v="0"/>
    <n v="33"/>
    <x v="2"/>
  </r>
  <r>
    <x v="2"/>
    <s v="Student_021"/>
    <x v="2"/>
    <n v="15000"/>
    <n v="15000"/>
    <b v="1"/>
    <d v="2025-01-24T00:00:00"/>
    <n v="1"/>
    <x v="0"/>
    <n v="0"/>
    <n v="14"/>
    <x v="0"/>
  </r>
  <r>
    <x v="2"/>
    <s v="Student_022"/>
    <x v="0"/>
    <n v="15000"/>
    <n v="15000"/>
    <b v="1"/>
    <d v="2025-02-12T00:00:00"/>
    <n v="1"/>
    <x v="0"/>
    <n v="0"/>
    <n v="33"/>
    <x v="2"/>
  </r>
  <r>
    <x v="2"/>
    <s v="Student_022"/>
    <x v="1"/>
    <n v="15000"/>
    <n v="15000"/>
    <b v="1"/>
    <d v="2025-02-16T00:00:00"/>
    <n v="1"/>
    <x v="0"/>
    <n v="0"/>
    <n v="37"/>
    <x v="2"/>
  </r>
  <r>
    <x v="2"/>
    <s v="Student_022"/>
    <x v="2"/>
    <n v="15000"/>
    <n v="15000"/>
    <b v="1"/>
    <d v="2025-01-24T00:00:00"/>
    <n v="1"/>
    <x v="0"/>
    <n v="0"/>
    <n v="14"/>
    <x v="0"/>
  </r>
  <r>
    <x v="2"/>
    <s v="Student_023"/>
    <x v="0"/>
    <n v="15000"/>
    <n v="15000"/>
    <b v="1"/>
    <d v="2025-03-05T00:00:00"/>
    <n v="1"/>
    <x v="0"/>
    <n v="0"/>
    <n v="54"/>
    <x v="2"/>
  </r>
  <r>
    <x v="2"/>
    <s v="Student_023"/>
    <x v="1"/>
    <n v="15000"/>
    <n v="15000"/>
    <b v="1"/>
    <d v="2025-01-26T00:00:00"/>
    <n v="1"/>
    <x v="0"/>
    <n v="0"/>
    <n v="16"/>
    <x v="0"/>
  </r>
  <r>
    <x v="2"/>
    <s v="Student_023"/>
    <x v="2"/>
    <n v="15000"/>
    <n v="7043"/>
    <b v="0"/>
    <m/>
    <n v="0.46953333333333336"/>
    <x v="1"/>
    <n v="1"/>
    <s v=""/>
    <x v="3"/>
  </r>
  <r>
    <x v="2"/>
    <s v="Student_024"/>
    <x v="0"/>
    <n v="15000"/>
    <n v="15000"/>
    <b v="1"/>
    <d v="2025-01-26T00:00:00"/>
    <n v="1"/>
    <x v="0"/>
    <n v="0"/>
    <n v="16"/>
    <x v="0"/>
  </r>
  <r>
    <x v="2"/>
    <s v="Student_024"/>
    <x v="1"/>
    <n v="15000"/>
    <n v="15000"/>
    <b v="1"/>
    <d v="2025-03-10T00:00:00"/>
    <n v="1"/>
    <x v="0"/>
    <n v="0"/>
    <n v="59"/>
    <x v="2"/>
  </r>
  <r>
    <x v="2"/>
    <s v="Student_024"/>
    <x v="2"/>
    <n v="15000"/>
    <n v="15000"/>
    <b v="1"/>
    <d v="2025-01-14T00:00:00"/>
    <n v="1"/>
    <x v="0"/>
    <n v="0"/>
    <n v="4"/>
    <x v="1"/>
  </r>
  <r>
    <x v="2"/>
    <s v="Student_025"/>
    <x v="0"/>
    <n v="15000"/>
    <n v="5569"/>
    <b v="0"/>
    <m/>
    <n v="0.37126666666666669"/>
    <x v="1"/>
    <n v="1"/>
    <s v=""/>
    <x v="3"/>
  </r>
  <r>
    <x v="2"/>
    <s v="Student_025"/>
    <x v="1"/>
    <n v="15000"/>
    <n v="15000"/>
    <b v="1"/>
    <d v="2025-02-21T00:00:00"/>
    <n v="1"/>
    <x v="0"/>
    <n v="0"/>
    <n v="42"/>
    <x v="2"/>
  </r>
  <r>
    <x v="2"/>
    <s v="Student_025"/>
    <x v="2"/>
    <n v="15000"/>
    <n v="15000"/>
    <b v="1"/>
    <d v="2025-01-20T00:00:00"/>
    <n v="1"/>
    <x v="0"/>
    <n v="0"/>
    <n v="10"/>
    <x v="1"/>
  </r>
  <r>
    <x v="2"/>
    <s v="Student_026"/>
    <x v="0"/>
    <n v="15000"/>
    <n v="15000"/>
    <b v="1"/>
    <d v="2025-03-07T00:00:00"/>
    <n v="1"/>
    <x v="0"/>
    <n v="0"/>
    <n v="56"/>
    <x v="2"/>
  </r>
  <r>
    <x v="2"/>
    <s v="Student_026"/>
    <x v="1"/>
    <n v="15000"/>
    <n v="15000"/>
    <b v="1"/>
    <d v="2025-01-25T00:00:00"/>
    <n v="1"/>
    <x v="0"/>
    <n v="0"/>
    <n v="15"/>
    <x v="0"/>
  </r>
  <r>
    <x v="2"/>
    <s v="Student_026"/>
    <x v="2"/>
    <n v="15000"/>
    <n v="15000"/>
    <b v="1"/>
    <d v="2025-03-04T00:00:00"/>
    <n v="1"/>
    <x v="0"/>
    <n v="0"/>
    <n v="53"/>
    <x v="2"/>
  </r>
  <r>
    <x v="2"/>
    <s v="Student_027"/>
    <x v="0"/>
    <n v="15000"/>
    <n v="15000"/>
    <b v="1"/>
    <d v="2025-01-13T00:00:00"/>
    <n v="1"/>
    <x v="0"/>
    <n v="0"/>
    <n v="3"/>
    <x v="1"/>
  </r>
  <r>
    <x v="2"/>
    <s v="Student_027"/>
    <x v="1"/>
    <n v="15000"/>
    <n v="15000"/>
    <b v="1"/>
    <d v="2025-03-06T00:00:00"/>
    <n v="1"/>
    <x v="0"/>
    <n v="0"/>
    <n v="55"/>
    <x v="2"/>
  </r>
  <r>
    <x v="2"/>
    <s v="Student_027"/>
    <x v="2"/>
    <n v="15000"/>
    <n v="15000"/>
    <b v="1"/>
    <d v="2025-02-10T00:00:00"/>
    <n v="1"/>
    <x v="0"/>
    <n v="0"/>
    <n v="31"/>
    <x v="2"/>
  </r>
  <r>
    <x v="2"/>
    <s v="Student_028"/>
    <x v="0"/>
    <n v="15000"/>
    <n v="15000"/>
    <b v="1"/>
    <d v="2025-02-07T00:00:00"/>
    <n v="1"/>
    <x v="0"/>
    <n v="0"/>
    <n v="28"/>
    <x v="0"/>
  </r>
  <r>
    <x v="2"/>
    <s v="Student_028"/>
    <x v="1"/>
    <n v="15000"/>
    <n v="6777"/>
    <b v="0"/>
    <m/>
    <n v="0.45179999999999998"/>
    <x v="1"/>
    <n v="1"/>
    <s v=""/>
    <x v="3"/>
  </r>
  <r>
    <x v="2"/>
    <s v="Student_028"/>
    <x v="2"/>
    <n v="15000"/>
    <n v="15000"/>
    <b v="1"/>
    <d v="2025-01-30T00:00:00"/>
    <n v="1"/>
    <x v="0"/>
    <n v="0"/>
    <n v="20"/>
    <x v="0"/>
  </r>
  <r>
    <x v="2"/>
    <s v="Student_029"/>
    <x v="0"/>
    <n v="15000"/>
    <n v="15000"/>
    <b v="1"/>
    <d v="2025-02-06T00:00:00"/>
    <n v="1"/>
    <x v="0"/>
    <n v="0"/>
    <n v="27"/>
    <x v="0"/>
  </r>
  <r>
    <x v="2"/>
    <s v="Student_029"/>
    <x v="1"/>
    <n v="15000"/>
    <n v="15000"/>
    <b v="1"/>
    <d v="2025-01-31T00:00:00"/>
    <n v="1"/>
    <x v="0"/>
    <n v="0"/>
    <n v="21"/>
    <x v="0"/>
  </r>
  <r>
    <x v="2"/>
    <s v="Student_029"/>
    <x v="2"/>
    <n v="15000"/>
    <n v="15000"/>
    <b v="1"/>
    <d v="2025-01-10T00:00:00"/>
    <n v="1"/>
    <x v="0"/>
    <n v="0"/>
    <n v="0"/>
    <x v="4"/>
  </r>
  <r>
    <x v="2"/>
    <s v="Student_030"/>
    <x v="0"/>
    <n v="15000"/>
    <n v="15000"/>
    <b v="1"/>
    <d v="2025-01-21T00:00:00"/>
    <n v="1"/>
    <x v="0"/>
    <n v="0"/>
    <n v="11"/>
    <x v="0"/>
  </r>
  <r>
    <x v="2"/>
    <s v="Student_030"/>
    <x v="1"/>
    <n v="15000"/>
    <n v="15000"/>
    <b v="1"/>
    <d v="2025-02-12T00:00:00"/>
    <n v="1"/>
    <x v="0"/>
    <n v="0"/>
    <n v="33"/>
    <x v="2"/>
  </r>
  <r>
    <x v="2"/>
    <s v="Student_030"/>
    <x v="2"/>
    <n v="15000"/>
    <n v="15000"/>
    <b v="1"/>
    <d v="2025-02-04T00:00:00"/>
    <n v="1"/>
    <x v="0"/>
    <n v="0"/>
    <n v="25"/>
    <x v="0"/>
  </r>
  <r>
    <x v="2"/>
    <s v="Student_031"/>
    <x v="0"/>
    <n v="15000"/>
    <n v="15000"/>
    <b v="1"/>
    <d v="2025-01-18T00:00:00"/>
    <n v="1"/>
    <x v="0"/>
    <n v="0"/>
    <n v="8"/>
    <x v="1"/>
  </r>
  <r>
    <x v="2"/>
    <s v="Student_031"/>
    <x v="1"/>
    <n v="15000"/>
    <n v="15000"/>
    <b v="1"/>
    <d v="2025-02-25T00:00:00"/>
    <n v="1"/>
    <x v="0"/>
    <n v="0"/>
    <n v="46"/>
    <x v="2"/>
  </r>
  <r>
    <x v="2"/>
    <s v="Student_031"/>
    <x v="2"/>
    <n v="15000"/>
    <n v="15000"/>
    <b v="1"/>
    <d v="2025-02-25T00:00:00"/>
    <n v="1"/>
    <x v="0"/>
    <n v="0"/>
    <n v="46"/>
    <x v="2"/>
  </r>
  <r>
    <x v="2"/>
    <s v="Student_032"/>
    <x v="0"/>
    <n v="15000"/>
    <n v="15000"/>
    <b v="1"/>
    <d v="2025-02-21T00:00:00"/>
    <n v="1"/>
    <x v="0"/>
    <n v="0"/>
    <n v="42"/>
    <x v="2"/>
  </r>
  <r>
    <x v="2"/>
    <s v="Student_032"/>
    <x v="1"/>
    <n v="15000"/>
    <n v="3644"/>
    <b v="0"/>
    <m/>
    <n v="0.24293333333333333"/>
    <x v="1"/>
    <n v="1"/>
    <s v=""/>
    <x v="3"/>
  </r>
  <r>
    <x v="2"/>
    <s v="Student_032"/>
    <x v="2"/>
    <n v="15000"/>
    <n v="15000"/>
    <b v="1"/>
    <d v="2025-02-14T00:00:00"/>
    <n v="1"/>
    <x v="0"/>
    <n v="0"/>
    <n v="35"/>
    <x v="2"/>
  </r>
  <r>
    <x v="2"/>
    <s v="Student_033"/>
    <x v="0"/>
    <n v="15000"/>
    <n v="15000"/>
    <b v="1"/>
    <d v="2025-02-27T00:00:00"/>
    <n v="1"/>
    <x v="0"/>
    <n v="0"/>
    <n v="48"/>
    <x v="2"/>
  </r>
  <r>
    <x v="2"/>
    <s v="Student_033"/>
    <x v="1"/>
    <n v="15000"/>
    <n v="15000"/>
    <b v="1"/>
    <d v="2025-03-02T00:00:00"/>
    <n v="1"/>
    <x v="0"/>
    <n v="0"/>
    <n v="51"/>
    <x v="2"/>
  </r>
  <r>
    <x v="2"/>
    <s v="Student_033"/>
    <x v="2"/>
    <n v="15000"/>
    <n v="15000"/>
    <b v="1"/>
    <d v="2025-03-06T00:00:00"/>
    <n v="1"/>
    <x v="0"/>
    <n v="0"/>
    <n v="55"/>
    <x v="2"/>
  </r>
  <r>
    <x v="2"/>
    <s v="Student_034"/>
    <x v="0"/>
    <n v="15000"/>
    <n v="15000"/>
    <b v="1"/>
    <d v="2025-02-04T00:00:00"/>
    <n v="1"/>
    <x v="0"/>
    <n v="0"/>
    <n v="25"/>
    <x v="0"/>
  </r>
  <r>
    <x v="2"/>
    <s v="Student_034"/>
    <x v="1"/>
    <n v="15000"/>
    <n v="15000"/>
    <b v="1"/>
    <d v="2025-01-23T00:00:00"/>
    <n v="1"/>
    <x v="0"/>
    <n v="0"/>
    <n v="13"/>
    <x v="0"/>
  </r>
  <r>
    <x v="2"/>
    <s v="Student_034"/>
    <x v="2"/>
    <n v="15000"/>
    <n v="15000"/>
    <b v="1"/>
    <d v="2025-02-23T00:00:00"/>
    <n v="1"/>
    <x v="0"/>
    <n v="0"/>
    <n v="44"/>
    <x v="2"/>
  </r>
  <r>
    <x v="2"/>
    <s v="Student_035"/>
    <x v="0"/>
    <n v="15000"/>
    <n v="15000"/>
    <b v="1"/>
    <d v="2025-03-09T00:00:00"/>
    <n v="1"/>
    <x v="0"/>
    <n v="0"/>
    <n v="58"/>
    <x v="2"/>
  </r>
  <r>
    <x v="2"/>
    <s v="Student_035"/>
    <x v="1"/>
    <n v="15000"/>
    <n v="15000"/>
    <b v="1"/>
    <d v="2025-01-16T00:00:00"/>
    <n v="1"/>
    <x v="0"/>
    <n v="0"/>
    <n v="6"/>
    <x v="1"/>
  </r>
  <r>
    <x v="2"/>
    <s v="Student_035"/>
    <x v="2"/>
    <n v="15000"/>
    <n v="15000"/>
    <b v="1"/>
    <d v="2025-02-01T00:00:00"/>
    <n v="1"/>
    <x v="0"/>
    <n v="0"/>
    <n v="22"/>
    <x v="0"/>
  </r>
  <r>
    <x v="2"/>
    <s v="Student_036"/>
    <x v="0"/>
    <n v="15000"/>
    <n v="15000"/>
    <b v="1"/>
    <d v="2025-02-25T00:00:00"/>
    <n v="1"/>
    <x v="0"/>
    <n v="0"/>
    <n v="46"/>
    <x v="2"/>
  </r>
  <r>
    <x v="2"/>
    <s v="Student_036"/>
    <x v="1"/>
    <n v="15000"/>
    <n v="15000"/>
    <b v="1"/>
    <d v="2025-01-27T00:00:00"/>
    <n v="1"/>
    <x v="0"/>
    <n v="0"/>
    <n v="17"/>
    <x v="0"/>
  </r>
  <r>
    <x v="2"/>
    <s v="Student_036"/>
    <x v="2"/>
    <n v="15000"/>
    <n v="15000"/>
    <b v="1"/>
    <d v="2025-02-13T00:00:00"/>
    <n v="1"/>
    <x v="0"/>
    <n v="0"/>
    <n v="34"/>
    <x v="2"/>
  </r>
  <r>
    <x v="2"/>
    <s v="Student_037"/>
    <x v="0"/>
    <n v="15000"/>
    <n v="15000"/>
    <b v="1"/>
    <d v="2025-02-03T00:00:00"/>
    <n v="1"/>
    <x v="0"/>
    <n v="0"/>
    <n v="24"/>
    <x v="0"/>
  </r>
  <r>
    <x v="2"/>
    <s v="Student_037"/>
    <x v="1"/>
    <n v="15000"/>
    <n v="15000"/>
    <b v="1"/>
    <d v="2025-02-06T00:00:00"/>
    <n v="1"/>
    <x v="0"/>
    <n v="0"/>
    <n v="27"/>
    <x v="0"/>
  </r>
  <r>
    <x v="2"/>
    <s v="Student_037"/>
    <x v="2"/>
    <n v="15000"/>
    <n v="15000"/>
    <b v="1"/>
    <d v="2025-03-07T00:00:00"/>
    <n v="1"/>
    <x v="0"/>
    <n v="0"/>
    <n v="56"/>
    <x v="2"/>
  </r>
  <r>
    <x v="2"/>
    <s v="Student_038"/>
    <x v="0"/>
    <n v="15000"/>
    <n v="15000"/>
    <b v="1"/>
    <d v="2025-01-31T00:00:00"/>
    <n v="1"/>
    <x v="0"/>
    <n v="0"/>
    <n v="21"/>
    <x v="0"/>
  </r>
  <r>
    <x v="2"/>
    <s v="Student_038"/>
    <x v="1"/>
    <n v="15000"/>
    <n v="15000"/>
    <b v="1"/>
    <d v="2025-02-22T00:00:00"/>
    <n v="1"/>
    <x v="0"/>
    <n v="0"/>
    <n v="43"/>
    <x v="2"/>
  </r>
  <r>
    <x v="2"/>
    <s v="Student_038"/>
    <x v="2"/>
    <n v="15000"/>
    <n v="15000"/>
    <b v="1"/>
    <d v="2025-01-22T00:00:00"/>
    <n v="1"/>
    <x v="0"/>
    <n v="0"/>
    <n v="12"/>
    <x v="0"/>
  </r>
  <r>
    <x v="2"/>
    <s v="Student_039"/>
    <x v="0"/>
    <n v="15000"/>
    <n v="15000"/>
    <b v="1"/>
    <d v="2025-01-13T00:00:00"/>
    <n v="1"/>
    <x v="0"/>
    <n v="0"/>
    <n v="3"/>
    <x v="1"/>
  </r>
  <r>
    <x v="2"/>
    <s v="Student_039"/>
    <x v="1"/>
    <n v="15000"/>
    <n v="15000"/>
    <b v="1"/>
    <d v="2025-02-19T00:00:00"/>
    <n v="1"/>
    <x v="0"/>
    <n v="0"/>
    <n v="40"/>
    <x v="2"/>
  </r>
  <r>
    <x v="2"/>
    <s v="Student_039"/>
    <x v="2"/>
    <n v="15000"/>
    <n v="15000"/>
    <b v="1"/>
    <d v="2025-02-25T00:00:00"/>
    <n v="1"/>
    <x v="0"/>
    <n v="0"/>
    <n v="46"/>
    <x v="2"/>
  </r>
  <r>
    <x v="2"/>
    <s v="Student_040"/>
    <x v="0"/>
    <n v="15000"/>
    <n v="15000"/>
    <b v="1"/>
    <d v="2025-01-31T00:00:00"/>
    <n v="1"/>
    <x v="0"/>
    <n v="0"/>
    <n v="21"/>
    <x v="0"/>
  </r>
  <r>
    <x v="2"/>
    <s v="Student_040"/>
    <x v="1"/>
    <n v="15000"/>
    <n v="15000"/>
    <b v="1"/>
    <d v="2025-01-17T00:00:00"/>
    <n v="1"/>
    <x v="0"/>
    <n v="0"/>
    <n v="7"/>
    <x v="1"/>
  </r>
  <r>
    <x v="2"/>
    <s v="Student_040"/>
    <x v="2"/>
    <n v="15000"/>
    <n v="15000"/>
    <b v="1"/>
    <d v="2025-02-22T00:00:00"/>
    <n v="1"/>
    <x v="0"/>
    <n v="0"/>
    <n v="43"/>
    <x v="2"/>
  </r>
  <r>
    <x v="2"/>
    <s v="Student_041"/>
    <x v="0"/>
    <n v="15000"/>
    <n v="15000"/>
    <b v="1"/>
    <d v="2025-02-19T00:00:00"/>
    <n v="1"/>
    <x v="0"/>
    <n v="0"/>
    <n v="40"/>
    <x v="2"/>
  </r>
  <r>
    <x v="2"/>
    <s v="Student_041"/>
    <x v="1"/>
    <n v="15000"/>
    <n v="15000"/>
    <b v="1"/>
    <d v="2025-03-02T00:00:00"/>
    <n v="1"/>
    <x v="0"/>
    <n v="0"/>
    <n v="51"/>
    <x v="2"/>
  </r>
  <r>
    <x v="2"/>
    <s v="Student_041"/>
    <x v="2"/>
    <n v="15000"/>
    <n v="15000"/>
    <b v="1"/>
    <d v="2025-02-12T00:00:00"/>
    <n v="1"/>
    <x v="0"/>
    <n v="0"/>
    <n v="33"/>
    <x v="2"/>
  </r>
  <r>
    <x v="2"/>
    <s v="Student_042"/>
    <x v="0"/>
    <n v="15000"/>
    <n v="15000"/>
    <b v="1"/>
    <d v="2025-03-09T00:00:00"/>
    <n v="1"/>
    <x v="0"/>
    <n v="0"/>
    <n v="58"/>
    <x v="2"/>
  </r>
  <r>
    <x v="2"/>
    <s v="Student_042"/>
    <x v="1"/>
    <n v="15000"/>
    <n v="3812"/>
    <b v="0"/>
    <m/>
    <n v="0.25413333333333332"/>
    <x v="1"/>
    <n v="1"/>
    <s v=""/>
    <x v="3"/>
  </r>
  <r>
    <x v="2"/>
    <s v="Student_042"/>
    <x v="2"/>
    <n v="15000"/>
    <n v="1460"/>
    <b v="0"/>
    <m/>
    <n v="9.7333333333333327E-2"/>
    <x v="1"/>
    <n v="1"/>
    <s v=""/>
    <x v="3"/>
  </r>
  <r>
    <x v="2"/>
    <s v="Student_043"/>
    <x v="0"/>
    <n v="15000"/>
    <n v="15000"/>
    <b v="1"/>
    <d v="2025-01-15T00:00:00"/>
    <n v="1"/>
    <x v="0"/>
    <n v="0"/>
    <n v="5"/>
    <x v="1"/>
  </r>
  <r>
    <x v="2"/>
    <s v="Student_043"/>
    <x v="1"/>
    <n v="15000"/>
    <n v="15000"/>
    <b v="1"/>
    <d v="2025-02-26T00:00:00"/>
    <n v="1"/>
    <x v="0"/>
    <n v="0"/>
    <n v="47"/>
    <x v="2"/>
  </r>
  <r>
    <x v="2"/>
    <s v="Student_043"/>
    <x v="2"/>
    <n v="15000"/>
    <n v="15000"/>
    <b v="1"/>
    <d v="2025-01-20T00:00:00"/>
    <n v="1"/>
    <x v="0"/>
    <n v="0"/>
    <n v="10"/>
    <x v="1"/>
  </r>
  <r>
    <x v="2"/>
    <s v="Student_044"/>
    <x v="0"/>
    <n v="15000"/>
    <n v="15000"/>
    <b v="1"/>
    <d v="2025-02-08T00:00:00"/>
    <n v="1"/>
    <x v="0"/>
    <n v="0"/>
    <n v="29"/>
    <x v="0"/>
  </r>
  <r>
    <x v="2"/>
    <s v="Student_044"/>
    <x v="1"/>
    <n v="15000"/>
    <n v="15000"/>
    <b v="1"/>
    <d v="2025-03-05T00:00:00"/>
    <n v="1"/>
    <x v="0"/>
    <n v="0"/>
    <n v="54"/>
    <x v="2"/>
  </r>
  <r>
    <x v="2"/>
    <s v="Student_044"/>
    <x v="2"/>
    <n v="15000"/>
    <n v="15000"/>
    <b v="1"/>
    <d v="2025-01-12T00:00:00"/>
    <n v="1"/>
    <x v="0"/>
    <n v="0"/>
    <n v="2"/>
    <x v="1"/>
  </r>
  <r>
    <x v="2"/>
    <s v="Student_045"/>
    <x v="0"/>
    <n v="15000"/>
    <n v="15000"/>
    <b v="1"/>
    <d v="2025-02-18T00:00:00"/>
    <n v="1"/>
    <x v="0"/>
    <n v="0"/>
    <n v="39"/>
    <x v="2"/>
  </r>
  <r>
    <x v="2"/>
    <s v="Student_045"/>
    <x v="1"/>
    <n v="15000"/>
    <n v="15000"/>
    <b v="1"/>
    <d v="2025-02-02T00:00:00"/>
    <n v="1"/>
    <x v="0"/>
    <n v="0"/>
    <n v="23"/>
    <x v="0"/>
  </r>
  <r>
    <x v="2"/>
    <s v="Student_045"/>
    <x v="2"/>
    <n v="15000"/>
    <n v="15000"/>
    <b v="1"/>
    <d v="2025-01-11T00:00:00"/>
    <n v="1"/>
    <x v="0"/>
    <n v="0"/>
    <n v="1"/>
    <x v="1"/>
  </r>
  <r>
    <x v="2"/>
    <s v="Student_046"/>
    <x v="0"/>
    <n v="15000"/>
    <n v="15000"/>
    <b v="1"/>
    <d v="2025-01-20T00:00:00"/>
    <n v="1"/>
    <x v="0"/>
    <n v="0"/>
    <n v="10"/>
    <x v="1"/>
  </r>
  <r>
    <x v="2"/>
    <s v="Student_046"/>
    <x v="1"/>
    <n v="15000"/>
    <n v="8837"/>
    <b v="0"/>
    <m/>
    <n v="0.58913333333333329"/>
    <x v="1"/>
    <n v="1"/>
    <s v=""/>
    <x v="3"/>
  </r>
  <r>
    <x v="2"/>
    <s v="Student_046"/>
    <x v="2"/>
    <n v="15000"/>
    <n v="2551"/>
    <b v="0"/>
    <m/>
    <n v="0.17006666666666667"/>
    <x v="1"/>
    <n v="1"/>
    <s v=""/>
    <x v="3"/>
  </r>
  <r>
    <x v="2"/>
    <s v="Student_047"/>
    <x v="0"/>
    <n v="15000"/>
    <n v="15000"/>
    <b v="1"/>
    <d v="2025-03-07T00:00:00"/>
    <n v="1"/>
    <x v="0"/>
    <n v="0"/>
    <n v="56"/>
    <x v="2"/>
  </r>
  <r>
    <x v="2"/>
    <s v="Student_047"/>
    <x v="1"/>
    <n v="15000"/>
    <n v="15000"/>
    <b v="1"/>
    <d v="2025-01-20T00:00:00"/>
    <n v="1"/>
    <x v="0"/>
    <n v="0"/>
    <n v="10"/>
    <x v="1"/>
  </r>
  <r>
    <x v="2"/>
    <s v="Student_047"/>
    <x v="2"/>
    <n v="15000"/>
    <n v="15000"/>
    <b v="1"/>
    <d v="2025-03-01T00:00:00"/>
    <n v="1"/>
    <x v="0"/>
    <n v="0"/>
    <n v="50"/>
    <x v="2"/>
  </r>
  <r>
    <x v="2"/>
    <s v="Student_048"/>
    <x v="0"/>
    <n v="15000"/>
    <n v="15000"/>
    <b v="1"/>
    <d v="2025-01-14T00:00:00"/>
    <n v="1"/>
    <x v="0"/>
    <n v="0"/>
    <n v="4"/>
    <x v="1"/>
  </r>
  <r>
    <x v="2"/>
    <s v="Student_048"/>
    <x v="1"/>
    <n v="15000"/>
    <n v="15000"/>
    <b v="1"/>
    <d v="2025-03-04T00:00:00"/>
    <n v="1"/>
    <x v="0"/>
    <n v="0"/>
    <n v="53"/>
    <x v="2"/>
  </r>
  <r>
    <x v="2"/>
    <s v="Student_048"/>
    <x v="2"/>
    <n v="15000"/>
    <n v="15000"/>
    <b v="1"/>
    <d v="2025-01-29T00:00:00"/>
    <n v="1"/>
    <x v="0"/>
    <n v="0"/>
    <n v="19"/>
    <x v="0"/>
  </r>
  <r>
    <x v="2"/>
    <s v="Student_049"/>
    <x v="0"/>
    <n v="15000"/>
    <n v="15000"/>
    <b v="1"/>
    <d v="2025-02-27T00:00:00"/>
    <n v="1"/>
    <x v="0"/>
    <n v="0"/>
    <n v="48"/>
    <x v="2"/>
  </r>
  <r>
    <x v="2"/>
    <s v="Student_049"/>
    <x v="1"/>
    <n v="15000"/>
    <n v="15000"/>
    <b v="1"/>
    <d v="2025-01-10T00:00:00"/>
    <n v="1"/>
    <x v="0"/>
    <n v="0"/>
    <n v="0"/>
    <x v="4"/>
  </r>
  <r>
    <x v="2"/>
    <s v="Student_049"/>
    <x v="2"/>
    <n v="15000"/>
    <n v="15000"/>
    <b v="1"/>
    <d v="2025-02-16T00:00:00"/>
    <n v="1"/>
    <x v="0"/>
    <n v="0"/>
    <n v="37"/>
    <x v="2"/>
  </r>
  <r>
    <x v="2"/>
    <s v="Student_050"/>
    <x v="0"/>
    <n v="15000"/>
    <n v="15000"/>
    <b v="1"/>
    <d v="2025-01-20T00:00:00"/>
    <n v="1"/>
    <x v="0"/>
    <n v="0"/>
    <n v="10"/>
    <x v="1"/>
  </r>
  <r>
    <x v="2"/>
    <s v="Student_050"/>
    <x v="1"/>
    <n v="15000"/>
    <n v="6988"/>
    <b v="0"/>
    <m/>
    <n v="0.46586666666666665"/>
    <x v="1"/>
    <n v="1"/>
    <s v=""/>
    <x v="3"/>
  </r>
  <r>
    <x v="2"/>
    <s v="Student_050"/>
    <x v="2"/>
    <n v="15000"/>
    <n v="15000"/>
    <b v="1"/>
    <d v="2025-02-11T00:00:00"/>
    <n v="1"/>
    <x v="0"/>
    <n v="0"/>
    <n v="32"/>
    <x v="2"/>
  </r>
  <r>
    <x v="3"/>
    <s v="Student_001"/>
    <x v="0"/>
    <n v="15000"/>
    <n v="15000"/>
    <b v="1"/>
    <d v="2025-03-06T00:00:00"/>
    <n v="1"/>
    <x v="0"/>
    <n v="0"/>
    <n v="55"/>
    <x v="2"/>
  </r>
  <r>
    <x v="3"/>
    <s v="Student_001"/>
    <x v="1"/>
    <n v="15000"/>
    <n v="15000"/>
    <b v="1"/>
    <d v="2025-02-01T00:00:00"/>
    <n v="1"/>
    <x v="0"/>
    <n v="0"/>
    <n v="22"/>
    <x v="0"/>
  </r>
  <r>
    <x v="3"/>
    <s v="Student_001"/>
    <x v="2"/>
    <n v="15000"/>
    <n v="15000"/>
    <b v="1"/>
    <d v="2025-01-11T00:00:00"/>
    <n v="1"/>
    <x v="0"/>
    <n v="0"/>
    <n v="1"/>
    <x v="1"/>
  </r>
  <r>
    <x v="3"/>
    <s v="Student_002"/>
    <x v="0"/>
    <n v="15000"/>
    <n v="15000"/>
    <b v="1"/>
    <d v="2025-01-11T00:00:00"/>
    <n v="1"/>
    <x v="0"/>
    <n v="0"/>
    <n v="1"/>
    <x v="1"/>
  </r>
  <r>
    <x v="3"/>
    <s v="Student_002"/>
    <x v="1"/>
    <n v="15000"/>
    <n v="15000"/>
    <b v="1"/>
    <d v="2025-02-15T00:00:00"/>
    <n v="1"/>
    <x v="0"/>
    <n v="0"/>
    <n v="36"/>
    <x v="2"/>
  </r>
  <r>
    <x v="3"/>
    <s v="Student_002"/>
    <x v="2"/>
    <n v="15000"/>
    <n v="15000"/>
    <b v="1"/>
    <d v="2025-01-18T00:00:00"/>
    <n v="1"/>
    <x v="0"/>
    <n v="0"/>
    <n v="8"/>
    <x v="1"/>
  </r>
  <r>
    <x v="3"/>
    <s v="Student_003"/>
    <x v="0"/>
    <n v="15000"/>
    <n v="15000"/>
    <b v="1"/>
    <d v="2025-02-02T00:00:00"/>
    <n v="1"/>
    <x v="0"/>
    <n v="0"/>
    <n v="23"/>
    <x v="0"/>
  </r>
  <r>
    <x v="3"/>
    <s v="Student_003"/>
    <x v="1"/>
    <n v="15000"/>
    <n v="15000"/>
    <b v="1"/>
    <d v="2025-02-13T00:00:00"/>
    <n v="1"/>
    <x v="0"/>
    <n v="0"/>
    <n v="34"/>
    <x v="2"/>
  </r>
  <r>
    <x v="3"/>
    <s v="Student_003"/>
    <x v="2"/>
    <n v="15000"/>
    <n v="15000"/>
    <b v="1"/>
    <d v="2025-02-27T00:00:00"/>
    <n v="1"/>
    <x v="0"/>
    <n v="0"/>
    <n v="48"/>
    <x v="2"/>
  </r>
  <r>
    <x v="3"/>
    <s v="Student_004"/>
    <x v="0"/>
    <n v="15000"/>
    <n v="235"/>
    <b v="0"/>
    <m/>
    <n v="1.5666666666666666E-2"/>
    <x v="1"/>
    <n v="1"/>
    <s v=""/>
    <x v="3"/>
  </r>
  <r>
    <x v="3"/>
    <s v="Student_004"/>
    <x v="1"/>
    <n v="15000"/>
    <n v="15000"/>
    <b v="1"/>
    <d v="2025-03-03T00:00:00"/>
    <n v="1"/>
    <x v="0"/>
    <n v="0"/>
    <n v="52"/>
    <x v="2"/>
  </r>
  <r>
    <x v="3"/>
    <s v="Student_004"/>
    <x v="2"/>
    <n v="15000"/>
    <n v="15000"/>
    <b v="1"/>
    <d v="2025-01-18T00:00:00"/>
    <n v="1"/>
    <x v="0"/>
    <n v="0"/>
    <n v="8"/>
    <x v="1"/>
  </r>
  <r>
    <x v="3"/>
    <s v="Student_005"/>
    <x v="0"/>
    <n v="15000"/>
    <n v="15000"/>
    <b v="1"/>
    <d v="2025-02-13T00:00:00"/>
    <n v="1"/>
    <x v="0"/>
    <n v="0"/>
    <n v="34"/>
    <x v="2"/>
  </r>
  <r>
    <x v="3"/>
    <s v="Student_005"/>
    <x v="1"/>
    <n v="15000"/>
    <n v="15000"/>
    <b v="1"/>
    <d v="2025-02-18T00:00:00"/>
    <n v="1"/>
    <x v="0"/>
    <n v="0"/>
    <n v="39"/>
    <x v="2"/>
  </r>
  <r>
    <x v="3"/>
    <s v="Student_005"/>
    <x v="2"/>
    <n v="15000"/>
    <n v="15000"/>
    <b v="1"/>
    <d v="2025-03-10T00:00:00"/>
    <n v="1"/>
    <x v="0"/>
    <n v="0"/>
    <n v="59"/>
    <x v="2"/>
  </r>
  <r>
    <x v="3"/>
    <s v="Student_006"/>
    <x v="0"/>
    <n v="15000"/>
    <n v="15000"/>
    <b v="1"/>
    <d v="2025-01-17T00:00:00"/>
    <n v="1"/>
    <x v="0"/>
    <n v="0"/>
    <n v="7"/>
    <x v="1"/>
  </r>
  <r>
    <x v="3"/>
    <s v="Student_006"/>
    <x v="1"/>
    <n v="15000"/>
    <n v="15000"/>
    <b v="1"/>
    <d v="2025-02-15T00:00:00"/>
    <n v="1"/>
    <x v="0"/>
    <n v="0"/>
    <n v="36"/>
    <x v="2"/>
  </r>
  <r>
    <x v="3"/>
    <s v="Student_006"/>
    <x v="2"/>
    <n v="15000"/>
    <n v="15000"/>
    <b v="1"/>
    <d v="2025-02-08T00:00:00"/>
    <n v="1"/>
    <x v="0"/>
    <n v="0"/>
    <n v="29"/>
    <x v="0"/>
  </r>
  <r>
    <x v="3"/>
    <s v="Student_007"/>
    <x v="0"/>
    <n v="15000"/>
    <n v="15000"/>
    <b v="1"/>
    <d v="2025-02-15T00:00:00"/>
    <n v="1"/>
    <x v="0"/>
    <n v="0"/>
    <n v="36"/>
    <x v="2"/>
  </r>
  <r>
    <x v="3"/>
    <s v="Student_007"/>
    <x v="1"/>
    <n v="15000"/>
    <n v="15000"/>
    <b v="1"/>
    <d v="2025-03-09T00:00:00"/>
    <n v="1"/>
    <x v="0"/>
    <n v="0"/>
    <n v="58"/>
    <x v="2"/>
  </r>
  <r>
    <x v="3"/>
    <s v="Student_007"/>
    <x v="2"/>
    <n v="15000"/>
    <n v="15000"/>
    <b v="1"/>
    <d v="2025-01-13T00:00:00"/>
    <n v="1"/>
    <x v="0"/>
    <n v="0"/>
    <n v="3"/>
    <x v="1"/>
  </r>
  <r>
    <x v="3"/>
    <s v="Student_008"/>
    <x v="0"/>
    <n v="15000"/>
    <n v="15000"/>
    <b v="1"/>
    <d v="2025-02-20T00:00:00"/>
    <n v="1"/>
    <x v="0"/>
    <n v="0"/>
    <n v="41"/>
    <x v="2"/>
  </r>
  <r>
    <x v="3"/>
    <s v="Student_008"/>
    <x v="1"/>
    <n v="15000"/>
    <n v="15000"/>
    <b v="1"/>
    <d v="2025-02-18T00:00:00"/>
    <n v="1"/>
    <x v="0"/>
    <n v="0"/>
    <n v="39"/>
    <x v="2"/>
  </r>
  <r>
    <x v="3"/>
    <s v="Student_008"/>
    <x v="2"/>
    <n v="15000"/>
    <n v="15000"/>
    <b v="1"/>
    <d v="2025-02-18T00:00:00"/>
    <n v="1"/>
    <x v="0"/>
    <n v="0"/>
    <n v="39"/>
    <x v="2"/>
  </r>
  <r>
    <x v="3"/>
    <s v="Student_009"/>
    <x v="0"/>
    <n v="15000"/>
    <n v="15000"/>
    <b v="1"/>
    <d v="2025-03-01T00:00:00"/>
    <n v="1"/>
    <x v="0"/>
    <n v="0"/>
    <n v="50"/>
    <x v="2"/>
  </r>
  <r>
    <x v="3"/>
    <s v="Student_009"/>
    <x v="1"/>
    <n v="15000"/>
    <n v="15000"/>
    <b v="1"/>
    <d v="2025-02-11T00:00:00"/>
    <n v="1"/>
    <x v="0"/>
    <n v="0"/>
    <n v="32"/>
    <x v="2"/>
  </r>
  <r>
    <x v="3"/>
    <s v="Student_009"/>
    <x v="2"/>
    <n v="15000"/>
    <n v="15000"/>
    <b v="1"/>
    <d v="2025-01-24T00:00:00"/>
    <n v="1"/>
    <x v="0"/>
    <n v="0"/>
    <n v="14"/>
    <x v="0"/>
  </r>
  <r>
    <x v="3"/>
    <s v="Student_010"/>
    <x v="0"/>
    <n v="15000"/>
    <n v="15000"/>
    <b v="1"/>
    <d v="2025-01-26T00:00:00"/>
    <n v="1"/>
    <x v="0"/>
    <n v="0"/>
    <n v="16"/>
    <x v="0"/>
  </r>
  <r>
    <x v="3"/>
    <s v="Student_010"/>
    <x v="1"/>
    <n v="15000"/>
    <n v="4033"/>
    <b v="0"/>
    <m/>
    <n v="0.26886666666666664"/>
    <x v="1"/>
    <n v="1"/>
    <s v=""/>
    <x v="3"/>
  </r>
  <r>
    <x v="3"/>
    <s v="Student_010"/>
    <x v="2"/>
    <n v="15000"/>
    <n v="15000"/>
    <b v="1"/>
    <d v="2025-02-18T00:00:00"/>
    <n v="1"/>
    <x v="0"/>
    <n v="0"/>
    <n v="39"/>
    <x v="2"/>
  </r>
  <r>
    <x v="3"/>
    <s v="Student_011"/>
    <x v="0"/>
    <n v="15000"/>
    <n v="15000"/>
    <b v="1"/>
    <d v="2025-02-17T00:00:00"/>
    <n v="1"/>
    <x v="0"/>
    <n v="0"/>
    <n v="38"/>
    <x v="2"/>
  </r>
  <r>
    <x v="3"/>
    <s v="Student_011"/>
    <x v="1"/>
    <n v="15000"/>
    <n v="15000"/>
    <b v="1"/>
    <d v="2025-01-15T00:00:00"/>
    <n v="1"/>
    <x v="0"/>
    <n v="0"/>
    <n v="5"/>
    <x v="1"/>
  </r>
  <r>
    <x v="3"/>
    <s v="Student_011"/>
    <x v="2"/>
    <n v="15000"/>
    <n v="15000"/>
    <b v="1"/>
    <d v="2025-03-01T00:00:00"/>
    <n v="1"/>
    <x v="0"/>
    <n v="0"/>
    <n v="50"/>
    <x v="2"/>
  </r>
  <r>
    <x v="3"/>
    <s v="Student_012"/>
    <x v="0"/>
    <n v="15000"/>
    <n v="15000"/>
    <b v="1"/>
    <d v="2025-03-02T00:00:00"/>
    <n v="1"/>
    <x v="0"/>
    <n v="0"/>
    <n v="51"/>
    <x v="2"/>
  </r>
  <r>
    <x v="3"/>
    <s v="Student_012"/>
    <x v="1"/>
    <n v="15000"/>
    <n v="15000"/>
    <b v="1"/>
    <d v="2025-02-07T00:00:00"/>
    <n v="1"/>
    <x v="0"/>
    <n v="0"/>
    <n v="28"/>
    <x v="0"/>
  </r>
  <r>
    <x v="3"/>
    <s v="Student_012"/>
    <x v="2"/>
    <n v="15000"/>
    <n v="15000"/>
    <b v="1"/>
    <d v="2025-02-08T00:00:00"/>
    <n v="1"/>
    <x v="0"/>
    <n v="0"/>
    <n v="29"/>
    <x v="0"/>
  </r>
  <r>
    <x v="3"/>
    <s v="Student_013"/>
    <x v="0"/>
    <n v="15000"/>
    <n v="419"/>
    <b v="0"/>
    <m/>
    <n v="2.7933333333333334E-2"/>
    <x v="1"/>
    <n v="1"/>
    <s v=""/>
    <x v="3"/>
  </r>
  <r>
    <x v="3"/>
    <s v="Student_013"/>
    <x v="1"/>
    <n v="15000"/>
    <n v="1120"/>
    <b v="0"/>
    <m/>
    <n v="7.4666666666666673E-2"/>
    <x v="1"/>
    <n v="1"/>
    <s v=""/>
    <x v="3"/>
  </r>
  <r>
    <x v="3"/>
    <s v="Student_013"/>
    <x v="2"/>
    <n v="15000"/>
    <n v="15000"/>
    <b v="1"/>
    <d v="2025-02-05T00:00:00"/>
    <n v="1"/>
    <x v="0"/>
    <n v="0"/>
    <n v="26"/>
    <x v="0"/>
  </r>
  <r>
    <x v="3"/>
    <s v="Student_014"/>
    <x v="0"/>
    <n v="15000"/>
    <n v="15000"/>
    <b v="1"/>
    <d v="2025-01-13T00:00:00"/>
    <n v="1"/>
    <x v="0"/>
    <n v="0"/>
    <n v="3"/>
    <x v="1"/>
  </r>
  <r>
    <x v="3"/>
    <s v="Student_014"/>
    <x v="1"/>
    <n v="15000"/>
    <n v="15000"/>
    <b v="1"/>
    <d v="2025-01-19T00:00:00"/>
    <n v="1"/>
    <x v="0"/>
    <n v="0"/>
    <n v="9"/>
    <x v="1"/>
  </r>
  <r>
    <x v="3"/>
    <s v="Student_014"/>
    <x v="2"/>
    <n v="15000"/>
    <n v="15000"/>
    <b v="1"/>
    <d v="2025-01-19T00:00:00"/>
    <n v="1"/>
    <x v="0"/>
    <n v="0"/>
    <n v="9"/>
    <x v="1"/>
  </r>
  <r>
    <x v="3"/>
    <s v="Student_015"/>
    <x v="0"/>
    <n v="15000"/>
    <n v="15000"/>
    <b v="1"/>
    <d v="2025-02-16T00:00:00"/>
    <n v="1"/>
    <x v="0"/>
    <n v="0"/>
    <n v="37"/>
    <x v="2"/>
  </r>
  <r>
    <x v="3"/>
    <s v="Student_015"/>
    <x v="1"/>
    <n v="15000"/>
    <n v="15000"/>
    <b v="1"/>
    <d v="2025-02-25T00:00:00"/>
    <n v="1"/>
    <x v="0"/>
    <n v="0"/>
    <n v="46"/>
    <x v="2"/>
  </r>
  <r>
    <x v="3"/>
    <s v="Student_015"/>
    <x v="2"/>
    <n v="15000"/>
    <n v="15000"/>
    <b v="1"/>
    <d v="2025-02-02T00:00:00"/>
    <n v="1"/>
    <x v="0"/>
    <n v="0"/>
    <n v="23"/>
    <x v="0"/>
  </r>
  <r>
    <x v="3"/>
    <s v="Student_016"/>
    <x v="0"/>
    <n v="15000"/>
    <n v="15000"/>
    <b v="1"/>
    <d v="2025-01-24T00:00:00"/>
    <n v="1"/>
    <x v="0"/>
    <n v="0"/>
    <n v="14"/>
    <x v="0"/>
  </r>
  <r>
    <x v="3"/>
    <s v="Student_016"/>
    <x v="1"/>
    <n v="15000"/>
    <n v="15000"/>
    <b v="1"/>
    <d v="2025-01-14T00:00:00"/>
    <n v="1"/>
    <x v="0"/>
    <n v="0"/>
    <n v="4"/>
    <x v="1"/>
  </r>
  <r>
    <x v="3"/>
    <s v="Student_016"/>
    <x v="2"/>
    <n v="15000"/>
    <n v="15000"/>
    <b v="1"/>
    <d v="2025-01-13T00:00:00"/>
    <n v="1"/>
    <x v="0"/>
    <n v="0"/>
    <n v="3"/>
    <x v="1"/>
  </r>
  <r>
    <x v="3"/>
    <s v="Student_017"/>
    <x v="0"/>
    <n v="15000"/>
    <n v="15000"/>
    <b v="1"/>
    <d v="2025-01-11T00:00:00"/>
    <n v="1"/>
    <x v="0"/>
    <n v="0"/>
    <n v="1"/>
    <x v="1"/>
  </r>
  <r>
    <x v="3"/>
    <s v="Student_017"/>
    <x v="1"/>
    <n v="15000"/>
    <n v="15000"/>
    <b v="1"/>
    <d v="2025-03-01T00:00:00"/>
    <n v="1"/>
    <x v="0"/>
    <n v="0"/>
    <n v="50"/>
    <x v="2"/>
  </r>
  <r>
    <x v="3"/>
    <s v="Student_017"/>
    <x v="2"/>
    <n v="15000"/>
    <n v="15000"/>
    <b v="1"/>
    <d v="2025-02-14T00:00:00"/>
    <n v="1"/>
    <x v="0"/>
    <n v="0"/>
    <n v="35"/>
    <x v="2"/>
  </r>
  <r>
    <x v="3"/>
    <s v="Student_018"/>
    <x v="0"/>
    <n v="15000"/>
    <n v="15000"/>
    <b v="1"/>
    <d v="2025-02-05T00:00:00"/>
    <n v="1"/>
    <x v="0"/>
    <n v="0"/>
    <n v="26"/>
    <x v="0"/>
  </r>
  <r>
    <x v="3"/>
    <s v="Student_018"/>
    <x v="1"/>
    <n v="15000"/>
    <n v="15000"/>
    <b v="1"/>
    <d v="2025-01-20T00:00:00"/>
    <n v="1"/>
    <x v="0"/>
    <n v="0"/>
    <n v="10"/>
    <x v="1"/>
  </r>
  <r>
    <x v="3"/>
    <s v="Student_018"/>
    <x v="2"/>
    <n v="15000"/>
    <n v="11111"/>
    <b v="0"/>
    <m/>
    <n v="0.74073333333333335"/>
    <x v="1"/>
    <n v="1"/>
    <s v=""/>
    <x v="3"/>
  </r>
  <r>
    <x v="3"/>
    <s v="Student_019"/>
    <x v="0"/>
    <n v="15000"/>
    <n v="15000"/>
    <b v="1"/>
    <d v="2025-01-17T00:00:00"/>
    <n v="1"/>
    <x v="0"/>
    <n v="0"/>
    <n v="7"/>
    <x v="1"/>
  </r>
  <r>
    <x v="3"/>
    <s v="Student_019"/>
    <x v="1"/>
    <n v="15000"/>
    <n v="15000"/>
    <b v="1"/>
    <d v="2025-02-04T00:00:00"/>
    <n v="1"/>
    <x v="0"/>
    <n v="0"/>
    <n v="25"/>
    <x v="0"/>
  </r>
  <r>
    <x v="3"/>
    <s v="Student_019"/>
    <x v="2"/>
    <n v="15000"/>
    <n v="2443"/>
    <b v="0"/>
    <m/>
    <n v="0.16286666666666666"/>
    <x v="1"/>
    <n v="1"/>
    <s v=""/>
    <x v="3"/>
  </r>
  <r>
    <x v="3"/>
    <s v="Student_020"/>
    <x v="0"/>
    <n v="15000"/>
    <n v="7783"/>
    <b v="0"/>
    <m/>
    <n v="0.5188666666666667"/>
    <x v="1"/>
    <n v="1"/>
    <s v=""/>
    <x v="3"/>
  </r>
  <r>
    <x v="3"/>
    <s v="Student_020"/>
    <x v="1"/>
    <n v="15000"/>
    <n v="15000"/>
    <b v="1"/>
    <d v="2025-02-03T00:00:00"/>
    <n v="1"/>
    <x v="0"/>
    <n v="0"/>
    <n v="24"/>
    <x v="0"/>
  </r>
  <r>
    <x v="3"/>
    <s v="Student_020"/>
    <x v="2"/>
    <n v="15000"/>
    <n v="15000"/>
    <b v="1"/>
    <d v="2025-02-18T00:00:00"/>
    <n v="1"/>
    <x v="0"/>
    <n v="0"/>
    <n v="39"/>
    <x v="2"/>
  </r>
  <r>
    <x v="3"/>
    <s v="Student_021"/>
    <x v="0"/>
    <n v="15000"/>
    <n v="3531"/>
    <b v="0"/>
    <m/>
    <n v="0.2354"/>
    <x v="1"/>
    <n v="1"/>
    <s v=""/>
    <x v="3"/>
  </r>
  <r>
    <x v="3"/>
    <s v="Student_021"/>
    <x v="1"/>
    <n v="15000"/>
    <n v="15000"/>
    <b v="1"/>
    <d v="2025-02-26T00:00:00"/>
    <n v="1"/>
    <x v="0"/>
    <n v="0"/>
    <n v="47"/>
    <x v="2"/>
  </r>
  <r>
    <x v="3"/>
    <s v="Student_021"/>
    <x v="2"/>
    <n v="15000"/>
    <n v="15000"/>
    <b v="1"/>
    <d v="2025-03-06T00:00:00"/>
    <n v="1"/>
    <x v="0"/>
    <n v="0"/>
    <n v="55"/>
    <x v="2"/>
  </r>
  <r>
    <x v="3"/>
    <s v="Student_022"/>
    <x v="0"/>
    <n v="15000"/>
    <n v="15000"/>
    <b v="1"/>
    <d v="2025-02-20T00:00:00"/>
    <n v="1"/>
    <x v="0"/>
    <n v="0"/>
    <n v="41"/>
    <x v="2"/>
  </r>
  <r>
    <x v="3"/>
    <s v="Student_022"/>
    <x v="1"/>
    <n v="15000"/>
    <n v="15000"/>
    <b v="1"/>
    <d v="2025-02-09T00:00:00"/>
    <n v="1"/>
    <x v="0"/>
    <n v="0"/>
    <n v="30"/>
    <x v="0"/>
  </r>
  <r>
    <x v="3"/>
    <s v="Student_022"/>
    <x v="2"/>
    <n v="15000"/>
    <n v="15000"/>
    <b v="1"/>
    <d v="2025-03-04T00:00:00"/>
    <n v="1"/>
    <x v="0"/>
    <n v="0"/>
    <n v="53"/>
    <x v="2"/>
  </r>
  <r>
    <x v="3"/>
    <s v="Student_023"/>
    <x v="0"/>
    <n v="15000"/>
    <n v="15000"/>
    <b v="1"/>
    <d v="2025-01-23T00:00:00"/>
    <n v="1"/>
    <x v="0"/>
    <n v="0"/>
    <n v="13"/>
    <x v="0"/>
  </r>
  <r>
    <x v="3"/>
    <s v="Student_023"/>
    <x v="1"/>
    <n v="15000"/>
    <n v="3797"/>
    <b v="0"/>
    <m/>
    <n v="0.25313333333333332"/>
    <x v="1"/>
    <n v="1"/>
    <s v=""/>
    <x v="3"/>
  </r>
  <r>
    <x v="3"/>
    <s v="Student_023"/>
    <x v="2"/>
    <n v="15000"/>
    <n v="1792"/>
    <b v="0"/>
    <m/>
    <n v="0.11946666666666667"/>
    <x v="1"/>
    <n v="1"/>
    <s v=""/>
    <x v="3"/>
  </r>
  <r>
    <x v="3"/>
    <s v="Student_024"/>
    <x v="0"/>
    <n v="15000"/>
    <n v="15000"/>
    <b v="1"/>
    <d v="2025-01-30T00:00:00"/>
    <n v="1"/>
    <x v="0"/>
    <n v="0"/>
    <n v="20"/>
    <x v="0"/>
  </r>
  <r>
    <x v="3"/>
    <s v="Student_024"/>
    <x v="1"/>
    <n v="15000"/>
    <n v="15000"/>
    <b v="1"/>
    <d v="2025-02-14T00:00:00"/>
    <n v="1"/>
    <x v="0"/>
    <n v="0"/>
    <n v="35"/>
    <x v="2"/>
  </r>
  <r>
    <x v="3"/>
    <s v="Student_024"/>
    <x v="2"/>
    <n v="15000"/>
    <n v="15000"/>
    <b v="1"/>
    <d v="2025-03-07T00:00:00"/>
    <n v="1"/>
    <x v="0"/>
    <n v="0"/>
    <n v="56"/>
    <x v="2"/>
  </r>
  <r>
    <x v="3"/>
    <s v="Student_025"/>
    <x v="0"/>
    <n v="15000"/>
    <n v="15000"/>
    <b v="1"/>
    <d v="2025-03-04T00:00:00"/>
    <n v="1"/>
    <x v="0"/>
    <n v="0"/>
    <n v="53"/>
    <x v="2"/>
  </r>
  <r>
    <x v="3"/>
    <s v="Student_025"/>
    <x v="1"/>
    <n v="15000"/>
    <n v="15000"/>
    <b v="1"/>
    <d v="2025-02-18T00:00:00"/>
    <n v="1"/>
    <x v="0"/>
    <n v="0"/>
    <n v="39"/>
    <x v="2"/>
  </r>
  <r>
    <x v="3"/>
    <s v="Student_025"/>
    <x v="2"/>
    <n v="15000"/>
    <n v="15000"/>
    <b v="1"/>
    <d v="2025-02-25T00:00:00"/>
    <n v="1"/>
    <x v="0"/>
    <n v="0"/>
    <n v="46"/>
    <x v="2"/>
  </r>
  <r>
    <x v="3"/>
    <s v="Student_026"/>
    <x v="0"/>
    <n v="15000"/>
    <n v="15000"/>
    <b v="1"/>
    <d v="2025-01-18T00:00:00"/>
    <n v="1"/>
    <x v="0"/>
    <n v="0"/>
    <n v="8"/>
    <x v="1"/>
  </r>
  <r>
    <x v="3"/>
    <s v="Student_026"/>
    <x v="1"/>
    <n v="15000"/>
    <n v="15000"/>
    <b v="1"/>
    <d v="2025-03-07T00:00:00"/>
    <n v="1"/>
    <x v="0"/>
    <n v="0"/>
    <n v="56"/>
    <x v="2"/>
  </r>
  <r>
    <x v="3"/>
    <s v="Student_026"/>
    <x v="2"/>
    <n v="15000"/>
    <n v="15000"/>
    <b v="1"/>
    <d v="2025-02-19T00:00:00"/>
    <n v="1"/>
    <x v="0"/>
    <n v="0"/>
    <n v="40"/>
    <x v="2"/>
  </r>
  <r>
    <x v="3"/>
    <s v="Student_027"/>
    <x v="0"/>
    <n v="15000"/>
    <n v="15000"/>
    <b v="1"/>
    <d v="2025-03-02T00:00:00"/>
    <n v="1"/>
    <x v="0"/>
    <n v="0"/>
    <n v="51"/>
    <x v="2"/>
  </r>
  <r>
    <x v="3"/>
    <s v="Student_027"/>
    <x v="1"/>
    <n v="15000"/>
    <n v="15000"/>
    <b v="1"/>
    <d v="2025-01-20T00:00:00"/>
    <n v="1"/>
    <x v="0"/>
    <n v="0"/>
    <n v="10"/>
    <x v="1"/>
  </r>
  <r>
    <x v="3"/>
    <s v="Student_027"/>
    <x v="2"/>
    <n v="15000"/>
    <n v="8070"/>
    <b v="0"/>
    <m/>
    <n v="0.53800000000000003"/>
    <x v="1"/>
    <n v="1"/>
    <s v=""/>
    <x v="3"/>
  </r>
  <r>
    <x v="3"/>
    <s v="Student_028"/>
    <x v="0"/>
    <n v="15000"/>
    <n v="15000"/>
    <b v="1"/>
    <d v="2025-02-12T00:00:00"/>
    <n v="1"/>
    <x v="0"/>
    <n v="0"/>
    <n v="33"/>
    <x v="2"/>
  </r>
  <r>
    <x v="3"/>
    <s v="Student_028"/>
    <x v="1"/>
    <n v="15000"/>
    <n v="6783"/>
    <b v="0"/>
    <m/>
    <n v="0.45219999999999999"/>
    <x v="1"/>
    <n v="1"/>
    <s v=""/>
    <x v="3"/>
  </r>
  <r>
    <x v="3"/>
    <s v="Student_028"/>
    <x v="2"/>
    <n v="15000"/>
    <n v="15000"/>
    <b v="1"/>
    <d v="2025-02-22T00:00:00"/>
    <n v="1"/>
    <x v="0"/>
    <n v="0"/>
    <n v="43"/>
    <x v="2"/>
  </r>
  <r>
    <x v="3"/>
    <s v="Student_029"/>
    <x v="0"/>
    <n v="15000"/>
    <n v="1205"/>
    <b v="0"/>
    <m/>
    <n v="8.033333333333334E-2"/>
    <x v="1"/>
    <n v="1"/>
    <s v=""/>
    <x v="3"/>
  </r>
  <r>
    <x v="3"/>
    <s v="Student_029"/>
    <x v="1"/>
    <n v="15000"/>
    <n v="15000"/>
    <b v="1"/>
    <d v="2025-01-16T00:00:00"/>
    <n v="1"/>
    <x v="0"/>
    <n v="0"/>
    <n v="6"/>
    <x v="1"/>
  </r>
  <r>
    <x v="3"/>
    <s v="Student_029"/>
    <x v="2"/>
    <n v="15000"/>
    <n v="15000"/>
    <b v="1"/>
    <d v="2025-03-03T00:00:00"/>
    <n v="1"/>
    <x v="0"/>
    <n v="0"/>
    <n v="52"/>
    <x v="2"/>
  </r>
  <r>
    <x v="3"/>
    <s v="Student_030"/>
    <x v="0"/>
    <n v="15000"/>
    <n v="6320"/>
    <b v="0"/>
    <m/>
    <n v="0.42133333333333334"/>
    <x v="1"/>
    <n v="1"/>
    <s v=""/>
    <x v="3"/>
  </r>
  <r>
    <x v="3"/>
    <s v="Student_030"/>
    <x v="1"/>
    <n v="15000"/>
    <n v="15000"/>
    <b v="1"/>
    <d v="2025-02-21T00:00:00"/>
    <n v="1"/>
    <x v="0"/>
    <n v="0"/>
    <n v="42"/>
    <x v="2"/>
  </r>
  <r>
    <x v="3"/>
    <s v="Student_030"/>
    <x v="2"/>
    <n v="15000"/>
    <n v="15000"/>
    <b v="1"/>
    <d v="2025-02-06T00:00:00"/>
    <n v="1"/>
    <x v="0"/>
    <n v="0"/>
    <n v="27"/>
    <x v="0"/>
  </r>
  <r>
    <x v="3"/>
    <s v="Student_031"/>
    <x v="0"/>
    <n v="15000"/>
    <n v="15000"/>
    <b v="1"/>
    <d v="2025-02-27T00:00:00"/>
    <n v="1"/>
    <x v="0"/>
    <n v="0"/>
    <n v="48"/>
    <x v="2"/>
  </r>
  <r>
    <x v="3"/>
    <s v="Student_031"/>
    <x v="1"/>
    <n v="15000"/>
    <n v="15000"/>
    <b v="1"/>
    <d v="2025-01-29T00:00:00"/>
    <n v="1"/>
    <x v="0"/>
    <n v="0"/>
    <n v="19"/>
    <x v="0"/>
  </r>
  <r>
    <x v="3"/>
    <s v="Student_031"/>
    <x v="2"/>
    <n v="15000"/>
    <n v="15000"/>
    <b v="1"/>
    <d v="2025-01-29T00:00:00"/>
    <n v="1"/>
    <x v="0"/>
    <n v="0"/>
    <n v="19"/>
    <x v="0"/>
  </r>
  <r>
    <x v="3"/>
    <s v="Student_032"/>
    <x v="0"/>
    <n v="15000"/>
    <n v="15000"/>
    <b v="1"/>
    <d v="2025-02-06T00:00:00"/>
    <n v="1"/>
    <x v="0"/>
    <n v="0"/>
    <n v="27"/>
    <x v="0"/>
  </r>
  <r>
    <x v="3"/>
    <s v="Student_032"/>
    <x v="1"/>
    <n v="15000"/>
    <n v="15000"/>
    <b v="1"/>
    <d v="2025-02-18T00:00:00"/>
    <n v="1"/>
    <x v="0"/>
    <n v="0"/>
    <n v="39"/>
    <x v="2"/>
  </r>
  <r>
    <x v="3"/>
    <s v="Student_032"/>
    <x v="2"/>
    <n v="15000"/>
    <n v="15000"/>
    <b v="1"/>
    <d v="2025-01-10T00:00:00"/>
    <n v="1"/>
    <x v="0"/>
    <n v="0"/>
    <n v="0"/>
    <x v="4"/>
  </r>
  <r>
    <x v="3"/>
    <s v="Student_033"/>
    <x v="0"/>
    <n v="15000"/>
    <n v="15000"/>
    <b v="1"/>
    <d v="2025-02-08T00:00:00"/>
    <n v="1"/>
    <x v="0"/>
    <n v="0"/>
    <n v="29"/>
    <x v="0"/>
  </r>
  <r>
    <x v="3"/>
    <s v="Student_033"/>
    <x v="1"/>
    <n v="15000"/>
    <n v="15000"/>
    <b v="1"/>
    <d v="2025-03-09T00:00:00"/>
    <n v="1"/>
    <x v="0"/>
    <n v="0"/>
    <n v="58"/>
    <x v="2"/>
  </r>
  <r>
    <x v="3"/>
    <s v="Student_033"/>
    <x v="2"/>
    <n v="15000"/>
    <n v="15000"/>
    <b v="1"/>
    <d v="2025-02-10T00:00:00"/>
    <n v="1"/>
    <x v="0"/>
    <n v="0"/>
    <n v="31"/>
    <x v="2"/>
  </r>
  <r>
    <x v="3"/>
    <s v="Student_034"/>
    <x v="0"/>
    <n v="15000"/>
    <n v="15000"/>
    <b v="1"/>
    <d v="2025-02-27T00:00:00"/>
    <n v="1"/>
    <x v="0"/>
    <n v="0"/>
    <n v="48"/>
    <x v="2"/>
  </r>
  <r>
    <x v="3"/>
    <s v="Student_034"/>
    <x v="1"/>
    <n v="15000"/>
    <n v="15000"/>
    <b v="1"/>
    <d v="2025-02-08T00:00:00"/>
    <n v="1"/>
    <x v="0"/>
    <n v="0"/>
    <n v="29"/>
    <x v="0"/>
  </r>
  <r>
    <x v="3"/>
    <s v="Student_034"/>
    <x v="2"/>
    <n v="15000"/>
    <n v="15000"/>
    <b v="1"/>
    <d v="2025-01-28T00:00:00"/>
    <n v="1"/>
    <x v="0"/>
    <n v="0"/>
    <n v="18"/>
    <x v="0"/>
  </r>
  <r>
    <x v="3"/>
    <s v="Student_035"/>
    <x v="0"/>
    <n v="15000"/>
    <n v="15000"/>
    <b v="1"/>
    <d v="2025-01-23T00:00:00"/>
    <n v="1"/>
    <x v="0"/>
    <n v="0"/>
    <n v="13"/>
    <x v="0"/>
  </r>
  <r>
    <x v="3"/>
    <s v="Student_035"/>
    <x v="1"/>
    <n v="15000"/>
    <n v="15000"/>
    <b v="1"/>
    <d v="2025-02-28T00:00:00"/>
    <n v="1"/>
    <x v="0"/>
    <n v="0"/>
    <n v="49"/>
    <x v="2"/>
  </r>
  <r>
    <x v="3"/>
    <s v="Student_035"/>
    <x v="2"/>
    <n v="15000"/>
    <n v="15000"/>
    <b v="1"/>
    <d v="2025-02-06T00:00:00"/>
    <n v="1"/>
    <x v="0"/>
    <n v="0"/>
    <n v="27"/>
    <x v="0"/>
  </r>
  <r>
    <x v="3"/>
    <s v="Student_036"/>
    <x v="0"/>
    <n v="15000"/>
    <n v="15000"/>
    <b v="1"/>
    <d v="2025-02-08T00:00:00"/>
    <n v="1"/>
    <x v="0"/>
    <n v="0"/>
    <n v="29"/>
    <x v="0"/>
  </r>
  <r>
    <x v="3"/>
    <s v="Student_036"/>
    <x v="1"/>
    <n v="15000"/>
    <n v="15000"/>
    <b v="1"/>
    <d v="2025-01-13T00:00:00"/>
    <n v="1"/>
    <x v="0"/>
    <n v="0"/>
    <n v="3"/>
    <x v="1"/>
  </r>
  <r>
    <x v="3"/>
    <s v="Student_036"/>
    <x v="2"/>
    <n v="15000"/>
    <n v="15000"/>
    <b v="1"/>
    <d v="2025-02-07T00:00:00"/>
    <n v="1"/>
    <x v="0"/>
    <n v="0"/>
    <n v="28"/>
    <x v="0"/>
  </r>
  <r>
    <x v="3"/>
    <s v="Student_037"/>
    <x v="0"/>
    <n v="15000"/>
    <n v="15000"/>
    <b v="1"/>
    <d v="2025-01-12T00:00:00"/>
    <n v="1"/>
    <x v="0"/>
    <n v="0"/>
    <n v="2"/>
    <x v="1"/>
  </r>
  <r>
    <x v="3"/>
    <s v="Student_037"/>
    <x v="1"/>
    <n v="15000"/>
    <n v="15000"/>
    <b v="1"/>
    <d v="2025-01-19T00:00:00"/>
    <n v="1"/>
    <x v="0"/>
    <n v="0"/>
    <n v="9"/>
    <x v="1"/>
  </r>
  <r>
    <x v="3"/>
    <s v="Student_037"/>
    <x v="2"/>
    <n v="15000"/>
    <n v="6305"/>
    <b v="0"/>
    <m/>
    <n v="0.42033333333333334"/>
    <x v="1"/>
    <n v="1"/>
    <s v=""/>
    <x v="3"/>
  </r>
  <r>
    <x v="3"/>
    <s v="Student_038"/>
    <x v="0"/>
    <n v="15000"/>
    <n v="15000"/>
    <b v="1"/>
    <d v="2025-02-01T00:00:00"/>
    <n v="1"/>
    <x v="0"/>
    <n v="0"/>
    <n v="22"/>
    <x v="0"/>
  </r>
  <r>
    <x v="3"/>
    <s v="Student_038"/>
    <x v="1"/>
    <n v="15000"/>
    <n v="10015"/>
    <b v="0"/>
    <m/>
    <n v="0.66766666666666663"/>
    <x v="1"/>
    <n v="1"/>
    <s v=""/>
    <x v="3"/>
  </r>
  <r>
    <x v="3"/>
    <s v="Student_038"/>
    <x v="2"/>
    <n v="15000"/>
    <n v="15000"/>
    <b v="1"/>
    <d v="2025-02-07T00:00:00"/>
    <n v="1"/>
    <x v="0"/>
    <n v="0"/>
    <n v="28"/>
    <x v="0"/>
  </r>
  <r>
    <x v="3"/>
    <s v="Student_039"/>
    <x v="0"/>
    <n v="15000"/>
    <n v="15000"/>
    <b v="1"/>
    <d v="2025-03-07T00:00:00"/>
    <n v="1"/>
    <x v="0"/>
    <n v="0"/>
    <n v="56"/>
    <x v="2"/>
  </r>
  <r>
    <x v="3"/>
    <s v="Student_039"/>
    <x v="1"/>
    <n v="15000"/>
    <n v="15000"/>
    <b v="1"/>
    <d v="2025-02-02T00:00:00"/>
    <n v="1"/>
    <x v="0"/>
    <n v="0"/>
    <n v="23"/>
    <x v="0"/>
  </r>
  <r>
    <x v="3"/>
    <s v="Student_039"/>
    <x v="2"/>
    <n v="15000"/>
    <n v="15000"/>
    <b v="1"/>
    <d v="2025-01-17T00:00:00"/>
    <n v="1"/>
    <x v="0"/>
    <n v="0"/>
    <n v="7"/>
    <x v="1"/>
  </r>
  <r>
    <x v="3"/>
    <s v="Student_040"/>
    <x v="0"/>
    <n v="15000"/>
    <n v="15000"/>
    <b v="1"/>
    <d v="2025-02-25T00:00:00"/>
    <n v="1"/>
    <x v="0"/>
    <n v="0"/>
    <n v="46"/>
    <x v="2"/>
  </r>
  <r>
    <x v="3"/>
    <s v="Student_040"/>
    <x v="1"/>
    <n v="15000"/>
    <n v="15000"/>
    <b v="1"/>
    <d v="2025-03-01T00:00:00"/>
    <n v="1"/>
    <x v="0"/>
    <n v="0"/>
    <n v="50"/>
    <x v="2"/>
  </r>
  <r>
    <x v="3"/>
    <s v="Student_040"/>
    <x v="2"/>
    <n v="15000"/>
    <n v="15000"/>
    <b v="1"/>
    <d v="2025-02-25T00:00:00"/>
    <n v="1"/>
    <x v="0"/>
    <n v="0"/>
    <n v="46"/>
    <x v="2"/>
  </r>
  <r>
    <x v="3"/>
    <s v="Student_041"/>
    <x v="0"/>
    <n v="15000"/>
    <n v="15000"/>
    <b v="1"/>
    <d v="2025-02-13T00:00:00"/>
    <n v="1"/>
    <x v="0"/>
    <n v="0"/>
    <n v="34"/>
    <x v="2"/>
  </r>
  <r>
    <x v="3"/>
    <s v="Student_041"/>
    <x v="1"/>
    <n v="15000"/>
    <n v="15000"/>
    <b v="1"/>
    <d v="2025-01-23T00:00:00"/>
    <n v="1"/>
    <x v="0"/>
    <n v="0"/>
    <n v="13"/>
    <x v="0"/>
  </r>
  <r>
    <x v="3"/>
    <s v="Student_041"/>
    <x v="2"/>
    <n v="15000"/>
    <n v="15000"/>
    <b v="1"/>
    <d v="2025-02-24T00:00:00"/>
    <n v="1"/>
    <x v="0"/>
    <n v="0"/>
    <n v="45"/>
    <x v="2"/>
  </r>
  <r>
    <x v="3"/>
    <s v="Student_042"/>
    <x v="0"/>
    <n v="15000"/>
    <n v="15000"/>
    <b v="1"/>
    <d v="2025-01-13T00:00:00"/>
    <n v="1"/>
    <x v="0"/>
    <n v="0"/>
    <n v="3"/>
    <x v="1"/>
  </r>
  <r>
    <x v="3"/>
    <s v="Student_042"/>
    <x v="1"/>
    <n v="15000"/>
    <n v="6612"/>
    <b v="0"/>
    <m/>
    <n v="0.44080000000000003"/>
    <x v="1"/>
    <n v="1"/>
    <s v=""/>
    <x v="3"/>
  </r>
  <r>
    <x v="3"/>
    <s v="Student_042"/>
    <x v="2"/>
    <n v="15000"/>
    <n v="15000"/>
    <b v="1"/>
    <d v="2025-03-05T00:00:00"/>
    <n v="1"/>
    <x v="0"/>
    <n v="0"/>
    <n v="54"/>
    <x v="2"/>
  </r>
  <r>
    <x v="3"/>
    <s v="Student_043"/>
    <x v="0"/>
    <n v="15000"/>
    <n v="6150"/>
    <b v="0"/>
    <m/>
    <n v="0.41"/>
    <x v="1"/>
    <n v="1"/>
    <s v=""/>
    <x v="3"/>
  </r>
  <r>
    <x v="3"/>
    <s v="Student_043"/>
    <x v="1"/>
    <n v="15000"/>
    <n v="15000"/>
    <b v="1"/>
    <d v="2025-02-11T00:00:00"/>
    <n v="1"/>
    <x v="0"/>
    <n v="0"/>
    <n v="32"/>
    <x v="2"/>
  </r>
  <r>
    <x v="3"/>
    <s v="Student_043"/>
    <x v="2"/>
    <n v="15000"/>
    <n v="15000"/>
    <b v="1"/>
    <d v="2025-01-28T00:00:00"/>
    <n v="1"/>
    <x v="0"/>
    <n v="0"/>
    <n v="18"/>
    <x v="0"/>
  </r>
  <r>
    <x v="3"/>
    <s v="Student_044"/>
    <x v="0"/>
    <n v="15000"/>
    <n v="15000"/>
    <b v="1"/>
    <d v="2025-01-28T00:00:00"/>
    <n v="1"/>
    <x v="0"/>
    <n v="0"/>
    <n v="18"/>
    <x v="0"/>
  </r>
  <r>
    <x v="3"/>
    <s v="Student_044"/>
    <x v="1"/>
    <n v="15000"/>
    <n v="15000"/>
    <b v="1"/>
    <d v="2025-03-10T00:00:00"/>
    <n v="1"/>
    <x v="0"/>
    <n v="0"/>
    <n v="59"/>
    <x v="2"/>
  </r>
  <r>
    <x v="3"/>
    <s v="Student_044"/>
    <x v="2"/>
    <n v="15000"/>
    <n v="15000"/>
    <b v="1"/>
    <d v="2025-01-10T00:00:00"/>
    <n v="1"/>
    <x v="0"/>
    <n v="0"/>
    <n v="0"/>
    <x v="4"/>
  </r>
  <r>
    <x v="3"/>
    <s v="Student_045"/>
    <x v="0"/>
    <n v="15000"/>
    <n v="15000"/>
    <b v="1"/>
    <d v="2025-01-29T00:00:00"/>
    <n v="1"/>
    <x v="0"/>
    <n v="0"/>
    <n v="19"/>
    <x v="0"/>
  </r>
  <r>
    <x v="3"/>
    <s v="Student_045"/>
    <x v="1"/>
    <n v="15000"/>
    <n v="15000"/>
    <b v="1"/>
    <d v="2025-01-11T00:00:00"/>
    <n v="1"/>
    <x v="0"/>
    <n v="0"/>
    <n v="1"/>
    <x v="1"/>
  </r>
  <r>
    <x v="3"/>
    <s v="Student_045"/>
    <x v="2"/>
    <n v="15000"/>
    <n v="15000"/>
    <b v="1"/>
    <d v="2025-03-05T00:00:00"/>
    <n v="1"/>
    <x v="0"/>
    <n v="0"/>
    <n v="54"/>
    <x v="2"/>
  </r>
  <r>
    <x v="3"/>
    <s v="Student_046"/>
    <x v="0"/>
    <n v="15000"/>
    <n v="15000"/>
    <b v="1"/>
    <d v="2025-01-14T00:00:00"/>
    <n v="1"/>
    <x v="0"/>
    <n v="0"/>
    <n v="4"/>
    <x v="1"/>
  </r>
  <r>
    <x v="3"/>
    <s v="Student_046"/>
    <x v="1"/>
    <n v="15000"/>
    <n v="15000"/>
    <b v="1"/>
    <d v="2025-02-08T00:00:00"/>
    <n v="1"/>
    <x v="0"/>
    <n v="0"/>
    <n v="29"/>
    <x v="0"/>
  </r>
  <r>
    <x v="3"/>
    <s v="Student_046"/>
    <x v="2"/>
    <n v="15000"/>
    <n v="15000"/>
    <b v="1"/>
    <d v="2025-03-03T00:00:00"/>
    <n v="1"/>
    <x v="0"/>
    <n v="0"/>
    <n v="52"/>
    <x v="2"/>
  </r>
  <r>
    <x v="3"/>
    <s v="Student_047"/>
    <x v="0"/>
    <n v="15000"/>
    <n v="15000"/>
    <b v="1"/>
    <d v="2025-03-02T00:00:00"/>
    <n v="1"/>
    <x v="0"/>
    <n v="0"/>
    <n v="51"/>
    <x v="2"/>
  </r>
  <r>
    <x v="3"/>
    <s v="Student_047"/>
    <x v="1"/>
    <n v="15000"/>
    <n v="1387"/>
    <b v="0"/>
    <m/>
    <n v="9.2466666666666669E-2"/>
    <x v="1"/>
    <n v="1"/>
    <s v=""/>
    <x v="3"/>
  </r>
  <r>
    <x v="3"/>
    <s v="Student_047"/>
    <x v="2"/>
    <n v="15000"/>
    <n v="15000"/>
    <b v="1"/>
    <d v="2025-01-19T00:00:00"/>
    <n v="1"/>
    <x v="0"/>
    <n v="0"/>
    <n v="9"/>
    <x v="1"/>
  </r>
  <r>
    <x v="3"/>
    <s v="Student_048"/>
    <x v="0"/>
    <n v="15000"/>
    <n v="15000"/>
    <b v="1"/>
    <d v="2025-03-09T00:00:00"/>
    <n v="1"/>
    <x v="0"/>
    <n v="0"/>
    <n v="58"/>
    <x v="2"/>
  </r>
  <r>
    <x v="3"/>
    <s v="Student_048"/>
    <x v="1"/>
    <n v="15000"/>
    <n v="4223"/>
    <b v="0"/>
    <m/>
    <n v="0.28153333333333336"/>
    <x v="1"/>
    <n v="1"/>
    <s v=""/>
    <x v="3"/>
  </r>
  <r>
    <x v="3"/>
    <s v="Student_048"/>
    <x v="2"/>
    <n v="15000"/>
    <n v="15000"/>
    <b v="1"/>
    <d v="2025-02-28T00:00:00"/>
    <n v="1"/>
    <x v="0"/>
    <n v="0"/>
    <n v="49"/>
    <x v="2"/>
  </r>
  <r>
    <x v="3"/>
    <s v="Student_049"/>
    <x v="0"/>
    <n v="15000"/>
    <n v="15000"/>
    <b v="1"/>
    <d v="2025-01-23T00:00:00"/>
    <n v="1"/>
    <x v="0"/>
    <n v="0"/>
    <n v="13"/>
    <x v="0"/>
  </r>
  <r>
    <x v="3"/>
    <s v="Student_049"/>
    <x v="1"/>
    <n v="15000"/>
    <n v="15000"/>
    <b v="1"/>
    <d v="2025-01-11T00:00:00"/>
    <n v="1"/>
    <x v="0"/>
    <n v="0"/>
    <n v="1"/>
    <x v="1"/>
  </r>
  <r>
    <x v="3"/>
    <s v="Student_049"/>
    <x v="2"/>
    <n v="15000"/>
    <n v="15000"/>
    <b v="1"/>
    <d v="2025-02-17T00:00:00"/>
    <n v="1"/>
    <x v="0"/>
    <n v="0"/>
    <n v="38"/>
    <x v="2"/>
  </r>
  <r>
    <x v="3"/>
    <s v="Student_050"/>
    <x v="0"/>
    <n v="15000"/>
    <n v="15000"/>
    <b v="1"/>
    <d v="2025-01-31T00:00:00"/>
    <n v="1"/>
    <x v="0"/>
    <n v="0"/>
    <n v="21"/>
    <x v="0"/>
  </r>
  <r>
    <x v="3"/>
    <s v="Student_050"/>
    <x v="1"/>
    <n v="15000"/>
    <n v="15000"/>
    <b v="1"/>
    <d v="2025-01-13T00:00:00"/>
    <n v="1"/>
    <x v="0"/>
    <n v="0"/>
    <n v="3"/>
    <x v="1"/>
  </r>
  <r>
    <x v="3"/>
    <s v="Student_050"/>
    <x v="2"/>
    <n v="15000"/>
    <n v="15000"/>
    <b v="1"/>
    <d v="2025-02-07T00:00:00"/>
    <n v="1"/>
    <x v="0"/>
    <n v="0"/>
    <n v="28"/>
    <x v="0"/>
  </r>
  <r>
    <x v="4"/>
    <s v="Student_001"/>
    <x v="0"/>
    <n v="15000"/>
    <n v="15000"/>
    <b v="1"/>
    <d v="2025-02-01T00:00:00"/>
    <n v="1"/>
    <x v="0"/>
    <n v="0"/>
    <n v="22"/>
    <x v="0"/>
  </r>
  <r>
    <x v="4"/>
    <s v="Student_001"/>
    <x v="1"/>
    <n v="15000"/>
    <n v="15000"/>
    <b v="1"/>
    <d v="2025-01-15T00:00:00"/>
    <n v="1"/>
    <x v="0"/>
    <n v="0"/>
    <n v="5"/>
    <x v="1"/>
  </r>
  <r>
    <x v="4"/>
    <s v="Student_001"/>
    <x v="2"/>
    <n v="15000"/>
    <n v="10281"/>
    <b v="0"/>
    <m/>
    <n v="0.68540000000000001"/>
    <x v="1"/>
    <n v="1"/>
    <s v=""/>
    <x v="3"/>
  </r>
  <r>
    <x v="4"/>
    <s v="Student_002"/>
    <x v="0"/>
    <n v="15000"/>
    <n v="15000"/>
    <b v="1"/>
    <d v="2025-02-16T00:00:00"/>
    <n v="1"/>
    <x v="0"/>
    <n v="0"/>
    <n v="37"/>
    <x v="2"/>
  </r>
  <r>
    <x v="4"/>
    <s v="Student_002"/>
    <x v="1"/>
    <n v="15000"/>
    <n v="15000"/>
    <b v="1"/>
    <d v="2025-02-15T00:00:00"/>
    <n v="1"/>
    <x v="0"/>
    <n v="0"/>
    <n v="36"/>
    <x v="2"/>
  </r>
  <r>
    <x v="4"/>
    <s v="Student_002"/>
    <x v="2"/>
    <n v="15000"/>
    <n v="15000"/>
    <b v="1"/>
    <d v="2025-03-08T00:00:00"/>
    <n v="1"/>
    <x v="0"/>
    <n v="0"/>
    <n v="57"/>
    <x v="2"/>
  </r>
  <r>
    <x v="4"/>
    <s v="Student_003"/>
    <x v="0"/>
    <n v="15000"/>
    <n v="15000"/>
    <b v="1"/>
    <d v="2025-03-03T00:00:00"/>
    <n v="1"/>
    <x v="0"/>
    <n v="0"/>
    <n v="52"/>
    <x v="2"/>
  </r>
  <r>
    <x v="4"/>
    <s v="Student_003"/>
    <x v="1"/>
    <n v="15000"/>
    <n v="15000"/>
    <b v="1"/>
    <d v="2025-01-30T00:00:00"/>
    <n v="1"/>
    <x v="0"/>
    <n v="0"/>
    <n v="20"/>
    <x v="0"/>
  </r>
  <r>
    <x v="4"/>
    <s v="Student_003"/>
    <x v="2"/>
    <n v="15000"/>
    <n v="15000"/>
    <b v="1"/>
    <d v="2025-02-09T00:00:00"/>
    <n v="1"/>
    <x v="0"/>
    <n v="0"/>
    <n v="30"/>
    <x v="0"/>
  </r>
  <r>
    <x v="4"/>
    <s v="Student_004"/>
    <x v="0"/>
    <n v="15000"/>
    <n v="4263"/>
    <b v="0"/>
    <m/>
    <n v="0.28420000000000001"/>
    <x v="1"/>
    <n v="1"/>
    <s v=""/>
    <x v="3"/>
  </r>
  <r>
    <x v="4"/>
    <s v="Student_004"/>
    <x v="1"/>
    <n v="15000"/>
    <n v="15000"/>
    <b v="1"/>
    <d v="2025-02-23T00:00:00"/>
    <n v="1"/>
    <x v="0"/>
    <n v="0"/>
    <n v="44"/>
    <x v="2"/>
  </r>
  <r>
    <x v="4"/>
    <s v="Student_004"/>
    <x v="2"/>
    <n v="15000"/>
    <n v="15000"/>
    <b v="1"/>
    <d v="2025-01-16T00:00:00"/>
    <n v="1"/>
    <x v="0"/>
    <n v="0"/>
    <n v="6"/>
    <x v="1"/>
  </r>
  <r>
    <x v="4"/>
    <s v="Student_005"/>
    <x v="0"/>
    <n v="15000"/>
    <n v="15000"/>
    <b v="1"/>
    <d v="2025-01-26T00:00:00"/>
    <n v="1"/>
    <x v="0"/>
    <n v="0"/>
    <n v="16"/>
    <x v="0"/>
  </r>
  <r>
    <x v="4"/>
    <s v="Student_005"/>
    <x v="1"/>
    <n v="15000"/>
    <n v="15000"/>
    <b v="1"/>
    <d v="2025-02-06T00:00:00"/>
    <n v="1"/>
    <x v="0"/>
    <n v="0"/>
    <n v="27"/>
    <x v="0"/>
  </r>
  <r>
    <x v="4"/>
    <s v="Student_005"/>
    <x v="2"/>
    <n v="15000"/>
    <n v="15000"/>
    <b v="1"/>
    <d v="2025-02-24T00:00:00"/>
    <n v="1"/>
    <x v="0"/>
    <n v="0"/>
    <n v="45"/>
    <x v="2"/>
  </r>
  <r>
    <x v="4"/>
    <s v="Student_006"/>
    <x v="0"/>
    <n v="15000"/>
    <n v="15000"/>
    <b v="1"/>
    <d v="2025-03-10T00:00:00"/>
    <n v="1"/>
    <x v="0"/>
    <n v="0"/>
    <n v="59"/>
    <x v="2"/>
  </r>
  <r>
    <x v="4"/>
    <s v="Student_006"/>
    <x v="1"/>
    <n v="15000"/>
    <n v="11968"/>
    <b v="0"/>
    <m/>
    <n v="0.79786666666666661"/>
    <x v="1"/>
    <n v="1"/>
    <s v=""/>
    <x v="3"/>
  </r>
  <r>
    <x v="4"/>
    <s v="Student_006"/>
    <x v="2"/>
    <n v="15000"/>
    <n v="15000"/>
    <b v="1"/>
    <d v="2025-02-14T00:00:00"/>
    <n v="1"/>
    <x v="0"/>
    <n v="0"/>
    <n v="35"/>
    <x v="2"/>
  </r>
  <r>
    <x v="4"/>
    <s v="Student_007"/>
    <x v="0"/>
    <n v="15000"/>
    <n v="15000"/>
    <b v="1"/>
    <d v="2025-02-07T00:00:00"/>
    <n v="1"/>
    <x v="0"/>
    <n v="0"/>
    <n v="28"/>
    <x v="0"/>
  </r>
  <r>
    <x v="4"/>
    <s v="Student_007"/>
    <x v="1"/>
    <n v="15000"/>
    <n v="15000"/>
    <b v="1"/>
    <d v="2025-02-18T00:00:00"/>
    <n v="1"/>
    <x v="0"/>
    <n v="0"/>
    <n v="39"/>
    <x v="2"/>
  </r>
  <r>
    <x v="4"/>
    <s v="Student_007"/>
    <x v="2"/>
    <n v="15000"/>
    <n v="15000"/>
    <b v="1"/>
    <d v="2025-02-14T00:00:00"/>
    <n v="1"/>
    <x v="0"/>
    <n v="0"/>
    <n v="35"/>
    <x v="2"/>
  </r>
  <r>
    <x v="4"/>
    <s v="Student_008"/>
    <x v="0"/>
    <n v="15000"/>
    <n v="15000"/>
    <b v="1"/>
    <d v="2025-02-17T00:00:00"/>
    <n v="1"/>
    <x v="0"/>
    <n v="0"/>
    <n v="38"/>
    <x v="2"/>
  </r>
  <r>
    <x v="4"/>
    <s v="Student_008"/>
    <x v="1"/>
    <n v="15000"/>
    <n v="15000"/>
    <b v="1"/>
    <d v="2025-03-04T00:00:00"/>
    <n v="1"/>
    <x v="0"/>
    <n v="0"/>
    <n v="53"/>
    <x v="2"/>
  </r>
  <r>
    <x v="4"/>
    <s v="Student_008"/>
    <x v="2"/>
    <n v="15000"/>
    <n v="15000"/>
    <b v="1"/>
    <d v="2025-02-25T00:00:00"/>
    <n v="1"/>
    <x v="0"/>
    <n v="0"/>
    <n v="46"/>
    <x v="2"/>
  </r>
  <r>
    <x v="4"/>
    <s v="Student_009"/>
    <x v="0"/>
    <n v="15000"/>
    <n v="6212"/>
    <b v="0"/>
    <m/>
    <n v="0.41413333333333335"/>
    <x v="1"/>
    <n v="1"/>
    <s v=""/>
    <x v="3"/>
  </r>
  <r>
    <x v="4"/>
    <s v="Student_009"/>
    <x v="1"/>
    <n v="15000"/>
    <n v="15000"/>
    <b v="1"/>
    <d v="2025-03-08T00:00:00"/>
    <n v="1"/>
    <x v="0"/>
    <n v="0"/>
    <n v="57"/>
    <x v="2"/>
  </r>
  <r>
    <x v="4"/>
    <s v="Student_009"/>
    <x v="2"/>
    <n v="15000"/>
    <n v="15000"/>
    <b v="1"/>
    <d v="2025-01-29T00:00:00"/>
    <n v="1"/>
    <x v="0"/>
    <n v="0"/>
    <n v="19"/>
    <x v="0"/>
  </r>
  <r>
    <x v="4"/>
    <s v="Student_010"/>
    <x v="0"/>
    <n v="15000"/>
    <n v="15000"/>
    <b v="1"/>
    <d v="2025-03-02T00:00:00"/>
    <n v="1"/>
    <x v="0"/>
    <n v="0"/>
    <n v="51"/>
    <x v="2"/>
  </r>
  <r>
    <x v="4"/>
    <s v="Student_010"/>
    <x v="1"/>
    <n v="15000"/>
    <n v="15000"/>
    <b v="1"/>
    <d v="2025-03-09T00:00:00"/>
    <n v="1"/>
    <x v="0"/>
    <n v="0"/>
    <n v="58"/>
    <x v="2"/>
  </r>
  <r>
    <x v="4"/>
    <s v="Student_010"/>
    <x v="2"/>
    <n v="15000"/>
    <n v="15000"/>
    <b v="1"/>
    <d v="2025-02-12T00:00:00"/>
    <n v="1"/>
    <x v="0"/>
    <n v="0"/>
    <n v="33"/>
    <x v="2"/>
  </r>
  <r>
    <x v="4"/>
    <s v="Student_011"/>
    <x v="0"/>
    <n v="15000"/>
    <n v="15000"/>
    <b v="1"/>
    <d v="2025-01-11T00:00:00"/>
    <n v="1"/>
    <x v="0"/>
    <n v="0"/>
    <n v="1"/>
    <x v="1"/>
  </r>
  <r>
    <x v="4"/>
    <s v="Student_011"/>
    <x v="1"/>
    <n v="15000"/>
    <n v="15000"/>
    <b v="1"/>
    <d v="2025-01-18T00:00:00"/>
    <n v="1"/>
    <x v="0"/>
    <n v="0"/>
    <n v="8"/>
    <x v="1"/>
  </r>
  <r>
    <x v="4"/>
    <s v="Student_011"/>
    <x v="2"/>
    <n v="15000"/>
    <n v="15000"/>
    <b v="1"/>
    <d v="2025-01-10T00:00:00"/>
    <n v="1"/>
    <x v="0"/>
    <n v="0"/>
    <n v="0"/>
    <x v="4"/>
  </r>
  <r>
    <x v="4"/>
    <s v="Student_012"/>
    <x v="0"/>
    <n v="15000"/>
    <n v="15000"/>
    <b v="1"/>
    <d v="2025-02-21T00:00:00"/>
    <n v="1"/>
    <x v="0"/>
    <n v="0"/>
    <n v="42"/>
    <x v="2"/>
  </r>
  <r>
    <x v="4"/>
    <s v="Student_012"/>
    <x v="1"/>
    <n v="15000"/>
    <n v="15000"/>
    <b v="1"/>
    <d v="2025-02-03T00:00:00"/>
    <n v="1"/>
    <x v="0"/>
    <n v="0"/>
    <n v="24"/>
    <x v="0"/>
  </r>
  <r>
    <x v="4"/>
    <s v="Student_012"/>
    <x v="2"/>
    <n v="15000"/>
    <n v="15000"/>
    <b v="1"/>
    <d v="2025-01-12T00:00:00"/>
    <n v="1"/>
    <x v="0"/>
    <n v="0"/>
    <n v="2"/>
    <x v="1"/>
  </r>
  <r>
    <x v="4"/>
    <s v="Student_013"/>
    <x v="0"/>
    <n v="15000"/>
    <n v="15000"/>
    <b v="1"/>
    <d v="2025-02-22T00:00:00"/>
    <n v="1"/>
    <x v="0"/>
    <n v="0"/>
    <n v="43"/>
    <x v="2"/>
  </r>
  <r>
    <x v="4"/>
    <s v="Student_013"/>
    <x v="1"/>
    <n v="15000"/>
    <n v="15000"/>
    <b v="1"/>
    <d v="2025-02-08T00:00:00"/>
    <n v="1"/>
    <x v="0"/>
    <n v="0"/>
    <n v="29"/>
    <x v="0"/>
  </r>
  <r>
    <x v="4"/>
    <s v="Student_013"/>
    <x v="2"/>
    <n v="15000"/>
    <n v="15000"/>
    <b v="1"/>
    <d v="2025-01-21T00:00:00"/>
    <n v="1"/>
    <x v="0"/>
    <n v="0"/>
    <n v="11"/>
    <x v="0"/>
  </r>
  <r>
    <x v="4"/>
    <s v="Student_014"/>
    <x v="0"/>
    <n v="15000"/>
    <n v="15000"/>
    <b v="1"/>
    <d v="2025-02-22T00:00:00"/>
    <n v="1"/>
    <x v="0"/>
    <n v="0"/>
    <n v="43"/>
    <x v="2"/>
  </r>
  <r>
    <x v="4"/>
    <s v="Student_014"/>
    <x v="1"/>
    <n v="15000"/>
    <n v="15000"/>
    <b v="1"/>
    <d v="2025-02-27T00:00:00"/>
    <n v="1"/>
    <x v="0"/>
    <n v="0"/>
    <n v="48"/>
    <x v="2"/>
  </r>
  <r>
    <x v="4"/>
    <s v="Student_014"/>
    <x v="2"/>
    <n v="15000"/>
    <n v="15000"/>
    <b v="1"/>
    <d v="2025-01-19T00:00:00"/>
    <n v="1"/>
    <x v="0"/>
    <n v="0"/>
    <n v="9"/>
    <x v="1"/>
  </r>
  <r>
    <x v="4"/>
    <s v="Student_015"/>
    <x v="0"/>
    <n v="15000"/>
    <n v="15000"/>
    <b v="1"/>
    <d v="2025-02-27T00:00:00"/>
    <n v="1"/>
    <x v="0"/>
    <n v="0"/>
    <n v="48"/>
    <x v="2"/>
  </r>
  <r>
    <x v="4"/>
    <s v="Student_015"/>
    <x v="1"/>
    <n v="15000"/>
    <n v="15000"/>
    <b v="1"/>
    <d v="2025-01-25T00:00:00"/>
    <n v="1"/>
    <x v="0"/>
    <n v="0"/>
    <n v="15"/>
    <x v="0"/>
  </r>
  <r>
    <x v="4"/>
    <s v="Student_015"/>
    <x v="2"/>
    <n v="15000"/>
    <n v="5895"/>
    <b v="0"/>
    <m/>
    <n v="0.39300000000000002"/>
    <x v="1"/>
    <n v="1"/>
    <s v=""/>
    <x v="3"/>
  </r>
  <r>
    <x v="4"/>
    <s v="Student_016"/>
    <x v="0"/>
    <n v="15000"/>
    <n v="15000"/>
    <b v="1"/>
    <d v="2025-01-26T00:00:00"/>
    <n v="1"/>
    <x v="0"/>
    <n v="0"/>
    <n v="16"/>
    <x v="0"/>
  </r>
  <r>
    <x v="4"/>
    <s v="Student_016"/>
    <x v="1"/>
    <n v="15000"/>
    <n v="15000"/>
    <b v="1"/>
    <d v="2025-03-04T00:00:00"/>
    <n v="1"/>
    <x v="0"/>
    <n v="0"/>
    <n v="53"/>
    <x v="2"/>
  </r>
  <r>
    <x v="4"/>
    <s v="Student_016"/>
    <x v="2"/>
    <n v="15000"/>
    <n v="15000"/>
    <b v="1"/>
    <d v="2025-01-17T00:00:00"/>
    <n v="1"/>
    <x v="0"/>
    <n v="0"/>
    <n v="7"/>
    <x v="1"/>
  </r>
  <r>
    <x v="4"/>
    <s v="Student_017"/>
    <x v="0"/>
    <n v="15000"/>
    <n v="15000"/>
    <b v="1"/>
    <d v="2025-02-03T00:00:00"/>
    <n v="1"/>
    <x v="0"/>
    <n v="0"/>
    <n v="24"/>
    <x v="0"/>
  </r>
  <r>
    <x v="4"/>
    <s v="Student_017"/>
    <x v="1"/>
    <n v="15000"/>
    <n v="15000"/>
    <b v="1"/>
    <d v="2025-03-09T00:00:00"/>
    <n v="1"/>
    <x v="0"/>
    <n v="0"/>
    <n v="58"/>
    <x v="2"/>
  </r>
  <r>
    <x v="4"/>
    <s v="Student_017"/>
    <x v="2"/>
    <n v="15000"/>
    <n v="8044"/>
    <b v="0"/>
    <m/>
    <n v="0.53626666666666667"/>
    <x v="1"/>
    <n v="1"/>
    <s v=""/>
    <x v="3"/>
  </r>
  <r>
    <x v="4"/>
    <s v="Student_018"/>
    <x v="0"/>
    <n v="15000"/>
    <n v="15000"/>
    <b v="1"/>
    <d v="2025-02-10T00:00:00"/>
    <n v="1"/>
    <x v="0"/>
    <n v="0"/>
    <n v="31"/>
    <x v="2"/>
  </r>
  <r>
    <x v="4"/>
    <s v="Student_018"/>
    <x v="1"/>
    <n v="15000"/>
    <n v="15000"/>
    <b v="1"/>
    <d v="2025-01-16T00:00:00"/>
    <n v="1"/>
    <x v="0"/>
    <n v="0"/>
    <n v="6"/>
    <x v="1"/>
  </r>
  <r>
    <x v="4"/>
    <s v="Student_018"/>
    <x v="2"/>
    <n v="15000"/>
    <n v="5913"/>
    <b v="0"/>
    <m/>
    <n v="0.39419999999999999"/>
    <x v="1"/>
    <n v="1"/>
    <s v=""/>
    <x v="3"/>
  </r>
  <r>
    <x v="4"/>
    <s v="Student_019"/>
    <x v="0"/>
    <n v="15000"/>
    <n v="15000"/>
    <b v="1"/>
    <d v="2025-03-08T00:00:00"/>
    <n v="1"/>
    <x v="0"/>
    <n v="0"/>
    <n v="57"/>
    <x v="2"/>
  </r>
  <r>
    <x v="4"/>
    <s v="Student_019"/>
    <x v="1"/>
    <n v="15000"/>
    <n v="15000"/>
    <b v="1"/>
    <d v="2025-01-24T00:00:00"/>
    <n v="1"/>
    <x v="0"/>
    <n v="0"/>
    <n v="14"/>
    <x v="0"/>
  </r>
  <r>
    <x v="4"/>
    <s v="Student_019"/>
    <x v="2"/>
    <n v="15000"/>
    <n v="15000"/>
    <b v="1"/>
    <d v="2025-01-18T00:00:00"/>
    <n v="1"/>
    <x v="0"/>
    <n v="0"/>
    <n v="8"/>
    <x v="1"/>
  </r>
  <r>
    <x v="4"/>
    <s v="Student_020"/>
    <x v="0"/>
    <n v="15000"/>
    <n v="15000"/>
    <b v="1"/>
    <d v="2025-01-17T00:00:00"/>
    <n v="1"/>
    <x v="0"/>
    <n v="0"/>
    <n v="7"/>
    <x v="1"/>
  </r>
  <r>
    <x v="4"/>
    <s v="Student_020"/>
    <x v="1"/>
    <n v="15000"/>
    <n v="1500"/>
    <b v="0"/>
    <m/>
    <n v="0.1"/>
    <x v="1"/>
    <n v="1"/>
    <s v=""/>
    <x v="3"/>
  </r>
  <r>
    <x v="4"/>
    <s v="Student_020"/>
    <x v="2"/>
    <n v="15000"/>
    <n v="15000"/>
    <b v="1"/>
    <d v="2025-02-08T00:00:00"/>
    <n v="1"/>
    <x v="0"/>
    <n v="0"/>
    <n v="29"/>
    <x v="0"/>
  </r>
  <r>
    <x v="4"/>
    <s v="Student_021"/>
    <x v="0"/>
    <n v="15000"/>
    <n v="15000"/>
    <b v="1"/>
    <d v="2025-02-13T00:00:00"/>
    <n v="1"/>
    <x v="0"/>
    <n v="0"/>
    <n v="34"/>
    <x v="2"/>
  </r>
  <r>
    <x v="4"/>
    <s v="Student_021"/>
    <x v="1"/>
    <n v="15000"/>
    <n v="15000"/>
    <b v="1"/>
    <d v="2025-02-20T00:00:00"/>
    <n v="1"/>
    <x v="0"/>
    <n v="0"/>
    <n v="41"/>
    <x v="2"/>
  </r>
  <r>
    <x v="4"/>
    <s v="Student_021"/>
    <x v="2"/>
    <n v="15000"/>
    <n v="15000"/>
    <b v="1"/>
    <d v="2025-01-23T00:00:00"/>
    <n v="1"/>
    <x v="0"/>
    <n v="0"/>
    <n v="13"/>
    <x v="0"/>
  </r>
  <r>
    <x v="4"/>
    <s v="Student_022"/>
    <x v="0"/>
    <n v="15000"/>
    <n v="15000"/>
    <b v="1"/>
    <d v="2025-02-13T00:00:00"/>
    <n v="1"/>
    <x v="0"/>
    <n v="0"/>
    <n v="34"/>
    <x v="2"/>
  </r>
  <r>
    <x v="4"/>
    <s v="Student_022"/>
    <x v="1"/>
    <n v="15000"/>
    <n v="15000"/>
    <b v="1"/>
    <d v="2025-02-23T00:00:00"/>
    <n v="1"/>
    <x v="0"/>
    <n v="0"/>
    <n v="44"/>
    <x v="2"/>
  </r>
  <r>
    <x v="4"/>
    <s v="Student_022"/>
    <x v="2"/>
    <n v="15000"/>
    <n v="15000"/>
    <b v="1"/>
    <d v="2025-02-15T00:00:00"/>
    <n v="1"/>
    <x v="0"/>
    <n v="0"/>
    <n v="36"/>
    <x v="2"/>
  </r>
  <r>
    <x v="4"/>
    <s v="Student_023"/>
    <x v="0"/>
    <n v="15000"/>
    <n v="15000"/>
    <b v="1"/>
    <d v="2025-02-04T00:00:00"/>
    <n v="1"/>
    <x v="0"/>
    <n v="0"/>
    <n v="25"/>
    <x v="0"/>
  </r>
  <r>
    <x v="4"/>
    <s v="Student_023"/>
    <x v="1"/>
    <n v="15000"/>
    <n v="15000"/>
    <b v="1"/>
    <d v="2025-02-22T00:00:00"/>
    <n v="1"/>
    <x v="0"/>
    <n v="0"/>
    <n v="43"/>
    <x v="2"/>
  </r>
  <r>
    <x v="4"/>
    <s v="Student_023"/>
    <x v="2"/>
    <n v="15000"/>
    <n v="15000"/>
    <b v="1"/>
    <d v="2025-03-06T00:00:00"/>
    <n v="1"/>
    <x v="0"/>
    <n v="0"/>
    <n v="55"/>
    <x v="2"/>
  </r>
  <r>
    <x v="4"/>
    <s v="Student_024"/>
    <x v="0"/>
    <n v="15000"/>
    <n v="15000"/>
    <b v="1"/>
    <d v="2025-02-07T00:00:00"/>
    <n v="1"/>
    <x v="0"/>
    <n v="0"/>
    <n v="28"/>
    <x v="0"/>
  </r>
  <r>
    <x v="4"/>
    <s v="Student_024"/>
    <x v="1"/>
    <n v="15000"/>
    <n v="15000"/>
    <b v="1"/>
    <d v="2025-01-22T00:00:00"/>
    <n v="1"/>
    <x v="0"/>
    <n v="0"/>
    <n v="12"/>
    <x v="0"/>
  </r>
  <r>
    <x v="4"/>
    <s v="Student_024"/>
    <x v="2"/>
    <n v="15000"/>
    <n v="15000"/>
    <b v="1"/>
    <d v="2025-01-25T00:00:00"/>
    <n v="1"/>
    <x v="0"/>
    <n v="0"/>
    <n v="15"/>
    <x v="0"/>
  </r>
  <r>
    <x v="4"/>
    <s v="Student_025"/>
    <x v="0"/>
    <n v="15000"/>
    <n v="15000"/>
    <b v="1"/>
    <d v="2025-02-22T00:00:00"/>
    <n v="1"/>
    <x v="0"/>
    <n v="0"/>
    <n v="43"/>
    <x v="2"/>
  </r>
  <r>
    <x v="4"/>
    <s v="Student_025"/>
    <x v="1"/>
    <n v="15000"/>
    <n v="15000"/>
    <b v="1"/>
    <d v="2025-03-05T00:00:00"/>
    <n v="1"/>
    <x v="0"/>
    <n v="0"/>
    <n v="54"/>
    <x v="2"/>
  </r>
  <r>
    <x v="4"/>
    <s v="Student_025"/>
    <x v="2"/>
    <n v="15000"/>
    <n v="15000"/>
    <b v="1"/>
    <d v="2025-02-12T00:00:00"/>
    <n v="1"/>
    <x v="0"/>
    <n v="0"/>
    <n v="33"/>
    <x v="2"/>
  </r>
  <r>
    <x v="4"/>
    <s v="Student_026"/>
    <x v="0"/>
    <n v="15000"/>
    <n v="15000"/>
    <b v="1"/>
    <d v="2025-03-05T00:00:00"/>
    <n v="1"/>
    <x v="0"/>
    <n v="0"/>
    <n v="54"/>
    <x v="2"/>
  </r>
  <r>
    <x v="4"/>
    <s v="Student_026"/>
    <x v="1"/>
    <n v="15000"/>
    <n v="15000"/>
    <b v="1"/>
    <d v="2025-01-27T00:00:00"/>
    <n v="1"/>
    <x v="0"/>
    <n v="0"/>
    <n v="17"/>
    <x v="0"/>
  </r>
  <r>
    <x v="4"/>
    <s v="Student_026"/>
    <x v="2"/>
    <n v="15000"/>
    <n v="3810"/>
    <b v="0"/>
    <m/>
    <n v="0.254"/>
    <x v="1"/>
    <n v="1"/>
    <s v=""/>
    <x v="3"/>
  </r>
  <r>
    <x v="4"/>
    <s v="Student_027"/>
    <x v="0"/>
    <n v="15000"/>
    <n v="15000"/>
    <b v="1"/>
    <d v="2025-02-24T00:00:00"/>
    <n v="1"/>
    <x v="0"/>
    <n v="0"/>
    <n v="45"/>
    <x v="2"/>
  </r>
  <r>
    <x v="4"/>
    <s v="Student_027"/>
    <x v="1"/>
    <n v="15000"/>
    <n v="15000"/>
    <b v="1"/>
    <d v="2025-02-27T00:00:00"/>
    <n v="1"/>
    <x v="0"/>
    <n v="0"/>
    <n v="48"/>
    <x v="2"/>
  </r>
  <r>
    <x v="4"/>
    <s v="Student_027"/>
    <x v="2"/>
    <n v="15000"/>
    <n v="15000"/>
    <b v="1"/>
    <d v="2025-03-03T00:00:00"/>
    <n v="1"/>
    <x v="0"/>
    <n v="0"/>
    <n v="52"/>
    <x v="2"/>
  </r>
  <r>
    <x v="4"/>
    <s v="Student_028"/>
    <x v="0"/>
    <n v="15000"/>
    <n v="15000"/>
    <b v="1"/>
    <d v="2025-01-25T00:00:00"/>
    <n v="1"/>
    <x v="0"/>
    <n v="0"/>
    <n v="15"/>
    <x v="0"/>
  </r>
  <r>
    <x v="4"/>
    <s v="Student_028"/>
    <x v="1"/>
    <n v="15000"/>
    <n v="9454"/>
    <b v="0"/>
    <m/>
    <n v="0.63026666666666664"/>
    <x v="1"/>
    <n v="1"/>
    <s v=""/>
    <x v="3"/>
  </r>
  <r>
    <x v="4"/>
    <s v="Student_028"/>
    <x v="2"/>
    <n v="15000"/>
    <n v="15000"/>
    <b v="1"/>
    <d v="2025-02-08T00:00:00"/>
    <n v="1"/>
    <x v="0"/>
    <n v="0"/>
    <n v="29"/>
    <x v="0"/>
  </r>
  <r>
    <x v="4"/>
    <s v="Student_029"/>
    <x v="0"/>
    <n v="15000"/>
    <n v="15000"/>
    <b v="1"/>
    <d v="2025-02-17T00:00:00"/>
    <n v="1"/>
    <x v="0"/>
    <n v="0"/>
    <n v="38"/>
    <x v="2"/>
  </r>
  <r>
    <x v="4"/>
    <s v="Student_029"/>
    <x v="1"/>
    <n v="15000"/>
    <n v="15000"/>
    <b v="1"/>
    <d v="2025-01-10T00:00:00"/>
    <n v="1"/>
    <x v="0"/>
    <n v="0"/>
    <n v="0"/>
    <x v="4"/>
  </r>
  <r>
    <x v="4"/>
    <s v="Student_029"/>
    <x v="2"/>
    <n v="15000"/>
    <n v="15000"/>
    <b v="1"/>
    <d v="2025-01-12T00:00:00"/>
    <n v="1"/>
    <x v="0"/>
    <n v="0"/>
    <n v="2"/>
    <x v="1"/>
  </r>
  <r>
    <x v="4"/>
    <s v="Student_030"/>
    <x v="0"/>
    <n v="15000"/>
    <n v="15000"/>
    <b v="1"/>
    <d v="2025-03-06T00:00:00"/>
    <n v="1"/>
    <x v="0"/>
    <n v="0"/>
    <n v="55"/>
    <x v="2"/>
  </r>
  <r>
    <x v="4"/>
    <s v="Student_030"/>
    <x v="1"/>
    <n v="15000"/>
    <n v="15000"/>
    <b v="1"/>
    <d v="2025-01-13T00:00:00"/>
    <n v="1"/>
    <x v="0"/>
    <n v="0"/>
    <n v="3"/>
    <x v="1"/>
  </r>
  <r>
    <x v="4"/>
    <s v="Student_030"/>
    <x v="2"/>
    <n v="15000"/>
    <n v="15000"/>
    <b v="1"/>
    <d v="2025-02-15T00:00:00"/>
    <n v="1"/>
    <x v="0"/>
    <n v="0"/>
    <n v="36"/>
    <x v="2"/>
  </r>
  <r>
    <x v="4"/>
    <s v="Student_031"/>
    <x v="0"/>
    <n v="15000"/>
    <n v="15000"/>
    <b v="1"/>
    <d v="2025-01-10T00:00:00"/>
    <n v="1"/>
    <x v="0"/>
    <n v="0"/>
    <n v="0"/>
    <x v="4"/>
  </r>
  <r>
    <x v="4"/>
    <s v="Student_031"/>
    <x v="1"/>
    <n v="15000"/>
    <n v="2632"/>
    <b v="0"/>
    <m/>
    <n v="0.17546666666666666"/>
    <x v="1"/>
    <n v="1"/>
    <s v=""/>
    <x v="3"/>
  </r>
  <r>
    <x v="4"/>
    <s v="Student_031"/>
    <x v="2"/>
    <n v="15000"/>
    <n v="15000"/>
    <b v="1"/>
    <d v="2025-03-07T00:00:00"/>
    <n v="1"/>
    <x v="0"/>
    <n v="0"/>
    <n v="56"/>
    <x v="2"/>
  </r>
  <r>
    <x v="4"/>
    <s v="Student_032"/>
    <x v="0"/>
    <n v="15000"/>
    <n v="15000"/>
    <b v="1"/>
    <d v="2025-01-21T00:00:00"/>
    <n v="1"/>
    <x v="0"/>
    <n v="0"/>
    <n v="11"/>
    <x v="0"/>
  </r>
  <r>
    <x v="4"/>
    <s v="Student_032"/>
    <x v="1"/>
    <n v="15000"/>
    <n v="1828"/>
    <b v="0"/>
    <m/>
    <n v="0.12186666666666666"/>
    <x v="1"/>
    <n v="1"/>
    <s v=""/>
    <x v="3"/>
  </r>
  <r>
    <x v="4"/>
    <s v="Student_032"/>
    <x v="2"/>
    <n v="15000"/>
    <n v="15000"/>
    <b v="1"/>
    <d v="2025-02-21T00:00:00"/>
    <n v="1"/>
    <x v="0"/>
    <n v="0"/>
    <n v="42"/>
    <x v="2"/>
  </r>
  <r>
    <x v="4"/>
    <s v="Student_033"/>
    <x v="0"/>
    <n v="15000"/>
    <n v="15000"/>
    <b v="1"/>
    <d v="2025-02-17T00:00:00"/>
    <n v="1"/>
    <x v="0"/>
    <n v="0"/>
    <n v="38"/>
    <x v="2"/>
  </r>
  <r>
    <x v="4"/>
    <s v="Student_033"/>
    <x v="1"/>
    <n v="15000"/>
    <n v="11607"/>
    <b v="0"/>
    <m/>
    <n v="0.77380000000000004"/>
    <x v="1"/>
    <n v="1"/>
    <s v=""/>
    <x v="3"/>
  </r>
  <r>
    <x v="4"/>
    <s v="Student_033"/>
    <x v="2"/>
    <n v="15000"/>
    <n v="15000"/>
    <b v="1"/>
    <d v="2025-01-22T00:00:00"/>
    <n v="1"/>
    <x v="0"/>
    <n v="0"/>
    <n v="12"/>
    <x v="0"/>
  </r>
  <r>
    <x v="4"/>
    <s v="Student_034"/>
    <x v="0"/>
    <n v="15000"/>
    <n v="7878"/>
    <b v="0"/>
    <m/>
    <n v="0.5252"/>
    <x v="1"/>
    <n v="1"/>
    <s v=""/>
    <x v="3"/>
  </r>
  <r>
    <x v="4"/>
    <s v="Student_034"/>
    <x v="1"/>
    <n v="15000"/>
    <n v="5690"/>
    <b v="0"/>
    <m/>
    <n v="0.37933333333333336"/>
    <x v="1"/>
    <n v="1"/>
    <s v=""/>
    <x v="3"/>
  </r>
  <r>
    <x v="4"/>
    <s v="Student_034"/>
    <x v="2"/>
    <n v="15000"/>
    <n v="15000"/>
    <b v="1"/>
    <d v="2025-02-07T00:00:00"/>
    <n v="1"/>
    <x v="0"/>
    <n v="0"/>
    <n v="28"/>
    <x v="0"/>
  </r>
  <r>
    <x v="4"/>
    <s v="Student_035"/>
    <x v="0"/>
    <n v="15000"/>
    <n v="15000"/>
    <b v="1"/>
    <d v="2025-03-03T00:00:00"/>
    <n v="1"/>
    <x v="0"/>
    <n v="0"/>
    <n v="52"/>
    <x v="2"/>
  </r>
  <r>
    <x v="4"/>
    <s v="Student_035"/>
    <x v="1"/>
    <n v="15000"/>
    <n v="15000"/>
    <b v="1"/>
    <d v="2025-02-24T00:00:00"/>
    <n v="1"/>
    <x v="0"/>
    <n v="0"/>
    <n v="45"/>
    <x v="2"/>
  </r>
  <r>
    <x v="4"/>
    <s v="Student_035"/>
    <x v="2"/>
    <n v="15000"/>
    <n v="15000"/>
    <b v="1"/>
    <d v="2025-02-12T00:00:00"/>
    <n v="1"/>
    <x v="0"/>
    <n v="0"/>
    <n v="33"/>
    <x v="2"/>
  </r>
  <r>
    <x v="4"/>
    <s v="Student_036"/>
    <x v="0"/>
    <n v="15000"/>
    <n v="15000"/>
    <b v="1"/>
    <d v="2025-02-19T00:00:00"/>
    <n v="1"/>
    <x v="0"/>
    <n v="0"/>
    <n v="40"/>
    <x v="2"/>
  </r>
  <r>
    <x v="4"/>
    <s v="Student_036"/>
    <x v="1"/>
    <n v="15000"/>
    <n v="15000"/>
    <b v="1"/>
    <d v="2025-01-12T00:00:00"/>
    <n v="1"/>
    <x v="0"/>
    <n v="0"/>
    <n v="2"/>
    <x v="1"/>
  </r>
  <r>
    <x v="4"/>
    <s v="Student_036"/>
    <x v="2"/>
    <n v="15000"/>
    <n v="15000"/>
    <b v="1"/>
    <d v="2025-01-14T00:00:00"/>
    <n v="1"/>
    <x v="0"/>
    <n v="0"/>
    <n v="4"/>
    <x v="1"/>
  </r>
  <r>
    <x v="4"/>
    <s v="Student_037"/>
    <x v="0"/>
    <n v="15000"/>
    <n v="15000"/>
    <b v="1"/>
    <d v="2025-02-25T00:00:00"/>
    <n v="1"/>
    <x v="0"/>
    <n v="0"/>
    <n v="46"/>
    <x v="2"/>
  </r>
  <r>
    <x v="4"/>
    <s v="Student_037"/>
    <x v="1"/>
    <n v="15000"/>
    <n v="15000"/>
    <b v="1"/>
    <d v="2025-01-18T00:00:00"/>
    <n v="1"/>
    <x v="0"/>
    <n v="0"/>
    <n v="8"/>
    <x v="1"/>
  </r>
  <r>
    <x v="4"/>
    <s v="Student_037"/>
    <x v="2"/>
    <n v="15000"/>
    <n v="1913"/>
    <b v="0"/>
    <m/>
    <n v="0.12753333333333333"/>
    <x v="1"/>
    <n v="1"/>
    <s v=""/>
    <x v="3"/>
  </r>
  <r>
    <x v="4"/>
    <s v="Student_038"/>
    <x v="0"/>
    <n v="15000"/>
    <n v="15000"/>
    <b v="1"/>
    <d v="2025-03-09T00:00:00"/>
    <n v="1"/>
    <x v="0"/>
    <n v="0"/>
    <n v="58"/>
    <x v="2"/>
  </r>
  <r>
    <x v="4"/>
    <s v="Student_038"/>
    <x v="1"/>
    <n v="15000"/>
    <n v="15000"/>
    <b v="1"/>
    <d v="2025-02-28T00:00:00"/>
    <n v="1"/>
    <x v="0"/>
    <n v="0"/>
    <n v="49"/>
    <x v="2"/>
  </r>
  <r>
    <x v="4"/>
    <s v="Student_038"/>
    <x v="2"/>
    <n v="15000"/>
    <n v="15000"/>
    <b v="1"/>
    <d v="2025-01-26T00:00:00"/>
    <n v="1"/>
    <x v="0"/>
    <n v="0"/>
    <n v="16"/>
    <x v="0"/>
  </r>
  <r>
    <x v="4"/>
    <s v="Student_039"/>
    <x v="0"/>
    <n v="15000"/>
    <n v="15000"/>
    <b v="1"/>
    <d v="2025-02-10T00:00:00"/>
    <n v="1"/>
    <x v="0"/>
    <n v="0"/>
    <n v="31"/>
    <x v="2"/>
  </r>
  <r>
    <x v="4"/>
    <s v="Student_039"/>
    <x v="1"/>
    <n v="15000"/>
    <n v="15000"/>
    <b v="1"/>
    <d v="2025-01-22T00:00:00"/>
    <n v="1"/>
    <x v="0"/>
    <n v="0"/>
    <n v="12"/>
    <x v="0"/>
  </r>
  <r>
    <x v="4"/>
    <s v="Student_039"/>
    <x v="2"/>
    <n v="15000"/>
    <n v="15000"/>
    <b v="1"/>
    <d v="2025-02-25T00:00:00"/>
    <n v="1"/>
    <x v="0"/>
    <n v="0"/>
    <n v="46"/>
    <x v="2"/>
  </r>
  <r>
    <x v="4"/>
    <s v="Student_040"/>
    <x v="0"/>
    <n v="15000"/>
    <n v="15000"/>
    <b v="1"/>
    <d v="2025-01-13T00:00:00"/>
    <n v="1"/>
    <x v="0"/>
    <n v="0"/>
    <n v="3"/>
    <x v="1"/>
  </r>
  <r>
    <x v="4"/>
    <s v="Student_040"/>
    <x v="1"/>
    <n v="15000"/>
    <n v="15000"/>
    <b v="1"/>
    <d v="2025-02-12T00:00:00"/>
    <n v="1"/>
    <x v="0"/>
    <n v="0"/>
    <n v="33"/>
    <x v="2"/>
  </r>
  <r>
    <x v="4"/>
    <s v="Student_040"/>
    <x v="2"/>
    <n v="15000"/>
    <n v="15000"/>
    <b v="1"/>
    <d v="2025-03-06T00:00:00"/>
    <n v="1"/>
    <x v="0"/>
    <n v="0"/>
    <n v="55"/>
    <x v="2"/>
  </r>
  <r>
    <x v="4"/>
    <s v="Student_041"/>
    <x v="0"/>
    <n v="15000"/>
    <n v="15000"/>
    <b v="1"/>
    <d v="2025-02-06T00:00:00"/>
    <n v="1"/>
    <x v="0"/>
    <n v="0"/>
    <n v="27"/>
    <x v="0"/>
  </r>
  <r>
    <x v="4"/>
    <s v="Student_041"/>
    <x v="1"/>
    <n v="15000"/>
    <n v="15000"/>
    <b v="1"/>
    <d v="2025-01-12T00:00:00"/>
    <n v="1"/>
    <x v="0"/>
    <n v="0"/>
    <n v="2"/>
    <x v="1"/>
  </r>
  <r>
    <x v="4"/>
    <s v="Student_041"/>
    <x v="2"/>
    <n v="15000"/>
    <n v="9547"/>
    <b v="0"/>
    <m/>
    <n v="0.63646666666666663"/>
    <x v="1"/>
    <n v="1"/>
    <s v=""/>
    <x v="3"/>
  </r>
  <r>
    <x v="4"/>
    <s v="Student_042"/>
    <x v="0"/>
    <n v="15000"/>
    <n v="15000"/>
    <b v="1"/>
    <d v="2025-01-24T00:00:00"/>
    <n v="1"/>
    <x v="0"/>
    <n v="0"/>
    <n v="14"/>
    <x v="0"/>
  </r>
  <r>
    <x v="4"/>
    <s v="Student_042"/>
    <x v="1"/>
    <n v="15000"/>
    <n v="15000"/>
    <b v="1"/>
    <d v="2025-01-14T00:00:00"/>
    <n v="1"/>
    <x v="0"/>
    <n v="0"/>
    <n v="4"/>
    <x v="1"/>
  </r>
  <r>
    <x v="4"/>
    <s v="Student_042"/>
    <x v="2"/>
    <n v="15000"/>
    <n v="15000"/>
    <b v="1"/>
    <d v="2025-02-12T00:00:00"/>
    <n v="1"/>
    <x v="0"/>
    <n v="0"/>
    <n v="33"/>
    <x v="2"/>
  </r>
  <r>
    <x v="4"/>
    <s v="Student_043"/>
    <x v="0"/>
    <n v="15000"/>
    <n v="15000"/>
    <b v="1"/>
    <d v="2025-01-24T00:00:00"/>
    <n v="1"/>
    <x v="0"/>
    <n v="0"/>
    <n v="14"/>
    <x v="0"/>
  </r>
  <r>
    <x v="4"/>
    <s v="Student_043"/>
    <x v="1"/>
    <n v="15000"/>
    <n v="15000"/>
    <b v="1"/>
    <d v="2025-03-09T00:00:00"/>
    <n v="1"/>
    <x v="0"/>
    <n v="0"/>
    <n v="58"/>
    <x v="2"/>
  </r>
  <r>
    <x v="4"/>
    <s v="Student_043"/>
    <x v="2"/>
    <n v="15000"/>
    <n v="15000"/>
    <b v="1"/>
    <d v="2025-02-04T00:00:00"/>
    <n v="1"/>
    <x v="0"/>
    <n v="0"/>
    <n v="25"/>
    <x v="0"/>
  </r>
  <r>
    <x v="4"/>
    <s v="Student_044"/>
    <x v="0"/>
    <n v="15000"/>
    <n v="15000"/>
    <b v="1"/>
    <d v="2025-02-15T00:00:00"/>
    <n v="1"/>
    <x v="0"/>
    <n v="0"/>
    <n v="36"/>
    <x v="2"/>
  </r>
  <r>
    <x v="4"/>
    <s v="Student_044"/>
    <x v="1"/>
    <n v="15000"/>
    <n v="15000"/>
    <b v="1"/>
    <d v="2025-01-22T00:00:00"/>
    <n v="1"/>
    <x v="0"/>
    <n v="0"/>
    <n v="12"/>
    <x v="0"/>
  </r>
  <r>
    <x v="4"/>
    <s v="Student_044"/>
    <x v="2"/>
    <n v="15000"/>
    <n v="5068"/>
    <b v="0"/>
    <m/>
    <n v="0.33786666666666665"/>
    <x v="1"/>
    <n v="1"/>
    <s v=""/>
    <x v="3"/>
  </r>
  <r>
    <x v="4"/>
    <s v="Student_045"/>
    <x v="0"/>
    <n v="15000"/>
    <n v="11303"/>
    <b v="0"/>
    <m/>
    <n v="0.75353333333333339"/>
    <x v="1"/>
    <n v="1"/>
    <s v=""/>
    <x v="3"/>
  </r>
  <r>
    <x v="4"/>
    <s v="Student_045"/>
    <x v="1"/>
    <n v="15000"/>
    <n v="317"/>
    <b v="0"/>
    <m/>
    <n v="2.1133333333333334E-2"/>
    <x v="1"/>
    <n v="1"/>
    <s v=""/>
    <x v="3"/>
  </r>
  <r>
    <x v="4"/>
    <s v="Student_045"/>
    <x v="2"/>
    <n v="15000"/>
    <n v="15000"/>
    <b v="1"/>
    <d v="2025-03-08T00:00:00"/>
    <n v="1"/>
    <x v="0"/>
    <n v="0"/>
    <n v="57"/>
    <x v="2"/>
  </r>
  <r>
    <x v="4"/>
    <s v="Student_046"/>
    <x v="0"/>
    <n v="15000"/>
    <n v="15000"/>
    <b v="1"/>
    <d v="2025-02-18T00:00:00"/>
    <n v="1"/>
    <x v="0"/>
    <n v="0"/>
    <n v="39"/>
    <x v="2"/>
  </r>
  <r>
    <x v="4"/>
    <s v="Student_046"/>
    <x v="1"/>
    <n v="15000"/>
    <n v="15000"/>
    <b v="1"/>
    <d v="2025-02-05T00:00:00"/>
    <n v="1"/>
    <x v="0"/>
    <n v="0"/>
    <n v="26"/>
    <x v="0"/>
  </r>
  <r>
    <x v="4"/>
    <s v="Student_046"/>
    <x v="2"/>
    <n v="15000"/>
    <n v="1312"/>
    <b v="0"/>
    <m/>
    <n v="8.7466666666666665E-2"/>
    <x v="1"/>
    <n v="1"/>
    <s v=""/>
    <x v="3"/>
  </r>
  <r>
    <x v="4"/>
    <s v="Student_047"/>
    <x v="0"/>
    <n v="15000"/>
    <n v="7314"/>
    <b v="0"/>
    <m/>
    <n v="0.48759999999999998"/>
    <x v="1"/>
    <n v="1"/>
    <s v=""/>
    <x v="3"/>
  </r>
  <r>
    <x v="4"/>
    <s v="Student_047"/>
    <x v="1"/>
    <n v="15000"/>
    <n v="2139"/>
    <b v="0"/>
    <m/>
    <n v="0.1426"/>
    <x v="1"/>
    <n v="1"/>
    <s v=""/>
    <x v="3"/>
  </r>
  <r>
    <x v="4"/>
    <s v="Student_047"/>
    <x v="2"/>
    <n v="15000"/>
    <n v="1704"/>
    <b v="0"/>
    <m/>
    <n v="0.11360000000000001"/>
    <x v="1"/>
    <n v="1"/>
    <s v=""/>
    <x v="3"/>
  </r>
  <r>
    <x v="4"/>
    <s v="Student_048"/>
    <x v="0"/>
    <n v="15000"/>
    <n v="15000"/>
    <b v="1"/>
    <d v="2025-02-23T00:00:00"/>
    <n v="1"/>
    <x v="0"/>
    <n v="0"/>
    <n v="44"/>
    <x v="2"/>
  </r>
  <r>
    <x v="4"/>
    <s v="Student_048"/>
    <x v="1"/>
    <n v="15000"/>
    <n v="15000"/>
    <b v="1"/>
    <d v="2025-02-20T00:00:00"/>
    <n v="1"/>
    <x v="0"/>
    <n v="0"/>
    <n v="41"/>
    <x v="2"/>
  </r>
  <r>
    <x v="4"/>
    <s v="Student_048"/>
    <x v="2"/>
    <n v="15000"/>
    <n v="15000"/>
    <b v="1"/>
    <d v="2025-02-05T00:00:00"/>
    <n v="1"/>
    <x v="0"/>
    <n v="0"/>
    <n v="26"/>
    <x v="0"/>
  </r>
  <r>
    <x v="4"/>
    <s v="Student_049"/>
    <x v="0"/>
    <n v="15000"/>
    <n v="15000"/>
    <b v="1"/>
    <d v="2025-01-16T00:00:00"/>
    <n v="1"/>
    <x v="0"/>
    <n v="0"/>
    <n v="6"/>
    <x v="1"/>
  </r>
  <r>
    <x v="4"/>
    <s v="Student_049"/>
    <x v="1"/>
    <n v="15000"/>
    <n v="556"/>
    <b v="0"/>
    <m/>
    <n v="3.7066666666666664E-2"/>
    <x v="1"/>
    <n v="1"/>
    <s v=""/>
    <x v="3"/>
  </r>
  <r>
    <x v="4"/>
    <s v="Student_049"/>
    <x v="2"/>
    <n v="15000"/>
    <n v="5150"/>
    <b v="0"/>
    <m/>
    <n v="0.34333333333333332"/>
    <x v="1"/>
    <n v="1"/>
    <s v=""/>
    <x v="3"/>
  </r>
  <r>
    <x v="4"/>
    <s v="Student_050"/>
    <x v="0"/>
    <n v="15000"/>
    <n v="15000"/>
    <b v="1"/>
    <d v="2025-01-19T00:00:00"/>
    <n v="1"/>
    <x v="0"/>
    <n v="0"/>
    <n v="9"/>
    <x v="1"/>
  </r>
  <r>
    <x v="4"/>
    <s v="Student_050"/>
    <x v="1"/>
    <n v="15000"/>
    <n v="15000"/>
    <b v="1"/>
    <d v="2025-03-03T00:00:00"/>
    <n v="1"/>
    <x v="0"/>
    <n v="0"/>
    <n v="52"/>
    <x v="2"/>
  </r>
  <r>
    <x v="4"/>
    <s v="Student_050"/>
    <x v="2"/>
    <n v="15000"/>
    <n v="15000"/>
    <b v="1"/>
    <d v="2025-02-09T00:00:00"/>
    <n v="1"/>
    <x v="0"/>
    <n v="0"/>
    <n v="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3D0F9-8E06-445D-8346-730A2D9FC71B}" name="PivotTable6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I11" firstHeaderRow="1" firstDataRow="3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showAll="0"/>
    <pivotField numFmtId="9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Expected Fee" fld="3" baseField="0" baseItem="0"/>
    <dataField name="Sum of Amount Paid" fld="4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EC9D0-CD74-421A-A399-08EB24530583}" name="PivotTable7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9" firstHeaderRow="1" firstDataRow="1" firstDataCol="1"/>
  <pivotFields count="14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 of Collection Rate" fld="12" baseField="0" baseItem="0" numFmtId="1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DC4B0-5C56-47BF-97D1-FE9F1464ABE9}" name="PivotTable8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0" firstHeaderRow="1" firstDataRow="2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9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Student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2F6FC-2BAA-41DD-B3F4-CF16CDB6B2F1}" name="PivotTable9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C9" firstHeaderRow="0" firstDataRow="1" firstDataCol="1"/>
  <pivotFields count="14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numFmtId="9"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"/>
    </i>
    <i>
      <x v="4"/>
    </i>
    <i>
      <x v="2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udent Name" fld="1" subtotal="count" baseField="0" baseItem="0"/>
    <dataField name="Sum of IsDefaulter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61014-5453-42A4-9B7D-DA067D916F84}" name="PivotTable10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 chartFormat="1">
  <location ref="A3:G10" firstHeaderRow="1" firstDataRow="2" firstDataCol="1"/>
  <pivotFields count="14">
    <pivotField axis="axisRow" compact="0" showAll="0">
      <items count="6">
        <item x="0"/>
        <item x="1"/>
        <item x="2"/>
        <item x="3"/>
        <item x="4"/>
        <item t="default"/>
      </items>
    </pivotField>
    <pivotField dataField="1" compact="0" showAll="0"/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numFmtId="9" showAll="0"/>
    <pivotField compact="0" showAll="0"/>
    <pivotField compact="0" showAll="0"/>
    <pivotField compact="0" showAll="0"/>
    <pivotField axis="axisCol" compact="0" showAll="0">
      <items count="6">
        <item x="4"/>
        <item x="0"/>
        <item x="1"/>
        <item x="3"/>
        <item x="2"/>
        <item t="default"/>
      </items>
    </pivotField>
    <pivotField compact="0" dragToRow="0" dragToCol="0" dragToPage="0" showAll="0" defaultSubtotal="0"/>
    <pivotField compact="0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udent 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F1F6-6D49-48CB-B31A-114C52BAEF5A}" name="PivotTable1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ays to Pa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FF904-D3CB-4F4A-B39B-22C754631028}" name="PivotTable1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8" firstHeaderRow="1" firstDataRow="2" firstDataCol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axis="axisCol" showAll="0">
      <items count="6">
        <item x="4"/>
        <item x="0"/>
        <item x="1"/>
        <item x="3"/>
        <item x="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ays to Pa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A8729-2153-43FB-A481-877D157B300E}" name="Table1" displayName="Table1" ref="A1:L751" totalsRowShown="0" headerRowDxfId="6" headerRowBorderDxfId="8" tableBorderDxfId="9">
  <autoFilter ref="A1:L751" xr:uid="{9E7A8729-2153-43FB-A481-877D157B300E}"/>
  <tableColumns count="12">
    <tableColumn id="1" xr3:uid="{245C4C36-E378-466A-8441-40F91185F982}" name="School"/>
    <tableColumn id="2" xr3:uid="{F518573C-B119-4CC6-A88A-EF7CED952B8F}" name="Student Name"/>
    <tableColumn id="3" xr3:uid="{E706CC8B-5A62-4FFC-AE77-AC97EBE0414E}" name="Term"/>
    <tableColumn id="4" xr3:uid="{E174CA2C-AD5C-43C0-BC69-4D0CD1E790B7}" name="Expected Fee"/>
    <tableColumn id="5" xr3:uid="{4F40D613-AB19-4F29-8ED5-4731D3566F45}" name="Amount Paid"/>
    <tableColumn id="6" xr3:uid="{CADF69C1-D1BD-4966-8370-C3931A8552EF}" name="Paid"/>
    <tableColumn id="7" xr3:uid="{72E47D62-687C-4D93-AC3E-390489E97B28}" name="Payment Date" dataDxfId="7"/>
    <tableColumn id="8" xr3:uid="{54D36EA9-A5D7-46BE-94A6-8842DF38FB52}" name="% Fee Collection Rate" dataDxfId="5">
      <calculatedColumnFormula>Table1[[#This Row],[Amount Paid]]/Table1[[#This Row],[Expected Fee]]</calculatedColumnFormula>
    </tableColumn>
    <tableColumn id="9" xr3:uid="{614B4883-EF74-40FE-BB87-9FEF0920E0DE}" name="Defaulter Status" dataDxfId="4">
      <calculatedColumnFormula>IF(Table1[[#This Row],[Paid]]=FALSE, "Defaulter", "Paid")</calculatedColumnFormula>
    </tableColumn>
    <tableColumn id="10" xr3:uid="{D2126960-0FC9-4ED5-BBD6-DA52F88CC390}" name="IsDefaulter" dataDxfId="3">
      <calculatedColumnFormula>IF(Table1[[#This Row],[Paid]]=FALSE, 1, 0)</calculatedColumnFormula>
    </tableColumn>
    <tableColumn id="11" xr3:uid="{44D001E8-717E-41FC-9B48-38F7C75DD46F}" name="Days to Pay" dataDxfId="2">
      <calculatedColumnFormula>IF(Table1[[#This Row],[Paid]]=TRUE, Table1[[#This Row],[Payment Date]] - DATE(2025,1,10), "")</calculatedColumnFormula>
    </tableColumn>
    <tableColumn id="12" xr3:uid="{6435E7E2-EBBD-473B-8472-2CE0C3922E5C}" name="Payment Timeliness" dataDxfId="1">
      <calculatedColumnFormula>IF(Table1[[#This Row],[Paid]]=FALSE, "Unpaid",
 IF(Table1[[#This Row],[Days to Pay]]&lt;=0, "Early",
 IF(Table1[[#This Row],[Days to Pay]]&lt;=10, "On Time",
 IF(Table1[[#This Row],[Days to Pay]]&lt;=30, "Late", "Very Late"))))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44E4-001D-4CD2-8BC7-C3EF9B1CA3E4}">
  <dimension ref="A1:I11"/>
  <sheetViews>
    <sheetView topLeftCell="C1" workbookViewId="0">
      <selection activeCell="G6" sqref="G6"/>
    </sheetView>
  </sheetViews>
  <sheetFormatPr defaultRowHeight="14.4" x14ac:dyDescent="0.3"/>
  <cols>
    <col min="1" max="1" width="12.5546875" bestFit="1" customWidth="1"/>
    <col min="2" max="7" width="18.6640625" bestFit="1" customWidth="1"/>
    <col min="8" max="9" width="23.44140625" bestFit="1" customWidth="1"/>
  </cols>
  <sheetData>
    <row r="1" spans="1:9" x14ac:dyDescent="0.3">
      <c r="A1" t="s">
        <v>65</v>
      </c>
    </row>
    <row r="3" spans="1:9" x14ac:dyDescent="0.3">
      <c r="B3" s="3" t="s">
        <v>68</v>
      </c>
    </row>
    <row r="4" spans="1:9" x14ac:dyDescent="0.3">
      <c r="B4" t="s">
        <v>62</v>
      </c>
      <c r="D4" t="s">
        <v>63</v>
      </c>
      <c r="F4" t="s">
        <v>64</v>
      </c>
      <c r="H4" t="s">
        <v>70</v>
      </c>
      <c r="I4" t="s">
        <v>71</v>
      </c>
    </row>
    <row r="5" spans="1:9" x14ac:dyDescent="0.3">
      <c r="A5" s="3" t="s">
        <v>66</v>
      </c>
      <c r="B5" t="s">
        <v>69</v>
      </c>
      <c r="C5" t="s">
        <v>72</v>
      </c>
      <c r="D5" t="s">
        <v>69</v>
      </c>
      <c r="E5" t="s">
        <v>72</v>
      </c>
      <c r="F5" t="s">
        <v>69</v>
      </c>
      <c r="G5" t="s">
        <v>72</v>
      </c>
    </row>
    <row r="6" spans="1:9" x14ac:dyDescent="0.3">
      <c r="A6" s="4" t="s">
        <v>7</v>
      </c>
      <c r="B6" s="5">
        <v>750000</v>
      </c>
      <c r="C6" s="5">
        <v>713583</v>
      </c>
      <c r="D6" s="5">
        <v>750000</v>
      </c>
      <c r="E6" s="5">
        <v>681938</v>
      </c>
      <c r="F6" s="5">
        <v>750000</v>
      </c>
      <c r="G6" s="5">
        <v>727422</v>
      </c>
      <c r="H6" s="5">
        <v>2250000</v>
      </c>
      <c r="I6" s="5">
        <v>2122943</v>
      </c>
    </row>
    <row r="7" spans="1:9" x14ac:dyDescent="0.3">
      <c r="A7" s="4" t="s">
        <v>8</v>
      </c>
      <c r="B7" s="5">
        <v>750000</v>
      </c>
      <c r="C7" s="5">
        <v>616880</v>
      </c>
      <c r="D7" s="5">
        <v>750000</v>
      </c>
      <c r="E7" s="5">
        <v>683597</v>
      </c>
      <c r="F7" s="5">
        <v>750000</v>
      </c>
      <c r="G7" s="5">
        <v>671353</v>
      </c>
      <c r="H7" s="5">
        <v>2250000</v>
      </c>
      <c r="I7" s="5">
        <v>1971830</v>
      </c>
    </row>
    <row r="8" spans="1:9" x14ac:dyDescent="0.3">
      <c r="A8" s="4" t="s">
        <v>9</v>
      </c>
      <c r="B8" s="5">
        <v>750000</v>
      </c>
      <c r="C8" s="5">
        <v>678859</v>
      </c>
      <c r="D8" s="5">
        <v>750000</v>
      </c>
      <c r="E8" s="5">
        <v>650367</v>
      </c>
      <c r="F8" s="5">
        <v>750000</v>
      </c>
      <c r="G8" s="5">
        <v>681856</v>
      </c>
      <c r="H8" s="5">
        <v>2250000</v>
      </c>
      <c r="I8" s="5">
        <v>2011082</v>
      </c>
    </row>
    <row r="9" spans="1:9" x14ac:dyDescent="0.3">
      <c r="A9" s="4" t="s">
        <v>10</v>
      </c>
      <c r="B9" s="5">
        <v>750000</v>
      </c>
      <c r="C9" s="5">
        <v>670643</v>
      </c>
      <c r="D9" s="5">
        <v>750000</v>
      </c>
      <c r="E9" s="5">
        <v>667970</v>
      </c>
      <c r="F9" s="5">
        <v>750000</v>
      </c>
      <c r="G9" s="5">
        <v>704721</v>
      </c>
      <c r="H9" s="5">
        <v>2250000</v>
      </c>
      <c r="I9" s="5">
        <v>2043334</v>
      </c>
    </row>
    <row r="10" spans="1:9" x14ac:dyDescent="0.3">
      <c r="A10" s="4" t="s">
        <v>11</v>
      </c>
      <c r="B10" s="5">
        <v>750000</v>
      </c>
      <c r="C10" s="5">
        <v>711970</v>
      </c>
      <c r="D10" s="5">
        <v>750000</v>
      </c>
      <c r="E10" s="5">
        <v>647691</v>
      </c>
      <c r="F10" s="5">
        <v>750000</v>
      </c>
      <c r="G10" s="5">
        <v>643637</v>
      </c>
      <c r="H10" s="5">
        <v>2250000</v>
      </c>
      <c r="I10" s="5">
        <v>2003298</v>
      </c>
    </row>
    <row r="11" spans="1:9" x14ac:dyDescent="0.3">
      <c r="A11" s="4" t="s">
        <v>67</v>
      </c>
      <c r="B11" s="5">
        <v>3750000</v>
      </c>
      <c r="C11" s="5">
        <v>3391935</v>
      </c>
      <c r="D11" s="5">
        <v>3750000</v>
      </c>
      <c r="E11" s="5">
        <v>3331563</v>
      </c>
      <c r="F11" s="5">
        <v>3750000</v>
      </c>
      <c r="G11" s="5">
        <v>3428989</v>
      </c>
      <c r="H11" s="5">
        <v>11250000</v>
      </c>
      <c r="I11" s="5">
        <v>10152487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1CE2-5508-4F6A-8E43-3F777817A83D}">
  <dimension ref="A3:B9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4" width="20.21875" bestFit="1" customWidth="1"/>
  </cols>
  <sheetData>
    <row r="3" spans="1:2" x14ac:dyDescent="0.3">
      <c r="A3" s="3" t="s">
        <v>66</v>
      </c>
      <c r="B3" t="s">
        <v>74</v>
      </c>
    </row>
    <row r="4" spans="1:2" x14ac:dyDescent="0.3">
      <c r="A4" s="4" t="s">
        <v>7</v>
      </c>
      <c r="B4" s="7">
        <v>0.94353022222222227</v>
      </c>
    </row>
    <row r="5" spans="1:2" x14ac:dyDescent="0.3">
      <c r="A5" s="4" t="s">
        <v>10</v>
      </c>
      <c r="B5" s="7">
        <v>0.90814844444444442</v>
      </c>
    </row>
    <row r="6" spans="1:2" x14ac:dyDescent="0.3">
      <c r="A6" s="4" t="s">
        <v>9</v>
      </c>
      <c r="B6" s="7">
        <v>0.89381422222222218</v>
      </c>
    </row>
    <row r="7" spans="1:2" x14ac:dyDescent="0.3">
      <c r="A7" s="4" t="s">
        <v>11</v>
      </c>
      <c r="B7" s="7">
        <v>0.89035466666666663</v>
      </c>
    </row>
    <row r="8" spans="1:2" x14ac:dyDescent="0.3">
      <c r="A8" s="4" t="s">
        <v>8</v>
      </c>
      <c r="B8" s="7">
        <v>0.87636888888888886</v>
      </c>
    </row>
    <row r="9" spans="1:2" x14ac:dyDescent="0.3">
      <c r="A9" s="4" t="s">
        <v>67</v>
      </c>
      <c r="B9" s="7">
        <v>0.90244328888888892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F3F-7B03-4F41-B699-388BB4314B6F}">
  <dimension ref="A3:D10"/>
  <sheetViews>
    <sheetView workbookViewId="0">
      <selection activeCell="B16" sqref="B16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4.6640625" bestFit="1" customWidth="1"/>
    <col min="4" max="4" width="10.77734375" bestFit="1" customWidth="1"/>
    <col min="5" max="5" width="18.109375" bestFit="1" customWidth="1"/>
    <col min="6" max="6" width="26" bestFit="1" customWidth="1"/>
    <col min="7" max="7" width="22.88671875" bestFit="1" customWidth="1"/>
  </cols>
  <sheetData>
    <row r="3" spans="1:4" x14ac:dyDescent="0.3">
      <c r="A3" s="3" t="s">
        <v>77</v>
      </c>
      <c r="B3" s="3" t="s">
        <v>68</v>
      </c>
    </row>
    <row r="4" spans="1:4" x14ac:dyDescent="0.3">
      <c r="A4" s="3" t="s">
        <v>66</v>
      </c>
      <c r="B4" t="s">
        <v>76</v>
      </c>
      <c r="C4" t="s">
        <v>5</v>
      </c>
      <c r="D4" t="s">
        <v>67</v>
      </c>
    </row>
    <row r="5" spans="1:4" x14ac:dyDescent="0.3">
      <c r="A5" s="4" t="s">
        <v>7</v>
      </c>
      <c r="B5" s="5">
        <v>15</v>
      </c>
      <c r="C5" s="5">
        <v>135</v>
      </c>
      <c r="D5" s="5">
        <v>150</v>
      </c>
    </row>
    <row r="6" spans="1:4" x14ac:dyDescent="0.3">
      <c r="A6" s="4" t="s">
        <v>8</v>
      </c>
      <c r="B6" s="5">
        <v>29</v>
      </c>
      <c r="C6" s="5">
        <v>121</v>
      </c>
      <c r="D6" s="5">
        <v>150</v>
      </c>
    </row>
    <row r="7" spans="1:4" x14ac:dyDescent="0.3">
      <c r="A7" s="4" t="s">
        <v>9</v>
      </c>
      <c r="B7" s="5">
        <v>23</v>
      </c>
      <c r="C7" s="5">
        <v>127</v>
      </c>
      <c r="D7" s="5">
        <v>150</v>
      </c>
    </row>
    <row r="8" spans="1:4" x14ac:dyDescent="0.3">
      <c r="A8" s="4" t="s">
        <v>10</v>
      </c>
      <c r="B8" s="5">
        <v>20</v>
      </c>
      <c r="C8" s="5">
        <v>130</v>
      </c>
      <c r="D8" s="5">
        <v>150</v>
      </c>
    </row>
    <row r="9" spans="1:4" x14ac:dyDescent="0.3">
      <c r="A9" s="4" t="s">
        <v>11</v>
      </c>
      <c r="B9" s="5">
        <v>26</v>
      </c>
      <c r="C9" s="5">
        <v>124</v>
      </c>
      <c r="D9" s="5">
        <v>150</v>
      </c>
    </row>
    <row r="10" spans="1:4" x14ac:dyDescent="0.3">
      <c r="A10" s="4" t="s">
        <v>67</v>
      </c>
      <c r="B10" s="5">
        <v>113</v>
      </c>
      <c r="C10" s="5">
        <v>637</v>
      </c>
      <c r="D10" s="5">
        <v>750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F6A5-A9FA-4078-B32E-2D4E6E36519B}">
  <dimension ref="A3:D9"/>
  <sheetViews>
    <sheetView workbookViewId="0">
      <selection activeCell="K7" sqref="K7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16.6640625" bestFit="1" customWidth="1"/>
    <col min="4" max="4" width="10.77734375" bestFit="1" customWidth="1"/>
  </cols>
  <sheetData>
    <row r="3" spans="1:4" x14ac:dyDescent="0.3">
      <c r="A3" s="3" t="s">
        <v>66</v>
      </c>
      <c r="B3" t="s">
        <v>77</v>
      </c>
      <c r="C3" t="s">
        <v>79</v>
      </c>
      <c r="D3" t="s">
        <v>80</v>
      </c>
    </row>
    <row r="4" spans="1:4" x14ac:dyDescent="0.3">
      <c r="A4" s="4" t="s">
        <v>8</v>
      </c>
      <c r="B4" s="5">
        <v>150</v>
      </c>
      <c r="C4" s="5">
        <v>29</v>
      </c>
      <c r="D4" s="6">
        <f>IF(B4=0, 0, C4/B4)</f>
        <v>0.19333333333333333</v>
      </c>
    </row>
    <row r="5" spans="1:4" x14ac:dyDescent="0.3">
      <c r="A5" s="4" t="s">
        <v>11</v>
      </c>
      <c r="B5" s="5">
        <v>150</v>
      </c>
      <c r="C5" s="5">
        <v>26</v>
      </c>
      <c r="D5" s="6">
        <f t="shared" ref="D5:D9" si="0">IF(B5=0, 0, C5/B5)</f>
        <v>0.17333333333333334</v>
      </c>
    </row>
    <row r="6" spans="1:4" x14ac:dyDescent="0.3">
      <c r="A6" s="4" t="s">
        <v>9</v>
      </c>
      <c r="B6" s="5">
        <v>150</v>
      </c>
      <c r="C6" s="5">
        <v>23</v>
      </c>
      <c r="D6" s="6">
        <f t="shared" si="0"/>
        <v>0.15333333333333332</v>
      </c>
    </row>
    <row r="7" spans="1:4" x14ac:dyDescent="0.3">
      <c r="A7" s="4" t="s">
        <v>10</v>
      </c>
      <c r="B7" s="5">
        <v>150</v>
      </c>
      <c r="C7" s="5">
        <v>20</v>
      </c>
      <c r="D7" s="6">
        <f t="shared" si="0"/>
        <v>0.13333333333333333</v>
      </c>
    </row>
    <row r="8" spans="1:4" x14ac:dyDescent="0.3">
      <c r="A8" s="4" t="s">
        <v>7</v>
      </c>
      <c r="B8" s="5">
        <v>150</v>
      </c>
      <c r="C8" s="5">
        <v>15</v>
      </c>
      <c r="D8" s="6">
        <f t="shared" si="0"/>
        <v>0.1</v>
      </c>
    </row>
    <row r="9" spans="1:4" x14ac:dyDescent="0.3">
      <c r="A9" s="4" t="s">
        <v>67</v>
      </c>
      <c r="B9" s="5">
        <v>750</v>
      </c>
      <c r="C9" s="5">
        <v>113</v>
      </c>
      <c r="D9" s="6">
        <f t="shared" si="0"/>
        <v>0.15066666666666667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FC04-BEB4-4694-95F9-8930E236B937}">
  <dimension ref="A3:G10"/>
  <sheetViews>
    <sheetView workbookViewId="0">
      <selection activeCell="D7" sqref="D7"/>
    </sheetView>
  </sheetViews>
  <sheetFormatPr defaultRowHeight="14.4" x14ac:dyDescent="0.3"/>
  <cols>
    <col min="1" max="1" width="21.109375" bestFit="1" customWidth="1"/>
    <col min="2" max="6" width="20.109375" bestFit="1" customWidth="1"/>
    <col min="7" max="8" width="10.77734375" bestFit="1" customWidth="1"/>
  </cols>
  <sheetData>
    <row r="3" spans="1:7" x14ac:dyDescent="0.3">
      <c r="A3" s="3" t="s">
        <v>77</v>
      </c>
      <c r="B3" s="3" t="s">
        <v>82</v>
      </c>
    </row>
    <row r="4" spans="1:7" x14ac:dyDescent="0.3">
      <c r="A4" s="3" t="s">
        <v>0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67</v>
      </c>
    </row>
    <row r="5" spans="1:7" x14ac:dyDescent="0.3">
      <c r="A5" t="s">
        <v>7</v>
      </c>
      <c r="B5" s="5">
        <v>1</v>
      </c>
      <c r="C5" s="5">
        <v>45</v>
      </c>
      <c r="D5" s="5">
        <v>27</v>
      </c>
      <c r="E5" s="5">
        <v>15</v>
      </c>
      <c r="F5" s="5">
        <v>62</v>
      </c>
      <c r="G5" s="5">
        <v>150</v>
      </c>
    </row>
    <row r="6" spans="1:7" x14ac:dyDescent="0.3">
      <c r="A6" t="s">
        <v>8</v>
      </c>
      <c r="B6" s="5">
        <v>4</v>
      </c>
      <c r="C6" s="5">
        <v>33</v>
      </c>
      <c r="D6" s="5">
        <v>20</v>
      </c>
      <c r="E6" s="5">
        <v>29</v>
      </c>
      <c r="F6" s="5">
        <v>64</v>
      </c>
      <c r="G6" s="5">
        <v>150</v>
      </c>
    </row>
    <row r="7" spans="1:7" x14ac:dyDescent="0.3">
      <c r="A7" t="s">
        <v>9</v>
      </c>
      <c r="B7" s="5">
        <v>6</v>
      </c>
      <c r="C7" s="5">
        <v>38</v>
      </c>
      <c r="D7" s="5">
        <v>22</v>
      </c>
      <c r="E7" s="5">
        <v>23</v>
      </c>
      <c r="F7" s="5">
        <v>61</v>
      </c>
      <c r="G7" s="5">
        <v>150</v>
      </c>
    </row>
    <row r="8" spans="1:7" x14ac:dyDescent="0.3">
      <c r="A8" t="s">
        <v>10</v>
      </c>
      <c r="B8" s="5">
        <v>2</v>
      </c>
      <c r="C8" s="5">
        <v>38</v>
      </c>
      <c r="D8" s="5">
        <v>28</v>
      </c>
      <c r="E8" s="5">
        <v>20</v>
      </c>
      <c r="F8" s="5">
        <v>62</v>
      </c>
      <c r="G8" s="5">
        <v>150</v>
      </c>
    </row>
    <row r="9" spans="1:7" x14ac:dyDescent="0.3">
      <c r="A9" t="s">
        <v>11</v>
      </c>
      <c r="B9" s="5">
        <v>3</v>
      </c>
      <c r="C9" s="5">
        <v>36</v>
      </c>
      <c r="D9" s="5">
        <v>20</v>
      </c>
      <c r="E9" s="5">
        <v>26</v>
      </c>
      <c r="F9" s="5">
        <v>65</v>
      </c>
      <c r="G9" s="5">
        <v>150</v>
      </c>
    </row>
    <row r="10" spans="1:7" x14ac:dyDescent="0.3">
      <c r="A10" t="s">
        <v>67</v>
      </c>
      <c r="B10" s="5">
        <v>16</v>
      </c>
      <c r="C10" s="5">
        <v>190</v>
      </c>
      <c r="D10" s="5">
        <v>117</v>
      </c>
      <c r="E10" s="5">
        <v>113</v>
      </c>
      <c r="F10" s="5">
        <v>314</v>
      </c>
      <c r="G10" s="5">
        <v>750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635-EADF-4B10-ADF8-2E3757B192DC}">
  <dimension ref="A3:B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3" spans="1:2" x14ac:dyDescent="0.3">
      <c r="A3" s="3" t="s">
        <v>66</v>
      </c>
      <c r="B3" t="s">
        <v>89</v>
      </c>
    </row>
    <row r="4" spans="1:2" x14ac:dyDescent="0.3">
      <c r="A4" s="4" t="s">
        <v>7</v>
      </c>
      <c r="B4" s="5">
        <v>27.437037037037037</v>
      </c>
    </row>
    <row r="5" spans="1:2" x14ac:dyDescent="0.3">
      <c r="A5" s="4" t="s">
        <v>8</v>
      </c>
      <c r="B5" s="5">
        <v>29.58677685950413</v>
      </c>
    </row>
    <row r="6" spans="1:2" x14ac:dyDescent="0.3">
      <c r="A6" s="4" t="s">
        <v>9</v>
      </c>
      <c r="B6" s="5">
        <v>28.952755905511811</v>
      </c>
    </row>
    <row r="7" spans="1:2" x14ac:dyDescent="0.3">
      <c r="A7" s="4" t="s">
        <v>10</v>
      </c>
      <c r="B7" s="5">
        <v>29.353846153846153</v>
      </c>
    </row>
    <row r="8" spans="1:2" x14ac:dyDescent="0.3">
      <c r="A8" s="4" t="s">
        <v>11</v>
      </c>
      <c r="B8" s="5">
        <v>30.322580645161292</v>
      </c>
    </row>
    <row r="9" spans="1:2" x14ac:dyDescent="0.3">
      <c r="A9" s="4" t="s">
        <v>67</v>
      </c>
      <c r="B9" s="5">
        <v>29.100470957613815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A2B5-1E13-4F13-9D93-A1FC035AA80B}">
  <dimension ref="A3:G8"/>
  <sheetViews>
    <sheetView tabSelected="1" workbookViewId="0">
      <selection activeCell="K14" sqref="K14"/>
    </sheetView>
  </sheetViews>
  <sheetFormatPr defaultRowHeight="14.4" x14ac:dyDescent="0.3"/>
  <cols>
    <col min="1" max="1" width="18.77734375" bestFit="1" customWidth="1"/>
    <col min="2" max="2" width="15.5546875" bestFit="1" customWidth="1"/>
    <col min="3" max="3" width="4.5546875" bestFit="1" customWidth="1"/>
    <col min="4" max="4" width="8" bestFit="1" customWidth="1"/>
    <col min="5" max="5" width="7.109375" bestFit="1" customWidth="1"/>
    <col min="7" max="7" width="10.77734375" bestFit="1" customWidth="1"/>
  </cols>
  <sheetData>
    <row r="3" spans="1:7" x14ac:dyDescent="0.3">
      <c r="A3" s="3" t="s">
        <v>88</v>
      </c>
      <c r="B3" s="3" t="s">
        <v>68</v>
      </c>
    </row>
    <row r="4" spans="1:7" x14ac:dyDescent="0.3">
      <c r="A4" s="3" t="s">
        <v>66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67</v>
      </c>
    </row>
    <row r="5" spans="1:7" x14ac:dyDescent="0.3">
      <c r="A5" s="4" t="s">
        <v>62</v>
      </c>
      <c r="B5" s="5">
        <v>4</v>
      </c>
      <c r="C5" s="5">
        <v>68</v>
      </c>
      <c r="D5" s="5">
        <v>35</v>
      </c>
      <c r="E5" s="5">
        <v>35</v>
      </c>
      <c r="F5" s="5">
        <v>108</v>
      </c>
      <c r="G5" s="5">
        <v>250</v>
      </c>
    </row>
    <row r="6" spans="1:7" x14ac:dyDescent="0.3">
      <c r="A6" s="4" t="s">
        <v>63</v>
      </c>
      <c r="B6" s="5">
        <v>6</v>
      </c>
      <c r="C6" s="5">
        <v>54</v>
      </c>
      <c r="D6" s="5">
        <v>40</v>
      </c>
      <c r="E6" s="5">
        <v>44</v>
      </c>
      <c r="F6" s="5">
        <v>106</v>
      </c>
      <c r="G6" s="5">
        <v>250</v>
      </c>
    </row>
    <row r="7" spans="1:7" x14ac:dyDescent="0.3">
      <c r="A7" s="4" t="s">
        <v>64</v>
      </c>
      <c r="B7" s="5">
        <v>6</v>
      </c>
      <c r="C7" s="5">
        <v>68</v>
      </c>
      <c r="D7" s="5">
        <v>42</v>
      </c>
      <c r="E7" s="5">
        <v>34</v>
      </c>
      <c r="F7" s="5">
        <v>100</v>
      </c>
      <c r="G7" s="5">
        <v>250</v>
      </c>
    </row>
    <row r="8" spans="1:7" x14ac:dyDescent="0.3">
      <c r="A8" s="4" t="s">
        <v>67</v>
      </c>
      <c r="B8" s="5">
        <v>16</v>
      </c>
      <c r="C8" s="5">
        <v>190</v>
      </c>
      <c r="D8" s="5">
        <v>117</v>
      </c>
      <c r="E8" s="5">
        <v>113</v>
      </c>
      <c r="F8" s="5">
        <v>314</v>
      </c>
      <c r="G8" s="5">
        <v>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1"/>
  <sheetViews>
    <sheetView workbookViewId="0">
      <selection activeCell="K1" sqref="K1:K1048576"/>
    </sheetView>
  </sheetViews>
  <sheetFormatPr defaultRowHeight="14.4" x14ac:dyDescent="0.3"/>
  <cols>
    <col min="2" max="2" width="15" customWidth="1"/>
    <col min="4" max="5" width="13.88671875" customWidth="1"/>
    <col min="7" max="7" width="18.109375" bestFit="1" customWidth="1"/>
    <col min="8" max="8" width="23.44140625" bestFit="1" customWidth="1"/>
    <col min="9" max="9" width="19" bestFit="1" customWidth="1"/>
    <col min="11" max="11" width="15.2187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73</v>
      </c>
      <c r="I1" s="2" t="s">
        <v>75</v>
      </c>
      <c r="J1" s="2" t="s">
        <v>78</v>
      </c>
      <c r="K1" s="2" t="s">
        <v>81</v>
      </c>
      <c r="L1" s="2" t="s">
        <v>82</v>
      </c>
    </row>
    <row r="2" spans="1:12" x14ac:dyDescent="0.3">
      <c r="A2" t="s">
        <v>7</v>
      </c>
      <c r="B2" t="s">
        <v>12</v>
      </c>
      <c r="C2" t="s">
        <v>62</v>
      </c>
      <c r="D2">
        <v>15000</v>
      </c>
      <c r="E2">
        <v>15000</v>
      </c>
      <c r="F2" t="b">
        <v>1</v>
      </c>
      <c r="G2" s="1">
        <v>45695</v>
      </c>
      <c r="H2" s="6">
        <f>Table1[[#This Row],[Amount Paid]]/Table1[[#This Row],[Expected Fee]]</f>
        <v>1</v>
      </c>
      <c r="I2" t="str">
        <f>IF(Table1[[#This Row],[Paid]]=FALSE, "Defaulter", "Paid")</f>
        <v>Paid</v>
      </c>
      <c r="J2">
        <f>IF(Table1[[#This Row],[Paid]]=FALSE, 1, 0)</f>
        <v>0</v>
      </c>
      <c r="K2" s="5">
        <f>IF(Table1[[#This Row],[Paid]]=TRUE, Table1[[#This Row],[Payment Date]] - DATE(2025,1,10), "")</f>
        <v>28</v>
      </c>
      <c r="L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" spans="1:12" x14ac:dyDescent="0.3">
      <c r="A3" t="s">
        <v>7</v>
      </c>
      <c r="B3" t="s">
        <v>12</v>
      </c>
      <c r="C3" t="s">
        <v>63</v>
      </c>
      <c r="D3">
        <v>15000</v>
      </c>
      <c r="E3">
        <v>15000</v>
      </c>
      <c r="F3" t="b">
        <v>1</v>
      </c>
      <c r="G3" s="1">
        <v>45674</v>
      </c>
      <c r="H3" s="6">
        <f>Table1[[#This Row],[Amount Paid]]/Table1[[#This Row],[Expected Fee]]</f>
        <v>1</v>
      </c>
      <c r="I3" t="str">
        <f>IF(Table1[[#This Row],[Paid]]=FALSE, "Defaulter", "Paid")</f>
        <v>Paid</v>
      </c>
      <c r="J3">
        <f>IF(Table1[[#This Row],[Paid]]=FALSE, 1, 0)</f>
        <v>0</v>
      </c>
      <c r="K3" s="5">
        <f>IF(Table1[[#This Row],[Paid]]=TRUE, Table1[[#This Row],[Payment Date]] - DATE(2025,1,10), "")</f>
        <v>7</v>
      </c>
      <c r="L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" spans="1:12" x14ac:dyDescent="0.3">
      <c r="A4" t="s">
        <v>7</v>
      </c>
      <c r="B4" t="s">
        <v>12</v>
      </c>
      <c r="C4" t="s">
        <v>64</v>
      </c>
      <c r="D4">
        <v>15000</v>
      </c>
      <c r="E4">
        <v>15000</v>
      </c>
      <c r="F4" t="b">
        <v>1</v>
      </c>
      <c r="G4" s="1">
        <v>45705</v>
      </c>
      <c r="H4" s="6">
        <f>Table1[[#This Row],[Amount Paid]]/Table1[[#This Row],[Expected Fee]]</f>
        <v>1</v>
      </c>
      <c r="I4" t="str">
        <f>IF(Table1[[#This Row],[Paid]]=FALSE, "Defaulter", "Paid")</f>
        <v>Paid</v>
      </c>
      <c r="J4">
        <f>IF(Table1[[#This Row],[Paid]]=FALSE, 1, 0)</f>
        <v>0</v>
      </c>
      <c r="K4" s="5">
        <f>IF(Table1[[#This Row],[Paid]]=TRUE, Table1[[#This Row],[Payment Date]] - DATE(2025,1,10), "")</f>
        <v>38</v>
      </c>
      <c r="L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" spans="1:12" x14ac:dyDescent="0.3">
      <c r="A5" t="s">
        <v>7</v>
      </c>
      <c r="B5" t="s">
        <v>13</v>
      </c>
      <c r="C5" t="s">
        <v>62</v>
      </c>
      <c r="D5">
        <v>15000</v>
      </c>
      <c r="E5">
        <v>15000</v>
      </c>
      <c r="F5" t="b">
        <v>1</v>
      </c>
      <c r="G5" s="1">
        <v>45689</v>
      </c>
      <c r="H5" s="6">
        <f>Table1[[#This Row],[Amount Paid]]/Table1[[#This Row],[Expected Fee]]</f>
        <v>1</v>
      </c>
      <c r="I5" t="str">
        <f>IF(Table1[[#This Row],[Paid]]=FALSE, "Defaulter", "Paid")</f>
        <v>Paid</v>
      </c>
      <c r="J5">
        <f>IF(Table1[[#This Row],[Paid]]=FALSE, 1, 0)</f>
        <v>0</v>
      </c>
      <c r="K5" s="5">
        <f>IF(Table1[[#This Row],[Paid]]=TRUE, Table1[[#This Row],[Payment Date]] - DATE(2025,1,10), "")</f>
        <v>22</v>
      </c>
      <c r="L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" spans="1:12" x14ac:dyDescent="0.3">
      <c r="A6" t="s">
        <v>7</v>
      </c>
      <c r="B6" t="s">
        <v>13</v>
      </c>
      <c r="C6" t="s">
        <v>63</v>
      </c>
      <c r="D6">
        <v>15000</v>
      </c>
      <c r="E6">
        <v>15000</v>
      </c>
      <c r="F6" t="b">
        <v>1</v>
      </c>
      <c r="G6" s="1">
        <v>45690</v>
      </c>
      <c r="H6" s="6">
        <f>Table1[[#This Row],[Amount Paid]]/Table1[[#This Row],[Expected Fee]]</f>
        <v>1</v>
      </c>
      <c r="I6" t="str">
        <f>IF(Table1[[#This Row],[Paid]]=FALSE, "Defaulter", "Paid")</f>
        <v>Paid</v>
      </c>
      <c r="J6">
        <f>IF(Table1[[#This Row],[Paid]]=FALSE, 1, 0)</f>
        <v>0</v>
      </c>
      <c r="K6" s="5">
        <f>IF(Table1[[#This Row],[Paid]]=TRUE, Table1[[#This Row],[Payment Date]] - DATE(2025,1,10), "")</f>
        <v>23</v>
      </c>
      <c r="L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" spans="1:12" x14ac:dyDescent="0.3">
      <c r="A7" t="s">
        <v>7</v>
      </c>
      <c r="B7" t="s">
        <v>13</v>
      </c>
      <c r="C7" t="s">
        <v>64</v>
      </c>
      <c r="D7">
        <v>15000</v>
      </c>
      <c r="E7">
        <v>15000</v>
      </c>
      <c r="F7" t="b">
        <v>1</v>
      </c>
      <c r="G7" s="1">
        <v>45706</v>
      </c>
      <c r="H7" s="6">
        <f>Table1[[#This Row],[Amount Paid]]/Table1[[#This Row],[Expected Fee]]</f>
        <v>1</v>
      </c>
      <c r="I7" t="str">
        <f>IF(Table1[[#This Row],[Paid]]=FALSE, "Defaulter", "Paid")</f>
        <v>Paid</v>
      </c>
      <c r="J7">
        <f>IF(Table1[[#This Row],[Paid]]=FALSE, 1, 0)</f>
        <v>0</v>
      </c>
      <c r="K7" s="5">
        <f>IF(Table1[[#This Row],[Paid]]=TRUE, Table1[[#This Row],[Payment Date]] - DATE(2025,1,10), "")</f>
        <v>39</v>
      </c>
      <c r="L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8" spans="1:12" x14ac:dyDescent="0.3">
      <c r="A8" t="s">
        <v>7</v>
      </c>
      <c r="B8" t="s">
        <v>14</v>
      </c>
      <c r="C8" t="s">
        <v>62</v>
      </c>
      <c r="D8">
        <v>15000</v>
      </c>
      <c r="E8">
        <v>15000</v>
      </c>
      <c r="F8" t="b">
        <v>1</v>
      </c>
      <c r="G8" s="1">
        <v>45688</v>
      </c>
      <c r="H8" s="6">
        <f>Table1[[#This Row],[Amount Paid]]/Table1[[#This Row],[Expected Fee]]</f>
        <v>1</v>
      </c>
      <c r="I8" t="str">
        <f>IF(Table1[[#This Row],[Paid]]=FALSE, "Defaulter", "Paid")</f>
        <v>Paid</v>
      </c>
      <c r="J8">
        <f>IF(Table1[[#This Row],[Paid]]=FALSE, 1, 0)</f>
        <v>0</v>
      </c>
      <c r="K8" s="5">
        <f>IF(Table1[[#This Row],[Paid]]=TRUE, Table1[[#This Row],[Payment Date]] - DATE(2025,1,10), "")</f>
        <v>21</v>
      </c>
      <c r="L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9" spans="1:12" x14ac:dyDescent="0.3">
      <c r="A9" t="s">
        <v>7</v>
      </c>
      <c r="B9" t="s">
        <v>14</v>
      </c>
      <c r="C9" t="s">
        <v>63</v>
      </c>
      <c r="D9">
        <v>15000</v>
      </c>
      <c r="E9">
        <v>15000</v>
      </c>
      <c r="F9" t="b">
        <v>1</v>
      </c>
      <c r="G9" s="1">
        <v>45690</v>
      </c>
      <c r="H9" s="6">
        <f>Table1[[#This Row],[Amount Paid]]/Table1[[#This Row],[Expected Fee]]</f>
        <v>1</v>
      </c>
      <c r="I9" t="str">
        <f>IF(Table1[[#This Row],[Paid]]=FALSE, "Defaulter", "Paid")</f>
        <v>Paid</v>
      </c>
      <c r="J9">
        <f>IF(Table1[[#This Row],[Paid]]=FALSE, 1, 0)</f>
        <v>0</v>
      </c>
      <c r="K9" s="5">
        <f>IF(Table1[[#This Row],[Paid]]=TRUE, Table1[[#This Row],[Payment Date]] - DATE(2025,1,10), "")</f>
        <v>23</v>
      </c>
      <c r="L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0" spans="1:12" x14ac:dyDescent="0.3">
      <c r="A10" t="s">
        <v>7</v>
      </c>
      <c r="B10" t="s">
        <v>14</v>
      </c>
      <c r="C10" t="s">
        <v>64</v>
      </c>
      <c r="D10">
        <v>15000</v>
      </c>
      <c r="E10">
        <v>15000</v>
      </c>
      <c r="F10" t="b">
        <v>1</v>
      </c>
      <c r="G10" s="1">
        <v>45704</v>
      </c>
      <c r="H10" s="6">
        <f>Table1[[#This Row],[Amount Paid]]/Table1[[#This Row],[Expected Fee]]</f>
        <v>1</v>
      </c>
      <c r="I10" t="str">
        <f>IF(Table1[[#This Row],[Paid]]=FALSE, "Defaulter", "Paid")</f>
        <v>Paid</v>
      </c>
      <c r="J10">
        <f>IF(Table1[[#This Row],[Paid]]=FALSE, 1, 0)</f>
        <v>0</v>
      </c>
      <c r="K10" s="5">
        <f>IF(Table1[[#This Row],[Paid]]=TRUE, Table1[[#This Row],[Payment Date]] - DATE(2025,1,10), "")</f>
        <v>37</v>
      </c>
      <c r="L1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1" spans="1:12" x14ac:dyDescent="0.3">
      <c r="A11" t="s">
        <v>7</v>
      </c>
      <c r="B11" t="s">
        <v>15</v>
      </c>
      <c r="C11" t="s">
        <v>62</v>
      </c>
      <c r="D11">
        <v>15000</v>
      </c>
      <c r="E11">
        <v>15000</v>
      </c>
      <c r="F11" t="b">
        <v>1</v>
      </c>
      <c r="G11" s="1">
        <v>45726</v>
      </c>
      <c r="H11" s="6">
        <f>Table1[[#This Row],[Amount Paid]]/Table1[[#This Row],[Expected Fee]]</f>
        <v>1</v>
      </c>
      <c r="I11" t="str">
        <f>IF(Table1[[#This Row],[Paid]]=FALSE, "Defaulter", "Paid")</f>
        <v>Paid</v>
      </c>
      <c r="J11">
        <f>IF(Table1[[#This Row],[Paid]]=FALSE, 1, 0)</f>
        <v>0</v>
      </c>
      <c r="K11" s="5">
        <f>IF(Table1[[#This Row],[Paid]]=TRUE, Table1[[#This Row],[Payment Date]] - DATE(2025,1,10), "")</f>
        <v>59</v>
      </c>
      <c r="L1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2" spans="1:12" x14ac:dyDescent="0.3">
      <c r="A12" t="s">
        <v>7</v>
      </c>
      <c r="B12" t="s">
        <v>15</v>
      </c>
      <c r="C12" t="s">
        <v>63</v>
      </c>
      <c r="D12">
        <v>15000</v>
      </c>
      <c r="E12">
        <v>15000</v>
      </c>
      <c r="F12" t="b">
        <v>1</v>
      </c>
      <c r="G12" s="1">
        <v>45678</v>
      </c>
      <c r="H12" s="6">
        <f>Table1[[#This Row],[Amount Paid]]/Table1[[#This Row],[Expected Fee]]</f>
        <v>1</v>
      </c>
      <c r="I12" t="str">
        <f>IF(Table1[[#This Row],[Paid]]=FALSE, "Defaulter", "Paid")</f>
        <v>Paid</v>
      </c>
      <c r="J12">
        <f>IF(Table1[[#This Row],[Paid]]=FALSE, 1, 0)</f>
        <v>0</v>
      </c>
      <c r="K12" s="5">
        <f>IF(Table1[[#This Row],[Paid]]=TRUE, Table1[[#This Row],[Payment Date]] - DATE(2025,1,10), "")</f>
        <v>11</v>
      </c>
      <c r="L1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3" spans="1:12" x14ac:dyDescent="0.3">
      <c r="A13" t="s">
        <v>7</v>
      </c>
      <c r="B13" t="s">
        <v>15</v>
      </c>
      <c r="C13" t="s">
        <v>64</v>
      </c>
      <c r="D13">
        <v>15000</v>
      </c>
      <c r="E13">
        <v>15000</v>
      </c>
      <c r="F13" t="b">
        <v>1</v>
      </c>
      <c r="G13" s="1">
        <v>45710</v>
      </c>
      <c r="H13" s="6">
        <f>Table1[[#This Row],[Amount Paid]]/Table1[[#This Row],[Expected Fee]]</f>
        <v>1</v>
      </c>
      <c r="I13" t="str">
        <f>IF(Table1[[#This Row],[Paid]]=FALSE, "Defaulter", "Paid")</f>
        <v>Paid</v>
      </c>
      <c r="J13">
        <f>IF(Table1[[#This Row],[Paid]]=FALSE, 1, 0)</f>
        <v>0</v>
      </c>
      <c r="K13" s="5">
        <f>IF(Table1[[#This Row],[Paid]]=TRUE, Table1[[#This Row],[Payment Date]] - DATE(2025,1,10), "")</f>
        <v>43</v>
      </c>
      <c r="L1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4" spans="1:12" x14ac:dyDescent="0.3">
      <c r="A14" t="s">
        <v>7</v>
      </c>
      <c r="B14" t="s">
        <v>16</v>
      </c>
      <c r="C14" t="s">
        <v>62</v>
      </c>
      <c r="D14">
        <v>15000</v>
      </c>
      <c r="E14">
        <v>15000</v>
      </c>
      <c r="F14" t="b">
        <v>1</v>
      </c>
      <c r="G14" s="1">
        <v>45693</v>
      </c>
      <c r="H14" s="6">
        <f>Table1[[#This Row],[Amount Paid]]/Table1[[#This Row],[Expected Fee]]</f>
        <v>1</v>
      </c>
      <c r="I14" t="str">
        <f>IF(Table1[[#This Row],[Paid]]=FALSE, "Defaulter", "Paid")</f>
        <v>Paid</v>
      </c>
      <c r="J14">
        <f>IF(Table1[[#This Row],[Paid]]=FALSE, 1, 0)</f>
        <v>0</v>
      </c>
      <c r="K14" s="5">
        <f>IF(Table1[[#This Row],[Paid]]=TRUE, Table1[[#This Row],[Payment Date]] - DATE(2025,1,10), "")</f>
        <v>26</v>
      </c>
      <c r="L1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5" spans="1:12" x14ac:dyDescent="0.3">
      <c r="A15" t="s">
        <v>7</v>
      </c>
      <c r="B15" t="s">
        <v>16</v>
      </c>
      <c r="C15" t="s">
        <v>63</v>
      </c>
      <c r="D15">
        <v>15000</v>
      </c>
      <c r="E15">
        <v>15000</v>
      </c>
      <c r="F15" t="b">
        <v>1</v>
      </c>
      <c r="G15" s="1">
        <v>45708</v>
      </c>
      <c r="H15" s="6">
        <f>Table1[[#This Row],[Amount Paid]]/Table1[[#This Row],[Expected Fee]]</f>
        <v>1</v>
      </c>
      <c r="I15" t="str">
        <f>IF(Table1[[#This Row],[Paid]]=FALSE, "Defaulter", "Paid")</f>
        <v>Paid</v>
      </c>
      <c r="J15">
        <f>IF(Table1[[#This Row],[Paid]]=FALSE, 1, 0)</f>
        <v>0</v>
      </c>
      <c r="K15" s="5">
        <f>IF(Table1[[#This Row],[Paid]]=TRUE, Table1[[#This Row],[Payment Date]] - DATE(2025,1,10), "")</f>
        <v>41</v>
      </c>
      <c r="L1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6" spans="1:12" x14ac:dyDescent="0.3">
      <c r="A16" t="s">
        <v>7</v>
      </c>
      <c r="B16" t="s">
        <v>16</v>
      </c>
      <c r="C16" t="s">
        <v>64</v>
      </c>
      <c r="D16">
        <v>15000</v>
      </c>
      <c r="E16">
        <v>15000</v>
      </c>
      <c r="F16" t="b">
        <v>1</v>
      </c>
      <c r="G16" s="1">
        <v>45726</v>
      </c>
      <c r="H16" s="6">
        <f>Table1[[#This Row],[Amount Paid]]/Table1[[#This Row],[Expected Fee]]</f>
        <v>1</v>
      </c>
      <c r="I16" t="str">
        <f>IF(Table1[[#This Row],[Paid]]=FALSE, "Defaulter", "Paid")</f>
        <v>Paid</v>
      </c>
      <c r="J16">
        <f>IF(Table1[[#This Row],[Paid]]=FALSE, 1, 0)</f>
        <v>0</v>
      </c>
      <c r="K16" s="5">
        <f>IF(Table1[[#This Row],[Paid]]=TRUE, Table1[[#This Row],[Payment Date]] - DATE(2025,1,10), "")</f>
        <v>59</v>
      </c>
      <c r="L1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7" spans="1:12" x14ac:dyDescent="0.3">
      <c r="A17" t="s">
        <v>7</v>
      </c>
      <c r="B17" t="s">
        <v>17</v>
      </c>
      <c r="C17" t="s">
        <v>62</v>
      </c>
      <c r="D17">
        <v>15000</v>
      </c>
      <c r="E17">
        <v>15000</v>
      </c>
      <c r="F17" t="b">
        <v>1</v>
      </c>
      <c r="G17" s="1">
        <v>45713</v>
      </c>
      <c r="H17" s="6">
        <f>Table1[[#This Row],[Amount Paid]]/Table1[[#This Row],[Expected Fee]]</f>
        <v>1</v>
      </c>
      <c r="I17" t="str">
        <f>IF(Table1[[#This Row],[Paid]]=FALSE, "Defaulter", "Paid")</f>
        <v>Paid</v>
      </c>
      <c r="J17">
        <f>IF(Table1[[#This Row],[Paid]]=FALSE, 1, 0)</f>
        <v>0</v>
      </c>
      <c r="K17" s="5">
        <f>IF(Table1[[#This Row],[Paid]]=TRUE, Table1[[#This Row],[Payment Date]] - DATE(2025,1,10), "")</f>
        <v>46</v>
      </c>
      <c r="L1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8" spans="1:12" x14ac:dyDescent="0.3">
      <c r="A18" t="s">
        <v>7</v>
      </c>
      <c r="B18" t="s">
        <v>17</v>
      </c>
      <c r="C18" t="s">
        <v>63</v>
      </c>
      <c r="D18">
        <v>15000</v>
      </c>
      <c r="E18">
        <v>15000</v>
      </c>
      <c r="F18" t="b">
        <v>1</v>
      </c>
      <c r="G18" s="1">
        <v>45710</v>
      </c>
      <c r="H18" s="6">
        <f>Table1[[#This Row],[Amount Paid]]/Table1[[#This Row],[Expected Fee]]</f>
        <v>1</v>
      </c>
      <c r="I18" t="str">
        <f>IF(Table1[[#This Row],[Paid]]=FALSE, "Defaulter", "Paid")</f>
        <v>Paid</v>
      </c>
      <c r="J18">
        <f>IF(Table1[[#This Row],[Paid]]=FALSE, 1, 0)</f>
        <v>0</v>
      </c>
      <c r="K18" s="5">
        <f>IF(Table1[[#This Row],[Paid]]=TRUE, Table1[[#This Row],[Payment Date]] - DATE(2025,1,10), "")</f>
        <v>43</v>
      </c>
      <c r="L1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9" spans="1:12" x14ac:dyDescent="0.3">
      <c r="A19" t="s">
        <v>7</v>
      </c>
      <c r="B19" t="s">
        <v>17</v>
      </c>
      <c r="C19" t="s">
        <v>64</v>
      </c>
      <c r="D19">
        <v>15000</v>
      </c>
      <c r="E19">
        <v>15000</v>
      </c>
      <c r="F19" t="b">
        <v>1</v>
      </c>
      <c r="G19" s="1">
        <v>45723</v>
      </c>
      <c r="H19" s="6">
        <f>Table1[[#This Row],[Amount Paid]]/Table1[[#This Row],[Expected Fee]]</f>
        <v>1</v>
      </c>
      <c r="I19" t="str">
        <f>IF(Table1[[#This Row],[Paid]]=FALSE, "Defaulter", "Paid")</f>
        <v>Paid</v>
      </c>
      <c r="J19">
        <f>IF(Table1[[#This Row],[Paid]]=FALSE, 1, 0)</f>
        <v>0</v>
      </c>
      <c r="K19" s="5">
        <f>IF(Table1[[#This Row],[Paid]]=TRUE, Table1[[#This Row],[Payment Date]] - DATE(2025,1,10), "")</f>
        <v>56</v>
      </c>
      <c r="L1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0" spans="1:12" x14ac:dyDescent="0.3">
      <c r="A20" t="s">
        <v>7</v>
      </c>
      <c r="B20" t="s">
        <v>18</v>
      </c>
      <c r="C20" t="s">
        <v>62</v>
      </c>
      <c r="D20">
        <v>15000</v>
      </c>
      <c r="E20">
        <v>15000</v>
      </c>
      <c r="F20" t="b">
        <v>1</v>
      </c>
      <c r="G20" s="1">
        <v>45717</v>
      </c>
      <c r="H20" s="6">
        <f>Table1[[#This Row],[Amount Paid]]/Table1[[#This Row],[Expected Fee]]</f>
        <v>1</v>
      </c>
      <c r="I20" t="str">
        <f>IF(Table1[[#This Row],[Paid]]=FALSE, "Defaulter", "Paid")</f>
        <v>Paid</v>
      </c>
      <c r="J20">
        <f>IF(Table1[[#This Row],[Paid]]=FALSE, 1, 0)</f>
        <v>0</v>
      </c>
      <c r="K20" s="5">
        <f>IF(Table1[[#This Row],[Paid]]=TRUE, Table1[[#This Row],[Payment Date]] - DATE(2025,1,10), "")</f>
        <v>50</v>
      </c>
      <c r="L2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1" spans="1:12" x14ac:dyDescent="0.3">
      <c r="A21" t="s">
        <v>7</v>
      </c>
      <c r="B21" t="s">
        <v>18</v>
      </c>
      <c r="C21" t="s">
        <v>63</v>
      </c>
      <c r="D21">
        <v>15000</v>
      </c>
      <c r="E21">
        <v>15000</v>
      </c>
      <c r="F21" t="b">
        <v>1</v>
      </c>
      <c r="G21" s="1">
        <v>45675</v>
      </c>
      <c r="H21" s="6">
        <f>Table1[[#This Row],[Amount Paid]]/Table1[[#This Row],[Expected Fee]]</f>
        <v>1</v>
      </c>
      <c r="I21" t="str">
        <f>IF(Table1[[#This Row],[Paid]]=FALSE, "Defaulter", "Paid")</f>
        <v>Paid</v>
      </c>
      <c r="J21">
        <f>IF(Table1[[#This Row],[Paid]]=FALSE, 1, 0)</f>
        <v>0</v>
      </c>
      <c r="K21" s="5">
        <f>IF(Table1[[#This Row],[Paid]]=TRUE, Table1[[#This Row],[Payment Date]] - DATE(2025,1,10), "")</f>
        <v>8</v>
      </c>
      <c r="L2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2" spans="1:12" x14ac:dyDescent="0.3">
      <c r="A22" t="s">
        <v>7</v>
      </c>
      <c r="B22" t="s">
        <v>18</v>
      </c>
      <c r="C22" t="s">
        <v>64</v>
      </c>
      <c r="D22">
        <v>15000</v>
      </c>
      <c r="E22">
        <v>15000</v>
      </c>
      <c r="F22" t="b">
        <v>1</v>
      </c>
      <c r="G22" s="1">
        <v>45670</v>
      </c>
      <c r="H22" s="6">
        <f>Table1[[#This Row],[Amount Paid]]/Table1[[#This Row],[Expected Fee]]</f>
        <v>1</v>
      </c>
      <c r="I22" t="str">
        <f>IF(Table1[[#This Row],[Paid]]=FALSE, "Defaulter", "Paid")</f>
        <v>Paid</v>
      </c>
      <c r="J22">
        <f>IF(Table1[[#This Row],[Paid]]=FALSE, 1, 0)</f>
        <v>0</v>
      </c>
      <c r="K22" s="5">
        <f>IF(Table1[[#This Row],[Paid]]=TRUE, Table1[[#This Row],[Payment Date]] - DATE(2025,1,10), "")</f>
        <v>3</v>
      </c>
      <c r="L2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3" spans="1:12" x14ac:dyDescent="0.3">
      <c r="A23" t="s">
        <v>7</v>
      </c>
      <c r="B23" t="s">
        <v>19</v>
      </c>
      <c r="C23" t="s">
        <v>62</v>
      </c>
      <c r="D23">
        <v>15000</v>
      </c>
      <c r="E23">
        <v>10253</v>
      </c>
      <c r="F23" t="b">
        <v>0</v>
      </c>
      <c r="H23" s="6">
        <f>Table1[[#This Row],[Amount Paid]]/Table1[[#This Row],[Expected Fee]]</f>
        <v>0.68353333333333333</v>
      </c>
      <c r="I23" t="str">
        <f>IF(Table1[[#This Row],[Paid]]=FALSE, "Defaulter", "Paid")</f>
        <v>Defaulter</v>
      </c>
      <c r="J23">
        <f>IF(Table1[[#This Row],[Paid]]=FALSE, 1, 0)</f>
        <v>1</v>
      </c>
      <c r="K23" s="5" t="str">
        <f>IF(Table1[[#This Row],[Paid]]=TRUE, Table1[[#This Row],[Payment Date]] - DATE(2025,1,10), "")</f>
        <v/>
      </c>
      <c r="L23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4" spans="1:12" x14ac:dyDescent="0.3">
      <c r="A24" t="s">
        <v>7</v>
      </c>
      <c r="B24" t="s">
        <v>19</v>
      </c>
      <c r="C24" t="s">
        <v>63</v>
      </c>
      <c r="D24">
        <v>15000</v>
      </c>
      <c r="E24">
        <v>15000</v>
      </c>
      <c r="F24" t="b">
        <v>1</v>
      </c>
      <c r="G24" s="1">
        <v>45675</v>
      </c>
      <c r="H24" s="6">
        <f>Table1[[#This Row],[Amount Paid]]/Table1[[#This Row],[Expected Fee]]</f>
        <v>1</v>
      </c>
      <c r="I24" t="str">
        <f>IF(Table1[[#This Row],[Paid]]=FALSE, "Defaulter", "Paid")</f>
        <v>Paid</v>
      </c>
      <c r="J24">
        <f>IF(Table1[[#This Row],[Paid]]=FALSE, 1, 0)</f>
        <v>0</v>
      </c>
      <c r="K24" s="5">
        <f>IF(Table1[[#This Row],[Paid]]=TRUE, Table1[[#This Row],[Payment Date]] - DATE(2025,1,10), "")</f>
        <v>8</v>
      </c>
      <c r="L24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5" spans="1:12" x14ac:dyDescent="0.3">
      <c r="A25" t="s">
        <v>7</v>
      </c>
      <c r="B25" t="s">
        <v>19</v>
      </c>
      <c r="C25" t="s">
        <v>64</v>
      </c>
      <c r="D25">
        <v>15000</v>
      </c>
      <c r="E25">
        <v>15000</v>
      </c>
      <c r="F25" t="b">
        <v>1</v>
      </c>
      <c r="G25" s="1">
        <v>45668</v>
      </c>
      <c r="H25" s="6">
        <f>Table1[[#This Row],[Amount Paid]]/Table1[[#This Row],[Expected Fee]]</f>
        <v>1</v>
      </c>
      <c r="I25" t="str">
        <f>IF(Table1[[#This Row],[Paid]]=FALSE, "Defaulter", "Paid")</f>
        <v>Paid</v>
      </c>
      <c r="J25">
        <f>IF(Table1[[#This Row],[Paid]]=FALSE, 1, 0)</f>
        <v>0</v>
      </c>
      <c r="K25" s="5">
        <f>IF(Table1[[#This Row],[Paid]]=TRUE, Table1[[#This Row],[Payment Date]] - DATE(2025,1,10), "")</f>
        <v>1</v>
      </c>
      <c r="L2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6" spans="1:12" x14ac:dyDescent="0.3">
      <c r="A26" t="s">
        <v>7</v>
      </c>
      <c r="B26" t="s">
        <v>20</v>
      </c>
      <c r="C26" t="s">
        <v>62</v>
      </c>
      <c r="D26">
        <v>15000</v>
      </c>
      <c r="E26">
        <v>15000</v>
      </c>
      <c r="F26" t="b">
        <v>1</v>
      </c>
      <c r="G26" s="1">
        <v>45713</v>
      </c>
      <c r="H26" s="6">
        <f>Table1[[#This Row],[Amount Paid]]/Table1[[#This Row],[Expected Fee]]</f>
        <v>1</v>
      </c>
      <c r="I26" t="str">
        <f>IF(Table1[[#This Row],[Paid]]=FALSE, "Defaulter", "Paid")</f>
        <v>Paid</v>
      </c>
      <c r="J26">
        <f>IF(Table1[[#This Row],[Paid]]=FALSE, 1, 0)</f>
        <v>0</v>
      </c>
      <c r="K26" s="5">
        <f>IF(Table1[[#This Row],[Paid]]=TRUE, Table1[[#This Row],[Payment Date]] - DATE(2025,1,10), "")</f>
        <v>46</v>
      </c>
      <c r="L2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7" spans="1:12" x14ac:dyDescent="0.3">
      <c r="A27" t="s">
        <v>7</v>
      </c>
      <c r="B27" t="s">
        <v>20</v>
      </c>
      <c r="C27" t="s">
        <v>63</v>
      </c>
      <c r="D27">
        <v>15000</v>
      </c>
      <c r="E27">
        <v>15000</v>
      </c>
      <c r="F27" t="b">
        <v>1</v>
      </c>
      <c r="G27" s="1">
        <v>45710</v>
      </c>
      <c r="H27" s="6">
        <f>Table1[[#This Row],[Amount Paid]]/Table1[[#This Row],[Expected Fee]]</f>
        <v>1</v>
      </c>
      <c r="I27" t="str">
        <f>IF(Table1[[#This Row],[Paid]]=FALSE, "Defaulter", "Paid")</f>
        <v>Paid</v>
      </c>
      <c r="J27">
        <f>IF(Table1[[#This Row],[Paid]]=FALSE, 1, 0)</f>
        <v>0</v>
      </c>
      <c r="K27" s="5">
        <f>IF(Table1[[#This Row],[Paid]]=TRUE, Table1[[#This Row],[Payment Date]] - DATE(2025,1,10), "")</f>
        <v>43</v>
      </c>
      <c r="L2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8" spans="1:12" x14ac:dyDescent="0.3">
      <c r="A28" t="s">
        <v>7</v>
      </c>
      <c r="B28" t="s">
        <v>20</v>
      </c>
      <c r="C28" t="s">
        <v>64</v>
      </c>
      <c r="D28">
        <v>15000</v>
      </c>
      <c r="E28">
        <v>15000</v>
      </c>
      <c r="F28" t="b">
        <v>1</v>
      </c>
      <c r="G28" s="1">
        <v>45713</v>
      </c>
      <c r="H28" s="6">
        <f>Table1[[#This Row],[Amount Paid]]/Table1[[#This Row],[Expected Fee]]</f>
        <v>1</v>
      </c>
      <c r="I28" t="str">
        <f>IF(Table1[[#This Row],[Paid]]=FALSE, "Defaulter", "Paid")</f>
        <v>Paid</v>
      </c>
      <c r="J28">
        <f>IF(Table1[[#This Row],[Paid]]=FALSE, 1, 0)</f>
        <v>0</v>
      </c>
      <c r="K28" s="5">
        <f>IF(Table1[[#This Row],[Paid]]=TRUE, Table1[[#This Row],[Payment Date]] - DATE(2025,1,10), "")</f>
        <v>46</v>
      </c>
      <c r="L2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9" spans="1:12" x14ac:dyDescent="0.3">
      <c r="A29" t="s">
        <v>7</v>
      </c>
      <c r="B29" t="s">
        <v>21</v>
      </c>
      <c r="C29" t="s">
        <v>62</v>
      </c>
      <c r="D29">
        <v>15000</v>
      </c>
      <c r="E29">
        <v>15000</v>
      </c>
      <c r="F29" t="b">
        <v>1</v>
      </c>
      <c r="G29" s="1">
        <v>45683</v>
      </c>
      <c r="H29" s="6">
        <f>Table1[[#This Row],[Amount Paid]]/Table1[[#This Row],[Expected Fee]]</f>
        <v>1</v>
      </c>
      <c r="I29" t="str">
        <f>IF(Table1[[#This Row],[Paid]]=FALSE, "Defaulter", "Paid")</f>
        <v>Paid</v>
      </c>
      <c r="J29">
        <f>IF(Table1[[#This Row],[Paid]]=FALSE, 1, 0)</f>
        <v>0</v>
      </c>
      <c r="K29" s="5">
        <f>IF(Table1[[#This Row],[Paid]]=TRUE, Table1[[#This Row],[Payment Date]] - DATE(2025,1,10), "")</f>
        <v>16</v>
      </c>
      <c r="L2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0" spans="1:12" x14ac:dyDescent="0.3">
      <c r="A30" t="s">
        <v>7</v>
      </c>
      <c r="B30" t="s">
        <v>21</v>
      </c>
      <c r="C30" t="s">
        <v>63</v>
      </c>
      <c r="D30">
        <v>15000</v>
      </c>
      <c r="E30">
        <v>15000</v>
      </c>
      <c r="F30" t="b">
        <v>1</v>
      </c>
      <c r="G30" s="1">
        <v>45706</v>
      </c>
      <c r="H30" s="6">
        <f>Table1[[#This Row],[Amount Paid]]/Table1[[#This Row],[Expected Fee]]</f>
        <v>1</v>
      </c>
      <c r="I30" t="str">
        <f>IF(Table1[[#This Row],[Paid]]=FALSE, "Defaulter", "Paid")</f>
        <v>Paid</v>
      </c>
      <c r="J30">
        <f>IF(Table1[[#This Row],[Paid]]=FALSE, 1, 0)</f>
        <v>0</v>
      </c>
      <c r="K30" s="5">
        <f>IF(Table1[[#This Row],[Paid]]=TRUE, Table1[[#This Row],[Payment Date]] - DATE(2025,1,10), "")</f>
        <v>39</v>
      </c>
      <c r="L3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1" spans="1:12" x14ac:dyDescent="0.3">
      <c r="A31" t="s">
        <v>7</v>
      </c>
      <c r="B31" t="s">
        <v>21</v>
      </c>
      <c r="C31" t="s">
        <v>64</v>
      </c>
      <c r="D31">
        <v>15000</v>
      </c>
      <c r="E31">
        <v>15000</v>
      </c>
      <c r="F31" t="b">
        <v>1</v>
      </c>
      <c r="G31" s="1">
        <v>45672</v>
      </c>
      <c r="H31" s="6">
        <f>Table1[[#This Row],[Amount Paid]]/Table1[[#This Row],[Expected Fee]]</f>
        <v>1</v>
      </c>
      <c r="I31" t="str">
        <f>IF(Table1[[#This Row],[Paid]]=FALSE, "Defaulter", "Paid")</f>
        <v>Paid</v>
      </c>
      <c r="J31">
        <f>IF(Table1[[#This Row],[Paid]]=FALSE, 1, 0)</f>
        <v>0</v>
      </c>
      <c r="K31" s="5">
        <f>IF(Table1[[#This Row],[Paid]]=TRUE, Table1[[#This Row],[Payment Date]] - DATE(2025,1,10), "")</f>
        <v>5</v>
      </c>
      <c r="L3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2" spans="1:12" x14ac:dyDescent="0.3">
      <c r="A32" t="s">
        <v>7</v>
      </c>
      <c r="B32" t="s">
        <v>22</v>
      </c>
      <c r="C32" t="s">
        <v>62</v>
      </c>
      <c r="D32">
        <v>15000</v>
      </c>
      <c r="E32">
        <v>15000</v>
      </c>
      <c r="F32" t="b">
        <v>1</v>
      </c>
      <c r="G32" s="1">
        <v>45670</v>
      </c>
      <c r="H32" s="6">
        <f>Table1[[#This Row],[Amount Paid]]/Table1[[#This Row],[Expected Fee]]</f>
        <v>1</v>
      </c>
      <c r="I32" t="str">
        <f>IF(Table1[[#This Row],[Paid]]=FALSE, "Defaulter", "Paid")</f>
        <v>Paid</v>
      </c>
      <c r="J32">
        <f>IF(Table1[[#This Row],[Paid]]=FALSE, 1, 0)</f>
        <v>0</v>
      </c>
      <c r="K32" s="5">
        <f>IF(Table1[[#This Row],[Paid]]=TRUE, Table1[[#This Row],[Payment Date]] - DATE(2025,1,10), "")</f>
        <v>3</v>
      </c>
      <c r="L3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3" spans="1:12" x14ac:dyDescent="0.3">
      <c r="A33" t="s">
        <v>7</v>
      </c>
      <c r="B33" t="s">
        <v>22</v>
      </c>
      <c r="C33" t="s">
        <v>63</v>
      </c>
      <c r="D33">
        <v>15000</v>
      </c>
      <c r="E33">
        <v>15000</v>
      </c>
      <c r="F33" t="b">
        <v>1</v>
      </c>
      <c r="G33" s="1">
        <v>45684</v>
      </c>
      <c r="H33" s="6">
        <f>Table1[[#This Row],[Amount Paid]]/Table1[[#This Row],[Expected Fee]]</f>
        <v>1</v>
      </c>
      <c r="I33" t="str">
        <f>IF(Table1[[#This Row],[Paid]]=FALSE, "Defaulter", "Paid")</f>
        <v>Paid</v>
      </c>
      <c r="J33">
        <f>IF(Table1[[#This Row],[Paid]]=FALSE, 1, 0)</f>
        <v>0</v>
      </c>
      <c r="K33" s="5">
        <f>IF(Table1[[#This Row],[Paid]]=TRUE, Table1[[#This Row],[Payment Date]] - DATE(2025,1,10), "")</f>
        <v>17</v>
      </c>
      <c r="L3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4" spans="1:12" x14ac:dyDescent="0.3">
      <c r="A34" t="s">
        <v>7</v>
      </c>
      <c r="B34" t="s">
        <v>22</v>
      </c>
      <c r="C34" t="s">
        <v>64</v>
      </c>
      <c r="D34">
        <v>15000</v>
      </c>
      <c r="E34">
        <v>15000</v>
      </c>
      <c r="F34" t="b">
        <v>1</v>
      </c>
      <c r="G34" s="1">
        <v>45700</v>
      </c>
      <c r="H34" s="6">
        <f>Table1[[#This Row],[Amount Paid]]/Table1[[#This Row],[Expected Fee]]</f>
        <v>1</v>
      </c>
      <c r="I34" t="str">
        <f>IF(Table1[[#This Row],[Paid]]=FALSE, "Defaulter", "Paid")</f>
        <v>Paid</v>
      </c>
      <c r="J34">
        <f>IF(Table1[[#This Row],[Paid]]=FALSE, 1, 0)</f>
        <v>0</v>
      </c>
      <c r="K34" s="5">
        <f>IF(Table1[[#This Row],[Paid]]=TRUE, Table1[[#This Row],[Payment Date]] - DATE(2025,1,10), "")</f>
        <v>33</v>
      </c>
      <c r="L3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5" spans="1:12" x14ac:dyDescent="0.3">
      <c r="A35" t="s">
        <v>7</v>
      </c>
      <c r="B35" t="s">
        <v>23</v>
      </c>
      <c r="C35" t="s">
        <v>62</v>
      </c>
      <c r="D35">
        <v>15000</v>
      </c>
      <c r="E35">
        <v>15000</v>
      </c>
      <c r="F35" t="b">
        <v>1</v>
      </c>
      <c r="G35" s="1">
        <v>45702</v>
      </c>
      <c r="H35" s="6">
        <f>Table1[[#This Row],[Amount Paid]]/Table1[[#This Row],[Expected Fee]]</f>
        <v>1</v>
      </c>
      <c r="I35" t="str">
        <f>IF(Table1[[#This Row],[Paid]]=FALSE, "Defaulter", "Paid")</f>
        <v>Paid</v>
      </c>
      <c r="J35">
        <f>IF(Table1[[#This Row],[Paid]]=FALSE, 1, 0)</f>
        <v>0</v>
      </c>
      <c r="K35" s="5">
        <f>IF(Table1[[#This Row],[Paid]]=TRUE, Table1[[#This Row],[Payment Date]] - DATE(2025,1,10), "")</f>
        <v>35</v>
      </c>
      <c r="L3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6" spans="1:12" x14ac:dyDescent="0.3">
      <c r="A36" t="s">
        <v>7</v>
      </c>
      <c r="B36" t="s">
        <v>23</v>
      </c>
      <c r="C36" t="s">
        <v>63</v>
      </c>
      <c r="D36">
        <v>15000</v>
      </c>
      <c r="E36">
        <v>15000</v>
      </c>
      <c r="F36" t="b">
        <v>1</v>
      </c>
      <c r="G36" s="1">
        <v>45714</v>
      </c>
      <c r="H36" s="6">
        <f>Table1[[#This Row],[Amount Paid]]/Table1[[#This Row],[Expected Fee]]</f>
        <v>1</v>
      </c>
      <c r="I36" t="str">
        <f>IF(Table1[[#This Row],[Paid]]=FALSE, "Defaulter", "Paid")</f>
        <v>Paid</v>
      </c>
      <c r="J36">
        <f>IF(Table1[[#This Row],[Paid]]=FALSE, 1, 0)</f>
        <v>0</v>
      </c>
      <c r="K36" s="5">
        <f>IF(Table1[[#This Row],[Paid]]=TRUE, Table1[[#This Row],[Payment Date]] - DATE(2025,1,10), "")</f>
        <v>47</v>
      </c>
      <c r="L3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7" spans="1:12" x14ac:dyDescent="0.3">
      <c r="A37" t="s">
        <v>7</v>
      </c>
      <c r="B37" t="s">
        <v>23</v>
      </c>
      <c r="C37" t="s">
        <v>64</v>
      </c>
      <c r="D37">
        <v>15000</v>
      </c>
      <c r="E37">
        <v>15000</v>
      </c>
      <c r="F37" t="b">
        <v>1</v>
      </c>
      <c r="G37" s="1">
        <v>45680</v>
      </c>
      <c r="H37" s="6">
        <f>Table1[[#This Row],[Amount Paid]]/Table1[[#This Row],[Expected Fee]]</f>
        <v>1</v>
      </c>
      <c r="I37" t="str">
        <f>IF(Table1[[#This Row],[Paid]]=FALSE, "Defaulter", "Paid")</f>
        <v>Paid</v>
      </c>
      <c r="J37">
        <f>IF(Table1[[#This Row],[Paid]]=FALSE, 1, 0)</f>
        <v>0</v>
      </c>
      <c r="K37" s="5">
        <f>IF(Table1[[#This Row],[Paid]]=TRUE, Table1[[#This Row],[Payment Date]] - DATE(2025,1,10), "")</f>
        <v>13</v>
      </c>
      <c r="L3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8" spans="1:12" x14ac:dyDescent="0.3">
      <c r="A38" t="s">
        <v>7</v>
      </c>
      <c r="B38" t="s">
        <v>24</v>
      </c>
      <c r="C38" t="s">
        <v>62</v>
      </c>
      <c r="D38">
        <v>15000</v>
      </c>
      <c r="E38">
        <v>15000</v>
      </c>
      <c r="F38" t="b">
        <v>1</v>
      </c>
      <c r="G38" s="1">
        <v>45723</v>
      </c>
      <c r="H38" s="6">
        <f>Table1[[#This Row],[Amount Paid]]/Table1[[#This Row],[Expected Fee]]</f>
        <v>1</v>
      </c>
      <c r="I38" t="str">
        <f>IF(Table1[[#This Row],[Paid]]=FALSE, "Defaulter", "Paid")</f>
        <v>Paid</v>
      </c>
      <c r="J38">
        <f>IF(Table1[[#This Row],[Paid]]=FALSE, 1, 0)</f>
        <v>0</v>
      </c>
      <c r="K38" s="5">
        <f>IF(Table1[[#This Row],[Paid]]=TRUE, Table1[[#This Row],[Payment Date]] - DATE(2025,1,10), "")</f>
        <v>56</v>
      </c>
      <c r="L3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9" spans="1:12" x14ac:dyDescent="0.3">
      <c r="A39" t="s">
        <v>7</v>
      </c>
      <c r="B39" t="s">
        <v>24</v>
      </c>
      <c r="C39" t="s">
        <v>63</v>
      </c>
      <c r="D39">
        <v>15000</v>
      </c>
      <c r="E39">
        <v>7892</v>
      </c>
      <c r="F39" t="b">
        <v>0</v>
      </c>
      <c r="H39" s="6">
        <f>Table1[[#This Row],[Amount Paid]]/Table1[[#This Row],[Expected Fee]]</f>
        <v>0.52613333333333334</v>
      </c>
      <c r="I39" t="str">
        <f>IF(Table1[[#This Row],[Paid]]=FALSE, "Defaulter", "Paid")</f>
        <v>Defaulter</v>
      </c>
      <c r="J39">
        <f>IF(Table1[[#This Row],[Paid]]=FALSE, 1, 0)</f>
        <v>1</v>
      </c>
      <c r="K39" s="5" t="str">
        <f>IF(Table1[[#This Row],[Paid]]=TRUE, Table1[[#This Row],[Payment Date]] - DATE(2025,1,10), "")</f>
        <v/>
      </c>
      <c r="L3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0" spans="1:12" x14ac:dyDescent="0.3">
      <c r="A40" t="s">
        <v>7</v>
      </c>
      <c r="B40" t="s">
        <v>24</v>
      </c>
      <c r="C40" t="s">
        <v>64</v>
      </c>
      <c r="D40">
        <v>15000</v>
      </c>
      <c r="E40">
        <v>15000</v>
      </c>
      <c r="F40" t="b">
        <v>1</v>
      </c>
      <c r="G40" s="1">
        <v>45684</v>
      </c>
      <c r="H40" s="6">
        <f>Table1[[#This Row],[Amount Paid]]/Table1[[#This Row],[Expected Fee]]</f>
        <v>1</v>
      </c>
      <c r="I40" t="str">
        <f>IF(Table1[[#This Row],[Paid]]=FALSE, "Defaulter", "Paid")</f>
        <v>Paid</v>
      </c>
      <c r="J40">
        <f>IF(Table1[[#This Row],[Paid]]=FALSE, 1, 0)</f>
        <v>0</v>
      </c>
      <c r="K40" s="5">
        <f>IF(Table1[[#This Row],[Paid]]=TRUE, Table1[[#This Row],[Payment Date]] - DATE(2025,1,10), "")</f>
        <v>17</v>
      </c>
      <c r="L4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1" spans="1:12" x14ac:dyDescent="0.3">
      <c r="A41" t="s">
        <v>7</v>
      </c>
      <c r="B41" t="s">
        <v>25</v>
      </c>
      <c r="C41" t="s">
        <v>62</v>
      </c>
      <c r="D41">
        <v>15000</v>
      </c>
      <c r="E41">
        <v>15000</v>
      </c>
      <c r="F41" t="b">
        <v>1</v>
      </c>
      <c r="G41" s="1">
        <v>45690</v>
      </c>
      <c r="H41" s="6">
        <f>Table1[[#This Row],[Amount Paid]]/Table1[[#This Row],[Expected Fee]]</f>
        <v>1</v>
      </c>
      <c r="I41" t="str">
        <f>IF(Table1[[#This Row],[Paid]]=FALSE, "Defaulter", "Paid")</f>
        <v>Paid</v>
      </c>
      <c r="J41">
        <f>IF(Table1[[#This Row],[Paid]]=FALSE, 1, 0)</f>
        <v>0</v>
      </c>
      <c r="K41" s="5">
        <f>IF(Table1[[#This Row],[Paid]]=TRUE, Table1[[#This Row],[Payment Date]] - DATE(2025,1,10), "")</f>
        <v>23</v>
      </c>
      <c r="L4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2" spans="1:12" x14ac:dyDescent="0.3">
      <c r="A42" t="s">
        <v>7</v>
      </c>
      <c r="B42" t="s">
        <v>25</v>
      </c>
      <c r="C42" t="s">
        <v>63</v>
      </c>
      <c r="D42">
        <v>15000</v>
      </c>
      <c r="E42">
        <v>15000</v>
      </c>
      <c r="F42" t="b">
        <v>1</v>
      </c>
      <c r="G42" s="1">
        <v>45726</v>
      </c>
      <c r="H42" s="6">
        <f>Table1[[#This Row],[Amount Paid]]/Table1[[#This Row],[Expected Fee]]</f>
        <v>1</v>
      </c>
      <c r="I42" t="str">
        <f>IF(Table1[[#This Row],[Paid]]=FALSE, "Defaulter", "Paid")</f>
        <v>Paid</v>
      </c>
      <c r="J42">
        <f>IF(Table1[[#This Row],[Paid]]=FALSE, 1, 0)</f>
        <v>0</v>
      </c>
      <c r="K42" s="5">
        <f>IF(Table1[[#This Row],[Paid]]=TRUE, Table1[[#This Row],[Payment Date]] - DATE(2025,1,10), "")</f>
        <v>59</v>
      </c>
      <c r="L4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3" spans="1:12" x14ac:dyDescent="0.3">
      <c r="A43" t="s">
        <v>7</v>
      </c>
      <c r="B43" t="s">
        <v>25</v>
      </c>
      <c r="C43" t="s">
        <v>64</v>
      </c>
      <c r="D43">
        <v>15000</v>
      </c>
      <c r="E43">
        <v>15000</v>
      </c>
      <c r="F43" t="b">
        <v>1</v>
      </c>
      <c r="G43" s="1">
        <v>45711</v>
      </c>
      <c r="H43" s="6">
        <f>Table1[[#This Row],[Amount Paid]]/Table1[[#This Row],[Expected Fee]]</f>
        <v>1</v>
      </c>
      <c r="I43" t="str">
        <f>IF(Table1[[#This Row],[Paid]]=FALSE, "Defaulter", "Paid")</f>
        <v>Paid</v>
      </c>
      <c r="J43">
        <f>IF(Table1[[#This Row],[Paid]]=FALSE, 1, 0)</f>
        <v>0</v>
      </c>
      <c r="K43" s="5">
        <f>IF(Table1[[#This Row],[Paid]]=TRUE, Table1[[#This Row],[Payment Date]] - DATE(2025,1,10), "")</f>
        <v>44</v>
      </c>
      <c r="L4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4" spans="1:12" x14ac:dyDescent="0.3">
      <c r="A44" t="s">
        <v>7</v>
      </c>
      <c r="B44" t="s">
        <v>26</v>
      </c>
      <c r="C44" t="s">
        <v>62</v>
      </c>
      <c r="D44">
        <v>15000</v>
      </c>
      <c r="E44">
        <v>15000</v>
      </c>
      <c r="F44" t="b">
        <v>1</v>
      </c>
      <c r="G44" s="1">
        <v>45681</v>
      </c>
      <c r="H44" s="6">
        <f>Table1[[#This Row],[Amount Paid]]/Table1[[#This Row],[Expected Fee]]</f>
        <v>1</v>
      </c>
      <c r="I44" t="str">
        <f>IF(Table1[[#This Row],[Paid]]=FALSE, "Defaulter", "Paid")</f>
        <v>Paid</v>
      </c>
      <c r="J44">
        <f>IF(Table1[[#This Row],[Paid]]=FALSE, 1, 0)</f>
        <v>0</v>
      </c>
      <c r="K44" s="5">
        <f>IF(Table1[[#This Row],[Paid]]=TRUE, Table1[[#This Row],[Payment Date]] - DATE(2025,1,10), "")</f>
        <v>14</v>
      </c>
      <c r="L4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5" spans="1:12" x14ac:dyDescent="0.3">
      <c r="A45" t="s">
        <v>7</v>
      </c>
      <c r="B45" t="s">
        <v>26</v>
      </c>
      <c r="C45" t="s">
        <v>63</v>
      </c>
      <c r="D45">
        <v>15000</v>
      </c>
      <c r="E45">
        <v>15000</v>
      </c>
      <c r="F45" t="b">
        <v>1</v>
      </c>
      <c r="G45" s="1">
        <v>45691</v>
      </c>
      <c r="H45" s="6">
        <f>Table1[[#This Row],[Amount Paid]]/Table1[[#This Row],[Expected Fee]]</f>
        <v>1</v>
      </c>
      <c r="I45" t="str">
        <f>IF(Table1[[#This Row],[Paid]]=FALSE, "Defaulter", "Paid")</f>
        <v>Paid</v>
      </c>
      <c r="J45">
        <f>IF(Table1[[#This Row],[Paid]]=FALSE, 1, 0)</f>
        <v>0</v>
      </c>
      <c r="K45" s="5">
        <f>IF(Table1[[#This Row],[Paid]]=TRUE, Table1[[#This Row],[Payment Date]] - DATE(2025,1,10), "")</f>
        <v>24</v>
      </c>
      <c r="L4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6" spans="1:12" x14ac:dyDescent="0.3">
      <c r="A46" t="s">
        <v>7</v>
      </c>
      <c r="B46" t="s">
        <v>26</v>
      </c>
      <c r="C46" t="s">
        <v>64</v>
      </c>
      <c r="D46">
        <v>15000</v>
      </c>
      <c r="E46">
        <v>5463</v>
      </c>
      <c r="F46" t="b">
        <v>0</v>
      </c>
      <c r="H46" s="6">
        <f>Table1[[#This Row],[Amount Paid]]/Table1[[#This Row],[Expected Fee]]</f>
        <v>0.36420000000000002</v>
      </c>
      <c r="I46" t="str">
        <f>IF(Table1[[#This Row],[Paid]]=FALSE, "Defaulter", "Paid")</f>
        <v>Defaulter</v>
      </c>
      <c r="J46">
        <f>IF(Table1[[#This Row],[Paid]]=FALSE, 1, 0)</f>
        <v>1</v>
      </c>
      <c r="K46" s="5" t="str">
        <f>IF(Table1[[#This Row],[Paid]]=TRUE, Table1[[#This Row],[Payment Date]] - DATE(2025,1,10), "")</f>
        <v/>
      </c>
      <c r="L4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7" spans="1:12" x14ac:dyDescent="0.3">
      <c r="A47" t="s">
        <v>7</v>
      </c>
      <c r="B47" t="s">
        <v>27</v>
      </c>
      <c r="C47" t="s">
        <v>62</v>
      </c>
      <c r="D47">
        <v>15000</v>
      </c>
      <c r="E47">
        <v>15000</v>
      </c>
      <c r="F47" t="b">
        <v>1</v>
      </c>
      <c r="G47" s="1">
        <v>45674</v>
      </c>
      <c r="H47" s="6">
        <f>Table1[[#This Row],[Amount Paid]]/Table1[[#This Row],[Expected Fee]]</f>
        <v>1</v>
      </c>
      <c r="I47" t="str">
        <f>IF(Table1[[#This Row],[Paid]]=FALSE, "Defaulter", "Paid")</f>
        <v>Paid</v>
      </c>
      <c r="J47">
        <f>IF(Table1[[#This Row],[Paid]]=FALSE, 1, 0)</f>
        <v>0</v>
      </c>
      <c r="K47" s="5">
        <f>IF(Table1[[#This Row],[Paid]]=TRUE, Table1[[#This Row],[Payment Date]] - DATE(2025,1,10), "")</f>
        <v>7</v>
      </c>
      <c r="L4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8" spans="1:12" x14ac:dyDescent="0.3">
      <c r="A48" t="s">
        <v>7</v>
      </c>
      <c r="B48" t="s">
        <v>27</v>
      </c>
      <c r="C48" t="s">
        <v>63</v>
      </c>
      <c r="D48">
        <v>15000</v>
      </c>
      <c r="E48">
        <v>15000</v>
      </c>
      <c r="F48" t="b">
        <v>1</v>
      </c>
      <c r="G48" s="1">
        <v>45677</v>
      </c>
      <c r="H48" s="6">
        <f>Table1[[#This Row],[Amount Paid]]/Table1[[#This Row],[Expected Fee]]</f>
        <v>1</v>
      </c>
      <c r="I48" t="str">
        <f>IF(Table1[[#This Row],[Paid]]=FALSE, "Defaulter", "Paid")</f>
        <v>Paid</v>
      </c>
      <c r="J48">
        <f>IF(Table1[[#This Row],[Paid]]=FALSE, 1, 0)</f>
        <v>0</v>
      </c>
      <c r="K48" s="5">
        <f>IF(Table1[[#This Row],[Paid]]=TRUE, Table1[[#This Row],[Payment Date]] - DATE(2025,1,10), "")</f>
        <v>10</v>
      </c>
      <c r="L4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9" spans="1:12" x14ac:dyDescent="0.3">
      <c r="A49" t="s">
        <v>7</v>
      </c>
      <c r="B49" t="s">
        <v>27</v>
      </c>
      <c r="C49" t="s">
        <v>64</v>
      </c>
      <c r="D49">
        <v>15000</v>
      </c>
      <c r="E49">
        <v>15000</v>
      </c>
      <c r="F49" t="b">
        <v>1</v>
      </c>
      <c r="G49" s="1">
        <v>45674</v>
      </c>
      <c r="H49" s="6">
        <f>Table1[[#This Row],[Amount Paid]]/Table1[[#This Row],[Expected Fee]]</f>
        <v>1</v>
      </c>
      <c r="I49" t="str">
        <f>IF(Table1[[#This Row],[Paid]]=FALSE, "Defaulter", "Paid")</f>
        <v>Paid</v>
      </c>
      <c r="J49">
        <f>IF(Table1[[#This Row],[Paid]]=FALSE, 1, 0)</f>
        <v>0</v>
      </c>
      <c r="K49" s="5">
        <f>IF(Table1[[#This Row],[Paid]]=TRUE, Table1[[#This Row],[Payment Date]] - DATE(2025,1,10), "")</f>
        <v>7</v>
      </c>
      <c r="L4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0" spans="1:12" x14ac:dyDescent="0.3">
      <c r="A50" t="s">
        <v>7</v>
      </c>
      <c r="B50" t="s">
        <v>28</v>
      </c>
      <c r="C50" t="s">
        <v>62</v>
      </c>
      <c r="D50">
        <v>15000</v>
      </c>
      <c r="E50">
        <v>15000</v>
      </c>
      <c r="F50" t="b">
        <v>1</v>
      </c>
      <c r="G50" s="1">
        <v>45699</v>
      </c>
      <c r="H50" s="6">
        <f>Table1[[#This Row],[Amount Paid]]/Table1[[#This Row],[Expected Fee]]</f>
        <v>1</v>
      </c>
      <c r="I50" t="str">
        <f>IF(Table1[[#This Row],[Paid]]=FALSE, "Defaulter", "Paid")</f>
        <v>Paid</v>
      </c>
      <c r="J50">
        <f>IF(Table1[[#This Row],[Paid]]=FALSE, 1, 0)</f>
        <v>0</v>
      </c>
      <c r="K50" s="5">
        <f>IF(Table1[[#This Row],[Paid]]=TRUE, Table1[[#This Row],[Payment Date]] - DATE(2025,1,10), "")</f>
        <v>32</v>
      </c>
      <c r="L5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1" spans="1:12" x14ac:dyDescent="0.3">
      <c r="A51" t="s">
        <v>7</v>
      </c>
      <c r="B51" t="s">
        <v>28</v>
      </c>
      <c r="C51" t="s">
        <v>63</v>
      </c>
      <c r="D51">
        <v>15000</v>
      </c>
      <c r="E51">
        <v>15000</v>
      </c>
      <c r="F51" t="b">
        <v>1</v>
      </c>
      <c r="G51" s="1">
        <v>45708</v>
      </c>
      <c r="H51" s="6">
        <f>Table1[[#This Row],[Amount Paid]]/Table1[[#This Row],[Expected Fee]]</f>
        <v>1</v>
      </c>
      <c r="I51" t="str">
        <f>IF(Table1[[#This Row],[Paid]]=FALSE, "Defaulter", "Paid")</f>
        <v>Paid</v>
      </c>
      <c r="J51">
        <f>IF(Table1[[#This Row],[Paid]]=FALSE, 1, 0)</f>
        <v>0</v>
      </c>
      <c r="K51" s="5">
        <f>IF(Table1[[#This Row],[Paid]]=TRUE, Table1[[#This Row],[Payment Date]] - DATE(2025,1,10), "")</f>
        <v>41</v>
      </c>
      <c r="L5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2" spans="1:12" x14ac:dyDescent="0.3">
      <c r="A52" t="s">
        <v>7</v>
      </c>
      <c r="B52" t="s">
        <v>28</v>
      </c>
      <c r="C52" t="s">
        <v>64</v>
      </c>
      <c r="D52">
        <v>15000</v>
      </c>
      <c r="E52">
        <v>15000</v>
      </c>
      <c r="F52" t="b">
        <v>1</v>
      </c>
      <c r="G52" s="1">
        <v>45707</v>
      </c>
      <c r="H52" s="6">
        <f>Table1[[#This Row],[Amount Paid]]/Table1[[#This Row],[Expected Fee]]</f>
        <v>1</v>
      </c>
      <c r="I52" t="str">
        <f>IF(Table1[[#This Row],[Paid]]=FALSE, "Defaulter", "Paid")</f>
        <v>Paid</v>
      </c>
      <c r="J52">
        <f>IF(Table1[[#This Row],[Paid]]=FALSE, 1, 0)</f>
        <v>0</v>
      </c>
      <c r="K52" s="5">
        <f>IF(Table1[[#This Row],[Paid]]=TRUE, Table1[[#This Row],[Payment Date]] - DATE(2025,1,10), "")</f>
        <v>40</v>
      </c>
      <c r="L5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3" spans="1:12" x14ac:dyDescent="0.3">
      <c r="A53" t="s">
        <v>7</v>
      </c>
      <c r="B53" t="s">
        <v>29</v>
      </c>
      <c r="C53" t="s">
        <v>62</v>
      </c>
      <c r="D53">
        <v>15000</v>
      </c>
      <c r="E53">
        <v>8392</v>
      </c>
      <c r="F53" t="b">
        <v>0</v>
      </c>
      <c r="H53" s="6">
        <f>Table1[[#This Row],[Amount Paid]]/Table1[[#This Row],[Expected Fee]]</f>
        <v>0.55946666666666667</v>
      </c>
      <c r="I53" t="str">
        <f>IF(Table1[[#This Row],[Paid]]=FALSE, "Defaulter", "Paid")</f>
        <v>Defaulter</v>
      </c>
      <c r="J53">
        <f>IF(Table1[[#This Row],[Paid]]=FALSE, 1, 0)</f>
        <v>1</v>
      </c>
      <c r="K53" s="5" t="str">
        <f>IF(Table1[[#This Row],[Paid]]=TRUE, Table1[[#This Row],[Payment Date]] - DATE(2025,1,10), "")</f>
        <v/>
      </c>
      <c r="L53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4" spans="1:12" x14ac:dyDescent="0.3">
      <c r="A54" t="s">
        <v>7</v>
      </c>
      <c r="B54" t="s">
        <v>29</v>
      </c>
      <c r="C54" t="s">
        <v>63</v>
      </c>
      <c r="D54">
        <v>15000</v>
      </c>
      <c r="E54">
        <v>15000</v>
      </c>
      <c r="F54" t="b">
        <v>1</v>
      </c>
      <c r="G54" s="1">
        <v>45700</v>
      </c>
      <c r="H54" s="6">
        <f>Table1[[#This Row],[Amount Paid]]/Table1[[#This Row],[Expected Fee]]</f>
        <v>1</v>
      </c>
      <c r="I54" t="str">
        <f>IF(Table1[[#This Row],[Paid]]=FALSE, "Defaulter", "Paid")</f>
        <v>Paid</v>
      </c>
      <c r="J54">
        <f>IF(Table1[[#This Row],[Paid]]=FALSE, 1, 0)</f>
        <v>0</v>
      </c>
      <c r="K54" s="5">
        <f>IF(Table1[[#This Row],[Paid]]=TRUE, Table1[[#This Row],[Payment Date]] - DATE(2025,1,10), "")</f>
        <v>33</v>
      </c>
      <c r="L5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5" spans="1:12" x14ac:dyDescent="0.3">
      <c r="A55" t="s">
        <v>7</v>
      </c>
      <c r="B55" t="s">
        <v>29</v>
      </c>
      <c r="C55" t="s">
        <v>64</v>
      </c>
      <c r="D55">
        <v>15000</v>
      </c>
      <c r="E55">
        <v>15000</v>
      </c>
      <c r="F55" t="b">
        <v>1</v>
      </c>
      <c r="G55" s="1">
        <v>45721</v>
      </c>
      <c r="H55" s="6">
        <f>Table1[[#This Row],[Amount Paid]]/Table1[[#This Row],[Expected Fee]]</f>
        <v>1</v>
      </c>
      <c r="I55" t="str">
        <f>IF(Table1[[#This Row],[Paid]]=FALSE, "Defaulter", "Paid")</f>
        <v>Paid</v>
      </c>
      <c r="J55">
        <f>IF(Table1[[#This Row],[Paid]]=FALSE, 1, 0)</f>
        <v>0</v>
      </c>
      <c r="K55" s="5">
        <f>IF(Table1[[#This Row],[Paid]]=TRUE, Table1[[#This Row],[Payment Date]] - DATE(2025,1,10), "")</f>
        <v>54</v>
      </c>
      <c r="L5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6" spans="1:12" x14ac:dyDescent="0.3">
      <c r="A56" t="s">
        <v>7</v>
      </c>
      <c r="B56" t="s">
        <v>30</v>
      </c>
      <c r="C56" t="s">
        <v>62</v>
      </c>
      <c r="D56">
        <v>15000</v>
      </c>
      <c r="E56">
        <v>15000</v>
      </c>
      <c r="F56" t="b">
        <v>1</v>
      </c>
      <c r="G56" s="1">
        <v>45690</v>
      </c>
      <c r="H56" s="6">
        <f>Table1[[#This Row],[Amount Paid]]/Table1[[#This Row],[Expected Fee]]</f>
        <v>1</v>
      </c>
      <c r="I56" t="str">
        <f>IF(Table1[[#This Row],[Paid]]=FALSE, "Defaulter", "Paid")</f>
        <v>Paid</v>
      </c>
      <c r="J56">
        <f>IF(Table1[[#This Row],[Paid]]=FALSE, 1, 0)</f>
        <v>0</v>
      </c>
      <c r="K56" s="5">
        <f>IF(Table1[[#This Row],[Paid]]=TRUE, Table1[[#This Row],[Payment Date]] - DATE(2025,1,10), "")</f>
        <v>23</v>
      </c>
      <c r="L5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7" spans="1:12" x14ac:dyDescent="0.3">
      <c r="A57" t="s">
        <v>7</v>
      </c>
      <c r="B57" t="s">
        <v>30</v>
      </c>
      <c r="C57" t="s">
        <v>63</v>
      </c>
      <c r="D57">
        <v>15000</v>
      </c>
      <c r="E57">
        <v>15000</v>
      </c>
      <c r="F57" t="b">
        <v>1</v>
      </c>
      <c r="G57" s="1">
        <v>45710</v>
      </c>
      <c r="H57" s="6">
        <f>Table1[[#This Row],[Amount Paid]]/Table1[[#This Row],[Expected Fee]]</f>
        <v>1</v>
      </c>
      <c r="I57" t="str">
        <f>IF(Table1[[#This Row],[Paid]]=FALSE, "Defaulter", "Paid")</f>
        <v>Paid</v>
      </c>
      <c r="J57">
        <f>IF(Table1[[#This Row],[Paid]]=FALSE, 1, 0)</f>
        <v>0</v>
      </c>
      <c r="K57" s="5">
        <f>IF(Table1[[#This Row],[Paid]]=TRUE, Table1[[#This Row],[Payment Date]] - DATE(2025,1,10), "")</f>
        <v>43</v>
      </c>
      <c r="L5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8" spans="1:12" x14ac:dyDescent="0.3">
      <c r="A58" t="s">
        <v>7</v>
      </c>
      <c r="B58" t="s">
        <v>30</v>
      </c>
      <c r="C58" t="s">
        <v>64</v>
      </c>
      <c r="D58">
        <v>15000</v>
      </c>
      <c r="E58">
        <v>15000</v>
      </c>
      <c r="F58" t="b">
        <v>1</v>
      </c>
      <c r="G58" s="1">
        <v>45693</v>
      </c>
      <c r="H58" s="6">
        <f>Table1[[#This Row],[Amount Paid]]/Table1[[#This Row],[Expected Fee]]</f>
        <v>1</v>
      </c>
      <c r="I58" t="str">
        <f>IF(Table1[[#This Row],[Paid]]=FALSE, "Defaulter", "Paid")</f>
        <v>Paid</v>
      </c>
      <c r="J58">
        <f>IF(Table1[[#This Row],[Paid]]=FALSE, 1, 0)</f>
        <v>0</v>
      </c>
      <c r="K58" s="5">
        <f>IF(Table1[[#This Row],[Paid]]=TRUE, Table1[[#This Row],[Payment Date]] - DATE(2025,1,10), "")</f>
        <v>26</v>
      </c>
      <c r="L5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9" spans="1:12" x14ac:dyDescent="0.3">
      <c r="A59" t="s">
        <v>7</v>
      </c>
      <c r="B59" t="s">
        <v>31</v>
      </c>
      <c r="C59" t="s">
        <v>62</v>
      </c>
      <c r="D59">
        <v>15000</v>
      </c>
      <c r="E59">
        <v>15000</v>
      </c>
      <c r="F59" t="b">
        <v>1</v>
      </c>
      <c r="G59" s="1">
        <v>45701</v>
      </c>
      <c r="H59" s="6">
        <f>Table1[[#This Row],[Amount Paid]]/Table1[[#This Row],[Expected Fee]]</f>
        <v>1</v>
      </c>
      <c r="I59" t="str">
        <f>IF(Table1[[#This Row],[Paid]]=FALSE, "Defaulter", "Paid")</f>
        <v>Paid</v>
      </c>
      <c r="J59">
        <f>IF(Table1[[#This Row],[Paid]]=FALSE, 1, 0)</f>
        <v>0</v>
      </c>
      <c r="K59" s="5">
        <f>IF(Table1[[#This Row],[Paid]]=TRUE, Table1[[#This Row],[Payment Date]] - DATE(2025,1,10), "")</f>
        <v>34</v>
      </c>
      <c r="L5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0" spans="1:12" x14ac:dyDescent="0.3">
      <c r="A60" t="s">
        <v>7</v>
      </c>
      <c r="B60" t="s">
        <v>31</v>
      </c>
      <c r="C60" t="s">
        <v>63</v>
      </c>
      <c r="D60">
        <v>15000</v>
      </c>
      <c r="E60">
        <v>15000</v>
      </c>
      <c r="F60" t="b">
        <v>1</v>
      </c>
      <c r="G60" s="1">
        <v>45680</v>
      </c>
      <c r="H60" s="6">
        <f>Table1[[#This Row],[Amount Paid]]/Table1[[#This Row],[Expected Fee]]</f>
        <v>1</v>
      </c>
      <c r="I60" t="str">
        <f>IF(Table1[[#This Row],[Paid]]=FALSE, "Defaulter", "Paid")</f>
        <v>Paid</v>
      </c>
      <c r="J60">
        <f>IF(Table1[[#This Row],[Paid]]=FALSE, 1, 0)</f>
        <v>0</v>
      </c>
      <c r="K60" s="5">
        <f>IF(Table1[[#This Row],[Paid]]=TRUE, Table1[[#This Row],[Payment Date]] - DATE(2025,1,10), "")</f>
        <v>13</v>
      </c>
      <c r="L6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1" spans="1:12" x14ac:dyDescent="0.3">
      <c r="A61" t="s">
        <v>7</v>
      </c>
      <c r="B61" t="s">
        <v>31</v>
      </c>
      <c r="C61" t="s">
        <v>64</v>
      </c>
      <c r="D61">
        <v>15000</v>
      </c>
      <c r="E61">
        <v>15000</v>
      </c>
      <c r="F61" t="b">
        <v>1</v>
      </c>
      <c r="G61" s="1">
        <v>45671</v>
      </c>
      <c r="H61" s="6">
        <f>Table1[[#This Row],[Amount Paid]]/Table1[[#This Row],[Expected Fee]]</f>
        <v>1</v>
      </c>
      <c r="I61" t="str">
        <f>IF(Table1[[#This Row],[Paid]]=FALSE, "Defaulter", "Paid")</f>
        <v>Paid</v>
      </c>
      <c r="J61">
        <f>IF(Table1[[#This Row],[Paid]]=FALSE, 1, 0)</f>
        <v>0</v>
      </c>
      <c r="K61" s="5">
        <f>IF(Table1[[#This Row],[Paid]]=TRUE, Table1[[#This Row],[Payment Date]] - DATE(2025,1,10), "")</f>
        <v>4</v>
      </c>
      <c r="L6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2" spans="1:12" x14ac:dyDescent="0.3">
      <c r="A62" t="s">
        <v>7</v>
      </c>
      <c r="B62" t="s">
        <v>32</v>
      </c>
      <c r="C62" t="s">
        <v>62</v>
      </c>
      <c r="D62">
        <v>15000</v>
      </c>
      <c r="E62">
        <v>15000</v>
      </c>
      <c r="F62" t="b">
        <v>1</v>
      </c>
      <c r="G62" s="1">
        <v>45680</v>
      </c>
      <c r="H62" s="6">
        <f>Table1[[#This Row],[Amount Paid]]/Table1[[#This Row],[Expected Fee]]</f>
        <v>1</v>
      </c>
      <c r="I62" t="str">
        <f>IF(Table1[[#This Row],[Paid]]=FALSE, "Defaulter", "Paid")</f>
        <v>Paid</v>
      </c>
      <c r="J62">
        <f>IF(Table1[[#This Row],[Paid]]=FALSE, 1, 0)</f>
        <v>0</v>
      </c>
      <c r="K62" s="5">
        <f>IF(Table1[[#This Row],[Paid]]=TRUE, Table1[[#This Row],[Payment Date]] - DATE(2025,1,10), "")</f>
        <v>13</v>
      </c>
      <c r="L6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3" spans="1:12" x14ac:dyDescent="0.3">
      <c r="A63" t="s">
        <v>7</v>
      </c>
      <c r="B63" t="s">
        <v>32</v>
      </c>
      <c r="C63" t="s">
        <v>63</v>
      </c>
      <c r="D63">
        <v>15000</v>
      </c>
      <c r="E63">
        <v>15000</v>
      </c>
      <c r="F63" t="b">
        <v>1</v>
      </c>
      <c r="G63" s="1">
        <v>45675</v>
      </c>
      <c r="H63" s="6">
        <f>Table1[[#This Row],[Amount Paid]]/Table1[[#This Row],[Expected Fee]]</f>
        <v>1</v>
      </c>
      <c r="I63" t="str">
        <f>IF(Table1[[#This Row],[Paid]]=FALSE, "Defaulter", "Paid")</f>
        <v>Paid</v>
      </c>
      <c r="J63">
        <f>IF(Table1[[#This Row],[Paid]]=FALSE, 1, 0)</f>
        <v>0</v>
      </c>
      <c r="K63" s="5">
        <f>IF(Table1[[#This Row],[Paid]]=TRUE, Table1[[#This Row],[Payment Date]] - DATE(2025,1,10), "")</f>
        <v>8</v>
      </c>
      <c r="L6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4" spans="1:12" x14ac:dyDescent="0.3">
      <c r="A64" t="s">
        <v>7</v>
      </c>
      <c r="B64" t="s">
        <v>32</v>
      </c>
      <c r="C64" t="s">
        <v>64</v>
      </c>
      <c r="D64">
        <v>15000</v>
      </c>
      <c r="E64">
        <v>15000</v>
      </c>
      <c r="F64" t="b">
        <v>1</v>
      </c>
      <c r="G64" s="1">
        <v>45692</v>
      </c>
      <c r="H64" s="6">
        <f>Table1[[#This Row],[Amount Paid]]/Table1[[#This Row],[Expected Fee]]</f>
        <v>1</v>
      </c>
      <c r="I64" t="str">
        <f>IF(Table1[[#This Row],[Paid]]=FALSE, "Defaulter", "Paid")</f>
        <v>Paid</v>
      </c>
      <c r="J64">
        <f>IF(Table1[[#This Row],[Paid]]=FALSE, 1, 0)</f>
        <v>0</v>
      </c>
      <c r="K64" s="5">
        <f>IF(Table1[[#This Row],[Paid]]=TRUE, Table1[[#This Row],[Payment Date]] - DATE(2025,1,10), "")</f>
        <v>25</v>
      </c>
      <c r="L6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5" spans="1:12" x14ac:dyDescent="0.3">
      <c r="A65" t="s">
        <v>7</v>
      </c>
      <c r="B65" t="s">
        <v>33</v>
      </c>
      <c r="C65" t="s">
        <v>62</v>
      </c>
      <c r="D65">
        <v>15000</v>
      </c>
      <c r="E65">
        <v>15000</v>
      </c>
      <c r="F65" t="b">
        <v>1</v>
      </c>
      <c r="G65" s="1">
        <v>45679</v>
      </c>
      <c r="H65" s="6">
        <f>Table1[[#This Row],[Amount Paid]]/Table1[[#This Row],[Expected Fee]]</f>
        <v>1</v>
      </c>
      <c r="I65" t="str">
        <f>IF(Table1[[#This Row],[Paid]]=FALSE, "Defaulter", "Paid")</f>
        <v>Paid</v>
      </c>
      <c r="J65">
        <f>IF(Table1[[#This Row],[Paid]]=FALSE, 1, 0)</f>
        <v>0</v>
      </c>
      <c r="K65" s="5">
        <f>IF(Table1[[#This Row],[Paid]]=TRUE, Table1[[#This Row],[Payment Date]] - DATE(2025,1,10), "")</f>
        <v>12</v>
      </c>
      <c r="L6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6" spans="1:12" x14ac:dyDescent="0.3">
      <c r="A66" t="s">
        <v>7</v>
      </c>
      <c r="B66" t="s">
        <v>33</v>
      </c>
      <c r="C66" t="s">
        <v>63</v>
      </c>
      <c r="D66">
        <v>15000</v>
      </c>
      <c r="E66">
        <v>15000</v>
      </c>
      <c r="F66" t="b">
        <v>1</v>
      </c>
      <c r="G66" s="1">
        <v>45698</v>
      </c>
      <c r="H66" s="6">
        <f>Table1[[#This Row],[Amount Paid]]/Table1[[#This Row],[Expected Fee]]</f>
        <v>1</v>
      </c>
      <c r="I66" t="str">
        <f>IF(Table1[[#This Row],[Paid]]=FALSE, "Defaulter", "Paid")</f>
        <v>Paid</v>
      </c>
      <c r="J66">
        <f>IF(Table1[[#This Row],[Paid]]=FALSE, 1, 0)</f>
        <v>0</v>
      </c>
      <c r="K66" s="5">
        <f>IF(Table1[[#This Row],[Paid]]=TRUE, Table1[[#This Row],[Payment Date]] - DATE(2025,1,10), "")</f>
        <v>31</v>
      </c>
      <c r="L6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7" spans="1:12" x14ac:dyDescent="0.3">
      <c r="A67" t="s">
        <v>7</v>
      </c>
      <c r="B67" t="s">
        <v>33</v>
      </c>
      <c r="C67" t="s">
        <v>64</v>
      </c>
      <c r="D67">
        <v>15000</v>
      </c>
      <c r="E67">
        <v>15000</v>
      </c>
      <c r="F67" t="b">
        <v>1</v>
      </c>
      <c r="G67" s="1">
        <v>45718</v>
      </c>
      <c r="H67" s="6">
        <f>Table1[[#This Row],[Amount Paid]]/Table1[[#This Row],[Expected Fee]]</f>
        <v>1</v>
      </c>
      <c r="I67" t="str">
        <f>IF(Table1[[#This Row],[Paid]]=FALSE, "Defaulter", "Paid")</f>
        <v>Paid</v>
      </c>
      <c r="J67">
        <f>IF(Table1[[#This Row],[Paid]]=FALSE, 1, 0)</f>
        <v>0</v>
      </c>
      <c r="K67" s="5">
        <f>IF(Table1[[#This Row],[Paid]]=TRUE, Table1[[#This Row],[Payment Date]] - DATE(2025,1,10), "")</f>
        <v>51</v>
      </c>
      <c r="L6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8" spans="1:12" x14ac:dyDescent="0.3">
      <c r="A68" t="s">
        <v>7</v>
      </c>
      <c r="B68" t="s">
        <v>34</v>
      </c>
      <c r="C68" t="s">
        <v>62</v>
      </c>
      <c r="D68">
        <v>15000</v>
      </c>
      <c r="E68">
        <v>15000</v>
      </c>
      <c r="F68" t="b">
        <v>1</v>
      </c>
      <c r="G68" s="1">
        <v>45670</v>
      </c>
      <c r="H68" s="6">
        <f>Table1[[#This Row],[Amount Paid]]/Table1[[#This Row],[Expected Fee]]</f>
        <v>1</v>
      </c>
      <c r="I68" t="str">
        <f>IF(Table1[[#This Row],[Paid]]=FALSE, "Defaulter", "Paid")</f>
        <v>Paid</v>
      </c>
      <c r="J68">
        <f>IF(Table1[[#This Row],[Paid]]=FALSE, 1, 0)</f>
        <v>0</v>
      </c>
      <c r="K68" s="5">
        <f>IF(Table1[[#This Row],[Paid]]=TRUE, Table1[[#This Row],[Payment Date]] - DATE(2025,1,10), "")</f>
        <v>3</v>
      </c>
      <c r="L6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9" spans="1:12" x14ac:dyDescent="0.3">
      <c r="A69" t="s">
        <v>7</v>
      </c>
      <c r="B69" t="s">
        <v>34</v>
      </c>
      <c r="C69" t="s">
        <v>63</v>
      </c>
      <c r="D69">
        <v>15000</v>
      </c>
      <c r="E69">
        <v>7574</v>
      </c>
      <c r="F69" t="b">
        <v>0</v>
      </c>
      <c r="H69" s="6">
        <f>Table1[[#This Row],[Amount Paid]]/Table1[[#This Row],[Expected Fee]]</f>
        <v>0.50493333333333335</v>
      </c>
      <c r="I69" t="str">
        <f>IF(Table1[[#This Row],[Paid]]=FALSE, "Defaulter", "Paid")</f>
        <v>Defaulter</v>
      </c>
      <c r="J69">
        <f>IF(Table1[[#This Row],[Paid]]=FALSE, 1, 0)</f>
        <v>1</v>
      </c>
      <c r="K69" s="5" t="str">
        <f>IF(Table1[[#This Row],[Paid]]=TRUE, Table1[[#This Row],[Payment Date]] - DATE(2025,1,10), "")</f>
        <v/>
      </c>
      <c r="L6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0" spans="1:12" x14ac:dyDescent="0.3">
      <c r="A70" t="s">
        <v>7</v>
      </c>
      <c r="B70" t="s">
        <v>34</v>
      </c>
      <c r="C70" t="s">
        <v>64</v>
      </c>
      <c r="D70">
        <v>15000</v>
      </c>
      <c r="E70">
        <v>15000</v>
      </c>
      <c r="F70" t="b">
        <v>1</v>
      </c>
      <c r="G70" s="1">
        <v>45681</v>
      </c>
      <c r="H70" s="6">
        <f>Table1[[#This Row],[Amount Paid]]/Table1[[#This Row],[Expected Fee]]</f>
        <v>1</v>
      </c>
      <c r="I70" t="str">
        <f>IF(Table1[[#This Row],[Paid]]=FALSE, "Defaulter", "Paid")</f>
        <v>Paid</v>
      </c>
      <c r="J70">
        <f>IF(Table1[[#This Row],[Paid]]=FALSE, 1, 0)</f>
        <v>0</v>
      </c>
      <c r="K70" s="5">
        <f>IF(Table1[[#This Row],[Paid]]=TRUE, Table1[[#This Row],[Payment Date]] - DATE(2025,1,10), "")</f>
        <v>14</v>
      </c>
      <c r="L7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1" spans="1:12" x14ac:dyDescent="0.3">
      <c r="A71" t="s">
        <v>7</v>
      </c>
      <c r="B71" t="s">
        <v>35</v>
      </c>
      <c r="C71" t="s">
        <v>62</v>
      </c>
      <c r="D71">
        <v>15000</v>
      </c>
      <c r="E71">
        <v>15000</v>
      </c>
      <c r="F71" t="b">
        <v>1</v>
      </c>
      <c r="G71" s="1">
        <v>45702</v>
      </c>
      <c r="H71" s="6">
        <f>Table1[[#This Row],[Amount Paid]]/Table1[[#This Row],[Expected Fee]]</f>
        <v>1</v>
      </c>
      <c r="I71" t="str">
        <f>IF(Table1[[#This Row],[Paid]]=FALSE, "Defaulter", "Paid")</f>
        <v>Paid</v>
      </c>
      <c r="J71">
        <f>IF(Table1[[#This Row],[Paid]]=FALSE, 1, 0)</f>
        <v>0</v>
      </c>
      <c r="K71" s="5">
        <f>IF(Table1[[#This Row],[Paid]]=TRUE, Table1[[#This Row],[Payment Date]] - DATE(2025,1,10), "")</f>
        <v>35</v>
      </c>
      <c r="L7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2" spans="1:12" x14ac:dyDescent="0.3">
      <c r="A72" t="s">
        <v>7</v>
      </c>
      <c r="B72" t="s">
        <v>35</v>
      </c>
      <c r="C72" t="s">
        <v>63</v>
      </c>
      <c r="D72">
        <v>15000</v>
      </c>
      <c r="E72">
        <v>9914</v>
      </c>
      <c r="F72" t="b">
        <v>0</v>
      </c>
      <c r="H72" s="6">
        <f>Table1[[#This Row],[Amount Paid]]/Table1[[#This Row],[Expected Fee]]</f>
        <v>0.66093333333333337</v>
      </c>
      <c r="I72" t="str">
        <f>IF(Table1[[#This Row],[Paid]]=FALSE, "Defaulter", "Paid")</f>
        <v>Defaulter</v>
      </c>
      <c r="J72">
        <f>IF(Table1[[#This Row],[Paid]]=FALSE, 1, 0)</f>
        <v>1</v>
      </c>
      <c r="K72" s="5" t="str">
        <f>IF(Table1[[#This Row],[Paid]]=TRUE, Table1[[#This Row],[Payment Date]] - DATE(2025,1,10), "")</f>
        <v/>
      </c>
      <c r="L7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3" spans="1:12" x14ac:dyDescent="0.3">
      <c r="A73" t="s">
        <v>7</v>
      </c>
      <c r="B73" t="s">
        <v>35</v>
      </c>
      <c r="C73" t="s">
        <v>64</v>
      </c>
      <c r="D73">
        <v>15000</v>
      </c>
      <c r="E73">
        <v>15000</v>
      </c>
      <c r="F73" t="b">
        <v>1</v>
      </c>
      <c r="G73" s="1">
        <v>45694</v>
      </c>
      <c r="H73" s="6">
        <f>Table1[[#This Row],[Amount Paid]]/Table1[[#This Row],[Expected Fee]]</f>
        <v>1</v>
      </c>
      <c r="I73" t="str">
        <f>IF(Table1[[#This Row],[Paid]]=FALSE, "Defaulter", "Paid")</f>
        <v>Paid</v>
      </c>
      <c r="J73">
        <f>IF(Table1[[#This Row],[Paid]]=FALSE, 1, 0)</f>
        <v>0</v>
      </c>
      <c r="K73" s="5">
        <f>IF(Table1[[#This Row],[Paid]]=TRUE, Table1[[#This Row],[Payment Date]] - DATE(2025,1,10), "")</f>
        <v>27</v>
      </c>
      <c r="L7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4" spans="1:12" x14ac:dyDescent="0.3">
      <c r="A74" t="s">
        <v>7</v>
      </c>
      <c r="B74" t="s">
        <v>36</v>
      </c>
      <c r="C74" t="s">
        <v>62</v>
      </c>
      <c r="D74">
        <v>15000</v>
      </c>
      <c r="E74">
        <v>9789</v>
      </c>
      <c r="F74" t="b">
        <v>0</v>
      </c>
      <c r="H74" s="6">
        <f>Table1[[#This Row],[Amount Paid]]/Table1[[#This Row],[Expected Fee]]</f>
        <v>0.65259999999999996</v>
      </c>
      <c r="I74" t="str">
        <f>IF(Table1[[#This Row],[Paid]]=FALSE, "Defaulter", "Paid")</f>
        <v>Defaulter</v>
      </c>
      <c r="J74">
        <f>IF(Table1[[#This Row],[Paid]]=FALSE, 1, 0)</f>
        <v>1</v>
      </c>
      <c r="K74" s="5" t="str">
        <f>IF(Table1[[#This Row],[Paid]]=TRUE, Table1[[#This Row],[Payment Date]] - DATE(2025,1,10), "")</f>
        <v/>
      </c>
      <c r="L7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5" spans="1:12" x14ac:dyDescent="0.3">
      <c r="A75" t="s">
        <v>7</v>
      </c>
      <c r="B75" t="s">
        <v>36</v>
      </c>
      <c r="C75" t="s">
        <v>63</v>
      </c>
      <c r="D75">
        <v>15000</v>
      </c>
      <c r="E75">
        <v>15000</v>
      </c>
      <c r="F75" t="b">
        <v>1</v>
      </c>
      <c r="G75" s="1">
        <v>45672</v>
      </c>
      <c r="H75" s="6">
        <f>Table1[[#This Row],[Amount Paid]]/Table1[[#This Row],[Expected Fee]]</f>
        <v>1</v>
      </c>
      <c r="I75" t="str">
        <f>IF(Table1[[#This Row],[Paid]]=FALSE, "Defaulter", "Paid")</f>
        <v>Paid</v>
      </c>
      <c r="J75">
        <f>IF(Table1[[#This Row],[Paid]]=FALSE, 1, 0)</f>
        <v>0</v>
      </c>
      <c r="K75" s="5">
        <f>IF(Table1[[#This Row],[Paid]]=TRUE, Table1[[#This Row],[Payment Date]] - DATE(2025,1,10), "")</f>
        <v>5</v>
      </c>
      <c r="L7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76" spans="1:12" x14ac:dyDescent="0.3">
      <c r="A76" t="s">
        <v>7</v>
      </c>
      <c r="B76" t="s">
        <v>36</v>
      </c>
      <c r="C76" t="s">
        <v>64</v>
      </c>
      <c r="D76">
        <v>15000</v>
      </c>
      <c r="E76">
        <v>15000</v>
      </c>
      <c r="F76" t="b">
        <v>1</v>
      </c>
      <c r="G76" s="1">
        <v>45710</v>
      </c>
      <c r="H76" s="6">
        <f>Table1[[#This Row],[Amount Paid]]/Table1[[#This Row],[Expected Fee]]</f>
        <v>1</v>
      </c>
      <c r="I76" t="str">
        <f>IF(Table1[[#This Row],[Paid]]=FALSE, "Defaulter", "Paid")</f>
        <v>Paid</v>
      </c>
      <c r="J76">
        <f>IF(Table1[[#This Row],[Paid]]=FALSE, 1, 0)</f>
        <v>0</v>
      </c>
      <c r="K76" s="5">
        <f>IF(Table1[[#This Row],[Paid]]=TRUE, Table1[[#This Row],[Payment Date]] - DATE(2025,1,10), "")</f>
        <v>43</v>
      </c>
      <c r="L7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7" spans="1:12" x14ac:dyDescent="0.3">
      <c r="A77" t="s">
        <v>7</v>
      </c>
      <c r="B77" t="s">
        <v>37</v>
      </c>
      <c r="C77" t="s">
        <v>62</v>
      </c>
      <c r="D77">
        <v>15000</v>
      </c>
      <c r="E77">
        <v>15000</v>
      </c>
      <c r="F77" t="b">
        <v>1</v>
      </c>
      <c r="G77" s="1">
        <v>45696</v>
      </c>
      <c r="H77" s="6">
        <f>Table1[[#This Row],[Amount Paid]]/Table1[[#This Row],[Expected Fee]]</f>
        <v>1</v>
      </c>
      <c r="I77" t="str">
        <f>IF(Table1[[#This Row],[Paid]]=FALSE, "Defaulter", "Paid")</f>
        <v>Paid</v>
      </c>
      <c r="J77">
        <f>IF(Table1[[#This Row],[Paid]]=FALSE, 1, 0)</f>
        <v>0</v>
      </c>
      <c r="K77" s="5">
        <f>IF(Table1[[#This Row],[Paid]]=TRUE, Table1[[#This Row],[Payment Date]] - DATE(2025,1,10), "")</f>
        <v>29</v>
      </c>
      <c r="L7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8" spans="1:12" x14ac:dyDescent="0.3">
      <c r="A78" t="s">
        <v>7</v>
      </c>
      <c r="B78" t="s">
        <v>37</v>
      </c>
      <c r="C78" t="s">
        <v>63</v>
      </c>
      <c r="D78">
        <v>15000</v>
      </c>
      <c r="E78">
        <v>1663</v>
      </c>
      <c r="F78" t="b">
        <v>0</v>
      </c>
      <c r="H78" s="6">
        <f>Table1[[#This Row],[Amount Paid]]/Table1[[#This Row],[Expected Fee]]</f>
        <v>0.11086666666666667</v>
      </c>
      <c r="I78" t="str">
        <f>IF(Table1[[#This Row],[Paid]]=FALSE, "Defaulter", "Paid")</f>
        <v>Defaulter</v>
      </c>
      <c r="J78">
        <f>IF(Table1[[#This Row],[Paid]]=FALSE, 1, 0)</f>
        <v>1</v>
      </c>
      <c r="K78" s="5" t="str">
        <f>IF(Table1[[#This Row],[Paid]]=TRUE, Table1[[#This Row],[Payment Date]] - DATE(2025,1,10), "")</f>
        <v/>
      </c>
      <c r="L7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9" spans="1:12" x14ac:dyDescent="0.3">
      <c r="A79" t="s">
        <v>7</v>
      </c>
      <c r="B79" t="s">
        <v>37</v>
      </c>
      <c r="C79" t="s">
        <v>64</v>
      </c>
      <c r="D79">
        <v>15000</v>
      </c>
      <c r="E79">
        <v>15000</v>
      </c>
      <c r="F79" t="b">
        <v>1</v>
      </c>
      <c r="G79" s="1">
        <v>45694</v>
      </c>
      <c r="H79" s="6">
        <f>Table1[[#This Row],[Amount Paid]]/Table1[[#This Row],[Expected Fee]]</f>
        <v>1</v>
      </c>
      <c r="I79" t="str">
        <f>IF(Table1[[#This Row],[Paid]]=FALSE, "Defaulter", "Paid")</f>
        <v>Paid</v>
      </c>
      <c r="J79">
        <f>IF(Table1[[#This Row],[Paid]]=FALSE, 1, 0)</f>
        <v>0</v>
      </c>
      <c r="K79" s="5">
        <f>IF(Table1[[#This Row],[Paid]]=TRUE, Table1[[#This Row],[Payment Date]] - DATE(2025,1,10), "")</f>
        <v>27</v>
      </c>
      <c r="L7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80" spans="1:12" x14ac:dyDescent="0.3">
      <c r="A80" t="s">
        <v>7</v>
      </c>
      <c r="B80" t="s">
        <v>38</v>
      </c>
      <c r="C80" t="s">
        <v>62</v>
      </c>
      <c r="D80">
        <v>15000</v>
      </c>
      <c r="E80">
        <v>15000</v>
      </c>
      <c r="F80" t="b">
        <v>1</v>
      </c>
      <c r="G80" s="1">
        <v>45699</v>
      </c>
      <c r="H80" s="6">
        <f>Table1[[#This Row],[Amount Paid]]/Table1[[#This Row],[Expected Fee]]</f>
        <v>1</v>
      </c>
      <c r="I80" t="str">
        <f>IF(Table1[[#This Row],[Paid]]=FALSE, "Defaulter", "Paid")</f>
        <v>Paid</v>
      </c>
      <c r="J80">
        <f>IF(Table1[[#This Row],[Paid]]=FALSE, 1, 0)</f>
        <v>0</v>
      </c>
      <c r="K80" s="5">
        <f>IF(Table1[[#This Row],[Paid]]=TRUE, Table1[[#This Row],[Payment Date]] - DATE(2025,1,10), "")</f>
        <v>32</v>
      </c>
      <c r="L8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81" spans="1:12" x14ac:dyDescent="0.3">
      <c r="A81" t="s">
        <v>7</v>
      </c>
      <c r="B81" t="s">
        <v>38</v>
      </c>
      <c r="C81" t="s">
        <v>63</v>
      </c>
      <c r="D81">
        <v>15000</v>
      </c>
      <c r="E81">
        <v>15000</v>
      </c>
      <c r="F81" t="b">
        <v>1</v>
      </c>
      <c r="G81" s="1">
        <v>45693</v>
      </c>
      <c r="H81" s="6">
        <f>Table1[[#This Row],[Amount Paid]]/Table1[[#This Row],[Expected Fee]]</f>
        <v>1</v>
      </c>
      <c r="I81" t="str">
        <f>IF(Table1[[#This Row],[Paid]]=FALSE, "Defaulter", "Paid")</f>
        <v>Paid</v>
      </c>
      <c r="J81">
        <f>IF(Table1[[#This Row],[Paid]]=FALSE, 1, 0)</f>
        <v>0</v>
      </c>
      <c r="K81" s="5">
        <f>IF(Table1[[#This Row],[Paid]]=TRUE, Table1[[#This Row],[Payment Date]] - DATE(2025,1,10), "")</f>
        <v>26</v>
      </c>
      <c r="L8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82" spans="1:12" x14ac:dyDescent="0.3">
      <c r="A82" t="s">
        <v>7</v>
      </c>
      <c r="B82" t="s">
        <v>38</v>
      </c>
      <c r="C82" t="s">
        <v>64</v>
      </c>
      <c r="D82">
        <v>15000</v>
      </c>
      <c r="E82">
        <v>15000</v>
      </c>
      <c r="F82" t="b">
        <v>1</v>
      </c>
      <c r="G82" s="1">
        <v>45718</v>
      </c>
      <c r="H82" s="6">
        <f>Table1[[#This Row],[Amount Paid]]/Table1[[#This Row],[Expected Fee]]</f>
        <v>1</v>
      </c>
      <c r="I82" t="str">
        <f>IF(Table1[[#This Row],[Paid]]=FALSE, "Defaulter", "Paid")</f>
        <v>Paid</v>
      </c>
      <c r="J82">
        <f>IF(Table1[[#This Row],[Paid]]=FALSE, 1, 0)</f>
        <v>0</v>
      </c>
      <c r="K82" s="5">
        <f>IF(Table1[[#This Row],[Paid]]=TRUE, Table1[[#This Row],[Payment Date]] - DATE(2025,1,10), "")</f>
        <v>51</v>
      </c>
      <c r="L8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83" spans="1:12" x14ac:dyDescent="0.3">
      <c r="A83" t="s">
        <v>7</v>
      </c>
      <c r="B83" t="s">
        <v>39</v>
      </c>
      <c r="C83" t="s">
        <v>62</v>
      </c>
      <c r="D83">
        <v>15000</v>
      </c>
      <c r="E83">
        <v>15000</v>
      </c>
      <c r="F83" t="b">
        <v>1</v>
      </c>
      <c r="G83" s="1">
        <v>45669</v>
      </c>
      <c r="H83" s="6">
        <f>Table1[[#This Row],[Amount Paid]]/Table1[[#This Row],[Expected Fee]]</f>
        <v>1</v>
      </c>
      <c r="I83" t="str">
        <f>IF(Table1[[#This Row],[Paid]]=FALSE, "Defaulter", "Paid")</f>
        <v>Paid</v>
      </c>
      <c r="J83">
        <f>IF(Table1[[#This Row],[Paid]]=FALSE, 1, 0)</f>
        <v>0</v>
      </c>
      <c r="K83" s="5">
        <f>IF(Table1[[#This Row],[Paid]]=TRUE, Table1[[#This Row],[Payment Date]] - DATE(2025,1,10), "")</f>
        <v>2</v>
      </c>
      <c r="L8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84" spans="1:12" x14ac:dyDescent="0.3">
      <c r="A84" t="s">
        <v>7</v>
      </c>
      <c r="B84" t="s">
        <v>39</v>
      </c>
      <c r="C84" t="s">
        <v>63</v>
      </c>
      <c r="D84">
        <v>15000</v>
      </c>
      <c r="E84">
        <v>15000</v>
      </c>
      <c r="F84" t="b">
        <v>1</v>
      </c>
      <c r="G84" s="1">
        <v>45674</v>
      </c>
      <c r="H84" s="6">
        <f>Table1[[#This Row],[Amount Paid]]/Table1[[#This Row],[Expected Fee]]</f>
        <v>1</v>
      </c>
      <c r="I84" t="str">
        <f>IF(Table1[[#This Row],[Paid]]=FALSE, "Defaulter", "Paid")</f>
        <v>Paid</v>
      </c>
      <c r="J84">
        <f>IF(Table1[[#This Row],[Paid]]=FALSE, 1, 0)</f>
        <v>0</v>
      </c>
      <c r="K84" s="5">
        <f>IF(Table1[[#This Row],[Paid]]=TRUE, Table1[[#This Row],[Payment Date]] - DATE(2025,1,10), "")</f>
        <v>7</v>
      </c>
      <c r="L84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85" spans="1:12" x14ac:dyDescent="0.3">
      <c r="A85" t="s">
        <v>7</v>
      </c>
      <c r="B85" t="s">
        <v>39</v>
      </c>
      <c r="C85" t="s">
        <v>64</v>
      </c>
      <c r="D85">
        <v>15000</v>
      </c>
      <c r="E85">
        <v>15000</v>
      </c>
      <c r="F85" t="b">
        <v>1</v>
      </c>
      <c r="G85" s="1">
        <v>45703</v>
      </c>
      <c r="H85" s="6">
        <f>Table1[[#This Row],[Amount Paid]]/Table1[[#This Row],[Expected Fee]]</f>
        <v>1</v>
      </c>
      <c r="I85" t="str">
        <f>IF(Table1[[#This Row],[Paid]]=FALSE, "Defaulter", "Paid")</f>
        <v>Paid</v>
      </c>
      <c r="J85">
        <f>IF(Table1[[#This Row],[Paid]]=FALSE, 1, 0)</f>
        <v>0</v>
      </c>
      <c r="K85" s="5">
        <f>IF(Table1[[#This Row],[Paid]]=TRUE, Table1[[#This Row],[Payment Date]] - DATE(2025,1,10), "")</f>
        <v>36</v>
      </c>
      <c r="L8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86" spans="1:12" x14ac:dyDescent="0.3">
      <c r="A86" t="s">
        <v>7</v>
      </c>
      <c r="B86" t="s">
        <v>40</v>
      </c>
      <c r="C86" t="s">
        <v>62</v>
      </c>
      <c r="D86">
        <v>15000</v>
      </c>
      <c r="E86">
        <v>15000</v>
      </c>
      <c r="F86" t="b">
        <v>1</v>
      </c>
      <c r="G86" s="1">
        <v>45708</v>
      </c>
      <c r="H86" s="6">
        <f>Table1[[#This Row],[Amount Paid]]/Table1[[#This Row],[Expected Fee]]</f>
        <v>1</v>
      </c>
      <c r="I86" t="str">
        <f>IF(Table1[[#This Row],[Paid]]=FALSE, "Defaulter", "Paid")</f>
        <v>Paid</v>
      </c>
      <c r="J86">
        <f>IF(Table1[[#This Row],[Paid]]=FALSE, 1, 0)</f>
        <v>0</v>
      </c>
      <c r="K86" s="5">
        <f>IF(Table1[[#This Row],[Paid]]=TRUE, Table1[[#This Row],[Payment Date]] - DATE(2025,1,10), "")</f>
        <v>41</v>
      </c>
      <c r="L8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87" spans="1:12" x14ac:dyDescent="0.3">
      <c r="A87" t="s">
        <v>7</v>
      </c>
      <c r="B87" t="s">
        <v>40</v>
      </c>
      <c r="C87" t="s">
        <v>63</v>
      </c>
      <c r="D87">
        <v>15000</v>
      </c>
      <c r="E87">
        <v>15000</v>
      </c>
      <c r="F87" t="b">
        <v>1</v>
      </c>
      <c r="G87" s="1">
        <v>45681</v>
      </c>
      <c r="H87" s="6">
        <f>Table1[[#This Row],[Amount Paid]]/Table1[[#This Row],[Expected Fee]]</f>
        <v>1</v>
      </c>
      <c r="I87" t="str">
        <f>IF(Table1[[#This Row],[Paid]]=FALSE, "Defaulter", "Paid")</f>
        <v>Paid</v>
      </c>
      <c r="J87">
        <f>IF(Table1[[#This Row],[Paid]]=FALSE, 1, 0)</f>
        <v>0</v>
      </c>
      <c r="K87" s="5">
        <f>IF(Table1[[#This Row],[Paid]]=TRUE, Table1[[#This Row],[Payment Date]] - DATE(2025,1,10), "")</f>
        <v>14</v>
      </c>
      <c r="L8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88" spans="1:12" x14ac:dyDescent="0.3">
      <c r="A88" t="s">
        <v>7</v>
      </c>
      <c r="B88" t="s">
        <v>40</v>
      </c>
      <c r="C88" t="s">
        <v>64</v>
      </c>
      <c r="D88">
        <v>15000</v>
      </c>
      <c r="E88">
        <v>15000</v>
      </c>
      <c r="F88" t="b">
        <v>1</v>
      </c>
      <c r="G88" s="1">
        <v>45698</v>
      </c>
      <c r="H88" s="6">
        <f>Table1[[#This Row],[Amount Paid]]/Table1[[#This Row],[Expected Fee]]</f>
        <v>1</v>
      </c>
      <c r="I88" t="str">
        <f>IF(Table1[[#This Row],[Paid]]=FALSE, "Defaulter", "Paid")</f>
        <v>Paid</v>
      </c>
      <c r="J88">
        <f>IF(Table1[[#This Row],[Paid]]=FALSE, 1, 0)</f>
        <v>0</v>
      </c>
      <c r="K88" s="5">
        <f>IF(Table1[[#This Row],[Paid]]=TRUE, Table1[[#This Row],[Payment Date]] - DATE(2025,1,10), "")</f>
        <v>31</v>
      </c>
      <c r="L8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89" spans="1:12" x14ac:dyDescent="0.3">
      <c r="A89" t="s">
        <v>7</v>
      </c>
      <c r="B89" t="s">
        <v>41</v>
      </c>
      <c r="C89" t="s">
        <v>62</v>
      </c>
      <c r="D89">
        <v>15000</v>
      </c>
      <c r="E89">
        <v>15000</v>
      </c>
      <c r="F89" t="b">
        <v>1</v>
      </c>
      <c r="G89" s="1">
        <v>45707</v>
      </c>
      <c r="H89" s="6">
        <f>Table1[[#This Row],[Amount Paid]]/Table1[[#This Row],[Expected Fee]]</f>
        <v>1</v>
      </c>
      <c r="I89" t="str">
        <f>IF(Table1[[#This Row],[Paid]]=FALSE, "Defaulter", "Paid")</f>
        <v>Paid</v>
      </c>
      <c r="J89">
        <f>IF(Table1[[#This Row],[Paid]]=FALSE, 1, 0)</f>
        <v>0</v>
      </c>
      <c r="K89" s="5">
        <f>IF(Table1[[#This Row],[Paid]]=TRUE, Table1[[#This Row],[Payment Date]] - DATE(2025,1,10), "")</f>
        <v>40</v>
      </c>
      <c r="L8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90" spans="1:12" x14ac:dyDescent="0.3">
      <c r="A90" t="s">
        <v>7</v>
      </c>
      <c r="B90" t="s">
        <v>41</v>
      </c>
      <c r="C90" t="s">
        <v>63</v>
      </c>
      <c r="D90">
        <v>15000</v>
      </c>
      <c r="E90">
        <v>15000</v>
      </c>
      <c r="F90" t="b">
        <v>1</v>
      </c>
      <c r="G90" s="1">
        <v>45715</v>
      </c>
      <c r="H90" s="6">
        <f>Table1[[#This Row],[Amount Paid]]/Table1[[#This Row],[Expected Fee]]</f>
        <v>1</v>
      </c>
      <c r="I90" t="str">
        <f>IF(Table1[[#This Row],[Paid]]=FALSE, "Defaulter", "Paid")</f>
        <v>Paid</v>
      </c>
      <c r="J90">
        <f>IF(Table1[[#This Row],[Paid]]=FALSE, 1, 0)</f>
        <v>0</v>
      </c>
      <c r="K90" s="5">
        <f>IF(Table1[[#This Row],[Paid]]=TRUE, Table1[[#This Row],[Payment Date]] - DATE(2025,1,10), "")</f>
        <v>48</v>
      </c>
      <c r="L9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91" spans="1:12" x14ac:dyDescent="0.3">
      <c r="A91" t="s">
        <v>7</v>
      </c>
      <c r="B91" t="s">
        <v>41</v>
      </c>
      <c r="C91" t="s">
        <v>64</v>
      </c>
      <c r="D91">
        <v>15000</v>
      </c>
      <c r="E91">
        <v>15000</v>
      </c>
      <c r="F91" t="b">
        <v>1</v>
      </c>
      <c r="G91" s="1">
        <v>45678</v>
      </c>
      <c r="H91" s="6">
        <f>Table1[[#This Row],[Amount Paid]]/Table1[[#This Row],[Expected Fee]]</f>
        <v>1</v>
      </c>
      <c r="I91" t="str">
        <f>IF(Table1[[#This Row],[Paid]]=FALSE, "Defaulter", "Paid")</f>
        <v>Paid</v>
      </c>
      <c r="J91">
        <f>IF(Table1[[#This Row],[Paid]]=FALSE, 1, 0)</f>
        <v>0</v>
      </c>
      <c r="K91" s="5">
        <f>IF(Table1[[#This Row],[Paid]]=TRUE, Table1[[#This Row],[Payment Date]] - DATE(2025,1,10), "")</f>
        <v>11</v>
      </c>
      <c r="L9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92" spans="1:12" x14ac:dyDescent="0.3">
      <c r="A92" t="s">
        <v>7</v>
      </c>
      <c r="B92" t="s">
        <v>42</v>
      </c>
      <c r="C92" t="s">
        <v>62</v>
      </c>
      <c r="D92">
        <v>15000</v>
      </c>
      <c r="E92">
        <v>15000</v>
      </c>
      <c r="F92" t="b">
        <v>1</v>
      </c>
      <c r="G92" s="1">
        <v>45668</v>
      </c>
      <c r="H92" s="6">
        <f>Table1[[#This Row],[Amount Paid]]/Table1[[#This Row],[Expected Fee]]</f>
        <v>1</v>
      </c>
      <c r="I92" t="str">
        <f>IF(Table1[[#This Row],[Paid]]=FALSE, "Defaulter", "Paid")</f>
        <v>Paid</v>
      </c>
      <c r="J92">
        <f>IF(Table1[[#This Row],[Paid]]=FALSE, 1, 0)</f>
        <v>0</v>
      </c>
      <c r="K92" s="5">
        <f>IF(Table1[[#This Row],[Paid]]=TRUE, Table1[[#This Row],[Payment Date]] - DATE(2025,1,10), "")</f>
        <v>1</v>
      </c>
      <c r="L9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93" spans="1:12" x14ac:dyDescent="0.3">
      <c r="A93" t="s">
        <v>7</v>
      </c>
      <c r="B93" t="s">
        <v>42</v>
      </c>
      <c r="C93" t="s">
        <v>63</v>
      </c>
      <c r="D93">
        <v>15000</v>
      </c>
      <c r="E93">
        <v>15000</v>
      </c>
      <c r="F93" t="b">
        <v>1</v>
      </c>
      <c r="G93" s="1">
        <v>45703</v>
      </c>
      <c r="H93" s="6">
        <f>Table1[[#This Row],[Amount Paid]]/Table1[[#This Row],[Expected Fee]]</f>
        <v>1</v>
      </c>
      <c r="I93" t="str">
        <f>IF(Table1[[#This Row],[Paid]]=FALSE, "Defaulter", "Paid")</f>
        <v>Paid</v>
      </c>
      <c r="J93">
        <f>IF(Table1[[#This Row],[Paid]]=FALSE, 1, 0)</f>
        <v>0</v>
      </c>
      <c r="K93" s="5">
        <f>IF(Table1[[#This Row],[Paid]]=TRUE, Table1[[#This Row],[Payment Date]] - DATE(2025,1,10), "")</f>
        <v>36</v>
      </c>
      <c r="L9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94" spans="1:12" x14ac:dyDescent="0.3">
      <c r="A94" t="s">
        <v>7</v>
      </c>
      <c r="B94" t="s">
        <v>42</v>
      </c>
      <c r="C94" t="s">
        <v>64</v>
      </c>
      <c r="D94">
        <v>15000</v>
      </c>
      <c r="E94">
        <v>15000</v>
      </c>
      <c r="F94" t="b">
        <v>1</v>
      </c>
      <c r="G94" s="1">
        <v>45683</v>
      </c>
      <c r="H94" s="6">
        <f>Table1[[#This Row],[Amount Paid]]/Table1[[#This Row],[Expected Fee]]</f>
        <v>1</v>
      </c>
      <c r="I94" t="str">
        <f>IF(Table1[[#This Row],[Paid]]=FALSE, "Defaulter", "Paid")</f>
        <v>Paid</v>
      </c>
      <c r="J94">
        <f>IF(Table1[[#This Row],[Paid]]=FALSE, 1, 0)</f>
        <v>0</v>
      </c>
      <c r="K94" s="5">
        <f>IF(Table1[[#This Row],[Paid]]=TRUE, Table1[[#This Row],[Payment Date]] - DATE(2025,1,10), "")</f>
        <v>16</v>
      </c>
      <c r="L9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95" spans="1:12" x14ac:dyDescent="0.3">
      <c r="A95" t="s">
        <v>7</v>
      </c>
      <c r="B95" t="s">
        <v>43</v>
      </c>
      <c r="C95" t="s">
        <v>62</v>
      </c>
      <c r="D95">
        <v>15000</v>
      </c>
      <c r="E95">
        <v>15000</v>
      </c>
      <c r="F95" t="b">
        <v>1</v>
      </c>
      <c r="G95" s="1">
        <v>45668</v>
      </c>
      <c r="H95" s="6">
        <f>Table1[[#This Row],[Amount Paid]]/Table1[[#This Row],[Expected Fee]]</f>
        <v>1</v>
      </c>
      <c r="I95" t="str">
        <f>IF(Table1[[#This Row],[Paid]]=FALSE, "Defaulter", "Paid")</f>
        <v>Paid</v>
      </c>
      <c r="J95">
        <f>IF(Table1[[#This Row],[Paid]]=FALSE, 1, 0)</f>
        <v>0</v>
      </c>
      <c r="K95" s="5">
        <f>IF(Table1[[#This Row],[Paid]]=TRUE, Table1[[#This Row],[Payment Date]] - DATE(2025,1,10), "")</f>
        <v>1</v>
      </c>
      <c r="L9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96" spans="1:12" x14ac:dyDescent="0.3">
      <c r="A96" t="s">
        <v>7</v>
      </c>
      <c r="B96" t="s">
        <v>43</v>
      </c>
      <c r="C96" t="s">
        <v>63</v>
      </c>
      <c r="D96">
        <v>15000</v>
      </c>
      <c r="E96">
        <v>15000</v>
      </c>
      <c r="F96" t="b">
        <v>1</v>
      </c>
      <c r="G96" s="1">
        <v>45720</v>
      </c>
      <c r="H96" s="6">
        <f>Table1[[#This Row],[Amount Paid]]/Table1[[#This Row],[Expected Fee]]</f>
        <v>1</v>
      </c>
      <c r="I96" t="str">
        <f>IF(Table1[[#This Row],[Paid]]=FALSE, "Defaulter", "Paid")</f>
        <v>Paid</v>
      </c>
      <c r="J96">
        <f>IF(Table1[[#This Row],[Paid]]=FALSE, 1, 0)</f>
        <v>0</v>
      </c>
      <c r="K96" s="5">
        <f>IF(Table1[[#This Row],[Paid]]=TRUE, Table1[[#This Row],[Payment Date]] - DATE(2025,1,10), "")</f>
        <v>53</v>
      </c>
      <c r="L9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97" spans="1:12" x14ac:dyDescent="0.3">
      <c r="A97" t="s">
        <v>7</v>
      </c>
      <c r="B97" t="s">
        <v>43</v>
      </c>
      <c r="C97" t="s">
        <v>64</v>
      </c>
      <c r="D97">
        <v>15000</v>
      </c>
      <c r="E97">
        <v>15000</v>
      </c>
      <c r="F97" t="b">
        <v>1</v>
      </c>
      <c r="G97" s="1">
        <v>45698</v>
      </c>
      <c r="H97" s="6">
        <f>Table1[[#This Row],[Amount Paid]]/Table1[[#This Row],[Expected Fee]]</f>
        <v>1</v>
      </c>
      <c r="I97" t="str">
        <f>IF(Table1[[#This Row],[Paid]]=FALSE, "Defaulter", "Paid")</f>
        <v>Paid</v>
      </c>
      <c r="J97">
        <f>IF(Table1[[#This Row],[Paid]]=FALSE, 1, 0)</f>
        <v>0</v>
      </c>
      <c r="K97" s="5">
        <f>IF(Table1[[#This Row],[Paid]]=TRUE, Table1[[#This Row],[Payment Date]] - DATE(2025,1,10), "")</f>
        <v>31</v>
      </c>
      <c r="L9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98" spans="1:12" x14ac:dyDescent="0.3">
      <c r="A98" t="s">
        <v>7</v>
      </c>
      <c r="B98" t="s">
        <v>44</v>
      </c>
      <c r="C98" t="s">
        <v>62</v>
      </c>
      <c r="D98">
        <v>15000</v>
      </c>
      <c r="E98">
        <v>11666</v>
      </c>
      <c r="F98" t="b">
        <v>0</v>
      </c>
      <c r="H98" s="6">
        <f>Table1[[#This Row],[Amount Paid]]/Table1[[#This Row],[Expected Fee]]</f>
        <v>0.77773333333333339</v>
      </c>
      <c r="I98" t="str">
        <f>IF(Table1[[#This Row],[Paid]]=FALSE, "Defaulter", "Paid")</f>
        <v>Defaulter</v>
      </c>
      <c r="J98">
        <f>IF(Table1[[#This Row],[Paid]]=FALSE, 1, 0)</f>
        <v>1</v>
      </c>
      <c r="K98" s="5" t="str">
        <f>IF(Table1[[#This Row],[Paid]]=TRUE, Table1[[#This Row],[Payment Date]] - DATE(2025,1,10), "")</f>
        <v/>
      </c>
      <c r="L9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99" spans="1:12" x14ac:dyDescent="0.3">
      <c r="A99" t="s">
        <v>7</v>
      </c>
      <c r="B99" t="s">
        <v>44</v>
      </c>
      <c r="C99" t="s">
        <v>63</v>
      </c>
      <c r="D99">
        <v>15000</v>
      </c>
      <c r="E99">
        <v>15000</v>
      </c>
      <c r="F99" t="b">
        <v>1</v>
      </c>
      <c r="G99" s="1">
        <v>45719</v>
      </c>
      <c r="H99" s="6">
        <f>Table1[[#This Row],[Amount Paid]]/Table1[[#This Row],[Expected Fee]]</f>
        <v>1</v>
      </c>
      <c r="I99" t="str">
        <f>IF(Table1[[#This Row],[Paid]]=FALSE, "Defaulter", "Paid")</f>
        <v>Paid</v>
      </c>
      <c r="J99">
        <f>IF(Table1[[#This Row],[Paid]]=FALSE, 1, 0)</f>
        <v>0</v>
      </c>
      <c r="K99" s="5">
        <f>IF(Table1[[#This Row],[Paid]]=TRUE, Table1[[#This Row],[Payment Date]] - DATE(2025,1,10), "")</f>
        <v>52</v>
      </c>
      <c r="L9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00" spans="1:12" x14ac:dyDescent="0.3">
      <c r="A100" t="s">
        <v>7</v>
      </c>
      <c r="B100" t="s">
        <v>44</v>
      </c>
      <c r="C100" t="s">
        <v>64</v>
      </c>
      <c r="D100">
        <v>15000</v>
      </c>
      <c r="E100">
        <v>15000</v>
      </c>
      <c r="F100" t="b">
        <v>1</v>
      </c>
      <c r="G100" s="1">
        <v>45698</v>
      </c>
      <c r="H100" s="6">
        <f>Table1[[#This Row],[Amount Paid]]/Table1[[#This Row],[Expected Fee]]</f>
        <v>1</v>
      </c>
      <c r="I100" t="str">
        <f>IF(Table1[[#This Row],[Paid]]=FALSE, "Defaulter", "Paid")</f>
        <v>Paid</v>
      </c>
      <c r="J100">
        <f>IF(Table1[[#This Row],[Paid]]=FALSE, 1, 0)</f>
        <v>0</v>
      </c>
      <c r="K100" s="5">
        <f>IF(Table1[[#This Row],[Paid]]=TRUE, Table1[[#This Row],[Payment Date]] - DATE(2025,1,10), "")</f>
        <v>31</v>
      </c>
      <c r="L10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01" spans="1:12" x14ac:dyDescent="0.3">
      <c r="A101" t="s">
        <v>7</v>
      </c>
      <c r="B101" t="s">
        <v>45</v>
      </c>
      <c r="C101" t="s">
        <v>62</v>
      </c>
      <c r="D101">
        <v>15000</v>
      </c>
      <c r="E101">
        <v>15000</v>
      </c>
      <c r="F101" t="b">
        <v>1</v>
      </c>
      <c r="G101" s="1">
        <v>45721</v>
      </c>
      <c r="H101" s="6">
        <f>Table1[[#This Row],[Amount Paid]]/Table1[[#This Row],[Expected Fee]]</f>
        <v>1</v>
      </c>
      <c r="I101" t="str">
        <f>IF(Table1[[#This Row],[Paid]]=FALSE, "Defaulter", "Paid")</f>
        <v>Paid</v>
      </c>
      <c r="J101">
        <f>IF(Table1[[#This Row],[Paid]]=FALSE, 1, 0)</f>
        <v>0</v>
      </c>
      <c r="K101" s="5">
        <f>IF(Table1[[#This Row],[Paid]]=TRUE, Table1[[#This Row],[Payment Date]] - DATE(2025,1,10), "")</f>
        <v>54</v>
      </c>
      <c r="L10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02" spans="1:12" x14ac:dyDescent="0.3">
      <c r="A102" t="s">
        <v>7</v>
      </c>
      <c r="B102" t="s">
        <v>45</v>
      </c>
      <c r="C102" t="s">
        <v>63</v>
      </c>
      <c r="D102">
        <v>15000</v>
      </c>
      <c r="E102">
        <v>15000</v>
      </c>
      <c r="F102" t="b">
        <v>1</v>
      </c>
      <c r="G102" s="1">
        <v>45677</v>
      </c>
      <c r="H102" s="6">
        <f>Table1[[#This Row],[Amount Paid]]/Table1[[#This Row],[Expected Fee]]</f>
        <v>1</v>
      </c>
      <c r="I102" t="str">
        <f>IF(Table1[[#This Row],[Paid]]=FALSE, "Defaulter", "Paid")</f>
        <v>Paid</v>
      </c>
      <c r="J102">
        <f>IF(Table1[[#This Row],[Paid]]=FALSE, 1, 0)</f>
        <v>0</v>
      </c>
      <c r="K102" s="5">
        <f>IF(Table1[[#This Row],[Paid]]=TRUE, Table1[[#This Row],[Payment Date]] - DATE(2025,1,10), "")</f>
        <v>10</v>
      </c>
      <c r="L10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03" spans="1:12" x14ac:dyDescent="0.3">
      <c r="A103" t="s">
        <v>7</v>
      </c>
      <c r="B103" t="s">
        <v>45</v>
      </c>
      <c r="C103" t="s">
        <v>64</v>
      </c>
      <c r="D103">
        <v>15000</v>
      </c>
      <c r="E103">
        <v>15000</v>
      </c>
      <c r="F103" t="b">
        <v>1</v>
      </c>
      <c r="G103" s="1">
        <v>45683</v>
      </c>
      <c r="H103" s="6">
        <f>Table1[[#This Row],[Amount Paid]]/Table1[[#This Row],[Expected Fee]]</f>
        <v>1</v>
      </c>
      <c r="I103" t="str">
        <f>IF(Table1[[#This Row],[Paid]]=FALSE, "Defaulter", "Paid")</f>
        <v>Paid</v>
      </c>
      <c r="J103">
        <f>IF(Table1[[#This Row],[Paid]]=FALSE, 1, 0)</f>
        <v>0</v>
      </c>
      <c r="K103" s="5">
        <f>IF(Table1[[#This Row],[Paid]]=TRUE, Table1[[#This Row],[Payment Date]] - DATE(2025,1,10), "")</f>
        <v>16</v>
      </c>
      <c r="L10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04" spans="1:12" x14ac:dyDescent="0.3">
      <c r="A104" t="s">
        <v>7</v>
      </c>
      <c r="B104" t="s">
        <v>46</v>
      </c>
      <c r="C104" t="s">
        <v>62</v>
      </c>
      <c r="D104">
        <v>15000</v>
      </c>
      <c r="E104">
        <v>15000</v>
      </c>
      <c r="F104" t="b">
        <v>1</v>
      </c>
      <c r="G104" s="1">
        <v>45690</v>
      </c>
      <c r="H104" s="6">
        <f>Table1[[#This Row],[Amount Paid]]/Table1[[#This Row],[Expected Fee]]</f>
        <v>1</v>
      </c>
      <c r="I104" t="str">
        <f>IF(Table1[[#This Row],[Paid]]=FALSE, "Defaulter", "Paid")</f>
        <v>Paid</v>
      </c>
      <c r="J104">
        <f>IF(Table1[[#This Row],[Paid]]=FALSE, 1, 0)</f>
        <v>0</v>
      </c>
      <c r="K104" s="5">
        <f>IF(Table1[[#This Row],[Paid]]=TRUE, Table1[[#This Row],[Payment Date]] - DATE(2025,1,10), "")</f>
        <v>23</v>
      </c>
      <c r="L10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05" spans="1:12" x14ac:dyDescent="0.3">
      <c r="A105" t="s">
        <v>7</v>
      </c>
      <c r="B105" t="s">
        <v>46</v>
      </c>
      <c r="C105" t="s">
        <v>63</v>
      </c>
      <c r="D105">
        <v>15000</v>
      </c>
      <c r="E105">
        <v>15000</v>
      </c>
      <c r="F105" t="b">
        <v>1</v>
      </c>
      <c r="G105" s="1">
        <v>45700</v>
      </c>
      <c r="H105" s="6">
        <f>Table1[[#This Row],[Amount Paid]]/Table1[[#This Row],[Expected Fee]]</f>
        <v>1</v>
      </c>
      <c r="I105" t="str">
        <f>IF(Table1[[#This Row],[Paid]]=FALSE, "Defaulter", "Paid")</f>
        <v>Paid</v>
      </c>
      <c r="J105">
        <f>IF(Table1[[#This Row],[Paid]]=FALSE, 1, 0)</f>
        <v>0</v>
      </c>
      <c r="K105" s="5">
        <f>IF(Table1[[#This Row],[Paid]]=TRUE, Table1[[#This Row],[Payment Date]] - DATE(2025,1,10), "")</f>
        <v>33</v>
      </c>
      <c r="L10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06" spans="1:12" x14ac:dyDescent="0.3">
      <c r="A106" t="s">
        <v>7</v>
      </c>
      <c r="B106" t="s">
        <v>46</v>
      </c>
      <c r="C106" t="s">
        <v>64</v>
      </c>
      <c r="D106">
        <v>15000</v>
      </c>
      <c r="E106">
        <v>15000</v>
      </c>
      <c r="F106" t="b">
        <v>1</v>
      </c>
      <c r="G106" s="1">
        <v>45677</v>
      </c>
      <c r="H106" s="6">
        <f>Table1[[#This Row],[Amount Paid]]/Table1[[#This Row],[Expected Fee]]</f>
        <v>1</v>
      </c>
      <c r="I106" t="str">
        <f>IF(Table1[[#This Row],[Paid]]=FALSE, "Defaulter", "Paid")</f>
        <v>Paid</v>
      </c>
      <c r="J106">
        <f>IF(Table1[[#This Row],[Paid]]=FALSE, 1, 0)</f>
        <v>0</v>
      </c>
      <c r="K106" s="5">
        <f>IF(Table1[[#This Row],[Paid]]=TRUE, Table1[[#This Row],[Payment Date]] - DATE(2025,1,10), "")</f>
        <v>10</v>
      </c>
      <c r="L10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07" spans="1:12" x14ac:dyDescent="0.3">
      <c r="A107" t="s">
        <v>7</v>
      </c>
      <c r="B107" t="s">
        <v>47</v>
      </c>
      <c r="C107" t="s">
        <v>62</v>
      </c>
      <c r="D107">
        <v>15000</v>
      </c>
      <c r="E107">
        <v>15000</v>
      </c>
      <c r="F107" t="b">
        <v>1</v>
      </c>
      <c r="G107" s="1">
        <v>45682</v>
      </c>
      <c r="H107" s="6">
        <f>Table1[[#This Row],[Amount Paid]]/Table1[[#This Row],[Expected Fee]]</f>
        <v>1</v>
      </c>
      <c r="I107" t="str">
        <f>IF(Table1[[#This Row],[Paid]]=FALSE, "Defaulter", "Paid")</f>
        <v>Paid</v>
      </c>
      <c r="J107">
        <f>IF(Table1[[#This Row],[Paid]]=FALSE, 1, 0)</f>
        <v>0</v>
      </c>
      <c r="K107" s="5">
        <f>IF(Table1[[#This Row],[Paid]]=TRUE, Table1[[#This Row],[Payment Date]] - DATE(2025,1,10), "")</f>
        <v>15</v>
      </c>
      <c r="L10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08" spans="1:12" x14ac:dyDescent="0.3">
      <c r="A108" t="s">
        <v>7</v>
      </c>
      <c r="B108" t="s">
        <v>47</v>
      </c>
      <c r="C108" t="s">
        <v>63</v>
      </c>
      <c r="D108">
        <v>15000</v>
      </c>
      <c r="E108">
        <v>15000</v>
      </c>
      <c r="F108" t="b">
        <v>1</v>
      </c>
      <c r="G108" s="1">
        <v>45726</v>
      </c>
      <c r="H108" s="6">
        <f>Table1[[#This Row],[Amount Paid]]/Table1[[#This Row],[Expected Fee]]</f>
        <v>1</v>
      </c>
      <c r="I108" t="str">
        <f>IF(Table1[[#This Row],[Paid]]=FALSE, "Defaulter", "Paid")</f>
        <v>Paid</v>
      </c>
      <c r="J108">
        <f>IF(Table1[[#This Row],[Paid]]=FALSE, 1, 0)</f>
        <v>0</v>
      </c>
      <c r="K108" s="5">
        <f>IF(Table1[[#This Row],[Paid]]=TRUE, Table1[[#This Row],[Payment Date]] - DATE(2025,1,10), "")</f>
        <v>59</v>
      </c>
      <c r="L10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09" spans="1:12" x14ac:dyDescent="0.3">
      <c r="A109" t="s">
        <v>7</v>
      </c>
      <c r="B109" t="s">
        <v>47</v>
      </c>
      <c r="C109" t="s">
        <v>64</v>
      </c>
      <c r="D109">
        <v>15000</v>
      </c>
      <c r="E109">
        <v>15000</v>
      </c>
      <c r="F109" t="b">
        <v>1</v>
      </c>
      <c r="G109" s="1">
        <v>45682</v>
      </c>
      <c r="H109" s="6">
        <f>Table1[[#This Row],[Amount Paid]]/Table1[[#This Row],[Expected Fee]]</f>
        <v>1</v>
      </c>
      <c r="I109" t="str">
        <f>IF(Table1[[#This Row],[Paid]]=FALSE, "Defaulter", "Paid")</f>
        <v>Paid</v>
      </c>
      <c r="J109">
        <f>IF(Table1[[#This Row],[Paid]]=FALSE, 1, 0)</f>
        <v>0</v>
      </c>
      <c r="K109" s="5">
        <f>IF(Table1[[#This Row],[Paid]]=TRUE, Table1[[#This Row],[Payment Date]] - DATE(2025,1,10), "")</f>
        <v>15</v>
      </c>
      <c r="L10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10" spans="1:12" x14ac:dyDescent="0.3">
      <c r="A110" t="s">
        <v>7</v>
      </c>
      <c r="B110" t="s">
        <v>48</v>
      </c>
      <c r="C110" t="s">
        <v>62</v>
      </c>
      <c r="D110">
        <v>15000</v>
      </c>
      <c r="E110">
        <v>15000</v>
      </c>
      <c r="F110" t="b">
        <v>1</v>
      </c>
      <c r="G110" s="1">
        <v>45686</v>
      </c>
      <c r="H110" s="6">
        <f>Table1[[#This Row],[Amount Paid]]/Table1[[#This Row],[Expected Fee]]</f>
        <v>1</v>
      </c>
      <c r="I110" t="str">
        <f>IF(Table1[[#This Row],[Paid]]=FALSE, "Defaulter", "Paid")</f>
        <v>Paid</v>
      </c>
      <c r="J110">
        <f>IF(Table1[[#This Row],[Paid]]=FALSE, 1, 0)</f>
        <v>0</v>
      </c>
      <c r="K110" s="5">
        <f>IF(Table1[[#This Row],[Paid]]=TRUE, Table1[[#This Row],[Payment Date]] - DATE(2025,1,10), "")</f>
        <v>19</v>
      </c>
      <c r="L11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11" spans="1:12" x14ac:dyDescent="0.3">
      <c r="A111" t="s">
        <v>7</v>
      </c>
      <c r="B111" t="s">
        <v>48</v>
      </c>
      <c r="C111" t="s">
        <v>63</v>
      </c>
      <c r="D111">
        <v>15000</v>
      </c>
      <c r="E111">
        <v>15000</v>
      </c>
      <c r="F111" t="b">
        <v>1</v>
      </c>
      <c r="G111" s="1">
        <v>45702</v>
      </c>
      <c r="H111" s="6">
        <f>Table1[[#This Row],[Amount Paid]]/Table1[[#This Row],[Expected Fee]]</f>
        <v>1</v>
      </c>
      <c r="I111" t="str">
        <f>IF(Table1[[#This Row],[Paid]]=FALSE, "Defaulter", "Paid")</f>
        <v>Paid</v>
      </c>
      <c r="J111">
        <f>IF(Table1[[#This Row],[Paid]]=FALSE, 1, 0)</f>
        <v>0</v>
      </c>
      <c r="K111" s="5">
        <f>IF(Table1[[#This Row],[Paid]]=TRUE, Table1[[#This Row],[Payment Date]] - DATE(2025,1,10), "")</f>
        <v>35</v>
      </c>
      <c r="L11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12" spans="1:12" x14ac:dyDescent="0.3">
      <c r="A112" t="s">
        <v>7</v>
      </c>
      <c r="B112" t="s">
        <v>48</v>
      </c>
      <c r="C112" t="s">
        <v>64</v>
      </c>
      <c r="D112">
        <v>15000</v>
      </c>
      <c r="E112">
        <v>15000</v>
      </c>
      <c r="F112" t="b">
        <v>1</v>
      </c>
      <c r="G112" s="1">
        <v>45669</v>
      </c>
      <c r="H112" s="6">
        <f>Table1[[#This Row],[Amount Paid]]/Table1[[#This Row],[Expected Fee]]</f>
        <v>1</v>
      </c>
      <c r="I112" t="str">
        <f>IF(Table1[[#This Row],[Paid]]=FALSE, "Defaulter", "Paid")</f>
        <v>Paid</v>
      </c>
      <c r="J112">
        <f>IF(Table1[[#This Row],[Paid]]=FALSE, 1, 0)</f>
        <v>0</v>
      </c>
      <c r="K112" s="5">
        <f>IF(Table1[[#This Row],[Paid]]=TRUE, Table1[[#This Row],[Payment Date]] - DATE(2025,1,10), "")</f>
        <v>2</v>
      </c>
      <c r="L11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13" spans="1:12" x14ac:dyDescent="0.3">
      <c r="A113" t="s">
        <v>7</v>
      </c>
      <c r="B113" t="s">
        <v>49</v>
      </c>
      <c r="C113" t="s">
        <v>62</v>
      </c>
      <c r="D113">
        <v>15000</v>
      </c>
      <c r="E113">
        <v>15000</v>
      </c>
      <c r="F113" t="b">
        <v>1</v>
      </c>
      <c r="G113" s="1">
        <v>45686</v>
      </c>
      <c r="H113" s="6">
        <f>Table1[[#This Row],[Amount Paid]]/Table1[[#This Row],[Expected Fee]]</f>
        <v>1</v>
      </c>
      <c r="I113" t="str">
        <f>IF(Table1[[#This Row],[Paid]]=FALSE, "Defaulter", "Paid")</f>
        <v>Paid</v>
      </c>
      <c r="J113">
        <f>IF(Table1[[#This Row],[Paid]]=FALSE, 1, 0)</f>
        <v>0</v>
      </c>
      <c r="K113" s="5">
        <f>IF(Table1[[#This Row],[Paid]]=TRUE, Table1[[#This Row],[Payment Date]] - DATE(2025,1,10), "")</f>
        <v>19</v>
      </c>
      <c r="L11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14" spans="1:12" x14ac:dyDescent="0.3">
      <c r="A114" t="s">
        <v>7</v>
      </c>
      <c r="B114" t="s">
        <v>49</v>
      </c>
      <c r="C114" t="s">
        <v>63</v>
      </c>
      <c r="D114">
        <v>15000</v>
      </c>
      <c r="E114">
        <v>15000</v>
      </c>
      <c r="F114" t="b">
        <v>1</v>
      </c>
      <c r="G114" s="1">
        <v>45718</v>
      </c>
      <c r="H114" s="6">
        <f>Table1[[#This Row],[Amount Paid]]/Table1[[#This Row],[Expected Fee]]</f>
        <v>1</v>
      </c>
      <c r="I114" t="str">
        <f>IF(Table1[[#This Row],[Paid]]=FALSE, "Defaulter", "Paid")</f>
        <v>Paid</v>
      </c>
      <c r="J114">
        <f>IF(Table1[[#This Row],[Paid]]=FALSE, 1, 0)</f>
        <v>0</v>
      </c>
      <c r="K114" s="5">
        <f>IF(Table1[[#This Row],[Paid]]=TRUE, Table1[[#This Row],[Payment Date]] - DATE(2025,1,10), "")</f>
        <v>51</v>
      </c>
      <c r="L11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15" spans="1:12" x14ac:dyDescent="0.3">
      <c r="A115" t="s">
        <v>7</v>
      </c>
      <c r="B115" t="s">
        <v>49</v>
      </c>
      <c r="C115" t="s">
        <v>64</v>
      </c>
      <c r="D115">
        <v>15000</v>
      </c>
      <c r="E115">
        <v>1959</v>
      </c>
      <c r="F115" t="b">
        <v>0</v>
      </c>
      <c r="H115" s="6">
        <f>Table1[[#This Row],[Amount Paid]]/Table1[[#This Row],[Expected Fee]]</f>
        <v>0.13059999999999999</v>
      </c>
      <c r="I115" t="str">
        <f>IF(Table1[[#This Row],[Paid]]=FALSE, "Defaulter", "Paid")</f>
        <v>Defaulter</v>
      </c>
      <c r="J115">
        <f>IF(Table1[[#This Row],[Paid]]=FALSE, 1, 0)</f>
        <v>1</v>
      </c>
      <c r="K115" s="5" t="str">
        <f>IF(Table1[[#This Row],[Paid]]=TRUE, Table1[[#This Row],[Payment Date]] - DATE(2025,1,10), "")</f>
        <v/>
      </c>
      <c r="L115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16" spans="1:12" x14ac:dyDescent="0.3">
      <c r="A116" t="s">
        <v>7</v>
      </c>
      <c r="B116" t="s">
        <v>50</v>
      </c>
      <c r="C116" t="s">
        <v>62</v>
      </c>
      <c r="D116">
        <v>15000</v>
      </c>
      <c r="E116">
        <v>15000</v>
      </c>
      <c r="F116" t="b">
        <v>1</v>
      </c>
      <c r="G116" s="1">
        <v>45684</v>
      </c>
      <c r="H116" s="6">
        <f>Table1[[#This Row],[Amount Paid]]/Table1[[#This Row],[Expected Fee]]</f>
        <v>1</v>
      </c>
      <c r="I116" t="str">
        <f>IF(Table1[[#This Row],[Paid]]=FALSE, "Defaulter", "Paid")</f>
        <v>Paid</v>
      </c>
      <c r="J116">
        <f>IF(Table1[[#This Row],[Paid]]=FALSE, 1, 0)</f>
        <v>0</v>
      </c>
      <c r="K116" s="5">
        <f>IF(Table1[[#This Row],[Paid]]=TRUE, Table1[[#This Row],[Payment Date]] - DATE(2025,1,10), "")</f>
        <v>17</v>
      </c>
      <c r="L11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17" spans="1:12" x14ac:dyDescent="0.3">
      <c r="A117" t="s">
        <v>7</v>
      </c>
      <c r="B117" t="s">
        <v>50</v>
      </c>
      <c r="C117" t="s">
        <v>63</v>
      </c>
      <c r="D117">
        <v>15000</v>
      </c>
      <c r="E117">
        <v>15000</v>
      </c>
      <c r="F117" t="b">
        <v>1</v>
      </c>
      <c r="G117" s="1">
        <v>45677</v>
      </c>
      <c r="H117" s="6">
        <f>Table1[[#This Row],[Amount Paid]]/Table1[[#This Row],[Expected Fee]]</f>
        <v>1</v>
      </c>
      <c r="I117" t="str">
        <f>IF(Table1[[#This Row],[Paid]]=FALSE, "Defaulter", "Paid")</f>
        <v>Paid</v>
      </c>
      <c r="J117">
        <f>IF(Table1[[#This Row],[Paid]]=FALSE, 1, 0)</f>
        <v>0</v>
      </c>
      <c r="K117" s="5">
        <f>IF(Table1[[#This Row],[Paid]]=TRUE, Table1[[#This Row],[Payment Date]] - DATE(2025,1,10), "")</f>
        <v>10</v>
      </c>
      <c r="L11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18" spans="1:12" x14ac:dyDescent="0.3">
      <c r="A118" t="s">
        <v>7</v>
      </c>
      <c r="B118" t="s">
        <v>50</v>
      </c>
      <c r="C118" t="s">
        <v>64</v>
      </c>
      <c r="D118">
        <v>15000</v>
      </c>
      <c r="E118">
        <v>15000</v>
      </c>
      <c r="F118" t="b">
        <v>1</v>
      </c>
      <c r="G118" s="1">
        <v>45691</v>
      </c>
      <c r="H118" s="6">
        <f>Table1[[#This Row],[Amount Paid]]/Table1[[#This Row],[Expected Fee]]</f>
        <v>1</v>
      </c>
      <c r="I118" t="str">
        <f>IF(Table1[[#This Row],[Paid]]=FALSE, "Defaulter", "Paid")</f>
        <v>Paid</v>
      </c>
      <c r="J118">
        <f>IF(Table1[[#This Row],[Paid]]=FALSE, 1, 0)</f>
        <v>0</v>
      </c>
      <c r="K118" s="5">
        <f>IF(Table1[[#This Row],[Paid]]=TRUE, Table1[[#This Row],[Payment Date]] - DATE(2025,1,10), "")</f>
        <v>24</v>
      </c>
      <c r="L11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19" spans="1:12" x14ac:dyDescent="0.3">
      <c r="A119" t="s">
        <v>7</v>
      </c>
      <c r="B119" t="s">
        <v>51</v>
      </c>
      <c r="C119" t="s">
        <v>62</v>
      </c>
      <c r="D119">
        <v>15000</v>
      </c>
      <c r="E119">
        <v>15000</v>
      </c>
      <c r="F119" t="b">
        <v>1</v>
      </c>
      <c r="G119" s="1">
        <v>45697</v>
      </c>
      <c r="H119" s="6">
        <f>Table1[[#This Row],[Amount Paid]]/Table1[[#This Row],[Expected Fee]]</f>
        <v>1</v>
      </c>
      <c r="I119" t="str">
        <f>IF(Table1[[#This Row],[Paid]]=FALSE, "Defaulter", "Paid")</f>
        <v>Paid</v>
      </c>
      <c r="J119">
        <f>IF(Table1[[#This Row],[Paid]]=FALSE, 1, 0)</f>
        <v>0</v>
      </c>
      <c r="K119" s="5">
        <f>IF(Table1[[#This Row],[Paid]]=TRUE, Table1[[#This Row],[Payment Date]] - DATE(2025,1,10), "")</f>
        <v>30</v>
      </c>
      <c r="L11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20" spans="1:12" x14ac:dyDescent="0.3">
      <c r="A120" t="s">
        <v>7</v>
      </c>
      <c r="B120" t="s">
        <v>51</v>
      </c>
      <c r="C120" t="s">
        <v>63</v>
      </c>
      <c r="D120">
        <v>15000</v>
      </c>
      <c r="E120">
        <v>262</v>
      </c>
      <c r="F120" t="b">
        <v>0</v>
      </c>
      <c r="H120" s="6">
        <f>Table1[[#This Row],[Amount Paid]]/Table1[[#This Row],[Expected Fee]]</f>
        <v>1.7466666666666665E-2</v>
      </c>
      <c r="I120" t="str">
        <f>IF(Table1[[#This Row],[Paid]]=FALSE, "Defaulter", "Paid")</f>
        <v>Defaulter</v>
      </c>
      <c r="J120">
        <f>IF(Table1[[#This Row],[Paid]]=FALSE, 1, 0)</f>
        <v>1</v>
      </c>
      <c r="K120" s="5" t="str">
        <f>IF(Table1[[#This Row],[Paid]]=TRUE, Table1[[#This Row],[Payment Date]] - DATE(2025,1,10), "")</f>
        <v/>
      </c>
      <c r="L12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21" spans="1:12" x14ac:dyDescent="0.3">
      <c r="A121" t="s">
        <v>7</v>
      </c>
      <c r="B121" t="s">
        <v>51</v>
      </c>
      <c r="C121" t="s">
        <v>64</v>
      </c>
      <c r="D121">
        <v>15000</v>
      </c>
      <c r="E121">
        <v>15000</v>
      </c>
      <c r="F121" t="b">
        <v>1</v>
      </c>
      <c r="G121" s="1">
        <v>45692</v>
      </c>
      <c r="H121" s="6">
        <f>Table1[[#This Row],[Amount Paid]]/Table1[[#This Row],[Expected Fee]]</f>
        <v>1</v>
      </c>
      <c r="I121" t="str">
        <f>IF(Table1[[#This Row],[Paid]]=FALSE, "Defaulter", "Paid")</f>
        <v>Paid</v>
      </c>
      <c r="J121">
        <f>IF(Table1[[#This Row],[Paid]]=FALSE, 1, 0)</f>
        <v>0</v>
      </c>
      <c r="K121" s="5">
        <f>IF(Table1[[#This Row],[Paid]]=TRUE, Table1[[#This Row],[Payment Date]] - DATE(2025,1,10), "")</f>
        <v>25</v>
      </c>
      <c r="L12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22" spans="1:12" x14ac:dyDescent="0.3">
      <c r="A122" t="s">
        <v>7</v>
      </c>
      <c r="B122" t="s">
        <v>52</v>
      </c>
      <c r="C122" t="s">
        <v>62</v>
      </c>
      <c r="D122">
        <v>15000</v>
      </c>
      <c r="E122">
        <v>11835</v>
      </c>
      <c r="F122" t="b">
        <v>0</v>
      </c>
      <c r="H122" s="6">
        <f>Table1[[#This Row],[Amount Paid]]/Table1[[#This Row],[Expected Fee]]</f>
        <v>0.78900000000000003</v>
      </c>
      <c r="I122" t="str">
        <f>IF(Table1[[#This Row],[Paid]]=FALSE, "Defaulter", "Paid")</f>
        <v>Defaulter</v>
      </c>
      <c r="J122">
        <f>IF(Table1[[#This Row],[Paid]]=FALSE, 1, 0)</f>
        <v>1</v>
      </c>
      <c r="K122" s="5" t="str">
        <f>IF(Table1[[#This Row],[Paid]]=TRUE, Table1[[#This Row],[Payment Date]] - DATE(2025,1,10), "")</f>
        <v/>
      </c>
      <c r="L12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23" spans="1:12" x14ac:dyDescent="0.3">
      <c r="A123" t="s">
        <v>7</v>
      </c>
      <c r="B123" t="s">
        <v>52</v>
      </c>
      <c r="C123" t="s">
        <v>63</v>
      </c>
      <c r="D123">
        <v>15000</v>
      </c>
      <c r="E123">
        <v>15000</v>
      </c>
      <c r="F123" t="b">
        <v>1</v>
      </c>
      <c r="G123" s="1">
        <v>45667</v>
      </c>
      <c r="H123" s="6">
        <f>Table1[[#This Row],[Amount Paid]]/Table1[[#This Row],[Expected Fee]]</f>
        <v>1</v>
      </c>
      <c r="I123" t="str">
        <f>IF(Table1[[#This Row],[Paid]]=FALSE, "Defaulter", "Paid")</f>
        <v>Paid</v>
      </c>
      <c r="J123">
        <f>IF(Table1[[#This Row],[Paid]]=FALSE, 1, 0)</f>
        <v>0</v>
      </c>
      <c r="K123" s="5">
        <f>IF(Table1[[#This Row],[Paid]]=TRUE, Table1[[#This Row],[Payment Date]] - DATE(2025,1,10), "")</f>
        <v>0</v>
      </c>
      <c r="L123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124" spans="1:12" x14ac:dyDescent="0.3">
      <c r="A124" t="s">
        <v>7</v>
      </c>
      <c r="B124" t="s">
        <v>52</v>
      </c>
      <c r="C124" t="s">
        <v>64</v>
      </c>
      <c r="D124">
        <v>15000</v>
      </c>
      <c r="E124">
        <v>15000</v>
      </c>
      <c r="F124" t="b">
        <v>1</v>
      </c>
      <c r="G124" s="1">
        <v>45678</v>
      </c>
      <c r="H124" s="6">
        <f>Table1[[#This Row],[Amount Paid]]/Table1[[#This Row],[Expected Fee]]</f>
        <v>1</v>
      </c>
      <c r="I124" t="str">
        <f>IF(Table1[[#This Row],[Paid]]=FALSE, "Defaulter", "Paid")</f>
        <v>Paid</v>
      </c>
      <c r="J124">
        <f>IF(Table1[[#This Row],[Paid]]=FALSE, 1, 0)</f>
        <v>0</v>
      </c>
      <c r="K124" s="5">
        <f>IF(Table1[[#This Row],[Paid]]=TRUE, Table1[[#This Row],[Payment Date]] - DATE(2025,1,10), "")</f>
        <v>11</v>
      </c>
      <c r="L12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25" spans="1:12" x14ac:dyDescent="0.3">
      <c r="A125" t="s">
        <v>7</v>
      </c>
      <c r="B125" t="s">
        <v>53</v>
      </c>
      <c r="C125" t="s">
        <v>62</v>
      </c>
      <c r="D125">
        <v>15000</v>
      </c>
      <c r="E125">
        <v>15000</v>
      </c>
      <c r="F125" t="b">
        <v>1</v>
      </c>
      <c r="G125" s="1">
        <v>45698</v>
      </c>
      <c r="H125" s="6">
        <f>Table1[[#This Row],[Amount Paid]]/Table1[[#This Row],[Expected Fee]]</f>
        <v>1</v>
      </c>
      <c r="I125" t="str">
        <f>IF(Table1[[#This Row],[Paid]]=FALSE, "Defaulter", "Paid")</f>
        <v>Paid</v>
      </c>
      <c r="J125">
        <f>IF(Table1[[#This Row],[Paid]]=FALSE, 1, 0)</f>
        <v>0</v>
      </c>
      <c r="K125" s="5">
        <f>IF(Table1[[#This Row],[Paid]]=TRUE, Table1[[#This Row],[Payment Date]] - DATE(2025,1,10), "")</f>
        <v>31</v>
      </c>
      <c r="L12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26" spans="1:12" x14ac:dyDescent="0.3">
      <c r="A126" t="s">
        <v>7</v>
      </c>
      <c r="B126" t="s">
        <v>53</v>
      </c>
      <c r="C126" t="s">
        <v>63</v>
      </c>
      <c r="D126">
        <v>15000</v>
      </c>
      <c r="E126">
        <v>15000</v>
      </c>
      <c r="F126" t="b">
        <v>1</v>
      </c>
      <c r="G126" s="1">
        <v>45675</v>
      </c>
      <c r="H126" s="6">
        <f>Table1[[#This Row],[Amount Paid]]/Table1[[#This Row],[Expected Fee]]</f>
        <v>1</v>
      </c>
      <c r="I126" t="str">
        <f>IF(Table1[[#This Row],[Paid]]=FALSE, "Defaulter", "Paid")</f>
        <v>Paid</v>
      </c>
      <c r="J126">
        <f>IF(Table1[[#This Row],[Paid]]=FALSE, 1, 0)</f>
        <v>0</v>
      </c>
      <c r="K126" s="5">
        <f>IF(Table1[[#This Row],[Paid]]=TRUE, Table1[[#This Row],[Payment Date]] - DATE(2025,1,10), "")</f>
        <v>8</v>
      </c>
      <c r="L12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27" spans="1:12" x14ac:dyDescent="0.3">
      <c r="A127" t="s">
        <v>7</v>
      </c>
      <c r="B127" t="s">
        <v>53</v>
      </c>
      <c r="C127" t="s">
        <v>64</v>
      </c>
      <c r="D127">
        <v>15000</v>
      </c>
      <c r="E127">
        <v>15000</v>
      </c>
      <c r="F127" t="b">
        <v>1</v>
      </c>
      <c r="G127" s="1">
        <v>45685</v>
      </c>
      <c r="H127" s="6">
        <f>Table1[[#This Row],[Amount Paid]]/Table1[[#This Row],[Expected Fee]]</f>
        <v>1</v>
      </c>
      <c r="I127" t="str">
        <f>IF(Table1[[#This Row],[Paid]]=FALSE, "Defaulter", "Paid")</f>
        <v>Paid</v>
      </c>
      <c r="J127">
        <f>IF(Table1[[#This Row],[Paid]]=FALSE, 1, 0)</f>
        <v>0</v>
      </c>
      <c r="K127" s="5">
        <f>IF(Table1[[#This Row],[Paid]]=TRUE, Table1[[#This Row],[Payment Date]] - DATE(2025,1,10), "")</f>
        <v>18</v>
      </c>
      <c r="L12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28" spans="1:12" x14ac:dyDescent="0.3">
      <c r="A128" t="s">
        <v>7</v>
      </c>
      <c r="B128" t="s">
        <v>54</v>
      </c>
      <c r="C128" t="s">
        <v>62</v>
      </c>
      <c r="D128">
        <v>15000</v>
      </c>
      <c r="E128">
        <v>15000</v>
      </c>
      <c r="F128" t="b">
        <v>1</v>
      </c>
      <c r="G128" s="1">
        <v>45669</v>
      </c>
      <c r="H128" s="6">
        <f>Table1[[#This Row],[Amount Paid]]/Table1[[#This Row],[Expected Fee]]</f>
        <v>1</v>
      </c>
      <c r="I128" t="str">
        <f>IF(Table1[[#This Row],[Paid]]=FALSE, "Defaulter", "Paid")</f>
        <v>Paid</v>
      </c>
      <c r="J128">
        <f>IF(Table1[[#This Row],[Paid]]=FALSE, 1, 0)</f>
        <v>0</v>
      </c>
      <c r="K128" s="5">
        <f>IF(Table1[[#This Row],[Paid]]=TRUE, Table1[[#This Row],[Payment Date]] - DATE(2025,1,10), "")</f>
        <v>2</v>
      </c>
      <c r="L12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29" spans="1:12" x14ac:dyDescent="0.3">
      <c r="A129" t="s">
        <v>7</v>
      </c>
      <c r="B129" t="s">
        <v>54</v>
      </c>
      <c r="C129" t="s">
        <v>63</v>
      </c>
      <c r="D129">
        <v>15000</v>
      </c>
      <c r="E129">
        <v>6197</v>
      </c>
      <c r="F129" t="b">
        <v>0</v>
      </c>
      <c r="H129" s="6">
        <f>Table1[[#This Row],[Amount Paid]]/Table1[[#This Row],[Expected Fee]]</f>
        <v>0.41313333333333335</v>
      </c>
      <c r="I129" t="str">
        <f>IF(Table1[[#This Row],[Paid]]=FALSE, "Defaulter", "Paid")</f>
        <v>Defaulter</v>
      </c>
      <c r="J129">
        <f>IF(Table1[[#This Row],[Paid]]=FALSE, 1, 0)</f>
        <v>1</v>
      </c>
      <c r="K129" s="5" t="str">
        <f>IF(Table1[[#This Row],[Paid]]=TRUE, Table1[[#This Row],[Payment Date]] - DATE(2025,1,10), "")</f>
        <v/>
      </c>
      <c r="L12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30" spans="1:12" x14ac:dyDescent="0.3">
      <c r="A130" t="s">
        <v>7</v>
      </c>
      <c r="B130" t="s">
        <v>54</v>
      </c>
      <c r="C130" t="s">
        <v>64</v>
      </c>
      <c r="D130">
        <v>15000</v>
      </c>
      <c r="E130">
        <v>15000</v>
      </c>
      <c r="F130" t="b">
        <v>1</v>
      </c>
      <c r="G130" s="1">
        <v>45690</v>
      </c>
      <c r="H130" s="6">
        <f>Table1[[#This Row],[Amount Paid]]/Table1[[#This Row],[Expected Fee]]</f>
        <v>1</v>
      </c>
      <c r="I130" t="str">
        <f>IF(Table1[[#This Row],[Paid]]=FALSE, "Defaulter", "Paid")</f>
        <v>Paid</v>
      </c>
      <c r="J130">
        <f>IF(Table1[[#This Row],[Paid]]=FALSE, 1, 0)</f>
        <v>0</v>
      </c>
      <c r="K130" s="5">
        <f>IF(Table1[[#This Row],[Paid]]=TRUE, Table1[[#This Row],[Payment Date]] - DATE(2025,1,10), "")</f>
        <v>23</v>
      </c>
      <c r="L13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31" spans="1:12" x14ac:dyDescent="0.3">
      <c r="A131" t="s">
        <v>7</v>
      </c>
      <c r="B131" t="s">
        <v>55</v>
      </c>
      <c r="C131" t="s">
        <v>62</v>
      </c>
      <c r="D131">
        <v>15000</v>
      </c>
      <c r="E131">
        <v>1648</v>
      </c>
      <c r="F131" t="b">
        <v>0</v>
      </c>
      <c r="H131" s="6">
        <f>Table1[[#This Row],[Amount Paid]]/Table1[[#This Row],[Expected Fee]]</f>
        <v>0.10986666666666667</v>
      </c>
      <c r="I131" t="str">
        <f>IF(Table1[[#This Row],[Paid]]=FALSE, "Defaulter", "Paid")</f>
        <v>Defaulter</v>
      </c>
      <c r="J131">
        <f>IF(Table1[[#This Row],[Paid]]=FALSE, 1, 0)</f>
        <v>1</v>
      </c>
      <c r="K131" s="5" t="str">
        <f>IF(Table1[[#This Row],[Paid]]=TRUE, Table1[[#This Row],[Payment Date]] - DATE(2025,1,10), "")</f>
        <v/>
      </c>
      <c r="L13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32" spans="1:12" x14ac:dyDescent="0.3">
      <c r="A132" t="s">
        <v>7</v>
      </c>
      <c r="B132" t="s">
        <v>55</v>
      </c>
      <c r="C132" t="s">
        <v>63</v>
      </c>
      <c r="D132">
        <v>15000</v>
      </c>
      <c r="E132">
        <v>15000</v>
      </c>
      <c r="F132" t="b">
        <v>1</v>
      </c>
      <c r="G132" s="1">
        <v>45704</v>
      </c>
      <c r="H132" s="6">
        <f>Table1[[#This Row],[Amount Paid]]/Table1[[#This Row],[Expected Fee]]</f>
        <v>1</v>
      </c>
      <c r="I132" t="str">
        <f>IF(Table1[[#This Row],[Paid]]=FALSE, "Defaulter", "Paid")</f>
        <v>Paid</v>
      </c>
      <c r="J132">
        <f>IF(Table1[[#This Row],[Paid]]=FALSE, 1, 0)</f>
        <v>0</v>
      </c>
      <c r="K132" s="5">
        <f>IF(Table1[[#This Row],[Paid]]=TRUE, Table1[[#This Row],[Payment Date]] - DATE(2025,1,10), "")</f>
        <v>37</v>
      </c>
      <c r="L13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33" spans="1:12" x14ac:dyDescent="0.3">
      <c r="A133" t="s">
        <v>7</v>
      </c>
      <c r="B133" t="s">
        <v>55</v>
      </c>
      <c r="C133" t="s">
        <v>64</v>
      </c>
      <c r="D133">
        <v>15000</v>
      </c>
      <c r="E133">
        <v>15000</v>
      </c>
      <c r="F133" t="b">
        <v>1</v>
      </c>
      <c r="G133" s="1">
        <v>45701</v>
      </c>
      <c r="H133" s="6">
        <f>Table1[[#This Row],[Amount Paid]]/Table1[[#This Row],[Expected Fee]]</f>
        <v>1</v>
      </c>
      <c r="I133" t="str">
        <f>IF(Table1[[#This Row],[Paid]]=FALSE, "Defaulter", "Paid")</f>
        <v>Paid</v>
      </c>
      <c r="J133">
        <f>IF(Table1[[#This Row],[Paid]]=FALSE, 1, 0)</f>
        <v>0</v>
      </c>
      <c r="K133" s="5">
        <f>IF(Table1[[#This Row],[Paid]]=TRUE, Table1[[#This Row],[Payment Date]] - DATE(2025,1,10), "")</f>
        <v>34</v>
      </c>
      <c r="L13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34" spans="1:12" x14ac:dyDescent="0.3">
      <c r="A134" t="s">
        <v>7</v>
      </c>
      <c r="B134" t="s">
        <v>56</v>
      </c>
      <c r="C134" t="s">
        <v>62</v>
      </c>
      <c r="D134">
        <v>15000</v>
      </c>
      <c r="E134">
        <v>15000</v>
      </c>
      <c r="F134" t="b">
        <v>1</v>
      </c>
      <c r="G134" s="1">
        <v>45691</v>
      </c>
      <c r="H134" s="6">
        <f>Table1[[#This Row],[Amount Paid]]/Table1[[#This Row],[Expected Fee]]</f>
        <v>1</v>
      </c>
      <c r="I134" t="str">
        <f>IF(Table1[[#This Row],[Paid]]=FALSE, "Defaulter", "Paid")</f>
        <v>Paid</v>
      </c>
      <c r="J134">
        <f>IF(Table1[[#This Row],[Paid]]=FALSE, 1, 0)</f>
        <v>0</v>
      </c>
      <c r="K134" s="5">
        <f>IF(Table1[[#This Row],[Paid]]=TRUE, Table1[[#This Row],[Payment Date]] - DATE(2025,1,10), "")</f>
        <v>24</v>
      </c>
      <c r="L13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35" spans="1:12" x14ac:dyDescent="0.3">
      <c r="A135" t="s">
        <v>7</v>
      </c>
      <c r="B135" t="s">
        <v>56</v>
      </c>
      <c r="C135" t="s">
        <v>63</v>
      </c>
      <c r="D135">
        <v>15000</v>
      </c>
      <c r="E135">
        <v>15000</v>
      </c>
      <c r="F135" t="b">
        <v>1</v>
      </c>
      <c r="G135" s="1">
        <v>45695</v>
      </c>
      <c r="H135" s="6">
        <f>Table1[[#This Row],[Amount Paid]]/Table1[[#This Row],[Expected Fee]]</f>
        <v>1</v>
      </c>
      <c r="I135" t="str">
        <f>IF(Table1[[#This Row],[Paid]]=FALSE, "Defaulter", "Paid")</f>
        <v>Paid</v>
      </c>
      <c r="J135">
        <f>IF(Table1[[#This Row],[Paid]]=FALSE, 1, 0)</f>
        <v>0</v>
      </c>
      <c r="K135" s="5">
        <f>IF(Table1[[#This Row],[Paid]]=TRUE, Table1[[#This Row],[Payment Date]] - DATE(2025,1,10), "")</f>
        <v>28</v>
      </c>
      <c r="L13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36" spans="1:12" x14ac:dyDescent="0.3">
      <c r="A136" t="s">
        <v>7</v>
      </c>
      <c r="B136" t="s">
        <v>56</v>
      </c>
      <c r="C136" t="s">
        <v>64</v>
      </c>
      <c r="D136">
        <v>15000</v>
      </c>
      <c r="E136">
        <v>15000</v>
      </c>
      <c r="F136" t="b">
        <v>1</v>
      </c>
      <c r="G136" s="1">
        <v>45712</v>
      </c>
      <c r="H136" s="6">
        <f>Table1[[#This Row],[Amount Paid]]/Table1[[#This Row],[Expected Fee]]</f>
        <v>1</v>
      </c>
      <c r="I136" t="str">
        <f>IF(Table1[[#This Row],[Paid]]=FALSE, "Defaulter", "Paid")</f>
        <v>Paid</v>
      </c>
      <c r="J136">
        <f>IF(Table1[[#This Row],[Paid]]=FALSE, 1, 0)</f>
        <v>0</v>
      </c>
      <c r="K136" s="5">
        <f>IF(Table1[[#This Row],[Paid]]=TRUE, Table1[[#This Row],[Payment Date]] - DATE(2025,1,10), "")</f>
        <v>45</v>
      </c>
      <c r="L13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37" spans="1:12" x14ac:dyDescent="0.3">
      <c r="A137" t="s">
        <v>7</v>
      </c>
      <c r="B137" t="s">
        <v>57</v>
      </c>
      <c r="C137" t="s">
        <v>62</v>
      </c>
      <c r="D137">
        <v>15000</v>
      </c>
      <c r="E137">
        <v>15000</v>
      </c>
      <c r="F137" t="b">
        <v>1</v>
      </c>
      <c r="G137" s="1">
        <v>45720</v>
      </c>
      <c r="H137" s="6">
        <f>Table1[[#This Row],[Amount Paid]]/Table1[[#This Row],[Expected Fee]]</f>
        <v>1</v>
      </c>
      <c r="I137" t="str">
        <f>IF(Table1[[#This Row],[Paid]]=FALSE, "Defaulter", "Paid")</f>
        <v>Paid</v>
      </c>
      <c r="J137">
        <f>IF(Table1[[#This Row],[Paid]]=FALSE, 1, 0)</f>
        <v>0</v>
      </c>
      <c r="K137" s="5">
        <f>IF(Table1[[#This Row],[Paid]]=TRUE, Table1[[#This Row],[Payment Date]] - DATE(2025,1,10), "")</f>
        <v>53</v>
      </c>
      <c r="L13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38" spans="1:12" x14ac:dyDescent="0.3">
      <c r="A138" t="s">
        <v>7</v>
      </c>
      <c r="B138" t="s">
        <v>57</v>
      </c>
      <c r="C138" t="s">
        <v>63</v>
      </c>
      <c r="D138">
        <v>15000</v>
      </c>
      <c r="E138">
        <v>15000</v>
      </c>
      <c r="F138" t="b">
        <v>1</v>
      </c>
      <c r="G138" s="1">
        <v>45707</v>
      </c>
      <c r="H138" s="6">
        <f>Table1[[#This Row],[Amount Paid]]/Table1[[#This Row],[Expected Fee]]</f>
        <v>1</v>
      </c>
      <c r="I138" t="str">
        <f>IF(Table1[[#This Row],[Paid]]=FALSE, "Defaulter", "Paid")</f>
        <v>Paid</v>
      </c>
      <c r="J138">
        <f>IF(Table1[[#This Row],[Paid]]=FALSE, 1, 0)</f>
        <v>0</v>
      </c>
      <c r="K138" s="5">
        <f>IF(Table1[[#This Row],[Paid]]=TRUE, Table1[[#This Row],[Payment Date]] - DATE(2025,1,10), "")</f>
        <v>40</v>
      </c>
      <c r="L13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39" spans="1:12" x14ac:dyDescent="0.3">
      <c r="A139" t="s">
        <v>7</v>
      </c>
      <c r="B139" t="s">
        <v>57</v>
      </c>
      <c r="C139" t="s">
        <v>64</v>
      </c>
      <c r="D139">
        <v>15000</v>
      </c>
      <c r="E139">
        <v>15000</v>
      </c>
      <c r="F139" t="b">
        <v>1</v>
      </c>
      <c r="G139" s="1">
        <v>45670</v>
      </c>
      <c r="H139" s="6">
        <f>Table1[[#This Row],[Amount Paid]]/Table1[[#This Row],[Expected Fee]]</f>
        <v>1</v>
      </c>
      <c r="I139" t="str">
        <f>IF(Table1[[#This Row],[Paid]]=FALSE, "Defaulter", "Paid")</f>
        <v>Paid</v>
      </c>
      <c r="J139">
        <f>IF(Table1[[#This Row],[Paid]]=FALSE, 1, 0)</f>
        <v>0</v>
      </c>
      <c r="K139" s="5">
        <f>IF(Table1[[#This Row],[Paid]]=TRUE, Table1[[#This Row],[Payment Date]] - DATE(2025,1,10), "")</f>
        <v>3</v>
      </c>
      <c r="L13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40" spans="1:12" x14ac:dyDescent="0.3">
      <c r="A140" t="s">
        <v>7</v>
      </c>
      <c r="B140" t="s">
        <v>58</v>
      </c>
      <c r="C140" t="s">
        <v>62</v>
      </c>
      <c r="D140">
        <v>15000</v>
      </c>
      <c r="E140">
        <v>15000</v>
      </c>
      <c r="F140" t="b">
        <v>1</v>
      </c>
      <c r="G140" s="1">
        <v>45687</v>
      </c>
      <c r="H140" s="6">
        <f>Table1[[#This Row],[Amount Paid]]/Table1[[#This Row],[Expected Fee]]</f>
        <v>1</v>
      </c>
      <c r="I140" t="str">
        <f>IF(Table1[[#This Row],[Paid]]=FALSE, "Defaulter", "Paid")</f>
        <v>Paid</v>
      </c>
      <c r="J140">
        <f>IF(Table1[[#This Row],[Paid]]=FALSE, 1, 0)</f>
        <v>0</v>
      </c>
      <c r="K140" s="5">
        <f>IF(Table1[[#This Row],[Paid]]=TRUE, Table1[[#This Row],[Payment Date]] - DATE(2025,1,10), "")</f>
        <v>20</v>
      </c>
      <c r="L14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41" spans="1:12" x14ac:dyDescent="0.3">
      <c r="A141" t="s">
        <v>7</v>
      </c>
      <c r="B141" t="s">
        <v>58</v>
      </c>
      <c r="C141" t="s">
        <v>63</v>
      </c>
      <c r="D141">
        <v>15000</v>
      </c>
      <c r="E141">
        <v>15000</v>
      </c>
      <c r="F141" t="b">
        <v>1</v>
      </c>
      <c r="G141" s="1">
        <v>45722</v>
      </c>
      <c r="H141" s="6">
        <f>Table1[[#This Row],[Amount Paid]]/Table1[[#This Row],[Expected Fee]]</f>
        <v>1</v>
      </c>
      <c r="I141" t="str">
        <f>IF(Table1[[#This Row],[Paid]]=FALSE, "Defaulter", "Paid")</f>
        <v>Paid</v>
      </c>
      <c r="J141">
        <f>IF(Table1[[#This Row],[Paid]]=FALSE, 1, 0)</f>
        <v>0</v>
      </c>
      <c r="K141" s="5">
        <f>IF(Table1[[#This Row],[Paid]]=TRUE, Table1[[#This Row],[Payment Date]] - DATE(2025,1,10), "")</f>
        <v>55</v>
      </c>
      <c r="L14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42" spans="1:12" x14ac:dyDescent="0.3">
      <c r="A142" t="s">
        <v>7</v>
      </c>
      <c r="B142" t="s">
        <v>58</v>
      </c>
      <c r="C142" t="s">
        <v>64</v>
      </c>
      <c r="D142">
        <v>15000</v>
      </c>
      <c r="E142">
        <v>15000</v>
      </c>
      <c r="F142" t="b">
        <v>1</v>
      </c>
      <c r="G142" s="1">
        <v>45673</v>
      </c>
      <c r="H142" s="6">
        <f>Table1[[#This Row],[Amount Paid]]/Table1[[#This Row],[Expected Fee]]</f>
        <v>1</v>
      </c>
      <c r="I142" t="str">
        <f>IF(Table1[[#This Row],[Paid]]=FALSE, "Defaulter", "Paid")</f>
        <v>Paid</v>
      </c>
      <c r="J142">
        <f>IF(Table1[[#This Row],[Paid]]=FALSE, 1, 0)</f>
        <v>0</v>
      </c>
      <c r="K142" s="5">
        <f>IF(Table1[[#This Row],[Paid]]=TRUE, Table1[[#This Row],[Payment Date]] - DATE(2025,1,10), "")</f>
        <v>6</v>
      </c>
      <c r="L14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43" spans="1:12" x14ac:dyDescent="0.3">
      <c r="A143" t="s">
        <v>7</v>
      </c>
      <c r="B143" t="s">
        <v>59</v>
      </c>
      <c r="C143" t="s">
        <v>62</v>
      </c>
      <c r="D143">
        <v>15000</v>
      </c>
      <c r="E143">
        <v>15000</v>
      </c>
      <c r="F143" t="b">
        <v>1</v>
      </c>
      <c r="G143" s="1">
        <v>45699</v>
      </c>
      <c r="H143" s="6">
        <f>Table1[[#This Row],[Amount Paid]]/Table1[[#This Row],[Expected Fee]]</f>
        <v>1</v>
      </c>
      <c r="I143" t="str">
        <f>IF(Table1[[#This Row],[Paid]]=FALSE, "Defaulter", "Paid")</f>
        <v>Paid</v>
      </c>
      <c r="J143">
        <f>IF(Table1[[#This Row],[Paid]]=FALSE, 1, 0)</f>
        <v>0</v>
      </c>
      <c r="K143" s="5">
        <f>IF(Table1[[#This Row],[Paid]]=TRUE, Table1[[#This Row],[Payment Date]] - DATE(2025,1,10), "")</f>
        <v>32</v>
      </c>
      <c r="L14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44" spans="1:12" x14ac:dyDescent="0.3">
      <c r="A144" t="s">
        <v>7</v>
      </c>
      <c r="B144" t="s">
        <v>59</v>
      </c>
      <c r="C144" t="s">
        <v>63</v>
      </c>
      <c r="D144">
        <v>15000</v>
      </c>
      <c r="E144">
        <v>15000</v>
      </c>
      <c r="F144" t="b">
        <v>1</v>
      </c>
      <c r="G144" s="1">
        <v>45725</v>
      </c>
      <c r="H144" s="6">
        <f>Table1[[#This Row],[Amount Paid]]/Table1[[#This Row],[Expected Fee]]</f>
        <v>1</v>
      </c>
      <c r="I144" t="str">
        <f>IF(Table1[[#This Row],[Paid]]=FALSE, "Defaulter", "Paid")</f>
        <v>Paid</v>
      </c>
      <c r="J144">
        <f>IF(Table1[[#This Row],[Paid]]=FALSE, 1, 0)</f>
        <v>0</v>
      </c>
      <c r="K144" s="5">
        <f>IF(Table1[[#This Row],[Paid]]=TRUE, Table1[[#This Row],[Payment Date]] - DATE(2025,1,10), "")</f>
        <v>58</v>
      </c>
      <c r="L14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45" spans="1:12" x14ac:dyDescent="0.3">
      <c r="A145" t="s">
        <v>7</v>
      </c>
      <c r="B145" t="s">
        <v>59</v>
      </c>
      <c r="C145" t="s">
        <v>64</v>
      </c>
      <c r="D145">
        <v>15000</v>
      </c>
      <c r="E145">
        <v>15000</v>
      </c>
      <c r="F145" t="b">
        <v>1</v>
      </c>
      <c r="G145" s="1">
        <v>45721</v>
      </c>
      <c r="H145" s="6">
        <f>Table1[[#This Row],[Amount Paid]]/Table1[[#This Row],[Expected Fee]]</f>
        <v>1</v>
      </c>
      <c r="I145" t="str">
        <f>IF(Table1[[#This Row],[Paid]]=FALSE, "Defaulter", "Paid")</f>
        <v>Paid</v>
      </c>
      <c r="J145">
        <f>IF(Table1[[#This Row],[Paid]]=FALSE, 1, 0)</f>
        <v>0</v>
      </c>
      <c r="K145" s="5">
        <f>IF(Table1[[#This Row],[Paid]]=TRUE, Table1[[#This Row],[Payment Date]] - DATE(2025,1,10), "")</f>
        <v>54</v>
      </c>
      <c r="L14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46" spans="1:12" x14ac:dyDescent="0.3">
      <c r="A146" t="s">
        <v>7</v>
      </c>
      <c r="B146" t="s">
        <v>60</v>
      </c>
      <c r="C146" t="s">
        <v>62</v>
      </c>
      <c r="D146">
        <v>15000</v>
      </c>
      <c r="E146">
        <v>15000</v>
      </c>
      <c r="F146" t="b">
        <v>1</v>
      </c>
      <c r="G146" s="1">
        <v>45696</v>
      </c>
      <c r="H146" s="6">
        <f>Table1[[#This Row],[Amount Paid]]/Table1[[#This Row],[Expected Fee]]</f>
        <v>1</v>
      </c>
      <c r="I146" t="str">
        <f>IF(Table1[[#This Row],[Paid]]=FALSE, "Defaulter", "Paid")</f>
        <v>Paid</v>
      </c>
      <c r="J146">
        <f>IF(Table1[[#This Row],[Paid]]=FALSE, 1, 0)</f>
        <v>0</v>
      </c>
      <c r="K146" s="5">
        <f>IF(Table1[[#This Row],[Paid]]=TRUE, Table1[[#This Row],[Payment Date]] - DATE(2025,1,10), "")</f>
        <v>29</v>
      </c>
      <c r="L14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47" spans="1:12" x14ac:dyDescent="0.3">
      <c r="A147" t="s">
        <v>7</v>
      </c>
      <c r="B147" t="s">
        <v>60</v>
      </c>
      <c r="C147" t="s">
        <v>63</v>
      </c>
      <c r="D147">
        <v>15000</v>
      </c>
      <c r="E147">
        <v>3436</v>
      </c>
      <c r="F147" t="b">
        <v>0</v>
      </c>
      <c r="H147" s="6">
        <f>Table1[[#This Row],[Amount Paid]]/Table1[[#This Row],[Expected Fee]]</f>
        <v>0.22906666666666667</v>
      </c>
      <c r="I147" t="str">
        <f>IF(Table1[[#This Row],[Paid]]=FALSE, "Defaulter", "Paid")</f>
        <v>Defaulter</v>
      </c>
      <c r="J147">
        <f>IF(Table1[[#This Row],[Paid]]=FALSE, 1, 0)</f>
        <v>1</v>
      </c>
      <c r="K147" s="5" t="str">
        <f>IF(Table1[[#This Row],[Paid]]=TRUE, Table1[[#This Row],[Payment Date]] - DATE(2025,1,10), "")</f>
        <v/>
      </c>
      <c r="L147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48" spans="1:12" x14ac:dyDescent="0.3">
      <c r="A148" t="s">
        <v>7</v>
      </c>
      <c r="B148" t="s">
        <v>60</v>
      </c>
      <c r="C148" t="s">
        <v>64</v>
      </c>
      <c r="D148">
        <v>15000</v>
      </c>
      <c r="E148">
        <v>15000</v>
      </c>
      <c r="F148" t="b">
        <v>1</v>
      </c>
      <c r="G148" s="1">
        <v>45674</v>
      </c>
      <c r="H148" s="6">
        <f>Table1[[#This Row],[Amount Paid]]/Table1[[#This Row],[Expected Fee]]</f>
        <v>1</v>
      </c>
      <c r="I148" t="str">
        <f>IF(Table1[[#This Row],[Paid]]=FALSE, "Defaulter", "Paid")</f>
        <v>Paid</v>
      </c>
      <c r="J148">
        <f>IF(Table1[[#This Row],[Paid]]=FALSE, 1, 0)</f>
        <v>0</v>
      </c>
      <c r="K148" s="5">
        <f>IF(Table1[[#This Row],[Paid]]=TRUE, Table1[[#This Row],[Payment Date]] - DATE(2025,1,10), "")</f>
        <v>7</v>
      </c>
      <c r="L14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49" spans="1:12" x14ac:dyDescent="0.3">
      <c r="A149" t="s">
        <v>7</v>
      </c>
      <c r="B149" t="s">
        <v>61</v>
      </c>
      <c r="C149" t="s">
        <v>62</v>
      </c>
      <c r="D149">
        <v>15000</v>
      </c>
      <c r="E149">
        <v>15000</v>
      </c>
      <c r="F149" t="b">
        <v>1</v>
      </c>
      <c r="G149" s="1">
        <v>45700</v>
      </c>
      <c r="H149" s="6">
        <f>Table1[[#This Row],[Amount Paid]]/Table1[[#This Row],[Expected Fee]]</f>
        <v>1</v>
      </c>
      <c r="I149" t="str">
        <f>IF(Table1[[#This Row],[Paid]]=FALSE, "Defaulter", "Paid")</f>
        <v>Paid</v>
      </c>
      <c r="J149">
        <f>IF(Table1[[#This Row],[Paid]]=FALSE, 1, 0)</f>
        <v>0</v>
      </c>
      <c r="K149" s="5">
        <f>IF(Table1[[#This Row],[Paid]]=TRUE, Table1[[#This Row],[Payment Date]] - DATE(2025,1,10), "")</f>
        <v>33</v>
      </c>
      <c r="L14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50" spans="1:12" x14ac:dyDescent="0.3">
      <c r="A150" t="s">
        <v>7</v>
      </c>
      <c r="B150" t="s">
        <v>61</v>
      </c>
      <c r="C150" t="s">
        <v>63</v>
      </c>
      <c r="D150">
        <v>15000</v>
      </c>
      <c r="E150">
        <v>15000</v>
      </c>
      <c r="F150" t="b">
        <v>1</v>
      </c>
      <c r="G150" s="1">
        <v>45699</v>
      </c>
      <c r="H150" s="6">
        <f>Table1[[#This Row],[Amount Paid]]/Table1[[#This Row],[Expected Fee]]</f>
        <v>1</v>
      </c>
      <c r="I150" t="str">
        <f>IF(Table1[[#This Row],[Paid]]=FALSE, "Defaulter", "Paid")</f>
        <v>Paid</v>
      </c>
      <c r="J150">
        <f>IF(Table1[[#This Row],[Paid]]=FALSE, 1, 0)</f>
        <v>0</v>
      </c>
      <c r="K150" s="5">
        <f>IF(Table1[[#This Row],[Paid]]=TRUE, Table1[[#This Row],[Payment Date]] - DATE(2025,1,10), "")</f>
        <v>32</v>
      </c>
      <c r="L15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51" spans="1:12" x14ac:dyDescent="0.3">
      <c r="A151" t="s">
        <v>7</v>
      </c>
      <c r="B151" t="s">
        <v>61</v>
      </c>
      <c r="C151" t="s">
        <v>64</v>
      </c>
      <c r="D151">
        <v>15000</v>
      </c>
      <c r="E151">
        <v>15000</v>
      </c>
      <c r="F151" t="b">
        <v>1</v>
      </c>
      <c r="G151" s="1">
        <v>45699</v>
      </c>
      <c r="H151" s="6">
        <f>Table1[[#This Row],[Amount Paid]]/Table1[[#This Row],[Expected Fee]]</f>
        <v>1</v>
      </c>
      <c r="I151" t="str">
        <f>IF(Table1[[#This Row],[Paid]]=FALSE, "Defaulter", "Paid")</f>
        <v>Paid</v>
      </c>
      <c r="J151">
        <f>IF(Table1[[#This Row],[Paid]]=FALSE, 1, 0)</f>
        <v>0</v>
      </c>
      <c r="K151" s="5">
        <f>IF(Table1[[#This Row],[Paid]]=TRUE, Table1[[#This Row],[Payment Date]] - DATE(2025,1,10), "")</f>
        <v>32</v>
      </c>
      <c r="L15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52" spans="1:12" x14ac:dyDescent="0.3">
      <c r="A152" t="s">
        <v>8</v>
      </c>
      <c r="B152" t="s">
        <v>12</v>
      </c>
      <c r="C152" t="s">
        <v>62</v>
      </c>
      <c r="D152">
        <v>15000</v>
      </c>
      <c r="E152">
        <v>15000</v>
      </c>
      <c r="F152" t="b">
        <v>1</v>
      </c>
      <c r="G152" s="1">
        <v>45714</v>
      </c>
      <c r="H152" s="6">
        <f>Table1[[#This Row],[Amount Paid]]/Table1[[#This Row],[Expected Fee]]</f>
        <v>1</v>
      </c>
      <c r="I152" t="str">
        <f>IF(Table1[[#This Row],[Paid]]=FALSE, "Defaulter", "Paid")</f>
        <v>Paid</v>
      </c>
      <c r="J152">
        <f>IF(Table1[[#This Row],[Paid]]=FALSE, 1, 0)</f>
        <v>0</v>
      </c>
      <c r="K152" s="5">
        <f>IF(Table1[[#This Row],[Paid]]=TRUE, Table1[[#This Row],[Payment Date]] - DATE(2025,1,10), "")</f>
        <v>47</v>
      </c>
      <c r="L15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53" spans="1:12" x14ac:dyDescent="0.3">
      <c r="A153" t="s">
        <v>8</v>
      </c>
      <c r="B153" t="s">
        <v>12</v>
      </c>
      <c r="C153" t="s">
        <v>63</v>
      </c>
      <c r="D153">
        <v>15000</v>
      </c>
      <c r="E153">
        <v>15000</v>
      </c>
      <c r="F153" t="b">
        <v>1</v>
      </c>
      <c r="G153" s="1">
        <v>45701</v>
      </c>
      <c r="H153" s="6">
        <f>Table1[[#This Row],[Amount Paid]]/Table1[[#This Row],[Expected Fee]]</f>
        <v>1</v>
      </c>
      <c r="I153" t="str">
        <f>IF(Table1[[#This Row],[Paid]]=FALSE, "Defaulter", "Paid")</f>
        <v>Paid</v>
      </c>
      <c r="J153">
        <f>IF(Table1[[#This Row],[Paid]]=FALSE, 1, 0)</f>
        <v>0</v>
      </c>
      <c r="K153" s="5">
        <f>IF(Table1[[#This Row],[Paid]]=TRUE, Table1[[#This Row],[Payment Date]] - DATE(2025,1,10), "")</f>
        <v>34</v>
      </c>
      <c r="L15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54" spans="1:12" x14ac:dyDescent="0.3">
      <c r="A154" t="s">
        <v>8</v>
      </c>
      <c r="B154" t="s">
        <v>12</v>
      </c>
      <c r="C154" t="s">
        <v>64</v>
      </c>
      <c r="D154">
        <v>15000</v>
      </c>
      <c r="E154">
        <v>15000</v>
      </c>
      <c r="F154" t="b">
        <v>1</v>
      </c>
      <c r="G154" s="1">
        <v>45683</v>
      </c>
      <c r="H154" s="6">
        <f>Table1[[#This Row],[Amount Paid]]/Table1[[#This Row],[Expected Fee]]</f>
        <v>1</v>
      </c>
      <c r="I154" t="str">
        <f>IF(Table1[[#This Row],[Paid]]=FALSE, "Defaulter", "Paid")</f>
        <v>Paid</v>
      </c>
      <c r="J154">
        <f>IF(Table1[[#This Row],[Paid]]=FALSE, 1, 0)</f>
        <v>0</v>
      </c>
      <c r="K154" s="5">
        <f>IF(Table1[[#This Row],[Paid]]=TRUE, Table1[[#This Row],[Payment Date]] - DATE(2025,1,10), "")</f>
        <v>16</v>
      </c>
      <c r="L15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55" spans="1:12" x14ac:dyDescent="0.3">
      <c r="A155" t="s">
        <v>8</v>
      </c>
      <c r="B155" t="s">
        <v>13</v>
      </c>
      <c r="C155" t="s">
        <v>62</v>
      </c>
      <c r="D155">
        <v>15000</v>
      </c>
      <c r="E155">
        <v>2205</v>
      </c>
      <c r="F155" t="b">
        <v>0</v>
      </c>
      <c r="H155" s="6">
        <f>Table1[[#This Row],[Amount Paid]]/Table1[[#This Row],[Expected Fee]]</f>
        <v>0.14699999999999999</v>
      </c>
      <c r="I155" t="str">
        <f>IF(Table1[[#This Row],[Paid]]=FALSE, "Defaulter", "Paid")</f>
        <v>Defaulter</v>
      </c>
      <c r="J155">
        <f>IF(Table1[[#This Row],[Paid]]=FALSE, 1, 0)</f>
        <v>1</v>
      </c>
      <c r="K155" s="5" t="str">
        <f>IF(Table1[[#This Row],[Paid]]=TRUE, Table1[[#This Row],[Payment Date]] - DATE(2025,1,10), "")</f>
        <v/>
      </c>
      <c r="L155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56" spans="1:12" x14ac:dyDescent="0.3">
      <c r="A156" t="s">
        <v>8</v>
      </c>
      <c r="B156" t="s">
        <v>13</v>
      </c>
      <c r="C156" t="s">
        <v>63</v>
      </c>
      <c r="D156">
        <v>15000</v>
      </c>
      <c r="E156">
        <v>3444</v>
      </c>
      <c r="F156" t="b">
        <v>0</v>
      </c>
      <c r="H156" s="6">
        <f>Table1[[#This Row],[Amount Paid]]/Table1[[#This Row],[Expected Fee]]</f>
        <v>0.2296</v>
      </c>
      <c r="I156" t="str">
        <f>IF(Table1[[#This Row],[Paid]]=FALSE, "Defaulter", "Paid")</f>
        <v>Defaulter</v>
      </c>
      <c r="J156">
        <f>IF(Table1[[#This Row],[Paid]]=FALSE, 1, 0)</f>
        <v>1</v>
      </c>
      <c r="K156" s="5" t="str">
        <f>IF(Table1[[#This Row],[Paid]]=TRUE, Table1[[#This Row],[Payment Date]] - DATE(2025,1,10), "")</f>
        <v/>
      </c>
      <c r="L15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57" spans="1:12" x14ac:dyDescent="0.3">
      <c r="A157" t="s">
        <v>8</v>
      </c>
      <c r="B157" t="s">
        <v>13</v>
      </c>
      <c r="C157" t="s">
        <v>64</v>
      </c>
      <c r="D157">
        <v>15000</v>
      </c>
      <c r="E157">
        <v>1060</v>
      </c>
      <c r="F157" t="b">
        <v>0</v>
      </c>
      <c r="H157" s="6">
        <f>Table1[[#This Row],[Amount Paid]]/Table1[[#This Row],[Expected Fee]]</f>
        <v>7.0666666666666669E-2</v>
      </c>
      <c r="I157" t="str">
        <f>IF(Table1[[#This Row],[Paid]]=FALSE, "Defaulter", "Paid")</f>
        <v>Defaulter</v>
      </c>
      <c r="J157">
        <f>IF(Table1[[#This Row],[Paid]]=FALSE, 1, 0)</f>
        <v>1</v>
      </c>
      <c r="K157" s="5" t="str">
        <f>IF(Table1[[#This Row],[Paid]]=TRUE, Table1[[#This Row],[Payment Date]] - DATE(2025,1,10), "")</f>
        <v/>
      </c>
      <c r="L157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58" spans="1:12" x14ac:dyDescent="0.3">
      <c r="A158" t="s">
        <v>8</v>
      </c>
      <c r="B158" t="s">
        <v>14</v>
      </c>
      <c r="C158" t="s">
        <v>62</v>
      </c>
      <c r="D158">
        <v>15000</v>
      </c>
      <c r="E158">
        <v>301</v>
      </c>
      <c r="F158" t="b">
        <v>0</v>
      </c>
      <c r="H158" s="6">
        <f>Table1[[#This Row],[Amount Paid]]/Table1[[#This Row],[Expected Fee]]</f>
        <v>2.0066666666666667E-2</v>
      </c>
      <c r="I158" t="str">
        <f>IF(Table1[[#This Row],[Paid]]=FALSE, "Defaulter", "Paid")</f>
        <v>Defaulter</v>
      </c>
      <c r="J158">
        <f>IF(Table1[[#This Row],[Paid]]=FALSE, 1, 0)</f>
        <v>1</v>
      </c>
      <c r="K158" s="5" t="str">
        <f>IF(Table1[[#This Row],[Paid]]=TRUE, Table1[[#This Row],[Payment Date]] - DATE(2025,1,10), "")</f>
        <v/>
      </c>
      <c r="L15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59" spans="1:12" x14ac:dyDescent="0.3">
      <c r="A159" t="s">
        <v>8</v>
      </c>
      <c r="B159" t="s">
        <v>14</v>
      </c>
      <c r="C159" t="s">
        <v>63</v>
      </c>
      <c r="D159">
        <v>15000</v>
      </c>
      <c r="E159">
        <v>3170</v>
      </c>
      <c r="F159" t="b">
        <v>0</v>
      </c>
      <c r="H159" s="6">
        <f>Table1[[#This Row],[Amount Paid]]/Table1[[#This Row],[Expected Fee]]</f>
        <v>0.21133333333333335</v>
      </c>
      <c r="I159" t="str">
        <f>IF(Table1[[#This Row],[Paid]]=FALSE, "Defaulter", "Paid")</f>
        <v>Defaulter</v>
      </c>
      <c r="J159">
        <f>IF(Table1[[#This Row],[Paid]]=FALSE, 1, 0)</f>
        <v>1</v>
      </c>
      <c r="K159" s="5" t="str">
        <f>IF(Table1[[#This Row],[Paid]]=TRUE, Table1[[#This Row],[Payment Date]] - DATE(2025,1,10), "")</f>
        <v/>
      </c>
      <c r="L15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60" spans="1:12" x14ac:dyDescent="0.3">
      <c r="A160" t="s">
        <v>8</v>
      </c>
      <c r="B160" t="s">
        <v>14</v>
      </c>
      <c r="C160" t="s">
        <v>64</v>
      </c>
      <c r="D160">
        <v>15000</v>
      </c>
      <c r="E160">
        <v>9331</v>
      </c>
      <c r="F160" t="b">
        <v>0</v>
      </c>
      <c r="H160" s="6">
        <f>Table1[[#This Row],[Amount Paid]]/Table1[[#This Row],[Expected Fee]]</f>
        <v>0.62206666666666666</v>
      </c>
      <c r="I160" t="str">
        <f>IF(Table1[[#This Row],[Paid]]=FALSE, "Defaulter", "Paid")</f>
        <v>Defaulter</v>
      </c>
      <c r="J160">
        <f>IF(Table1[[#This Row],[Paid]]=FALSE, 1, 0)</f>
        <v>1</v>
      </c>
      <c r="K160" s="5" t="str">
        <f>IF(Table1[[#This Row],[Paid]]=TRUE, Table1[[#This Row],[Payment Date]] - DATE(2025,1,10), "")</f>
        <v/>
      </c>
      <c r="L16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61" spans="1:12" x14ac:dyDescent="0.3">
      <c r="A161" t="s">
        <v>8</v>
      </c>
      <c r="B161" t="s">
        <v>15</v>
      </c>
      <c r="C161" t="s">
        <v>62</v>
      </c>
      <c r="D161">
        <v>15000</v>
      </c>
      <c r="E161">
        <v>15000</v>
      </c>
      <c r="F161" t="b">
        <v>1</v>
      </c>
      <c r="G161" s="1">
        <v>45687</v>
      </c>
      <c r="H161" s="6">
        <f>Table1[[#This Row],[Amount Paid]]/Table1[[#This Row],[Expected Fee]]</f>
        <v>1</v>
      </c>
      <c r="I161" t="str">
        <f>IF(Table1[[#This Row],[Paid]]=FALSE, "Defaulter", "Paid")</f>
        <v>Paid</v>
      </c>
      <c r="J161">
        <f>IF(Table1[[#This Row],[Paid]]=FALSE, 1, 0)</f>
        <v>0</v>
      </c>
      <c r="K161" s="5">
        <f>IF(Table1[[#This Row],[Paid]]=TRUE, Table1[[#This Row],[Payment Date]] - DATE(2025,1,10), "")</f>
        <v>20</v>
      </c>
      <c r="L16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62" spans="1:12" x14ac:dyDescent="0.3">
      <c r="A162" t="s">
        <v>8</v>
      </c>
      <c r="B162" t="s">
        <v>15</v>
      </c>
      <c r="C162" t="s">
        <v>63</v>
      </c>
      <c r="D162">
        <v>15000</v>
      </c>
      <c r="E162">
        <v>15000</v>
      </c>
      <c r="F162" t="b">
        <v>1</v>
      </c>
      <c r="G162" s="1">
        <v>45699</v>
      </c>
      <c r="H162" s="6">
        <f>Table1[[#This Row],[Amount Paid]]/Table1[[#This Row],[Expected Fee]]</f>
        <v>1</v>
      </c>
      <c r="I162" t="str">
        <f>IF(Table1[[#This Row],[Paid]]=FALSE, "Defaulter", "Paid")</f>
        <v>Paid</v>
      </c>
      <c r="J162">
        <f>IF(Table1[[#This Row],[Paid]]=FALSE, 1, 0)</f>
        <v>0</v>
      </c>
      <c r="K162" s="5">
        <f>IF(Table1[[#This Row],[Paid]]=TRUE, Table1[[#This Row],[Payment Date]] - DATE(2025,1,10), "")</f>
        <v>32</v>
      </c>
      <c r="L16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63" spans="1:12" x14ac:dyDescent="0.3">
      <c r="A163" t="s">
        <v>8</v>
      </c>
      <c r="B163" t="s">
        <v>15</v>
      </c>
      <c r="C163" t="s">
        <v>64</v>
      </c>
      <c r="D163">
        <v>15000</v>
      </c>
      <c r="E163">
        <v>15000</v>
      </c>
      <c r="F163" t="b">
        <v>1</v>
      </c>
      <c r="G163" s="1">
        <v>45684</v>
      </c>
      <c r="H163" s="6">
        <f>Table1[[#This Row],[Amount Paid]]/Table1[[#This Row],[Expected Fee]]</f>
        <v>1</v>
      </c>
      <c r="I163" t="str">
        <f>IF(Table1[[#This Row],[Paid]]=FALSE, "Defaulter", "Paid")</f>
        <v>Paid</v>
      </c>
      <c r="J163">
        <f>IF(Table1[[#This Row],[Paid]]=FALSE, 1, 0)</f>
        <v>0</v>
      </c>
      <c r="K163" s="5">
        <f>IF(Table1[[#This Row],[Paid]]=TRUE, Table1[[#This Row],[Payment Date]] - DATE(2025,1,10), "")</f>
        <v>17</v>
      </c>
      <c r="L16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64" spans="1:12" x14ac:dyDescent="0.3">
      <c r="A164" t="s">
        <v>8</v>
      </c>
      <c r="B164" t="s">
        <v>16</v>
      </c>
      <c r="C164" t="s">
        <v>62</v>
      </c>
      <c r="D164">
        <v>15000</v>
      </c>
      <c r="E164">
        <v>15000</v>
      </c>
      <c r="F164" t="b">
        <v>1</v>
      </c>
      <c r="G164" s="1">
        <v>45697</v>
      </c>
      <c r="H164" s="6">
        <f>Table1[[#This Row],[Amount Paid]]/Table1[[#This Row],[Expected Fee]]</f>
        <v>1</v>
      </c>
      <c r="I164" t="str">
        <f>IF(Table1[[#This Row],[Paid]]=FALSE, "Defaulter", "Paid")</f>
        <v>Paid</v>
      </c>
      <c r="J164">
        <f>IF(Table1[[#This Row],[Paid]]=FALSE, 1, 0)</f>
        <v>0</v>
      </c>
      <c r="K164" s="5">
        <f>IF(Table1[[#This Row],[Paid]]=TRUE, Table1[[#This Row],[Payment Date]] - DATE(2025,1,10), "")</f>
        <v>30</v>
      </c>
      <c r="L16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65" spans="1:12" x14ac:dyDescent="0.3">
      <c r="A165" t="s">
        <v>8</v>
      </c>
      <c r="B165" t="s">
        <v>16</v>
      </c>
      <c r="C165" t="s">
        <v>63</v>
      </c>
      <c r="D165">
        <v>15000</v>
      </c>
      <c r="E165">
        <v>15000</v>
      </c>
      <c r="F165" t="b">
        <v>1</v>
      </c>
      <c r="G165" s="1">
        <v>45669</v>
      </c>
      <c r="H165" s="6">
        <f>Table1[[#This Row],[Amount Paid]]/Table1[[#This Row],[Expected Fee]]</f>
        <v>1</v>
      </c>
      <c r="I165" t="str">
        <f>IF(Table1[[#This Row],[Paid]]=FALSE, "Defaulter", "Paid")</f>
        <v>Paid</v>
      </c>
      <c r="J165">
        <f>IF(Table1[[#This Row],[Paid]]=FALSE, 1, 0)</f>
        <v>0</v>
      </c>
      <c r="K165" s="5">
        <f>IF(Table1[[#This Row],[Paid]]=TRUE, Table1[[#This Row],[Payment Date]] - DATE(2025,1,10), "")</f>
        <v>2</v>
      </c>
      <c r="L16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66" spans="1:12" x14ac:dyDescent="0.3">
      <c r="A166" t="s">
        <v>8</v>
      </c>
      <c r="B166" t="s">
        <v>16</v>
      </c>
      <c r="C166" t="s">
        <v>64</v>
      </c>
      <c r="D166">
        <v>15000</v>
      </c>
      <c r="E166">
        <v>15000</v>
      </c>
      <c r="F166" t="b">
        <v>1</v>
      </c>
      <c r="G166" s="1">
        <v>45690</v>
      </c>
      <c r="H166" s="6">
        <f>Table1[[#This Row],[Amount Paid]]/Table1[[#This Row],[Expected Fee]]</f>
        <v>1</v>
      </c>
      <c r="I166" t="str">
        <f>IF(Table1[[#This Row],[Paid]]=FALSE, "Defaulter", "Paid")</f>
        <v>Paid</v>
      </c>
      <c r="J166">
        <f>IF(Table1[[#This Row],[Paid]]=FALSE, 1, 0)</f>
        <v>0</v>
      </c>
      <c r="K166" s="5">
        <f>IF(Table1[[#This Row],[Paid]]=TRUE, Table1[[#This Row],[Payment Date]] - DATE(2025,1,10), "")</f>
        <v>23</v>
      </c>
      <c r="L16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67" spans="1:12" x14ac:dyDescent="0.3">
      <c r="A167" t="s">
        <v>8</v>
      </c>
      <c r="B167" t="s">
        <v>17</v>
      </c>
      <c r="C167" t="s">
        <v>62</v>
      </c>
      <c r="D167">
        <v>15000</v>
      </c>
      <c r="E167">
        <v>15000</v>
      </c>
      <c r="F167" t="b">
        <v>1</v>
      </c>
      <c r="G167" s="1">
        <v>45713</v>
      </c>
      <c r="H167" s="6">
        <f>Table1[[#This Row],[Amount Paid]]/Table1[[#This Row],[Expected Fee]]</f>
        <v>1</v>
      </c>
      <c r="I167" t="str">
        <f>IF(Table1[[#This Row],[Paid]]=FALSE, "Defaulter", "Paid")</f>
        <v>Paid</v>
      </c>
      <c r="J167">
        <f>IF(Table1[[#This Row],[Paid]]=FALSE, 1, 0)</f>
        <v>0</v>
      </c>
      <c r="K167" s="5">
        <f>IF(Table1[[#This Row],[Paid]]=TRUE, Table1[[#This Row],[Payment Date]] - DATE(2025,1,10), "")</f>
        <v>46</v>
      </c>
      <c r="L16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68" spans="1:12" x14ac:dyDescent="0.3">
      <c r="A168" t="s">
        <v>8</v>
      </c>
      <c r="B168" t="s">
        <v>17</v>
      </c>
      <c r="C168" t="s">
        <v>63</v>
      </c>
      <c r="D168">
        <v>15000</v>
      </c>
      <c r="E168">
        <v>3009</v>
      </c>
      <c r="F168" t="b">
        <v>0</v>
      </c>
      <c r="H168" s="6">
        <f>Table1[[#This Row],[Amount Paid]]/Table1[[#This Row],[Expected Fee]]</f>
        <v>0.2006</v>
      </c>
      <c r="I168" t="str">
        <f>IF(Table1[[#This Row],[Paid]]=FALSE, "Defaulter", "Paid")</f>
        <v>Defaulter</v>
      </c>
      <c r="J168">
        <f>IF(Table1[[#This Row],[Paid]]=FALSE, 1, 0)</f>
        <v>1</v>
      </c>
      <c r="K168" s="5" t="str">
        <f>IF(Table1[[#This Row],[Paid]]=TRUE, Table1[[#This Row],[Payment Date]] - DATE(2025,1,10), "")</f>
        <v/>
      </c>
      <c r="L16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69" spans="1:12" x14ac:dyDescent="0.3">
      <c r="A169" t="s">
        <v>8</v>
      </c>
      <c r="B169" t="s">
        <v>17</v>
      </c>
      <c r="C169" t="s">
        <v>64</v>
      </c>
      <c r="D169">
        <v>15000</v>
      </c>
      <c r="E169">
        <v>15000</v>
      </c>
      <c r="F169" t="b">
        <v>1</v>
      </c>
      <c r="G169" s="1">
        <v>45708</v>
      </c>
      <c r="H169" s="6">
        <f>Table1[[#This Row],[Amount Paid]]/Table1[[#This Row],[Expected Fee]]</f>
        <v>1</v>
      </c>
      <c r="I169" t="str">
        <f>IF(Table1[[#This Row],[Paid]]=FALSE, "Defaulter", "Paid")</f>
        <v>Paid</v>
      </c>
      <c r="J169">
        <f>IF(Table1[[#This Row],[Paid]]=FALSE, 1, 0)</f>
        <v>0</v>
      </c>
      <c r="K169" s="5">
        <f>IF(Table1[[#This Row],[Paid]]=TRUE, Table1[[#This Row],[Payment Date]] - DATE(2025,1,10), "")</f>
        <v>41</v>
      </c>
      <c r="L16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70" spans="1:12" x14ac:dyDescent="0.3">
      <c r="A170" t="s">
        <v>8</v>
      </c>
      <c r="B170" t="s">
        <v>18</v>
      </c>
      <c r="C170" t="s">
        <v>62</v>
      </c>
      <c r="D170">
        <v>15000</v>
      </c>
      <c r="E170">
        <v>784</v>
      </c>
      <c r="F170" t="b">
        <v>0</v>
      </c>
      <c r="H170" s="6">
        <f>Table1[[#This Row],[Amount Paid]]/Table1[[#This Row],[Expected Fee]]</f>
        <v>5.226666666666667E-2</v>
      </c>
      <c r="I170" t="str">
        <f>IF(Table1[[#This Row],[Paid]]=FALSE, "Defaulter", "Paid")</f>
        <v>Defaulter</v>
      </c>
      <c r="J170">
        <f>IF(Table1[[#This Row],[Paid]]=FALSE, 1, 0)</f>
        <v>1</v>
      </c>
      <c r="K170" s="5" t="str">
        <f>IF(Table1[[#This Row],[Paid]]=TRUE, Table1[[#This Row],[Payment Date]] - DATE(2025,1,10), "")</f>
        <v/>
      </c>
      <c r="L17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71" spans="1:12" x14ac:dyDescent="0.3">
      <c r="A171" t="s">
        <v>8</v>
      </c>
      <c r="B171" t="s">
        <v>18</v>
      </c>
      <c r="C171" t="s">
        <v>63</v>
      </c>
      <c r="D171">
        <v>15000</v>
      </c>
      <c r="E171">
        <v>15000</v>
      </c>
      <c r="F171" t="b">
        <v>1</v>
      </c>
      <c r="G171" s="1">
        <v>45675</v>
      </c>
      <c r="H171" s="6">
        <f>Table1[[#This Row],[Amount Paid]]/Table1[[#This Row],[Expected Fee]]</f>
        <v>1</v>
      </c>
      <c r="I171" t="str">
        <f>IF(Table1[[#This Row],[Paid]]=FALSE, "Defaulter", "Paid")</f>
        <v>Paid</v>
      </c>
      <c r="J171">
        <f>IF(Table1[[#This Row],[Paid]]=FALSE, 1, 0)</f>
        <v>0</v>
      </c>
      <c r="K171" s="5">
        <f>IF(Table1[[#This Row],[Paid]]=TRUE, Table1[[#This Row],[Payment Date]] - DATE(2025,1,10), "")</f>
        <v>8</v>
      </c>
      <c r="L17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72" spans="1:12" x14ac:dyDescent="0.3">
      <c r="A172" t="s">
        <v>8</v>
      </c>
      <c r="B172" t="s">
        <v>18</v>
      </c>
      <c r="C172" t="s">
        <v>64</v>
      </c>
      <c r="D172">
        <v>15000</v>
      </c>
      <c r="E172">
        <v>15000</v>
      </c>
      <c r="F172" t="b">
        <v>1</v>
      </c>
      <c r="G172" s="1">
        <v>45714</v>
      </c>
      <c r="H172" s="6">
        <f>Table1[[#This Row],[Amount Paid]]/Table1[[#This Row],[Expected Fee]]</f>
        <v>1</v>
      </c>
      <c r="I172" t="str">
        <f>IF(Table1[[#This Row],[Paid]]=FALSE, "Defaulter", "Paid")</f>
        <v>Paid</v>
      </c>
      <c r="J172">
        <f>IF(Table1[[#This Row],[Paid]]=FALSE, 1, 0)</f>
        <v>0</v>
      </c>
      <c r="K172" s="5">
        <f>IF(Table1[[#This Row],[Paid]]=TRUE, Table1[[#This Row],[Payment Date]] - DATE(2025,1,10), "")</f>
        <v>47</v>
      </c>
      <c r="L17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73" spans="1:12" x14ac:dyDescent="0.3">
      <c r="A173" t="s">
        <v>8</v>
      </c>
      <c r="B173" t="s">
        <v>19</v>
      </c>
      <c r="C173" t="s">
        <v>62</v>
      </c>
      <c r="D173">
        <v>15000</v>
      </c>
      <c r="E173">
        <v>15000</v>
      </c>
      <c r="F173" t="b">
        <v>1</v>
      </c>
      <c r="G173" s="1">
        <v>45708</v>
      </c>
      <c r="H173" s="6">
        <f>Table1[[#This Row],[Amount Paid]]/Table1[[#This Row],[Expected Fee]]</f>
        <v>1</v>
      </c>
      <c r="I173" t="str">
        <f>IF(Table1[[#This Row],[Paid]]=FALSE, "Defaulter", "Paid")</f>
        <v>Paid</v>
      </c>
      <c r="J173">
        <f>IF(Table1[[#This Row],[Paid]]=FALSE, 1, 0)</f>
        <v>0</v>
      </c>
      <c r="K173" s="5">
        <f>IF(Table1[[#This Row],[Paid]]=TRUE, Table1[[#This Row],[Payment Date]] - DATE(2025,1,10), "")</f>
        <v>41</v>
      </c>
      <c r="L17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74" spans="1:12" x14ac:dyDescent="0.3">
      <c r="A174" t="s">
        <v>8</v>
      </c>
      <c r="B174" t="s">
        <v>19</v>
      </c>
      <c r="C174" t="s">
        <v>63</v>
      </c>
      <c r="D174">
        <v>15000</v>
      </c>
      <c r="E174">
        <v>15000</v>
      </c>
      <c r="F174" t="b">
        <v>1</v>
      </c>
      <c r="G174" s="1">
        <v>45701</v>
      </c>
      <c r="H174" s="6">
        <f>Table1[[#This Row],[Amount Paid]]/Table1[[#This Row],[Expected Fee]]</f>
        <v>1</v>
      </c>
      <c r="I174" t="str">
        <f>IF(Table1[[#This Row],[Paid]]=FALSE, "Defaulter", "Paid")</f>
        <v>Paid</v>
      </c>
      <c r="J174">
        <f>IF(Table1[[#This Row],[Paid]]=FALSE, 1, 0)</f>
        <v>0</v>
      </c>
      <c r="K174" s="5">
        <f>IF(Table1[[#This Row],[Paid]]=TRUE, Table1[[#This Row],[Payment Date]] - DATE(2025,1,10), "")</f>
        <v>34</v>
      </c>
      <c r="L17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75" spans="1:12" x14ac:dyDescent="0.3">
      <c r="A175" t="s">
        <v>8</v>
      </c>
      <c r="B175" t="s">
        <v>19</v>
      </c>
      <c r="C175" t="s">
        <v>64</v>
      </c>
      <c r="D175">
        <v>15000</v>
      </c>
      <c r="E175">
        <v>15000</v>
      </c>
      <c r="F175" t="b">
        <v>1</v>
      </c>
      <c r="G175" s="1">
        <v>45690</v>
      </c>
      <c r="H175" s="6">
        <f>Table1[[#This Row],[Amount Paid]]/Table1[[#This Row],[Expected Fee]]</f>
        <v>1</v>
      </c>
      <c r="I175" t="str">
        <f>IF(Table1[[#This Row],[Paid]]=FALSE, "Defaulter", "Paid")</f>
        <v>Paid</v>
      </c>
      <c r="J175">
        <f>IF(Table1[[#This Row],[Paid]]=FALSE, 1, 0)</f>
        <v>0</v>
      </c>
      <c r="K175" s="5">
        <f>IF(Table1[[#This Row],[Paid]]=TRUE, Table1[[#This Row],[Payment Date]] - DATE(2025,1,10), "")</f>
        <v>23</v>
      </c>
      <c r="L17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76" spans="1:12" x14ac:dyDescent="0.3">
      <c r="A176" t="s">
        <v>8</v>
      </c>
      <c r="B176" t="s">
        <v>20</v>
      </c>
      <c r="C176" t="s">
        <v>62</v>
      </c>
      <c r="D176">
        <v>15000</v>
      </c>
      <c r="E176">
        <v>5625</v>
      </c>
      <c r="F176" t="b">
        <v>0</v>
      </c>
      <c r="H176" s="6">
        <f>Table1[[#This Row],[Amount Paid]]/Table1[[#This Row],[Expected Fee]]</f>
        <v>0.375</v>
      </c>
      <c r="I176" t="str">
        <f>IF(Table1[[#This Row],[Paid]]=FALSE, "Defaulter", "Paid")</f>
        <v>Defaulter</v>
      </c>
      <c r="J176">
        <f>IF(Table1[[#This Row],[Paid]]=FALSE, 1, 0)</f>
        <v>1</v>
      </c>
      <c r="K176" s="5" t="str">
        <f>IF(Table1[[#This Row],[Paid]]=TRUE, Table1[[#This Row],[Payment Date]] - DATE(2025,1,10), "")</f>
        <v/>
      </c>
      <c r="L17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77" spans="1:12" x14ac:dyDescent="0.3">
      <c r="A177" t="s">
        <v>8</v>
      </c>
      <c r="B177" t="s">
        <v>20</v>
      </c>
      <c r="C177" t="s">
        <v>63</v>
      </c>
      <c r="D177">
        <v>15000</v>
      </c>
      <c r="E177">
        <v>15000</v>
      </c>
      <c r="F177" t="b">
        <v>1</v>
      </c>
      <c r="G177" s="1">
        <v>45702</v>
      </c>
      <c r="H177" s="6">
        <f>Table1[[#This Row],[Amount Paid]]/Table1[[#This Row],[Expected Fee]]</f>
        <v>1</v>
      </c>
      <c r="I177" t="str">
        <f>IF(Table1[[#This Row],[Paid]]=FALSE, "Defaulter", "Paid")</f>
        <v>Paid</v>
      </c>
      <c r="J177">
        <f>IF(Table1[[#This Row],[Paid]]=FALSE, 1, 0)</f>
        <v>0</v>
      </c>
      <c r="K177" s="5">
        <f>IF(Table1[[#This Row],[Paid]]=TRUE, Table1[[#This Row],[Payment Date]] - DATE(2025,1,10), "")</f>
        <v>35</v>
      </c>
      <c r="L17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78" spans="1:12" x14ac:dyDescent="0.3">
      <c r="A178" t="s">
        <v>8</v>
      </c>
      <c r="B178" t="s">
        <v>20</v>
      </c>
      <c r="C178" t="s">
        <v>64</v>
      </c>
      <c r="D178">
        <v>15000</v>
      </c>
      <c r="E178">
        <v>15000</v>
      </c>
      <c r="F178" t="b">
        <v>1</v>
      </c>
      <c r="G178" s="1">
        <v>45667</v>
      </c>
      <c r="H178" s="6">
        <f>Table1[[#This Row],[Amount Paid]]/Table1[[#This Row],[Expected Fee]]</f>
        <v>1</v>
      </c>
      <c r="I178" t="str">
        <f>IF(Table1[[#This Row],[Paid]]=FALSE, "Defaulter", "Paid")</f>
        <v>Paid</v>
      </c>
      <c r="J178">
        <f>IF(Table1[[#This Row],[Paid]]=FALSE, 1, 0)</f>
        <v>0</v>
      </c>
      <c r="K178" s="5">
        <f>IF(Table1[[#This Row],[Paid]]=TRUE, Table1[[#This Row],[Payment Date]] - DATE(2025,1,10), "")</f>
        <v>0</v>
      </c>
      <c r="L178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179" spans="1:12" x14ac:dyDescent="0.3">
      <c r="A179" t="s">
        <v>8</v>
      </c>
      <c r="B179" t="s">
        <v>21</v>
      </c>
      <c r="C179" t="s">
        <v>62</v>
      </c>
      <c r="D179">
        <v>15000</v>
      </c>
      <c r="E179">
        <v>15000</v>
      </c>
      <c r="F179" t="b">
        <v>1</v>
      </c>
      <c r="G179" s="1">
        <v>45712</v>
      </c>
      <c r="H179" s="6">
        <f>Table1[[#This Row],[Amount Paid]]/Table1[[#This Row],[Expected Fee]]</f>
        <v>1</v>
      </c>
      <c r="I179" t="str">
        <f>IF(Table1[[#This Row],[Paid]]=FALSE, "Defaulter", "Paid")</f>
        <v>Paid</v>
      </c>
      <c r="J179">
        <f>IF(Table1[[#This Row],[Paid]]=FALSE, 1, 0)</f>
        <v>0</v>
      </c>
      <c r="K179" s="5">
        <f>IF(Table1[[#This Row],[Paid]]=TRUE, Table1[[#This Row],[Payment Date]] - DATE(2025,1,10), "")</f>
        <v>45</v>
      </c>
      <c r="L17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80" spans="1:12" x14ac:dyDescent="0.3">
      <c r="A180" t="s">
        <v>8</v>
      </c>
      <c r="B180" t="s">
        <v>21</v>
      </c>
      <c r="C180" t="s">
        <v>63</v>
      </c>
      <c r="D180">
        <v>15000</v>
      </c>
      <c r="E180">
        <v>15000</v>
      </c>
      <c r="F180" t="b">
        <v>1</v>
      </c>
      <c r="G180" s="1">
        <v>45678</v>
      </c>
      <c r="H180" s="6">
        <f>Table1[[#This Row],[Amount Paid]]/Table1[[#This Row],[Expected Fee]]</f>
        <v>1</v>
      </c>
      <c r="I180" t="str">
        <f>IF(Table1[[#This Row],[Paid]]=FALSE, "Defaulter", "Paid")</f>
        <v>Paid</v>
      </c>
      <c r="J180">
        <f>IF(Table1[[#This Row],[Paid]]=FALSE, 1, 0)</f>
        <v>0</v>
      </c>
      <c r="K180" s="5">
        <f>IF(Table1[[#This Row],[Paid]]=TRUE, Table1[[#This Row],[Payment Date]] - DATE(2025,1,10), "")</f>
        <v>11</v>
      </c>
      <c r="L18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81" spans="1:12" x14ac:dyDescent="0.3">
      <c r="A181" t="s">
        <v>8</v>
      </c>
      <c r="B181" t="s">
        <v>21</v>
      </c>
      <c r="C181" t="s">
        <v>64</v>
      </c>
      <c r="D181">
        <v>15000</v>
      </c>
      <c r="E181">
        <v>9358</v>
      </c>
      <c r="F181" t="b">
        <v>0</v>
      </c>
      <c r="H181" s="6">
        <f>Table1[[#This Row],[Amount Paid]]/Table1[[#This Row],[Expected Fee]]</f>
        <v>0.62386666666666668</v>
      </c>
      <c r="I181" t="str">
        <f>IF(Table1[[#This Row],[Paid]]=FALSE, "Defaulter", "Paid")</f>
        <v>Defaulter</v>
      </c>
      <c r="J181">
        <f>IF(Table1[[#This Row],[Paid]]=FALSE, 1, 0)</f>
        <v>1</v>
      </c>
      <c r="K181" s="5" t="str">
        <f>IF(Table1[[#This Row],[Paid]]=TRUE, Table1[[#This Row],[Payment Date]] - DATE(2025,1,10), "")</f>
        <v/>
      </c>
      <c r="L18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82" spans="1:12" x14ac:dyDescent="0.3">
      <c r="A182" t="s">
        <v>8</v>
      </c>
      <c r="B182" t="s">
        <v>22</v>
      </c>
      <c r="C182" t="s">
        <v>62</v>
      </c>
      <c r="D182">
        <v>15000</v>
      </c>
      <c r="E182">
        <v>15000</v>
      </c>
      <c r="F182" t="b">
        <v>1</v>
      </c>
      <c r="G182" s="1">
        <v>45668</v>
      </c>
      <c r="H182" s="6">
        <f>Table1[[#This Row],[Amount Paid]]/Table1[[#This Row],[Expected Fee]]</f>
        <v>1</v>
      </c>
      <c r="I182" t="str">
        <f>IF(Table1[[#This Row],[Paid]]=FALSE, "Defaulter", "Paid")</f>
        <v>Paid</v>
      </c>
      <c r="J182">
        <f>IF(Table1[[#This Row],[Paid]]=FALSE, 1, 0)</f>
        <v>0</v>
      </c>
      <c r="K182" s="5">
        <f>IF(Table1[[#This Row],[Paid]]=TRUE, Table1[[#This Row],[Payment Date]] - DATE(2025,1,10), "")</f>
        <v>1</v>
      </c>
      <c r="L18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83" spans="1:12" x14ac:dyDescent="0.3">
      <c r="A183" t="s">
        <v>8</v>
      </c>
      <c r="B183" t="s">
        <v>22</v>
      </c>
      <c r="C183" t="s">
        <v>63</v>
      </c>
      <c r="D183">
        <v>15000</v>
      </c>
      <c r="E183">
        <v>15000</v>
      </c>
      <c r="F183" t="b">
        <v>1</v>
      </c>
      <c r="G183" s="1">
        <v>45688</v>
      </c>
      <c r="H183" s="6">
        <f>Table1[[#This Row],[Amount Paid]]/Table1[[#This Row],[Expected Fee]]</f>
        <v>1</v>
      </c>
      <c r="I183" t="str">
        <f>IF(Table1[[#This Row],[Paid]]=FALSE, "Defaulter", "Paid")</f>
        <v>Paid</v>
      </c>
      <c r="J183">
        <f>IF(Table1[[#This Row],[Paid]]=FALSE, 1, 0)</f>
        <v>0</v>
      </c>
      <c r="K183" s="5">
        <f>IF(Table1[[#This Row],[Paid]]=TRUE, Table1[[#This Row],[Payment Date]] - DATE(2025,1,10), "")</f>
        <v>21</v>
      </c>
      <c r="L18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84" spans="1:12" x14ac:dyDescent="0.3">
      <c r="A184" t="s">
        <v>8</v>
      </c>
      <c r="B184" t="s">
        <v>22</v>
      </c>
      <c r="C184" t="s">
        <v>64</v>
      </c>
      <c r="D184">
        <v>15000</v>
      </c>
      <c r="E184">
        <v>15000</v>
      </c>
      <c r="F184" t="b">
        <v>1</v>
      </c>
      <c r="G184" s="1">
        <v>45724</v>
      </c>
      <c r="H184" s="6">
        <f>Table1[[#This Row],[Amount Paid]]/Table1[[#This Row],[Expected Fee]]</f>
        <v>1</v>
      </c>
      <c r="I184" t="str">
        <f>IF(Table1[[#This Row],[Paid]]=FALSE, "Defaulter", "Paid")</f>
        <v>Paid</v>
      </c>
      <c r="J184">
        <f>IF(Table1[[#This Row],[Paid]]=FALSE, 1, 0)</f>
        <v>0</v>
      </c>
      <c r="K184" s="5">
        <f>IF(Table1[[#This Row],[Paid]]=TRUE, Table1[[#This Row],[Payment Date]] - DATE(2025,1,10), "")</f>
        <v>57</v>
      </c>
      <c r="L18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85" spans="1:12" x14ac:dyDescent="0.3">
      <c r="A185" t="s">
        <v>8</v>
      </c>
      <c r="B185" t="s">
        <v>23</v>
      </c>
      <c r="C185" t="s">
        <v>62</v>
      </c>
      <c r="D185">
        <v>15000</v>
      </c>
      <c r="E185">
        <v>15000</v>
      </c>
      <c r="F185" t="b">
        <v>1</v>
      </c>
      <c r="G185" s="1">
        <v>45688</v>
      </c>
      <c r="H185" s="6">
        <f>Table1[[#This Row],[Amount Paid]]/Table1[[#This Row],[Expected Fee]]</f>
        <v>1</v>
      </c>
      <c r="I185" t="str">
        <f>IF(Table1[[#This Row],[Paid]]=FALSE, "Defaulter", "Paid")</f>
        <v>Paid</v>
      </c>
      <c r="J185">
        <f>IF(Table1[[#This Row],[Paid]]=FALSE, 1, 0)</f>
        <v>0</v>
      </c>
      <c r="K185" s="5">
        <f>IF(Table1[[#This Row],[Paid]]=TRUE, Table1[[#This Row],[Payment Date]] - DATE(2025,1,10), "")</f>
        <v>21</v>
      </c>
      <c r="L18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86" spans="1:12" x14ac:dyDescent="0.3">
      <c r="A186" t="s">
        <v>8</v>
      </c>
      <c r="B186" t="s">
        <v>23</v>
      </c>
      <c r="C186" t="s">
        <v>63</v>
      </c>
      <c r="D186">
        <v>15000</v>
      </c>
      <c r="E186">
        <v>15000</v>
      </c>
      <c r="F186" t="b">
        <v>1</v>
      </c>
      <c r="G186" s="1">
        <v>45688</v>
      </c>
      <c r="H186" s="6">
        <f>Table1[[#This Row],[Amount Paid]]/Table1[[#This Row],[Expected Fee]]</f>
        <v>1</v>
      </c>
      <c r="I186" t="str">
        <f>IF(Table1[[#This Row],[Paid]]=FALSE, "Defaulter", "Paid")</f>
        <v>Paid</v>
      </c>
      <c r="J186">
        <f>IF(Table1[[#This Row],[Paid]]=FALSE, 1, 0)</f>
        <v>0</v>
      </c>
      <c r="K186" s="5">
        <f>IF(Table1[[#This Row],[Paid]]=TRUE, Table1[[#This Row],[Payment Date]] - DATE(2025,1,10), "")</f>
        <v>21</v>
      </c>
      <c r="L18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87" spans="1:12" x14ac:dyDescent="0.3">
      <c r="A187" t="s">
        <v>8</v>
      </c>
      <c r="B187" t="s">
        <v>23</v>
      </c>
      <c r="C187" t="s">
        <v>64</v>
      </c>
      <c r="D187">
        <v>15000</v>
      </c>
      <c r="E187">
        <v>15000</v>
      </c>
      <c r="F187" t="b">
        <v>1</v>
      </c>
      <c r="G187" s="1">
        <v>45708</v>
      </c>
      <c r="H187" s="6">
        <f>Table1[[#This Row],[Amount Paid]]/Table1[[#This Row],[Expected Fee]]</f>
        <v>1</v>
      </c>
      <c r="I187" t="str">
        <f>IF(Table1[[#This Row],[Paid]]=FALSE, "Defaulter", "Paid")</f>
        <v>Paid</v>
      </c>
      <c r="J187">
        <f>IF(Table1[[#This Row],[Paid]]=FALSE, 1, 0)</f>
        <v>0</v>
      </c>
      <c r="K187" s="5">
        <f>IF(Table1[[#This Row],[Paid]]=TRUE, Table1[[#This Row],[Payment Date]] - DATE(2025,1,10), "")</f>
        <v>41</v>
      </c>
      <c r="L18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88" spans="1:12" x14ac:dyDescent="0.3">
      <c r="A188" t="s">
        <v>8</v>
      </c>
      <c r="B188" t="s">
        <v>24</v>
      </c>
      <c r="C188" t="s">
        <v>62</v>
      </c>
      <c r="D188">
        <v>15000</v>
      </c>
      <c r="E188">
        <v>15000</v>
      </c>
      <c r="F188" t="b">
        <v>1</v>
      </c>
      <c r="G188" s="1">
        <v>45720</v>
      </c>
      <c r="H188" s="6">
        <f>Table1[[#This Row],[Amount Paid]]/Table1[[#This Row],[Expected Fee]]</f>
        <v>1</v>
      </c>
      <c r="I188" t="str">
        <f>IF(Table1[[#This Row],[Paid]]=FALSE, "Defaulter", "Paid")</f>
        <v>Paid</v>
      </c>
      <c r="J188">
        <f>IF(Table1[[#This Row],[Paid]]=FALSE, 1, 0)</f>
        <v>0</v>
      </c>
      <c r="K188" s="5">
        <f>IF(Table1[[#This Row],[Paid]]=TRUE, Table1[[#This Row],[Payment Date]] - DATE(2025,1,10), "")</f>
        <v>53</v>
      </c>
      <c r="L18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89" spans="1:12" x14ac:dyDescent="0.3">
      <c r="A189" t="s">
        <v>8</v>
      </c>
      <c r="B189" t="s">
        <v>24</v>
      </c>
      <c r="C189" t="s">
        <v>63</v>
      </c>
      <c r="D189">
        <v>15000</v>
      </c>
      <c r="E189">
        <v>15000</v>
      </c>
      <c r="F189" t="b">
        <v>1</v>
      </c>
      <c r="G189" s="1">
        <v>45703</v>
      </c>
      <c r="H189" s="6">
        <f>Table1[[#This Row],[Amount Paid]]/Table1[[#This Row],[Expected Fee]]</f>
        <v>1</v>
      </c>
      <c r="I189" t="str">
        <f>IF(Table1[[#This Row],[Paid]]=FALSE, "Defaulter", "Paid")</f>
        <v>Paid</v>
      </c>
      <c r="J189">
        <f>IF(Table1[[#This Row],[Paid]]=FALSE, 1, 0)</f>
        <v>0</v>
      </c>
      <c r="K189" s="5">
        <f>IF(Table1[[#This Row],[Paid]]=TRUE, Table1[[#This Row],[Payment Date]] - DATE(2025,1,10), "")</f>
        <v>36</v>
      </c>
      <c r="L18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90" spans="1:12" x14ac:dyDescent="0.3">
      <c r="A190" t="s">
        <v>8</v>
      </c>
      <c r="B190" t="s">
        <v>24</v>
      </c>
      <c r="C190" t="s">
        <v>64</v>
      </c>
      <c r="D190">
        <v>15000</v>
      </c>
      <c r="E190">
        <v>15000</v>
      </c>
      <c r="F190" t="b">
        <v>1</v>
      </c>
      <c r="G190" s="1">
        <v>45719</v>
      </c>
      <c r="H190" s="6">
        <f>Table1[[#This Row],[Amount Paid]]/Table1[[#This Row],[Expected Fee]]</f>
        <v>1</v>
      </c>
      <c r="I190" t="str">
        <f>IF(Table1[[#This Row],[Paid]]=FALSE, "Defaulter", "Paid")</f>
        <v>Paid</v>
      </c>
      <c r="J190">
        <f>IF(Table1[[#This Row],[Paid]]=FALSE, 1, 0)</f>
        <v>0</v>
      </c>
      <c r="K190" s="5">
        <f>IF(Table1[[#This Row],[Paid]]=TRUE, Table1[[#This Row],[Payment Date]] - DATE(2025,1,10), "")</f>
        <v>52</v>
      </c>
      <c r="L19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91" spans="1:12" x14ac:dyDescent="0.3">
      <c r="A191" t="s">
        <v>8</v>
      </c>
      <c r="B191" t="s">
        <v>25</v>
      </c>
      <c r="C191" t="s">
        <v>62</v>
      </c>
      <c r="D191">
        <v>15000</v>
      </c>
      <c r="E191">
        <v>15000</v>
      </c>
      <c r="F191" t="b">
        <v>1</v>
      </c>
      <c r="G191" s="1">
        <v>45710</v>
      </c>
      <c r="H191" s="6">
        <f>Table1[[#This Row],[Amount Paid]]/Table1[[#This Row],[Expected Fee]]</f>
        <v>1</v>
      </c>
      <c r="I191" t="str">
        <f>IF(Table1[[#This Row],[Paid]]=FALSE, "Defaulter", "Paid")</f>
        <v>Paid</v>
      </c>
      <c r="J191">
        <f>IF(Table1[[#This Row],[Paid]]=FALSE, 1, 0)</f>
        <v>0</v>
      </c>
      <c r="K191" s="5">
        <f>IF(Table1[[#This Row],[Paid]]=TRUE, Table1[[#This Row],[Payment Date]] - DATE(2025,1,10), "")</f>
        <v>43</v>
      </c>
      <c r="L19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92" spans="1:12" x14ac:dyDescent="0.3">
      <c r="A192" t="s">
        <v>8</v>
      </c>
      <c r="B192" t="s">
        <v>25</v>
      </c>
      <c r="C192" t="s">
        <v>63</v>
      </c>
      <c r="D192">
        <v>15000</v>
      </c>
      <c r="E192">
        <v>15000</v>
      </c>
      <c r="F192" t="b">
        <v>1</v>
      </c>
      <c r="G192" s="1">
        <v>45670</v>
      </c>
      <c r="H192" s="6">
        <f>Table1[[#This Row],[Amount Paid]]/Table1[[#This Row],[Expected Fee]]</f>
        <v>1</v>
      </c>
      <c r="I192" t="str">
        <f>IF(Table1[[#This Row],[Paid]]=FALSE, "Defaulter", "Paid")</f>
        <v>Paid</v>
      </c>
      <c r="J192">
        <f>IF(Table1[[#This Row],[Paid]]=FALSE, 1, 0)</f>
        <v>0</v>
      </c>
      <c r="K192" s="5">
        <f>IF(Table1[[#This Row],[Paid]]=TRUE, Table1[[#This Row],[Payment Date]] - DATE(2025,1,10), "")</f>
        <v>3</v>
      </c>
      <c r="L19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193" spans="1:12" x14ac:dyDescent="0.3">
      <c r="A193" t="s">
        <v>8</v>
      </c>
      <c r="B193" t="s">
        <v>25</v>
      </c>
      <c r="C193" t="s">
        <v>64</v>
      </c>
      <c r="D193">
        <v>15000</v>
      </c>
      <c r="E193">
        <v>15000</v>
      </c>
      <c r="F193" t="b">
        <v>1</v>
      </c>
      <c r="G193" s="1">
        <v>45698</v>
      </c>
      <c r="H193" s="6">
        <f>Table1[[#This Row],[Amount Paid]]/Table1[[#This Row],[Expected Fee]]</f>
        <v>1</v>
      </c>
      <c r="I193" t="str">
        <f>IF(Table1[[#This Row],[Paid]]=FALSE, "Defaulter", "Paid")</f>
        <v>Paid</v>
      </c>
      <c r="J193">
        <f>IF(Table1[[#This Row],[Paid]]=FALSE, 1, 0)</f>
        <v>0</v>
      </c>
      <c r="K193" s="5">
        <f>IF(Table1[[#This Row],[Paid]]=TRUE, Table1[[#This Row],[Payment Date]] - DATE(2025,1,10), "")</f>
        <v>31</v>
      </c>
      <c r="L19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94" spans="1:12" x14ac:dyDescent="0.3">
      <c r="A194" t="s">
        <v>8</v>
      </c>
      <c r="B194" t="s">
        <v>26</v>
      </c>
      <c r="C194" t="s">
        <v>62</v>
      </c>
      <c r="D194">
        <v>15000</v>
      </c>
      <c r="E194">
        <v>15000</v>
      </c>
      <c r="F194" t="b">
        <v>1</v>
      </c>
      <c r="G194" s="1">
        <v>45713</v>
      </c>
      <c r="H194" s="6">
        <f>Table1[[#This Row],[Amount Paid]]/Table1[[#This Row],[Expected Fee]]</f>
        <v>1</v>
      </c>
      <c r="I194" t="str">
        <f>IF(Table1[[#This Row],[Paid]]=FALSE, "Defaulter", "Paid")</f>
        <v>Paid</v>
      </c>
      <c r="J194">
        <f>IF(Table1[[#This Row],[Paid]]=FALSE, 1, 0)</f>
        <v>0</v>
      </c>
      <c r="K194" s="5">
        <f>IF(Table1[[#This Row],[Paid]]=TRUE, Table1[[#This Row],[Payment Date]] - DATE(2025,1,10), "")</f>
        <v>46</v>
      </c>
      <c r="L19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95" spans="1:12" x14ac:dyDescent="0.3">
      <c r="A195" t="s">
        <v>8</v>
      </c>
      <c r="B195" t="s">
        <v>26</v>
      </c>
      <c r="C195" t="s">
        <v>63</v>
      </c>
      <c r="D195">
        <v>15000</v>
      </c>
      <c r="E195">
        <v>15000</v>
      </c>
      <c r="F195" t="b">
        <v>1</v>
      </c>
      <c r="G195" s="1">
        <v>45706</v>
      </c>
      <c r="H195" s="6">
        <f>Table1[[#This Row],[Amount Paid]]/Table1[[#This Row],[Expected Fee]]</f>
        <v>1</v>
      </c>
      <c r="I195" t="str">
        <f>IF(Table1[[#This Row],[Paid]]=FALSE, "Defaulter", "Paid")</f>
        <v>Paid</v>
      </c>
      <c r="J195">
        <f>IF(Table1[[#This Row],[Paid]]=FALSE, 1, 0)</f>
        <v>0</v>
      </c>
      <c r="K195" s="5">
        <f>IF(Table1[[#This Row],[Paid]]=TRUE, Table1[[#This Row],[Payment Date]] - DATE(2025,1,10), "")</f>
        <v>39</v>
      </c>
      <c r="L19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96" spans="1:12" x14ac:dyDescent="0.3">
      <c r="A196" t="s">
        <v>8</v>
      </c>
      <c r="B196" t="s">
        <v>26</v>
      </c>
      <c r="C196" t="s">
        <v>64</v>
      </c>
      <c r="D196">
        <v>15000</v>
      </c>
      <c r="E196">
        <v>15000</v>
      </c>
      <c r="F196" t="b">
        <v>1</v>
      </c>
      <c r="G196" s="1">
        <v>45679</v>
      </c>
      <c r="H196" s="6">
        <f>Table1[[#This Row],[Amount Paid]]/Table1[[#This Row],[Expected Fee]]</f>
        <v>1</v>
      </c>
      <c r="I196" t="str">
        <f>IF(Table1[[#This Row],[Paid]]=FALSE, "Defaulter", "Paid")</f>
        <v>Paid</v>
      </c>
      <c r="J196">
        <f>IF(Table1[[#This Row],[Paid]]=FALSE, 1, 0)</f>
        <v>0</v>
      </c>
      <c r="K196" s="5">
        <f>IF(Table1[[#This Row],[Paid]]=TRUE, Table1[[#This Row],[Payment Date]] - DATE(2025,1,10), "")</f>
        <v>12</v>
      </c>
      <c r="L19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197" spans="1:12" x14ac:dyDescent="0.3">
      <c r="A197" t="s">
        <v>8</v>
      </c>
      <c r="B197" t="s">
        <v>27</v>
      </c>
      <c r="C197" t="s">
        <v>62</v>
      </c>
      <c r="D197">
        <v>15000</v>
      </c>
      <c r="E197">
        <v>1693</v>
      </c>
      <c r="F197" t="b">
        <v>0</v>
      </c>
      <c r="H197" s="6">
        <f>Table1[[#This Row],[Amount Paid]]/Table1[[#This Row],[Expected Fee]]</f>
        <v>0.11286666666666667</v>
      </c>
      <c r="I197" t="str">
        <f>IF(Table1[[#This Row],[Paid]]=FALSE, "Defaulter", "Paid")</f>
        <v>Defaulter</v>
      </c>
      <c r="J197">
        <f>IF(Table1[[#This Row],[Paid]]=FALSE, 1, 0)</f>
        <v>1</v>
      </c>
      <c r="K197" s="5" t="str">
        <f>IF(Table1[[#This Row],[Paid]]=TRUE, Table1[[#This Row],[Payment Date]] - DATE(2025,1,10), "")</f>
        <v/>
      </c>
      <c r="L197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198" spans="1:12" x14ac:dyDescent="0.3">
      <c r="A198" t="s">
        <v>8</v>
      </c>
      <c r="B198" t="s">
        <v>27</v>
      </c>
      <c r="C198" t="s">
        <v>63</v>
      </c>
      <c r="D198">
        <v>15000</v>
      </c>
      <c r="E198">
        <v>15000</v>
      </c>
      <c r="F198" t="b">
        <v>1</v>
      </c>
      <c r="G198" s="1">
        <v>45722</v>
      </c>
      <c r="H198" s="6">
        <f>Table1[[#This Row],[Amount Paid]]/Table1[[#This Row],[Expected Fee]]</f>
        <v>1</v>
      </c>
      <c r="I198" t="str">
        <f>IF(Table1[[#This Row],[Paid]]=FALSE, "Defaulter", "Paid")</f>
        <v>Paid</v>
      </c>
      <c r="J198">
        <f>IF(Table1[[#This Row],[Paid]]=FALSE, 1, 0)</f>
        <v>0</v>
      </c>
      <c r="K198" s="5">
        <f>IF(Table1[[#This Row],[Paid]]=TRUE, Table1[[#This Row],[Payment Date]] - DATE(2025,1,10), "")</f>
        <v>55</v>
      </c>
      <c r="L19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199" spans="1:12" x14ac:dyDescent="0.3">
      <c r="A199" t="s">
        <v>8</v>
      </c>
      <c r="B199" t="s">
        <v>27</v>
      </c>
      <c r="C199" t="s">
        <v>64</v>
      </c>
      <c r="D199">
        <v>15000</v>
      </c>
      <c r="E199">
        <v>15000</v>
      </c>
      <c r="F199" t="b">
        <v>1</v>
      </c>
      <c r="G199" s="1">
        <v>45694</v>
      </c>
      <c r="H199" s="6">
        <f>Table1[[#This Row],[Amount Paid]]/Table1[[#This Row],[Expected Fee]]</f>
        <v>1</v>
      </c>
      <c r="I199" t="str">
        <f>IF(Table1[[#This Row],[Paid]]=FALSE, "Defaulter", "Paid")</f>
        <v>Paid</v>
      </c>
      <c r="J199">
        <f>IF(Table1[[#This Row],[Paid]]=FALSE, 1, 0)</f>
        <v>0</v>
      </c>
      <c r="K199" s="5">
        <f>IF(Table1[[#This Row],[Paid]]=TRUE, Table1[[#This Row],[Payment Date]] - DATE(2025,1,10), "")</f>
        <v>27</v>
      </c>
      <c r="L19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00" spans="1:12" x14ac:dyDescent="0.3">
      <c r="A200" t="s">
        <v>8</v>
      </c>
      <c r="B200" t="s">
        <v>28</v>
      </c>
      <c r="C200" t="s">
        <v>62</v>
      </c>
      <c r="D200">
        <v>15000</v>
      </c>
      <c r="E200">
        <v>15000</v>
      </c>
      <c r="F200" t="b">
        <v>1</v>
      </c>
      <c r="G200" s="1">
        <v>45692</v>
      </c>
      <c r="H200" s="6">
        <f>Table1[[#This Row],[Amount Paid]]/Table1[[#This Row],[Expected Fee]]</f>
        <v>1</v>
      </c>
      <c r="I200" t="str">
        <f>IF(Table1[[#This Row],[Paid]]=FALSE, "Defaulter", "Paid")</f>
        <v>Paid</v>
      </c>
      <c r="J200">
        <f>IF(Table1[[#This Row],[Paid]]=FALSE, 1, 0)</f>
        <v>0</v>
      </c>
      <c r="K200" s="5">
        <f>IF(Table1[[#This Row],[Paid]]=TRUE, Table1[[#This Row],[Payment Date]] - DATE(2025,1,10), "")</f>
        <v>25</v>
      </c>
      <c r="L20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01" spans="1:12" x14ac:dyDescent="0.3">
      <c r="A201" t="s">
        <v>8</v>
      </c>
      <c r="B201" t="s">
        <v>28</v>
      </c>
      <c r="C201" t="s">
        <v>63</v>
      </c>
      <c r="D201">
        <v>15000</v>
      </c>
      <c r="E201">
        <v>15000</v>
      </c>
      <c r="F201" t="b">
        <v>1</v>
      </c>
      <c r="G201" s="1">
        <v>45719</v>
      </c>
      <c r="H201" s="6">
        <f>Table1[[#This Row],[Amount Paid]]/Table1[[#This Row],[Expected Fee]]</f>
        <v>1</v>
      </c>
      <c r="I201" t="str">
        <f>IF(Table1[[#This Row],[Paid]]=FALSE, "Defaulter", "Paid")</f>
        <v>Paid</v>
      </c>
      <c r="J201">
        <f>IF(Table1[[#This Row],[Paid]]=FALSE, 1, 0)</f>
        <v>0</v>
      </c>
      <c r="K201" s="5">
        <f>IF(Table1[[#This Row],[Paid]]=TRUE, Table1[[#This Row],[Payment Date]] - DATE(2025,1,10), "")</f>
        <v>52</v>
      </c>
      <c r="L20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02" spans="1:12" x14ac:dyDescent="0.3">
      <c r="A202" t="s">
        <v>8</v>
      </c>
      <c r="B202" t="s">
        <v>28</v>
      </c>
      <c r="C202" t="s">
        <v>64</v>
      </c>
      <c r="D202">
        <v>15000</v>
      </c>
      <c r="E202">
        <v>15000</v>
      </c>
      <c r="F202" t="b">
        <v>1</v>
      </c>
      <c r="G202" s="1">
        <v>45675</v>
      </c>
      <c r="H202" s="6">
        <f>Table1[[#This Row],[Amount Paid]]/Table1[[#This Row],[Expected Fee]]</f>
        <v>1</v>
      </c>
      <c r="I202" t="str">
        <f>IF(Table1[[#This Row],[Paid]]=FALSE, "Defaulter", "Paid")</f>
        <v>Paid</v>
      </c>
      <c r="J202">
        <f>IF(Table1[[#This Row],[Paid]]=FALSE, 1, 0)</f>
        <v>0</v>
      </c>
      <c r="K202" s="5">
        <f>IF(Table1[[#This Row],[Paid]]=TRUE, Table1[[#This Row],[Payment Date]] - DATE(2025,1,10), "")</f>
        <v>8</v>
      </c>
      <c r="L20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03" spans="1:12" x14ac:dyDescent="0.3">
      <c r="A203" t="s">
        <v>8</v>
      </c>
      <c r="B203" t="s">
        <v>29</v>
      </c>
      <c r="C203" t="s">
        <v>62</v>
      </c>
      <c r="D203">
        <v>15000</v>
      </c>
      <c r="E203">
        <v>15000</v>
      </c>
      <c r="F203" t="b">
        <v>1</v>
      </c>
      <c r="G203" s="1">
        <v>45667</v>
      </c>
      <c r="H203" s="6">
        <f>Table1[[#This Row],[Amount Paid]]/Table1[[#This Row],[Expected Fee]]</f>
        <v>1</v>
      </c>
      <c r="I203" t="str">
        <f>IF(Table1[[#This Row],[Paid]]=FALSE, "Defaulter", "Paid")</f>
        <v>Paid</v>
      </c>
      <c r="J203">
        <f>IF(Table1[[#This Row],[Paid]]=FALSE, 1, 0)</f>
        <v>0</v>
      </c>
      <c r="K203" s="5">
        <f>IF(Table1[[#This Row],[Paid]]=TRUE, Table1[[#This Row],[Payment Date]] - DATE(2025,1,10), "")</f>
        <v>0</v>
      </c>
      <c r="L203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204" spans="1:12" x14ac:dyDescent="0.3">
      <c r="A204" t="s">
        <v>8</v>
      </c>
      <c r="B204" t="s">
        <v>29</v>
      </c>
      <c r="C204" t="s">
        <v>63</v>
      </c>
      <c r="D204">
        <v>15000</v>
      </c>
      <c r="E204">
        <v>15000</v>
      </c>
      <c r="F204" t="b">
        <v>1</v>
      </c>
      <c r="G204" s="1">
        <v>45667</v>
      </c>
      <c r="H204" s="6">
        <f>Table1[[#This Row],[Amount Paid]]/Table1[[#This Row],[Expected Fee]]</f>
        <v>1</v>
      </c>
      <c r="I204" t="str">
        <f>IF(Table1[[#This Row],[Paid]]=FALSE, "Defaulter", "Paid")</f>
        <v>Paid</v>
      </c>
      <c r="J204">
        <f>IF(Table1[[#This Row],[Paid]]=FALSE, 1, 0)</f>
        <v>0</v>
      </c>
      <c r="K204" s="5">
        <f>IF(Table1[[#This Row],[Paid]]=TRUE, Table1[[#This Row],[Payment Date]] - DATE(2025,1,10), "")</f>
        <v>0</v>
      </c>
      <c r="L204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205" spans="1:12" x14ac:dyDescent="0.3">
      <c r="A205" t="s">
        <v>8</v>
      </c>
      <c r="B205" t="s">
        <v>29</v>
      </c>
      <c r="C205" t="s">
        <v>64</v>
      </c>
      <c r="D205">
        <v>15000</v>
      </c>
      <c r="E205">
        <v>15000</v>
      </c>
      <c r="F205" t="b">
        <v>1</v>
      </c>
      <c r="G205" s="1">
        <v>45698</v>
      </c>
      <c r="H205" s="6">
        <f>Table1[[#This Row],[Amount Paid]]/Table1[[#This Row],[Expected Fee]]</f>
        <v>1</v>
      </c>
      <c r="I205" t="str">
        <f>IF(Table1[[#This Row],[Paid]]=FALSE, "Defaulter", "Paid")</f>
        <v>Paid</v>
      </c>
      <c r="J205">
        <f>IF(Table1[[#This Row],[Paid]]=FALSE, 1, 0)</f>
        <v>0</v>
      </c>
      <c r="K205" s="5">
        <f>IF(Table1[[#This Row],[Paid]]=TRUE, Table1[[#This Row],[Payment Date]] - DATE(2025,1,10), "")</f>
        <v>31</v>
      </c>
      <c r="L20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06" spans="1:12" x14ac:dyDescent="0.3">
      <c r="A206" t="s">
        <v>8</v>
      </c>
      <c r="B206" t="s">
        <v>30</v>
      </c>
      <c r="C206" t="s">
        <v>62</v>
      </c>
      <c r="D206">
        <v>15000</v>
      </c>
      <c r="E206">
        <v>15000</v>
      </c>
      <c r="F206" t="b">
        <v>1</v>
      </c>
      <c r="G206" s="1">
        <v>45714</v>
      </c>
      <c r="H206" s="6">
        <f>Table1[[#This Row],[Amount Paid]]/Table1[[#This Row],[Expected Fee]]</f>
        <v>1</v>
      </c>
      <c r="I206" t="str">
        <f>IF(Table1[[#This Row],[Paid]]=FALSE, "Defaulter", "Paid")</f>
        <v>Paid</v>
      </c>
      <c r="J206">
        <f>IF(Table1[[#This Row],[Paid]]=FALSE, 1, 0)</f>
        <v>0</v>
      </c>
      <c r="K206" s="5">
        <f>IF(Table1[[#This Row],[Paid]]=TRUE, Table1[[#This Row],[Payment Date]] - DATE(2025,1,10), "")</f>
        <v>47</v>
      </c>
      <c r="L20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07" spans="1:12" x14ac:dyDescent="0.3">
      <c r="A207" t="s">
        <v>8</v>
      </c>
      <c r="B207" t="s">
        <v>30</v>
      </c>
      <c r="C207" t="s">
        <v>63</v>
      </c>
      <c r="D207">
        <v>15000</v>
      </c>
      <c r="E207">
        <v>15000</v>
      </c>
      <c r="F207" t="b">
        <v>1</v>
      </c>
      <c r="G207" s="1">
        <v>45711</v>
      </c>
      <c r="H207" s="6">
        <f>Table1[[#This Row],[Amount Paid]]/Table1[[#This Row],[Expected Fee]]</f>
        <v>1</v>
      </c>
      <c r="I207" t="str">
        <f>IF(Table1[[#This Row],[Paid]]=FALSE, "Defaulter", "Paid")</f>
        <v>Paid</v>
      </c>
      <c r="J207">
        <f>IF(Table1[[#This Row],[Paid]]=FALSE, 1, 0)</f>
        <v>0</v>
      </c>
      <c r="K207" s="5">
        <f>IF(Table1[[#This Row],[Paid]]=TRUE, Table1[[#This Row],[Payment Date]] - DATE(2025,1,10), "")</f>
        <v>44</v>
      </c>
      <c r="L20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08" spans="1:12" x14ac:dyDescent="0.3">
      <c r="A208" t="s">
        <v>8</v>
      </c>
      <c r="B208" t="s">
        <v>30</v>
      </c>
      <c r="C208" t="s">
        <v>64</v>
      </c>
      <c r="D208">
        <v>15000</v>
      </c>
      <c r="E208">
        <v>15000</v>
      </c>
      <c r="F208" t="b">
        <v>1</v>
      </c>
      <c r="G208" s="1">
        <v>45682</v>
      </c>
      <c r="H208" s="6">
        <f>Table1[[#This Row],[Amount Paid]]/Table1[[#This Row],[Expected Fee]]</f>
        <v>1</v>
      </c>
      <c r="I208" t="str">
        <f>IF(Table1[[#This Row],[Paid]]=FALSE, "Defaulter", "Paid")</f>
        <v>Paid</v>
      </c>
      <c r="J208">
        <f>IF(Table1[[#This Row],[Paid]]=FALSE, 1, 0)</f>
        <v>0</v>
      </c>
      <c r="K208" s="5">
        <f>IF(Table1[[#This Row],[Paid]]=TRUE, Table1[[#This Row],[Payment Date]] - DATE(2025,1,10), "")</f>
        <v>15</v>
      </c>
      <c r="L20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09" spans="1:12" x14ac:dyDescent="0.3">
      <c r="A209" t="s">
        <v>8</v>
      </c>
      <c r="B209" t="s">
        <v>31</v>
      </c>
      <c r="C209" t="s">
        <v>62</v>
      </c>
      <c r="D209">
        <v>15000</v>
      </c>
      <c r="E209">
        <v>15000</v>
      </c>
      <c r="F209" t="b">
        <v>1</v>
      </c>
      <c r="G209" s="1">
        <v>45671</v>
      </c>
      <c r="H209" s="6">
        <f>Table1[[#This Row],[Amount Paid]]/Table1[[#This Row],[Expected Fee]]</f>
        <v>1</v>
      </c>
      <c r="I209" t="str">
        <f>IF(Table1[[#This Row],[Paid]]=FALSE, "Defaulter", "Paid")</f>
        <v>Paid</v>
      </c>
      <c r="J209">
        <f>IF(Table1[[#This Row],[Paid]]=FALSE, 1, 0)</f>
        <v>0</v>
      </c>
      <c r="K209" s="5">
        <f>IF(Table1[[#This Row],[Paid]]=TRUE, Table1[[#This Row],[Payment Date]] - DATE(2025,1,10), "")</f>
        <v>4</v>
      </c>
      <c r="L20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10" spans="1:12" x14ac:dyDescent="0.3">
      <c r="A210" t="s">
        <v>8</v>
      </c>
      <c r="B210" t="s">
        <v>31</v>
      </c>
      <c r="C210" t="s">
        <v>63</v>
      </c>
      <c r="D210">
        <v>15000</v>
      </c>
      <c r="E210">
        <v>15000</v>
      </c>
      <c r="F210" t="b">
        <v>1</v>
      </c>
      <c r="G210" s="1">
        <v>45721</v>
      </c>
      <c r="H210" s="6">
        <f>Table1[[#This Row],[Amount Paid]]/Table1[[#This Row],[Expected Fee]]</f>
        <v>1</v>
      </c>
      <c r="I210" t="str">
        <f>IF(Table1[[#This Row],[Paid]]=FALSE, "Defaulter", "Paid")</f>
        <v>Paid</v>
      </c>
      <c r="J210">
        <f>IF(Table1[[#This Row],[Paid]]=FALSE, 1, 0)</f>
        <v>0</v>
      </c>
      <c r="K210" s="5">
        <f>IF(Table1[[#This Row],[Paid]]=TRUE, Table1[[#This Row],[Payment Date]] - DATE(2025,1,10), "")</f>
        <v>54</v>
      </c>
      <c r="L21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11" spans="1:12" x14ac:dyDescent="0.3">
      <c r="A211" t="s">
        <v>8</v>
      </c>
      <c r="B211" t="s">
        <v>31</v>
      </c>
      <c r="C211" t="s">
        <v>64</v>
      </c>
      <c r="D211">
        <v>15000</v>
      </c>
      <c r="E211">
        <v>15000</v>
      </c>
      <c r="F211" t="b">
        <v>1</v>
      </c>
      <c r="G211" s="1">
        <v>45692</v>
      </c>
      <c r="H211" s="6">
        <f>Table1[[#This Row],[Amount Paid]]/Table1[[#This Row],[Expected Fee]]</f>
        <v>1</v>
      </c>
      <c r="I211" t="str">
        <f>IF(Table1[[#This Row],[Paid]]=FALSE, "Defaulter", "Paid")</f>
        <v>Paid</v>
      </c>
      <c r="J211">
        <f>IF(Table1[[#This Row],[Paid]]=FALSE, 1, 0)</f>
        <v>0</v>
      </c>
      <c r="K211" s="5">
        <f>IF(Table1[[#This Row],[Paid]]=TRUE, Table1[[#This Row],[Payment Date]] - DATE(2025,1,10), "")</f>
        <v>25</v>
      </c>
      <c r="L21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12" spans="1:12" x14ac:dyDescent="0.3">
      <c r="A212" t="s">
        <v>8</v>
      </c>
      <c r="B212" t="s">
        <v>32</v>
      </c>
      <c r="C212" t="s">
        <v>62</v>
      </c>
      <c r="D212">
        <v>15000</v>
      </c>
      <c r="E212">
        <v>15000</v>
      </c>
      <c r="F212" t="b">
        <v>1</v>
      </c>
      <c r="G212" s="1">
        <v>45703</v>
      </c>
      <c r="H212" s="6">
        <f>Table1[[#This Row],[Amount Paid]]/Table1[[#This Row],[Expected Fee]]</f>
        <v>1</v>
      </c>
      <c r="I212" t="str">
        <f>IF(Table1[[#This Row],[Paid]]=FALSE, "Defaulter", "Paid")</f>
        <v>Paid</v>
      </c>
      <c r="J212">
        <f>IF(Table1[[#This Row],[Paid]]=FALSE, 1, 0)</f>
        <v>0</v>
      </c>
      <c r="K212" s="5">
        <f>IF(Table1[[#This Row],[Paid]]=TRUE, Table1[[#This Row],[Payment Date]] - DATE(2025,1,10), "")</f>
        <v>36</v>
      </c>
      <c r="L21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13" spans="1:12" x14ac:dyDescent="0.3">
      <c r="A213" t="s">
        <v>8</v>
      </c>
      <c r="B213" t="s">
        <v>32</v>
      </c>
      <c r="C213" t="s">
        <v>63</v>
      </c>
      <c r="D213">
        <v>15000</v>
      </c>
      <c r="E213">
        <v>15000</v>
      </c>
      <c r="F213" t="b">
        <v>1</v>
      </c>
      <c r="G213" s="1">
        <v>45695</v>
      </c>
      <c r="H213" s="6">
        <f>Table1[[#This Row],[Amount Paid]]/Table1[[#This Row],[Expected Fee]]</f>
        <v>1</v>
      </c>
      <c r="I213" t="str">
        <f>IF(Table1[[#This Row],[Paid]]=FALSE, "Defaulter", "Paid")</f>
        <v>Paid</v>
      </c>
      <c r="J213">
        <f>IF(Table1[[#This Row],[Paid]]=FALSE, 1, 0)</f>
        <v>0</v>
      </c>
      <c r="K213" s="5">
        <f>IF(Table1[[#This Row],[Paid]]=TRUE, Table1[[#This Row],[Payment Date]] - DATE(2025,1,10), "")</f>
        <v>28</v>
      </c>
      <c r="L21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14" spans="1:12" x14ac:dyDescent="0.3">
      <c r="A214" t="s">
        <v>8</v>
      </c>
      <c r="B214" t="s">
        <v>32</v>
      </c>
      <c r="C214" t="s">
        <v>64</v>
      </c>
      <c r="D214">
        <v>15000</v>
      </c>
      <c r="E214">
        <v>15000</v>
      </c>
      <c r="F214" t="b">
        <v>1</v>
      </c>
      <c r="G214" s="1">
        <v>45671</v>
      </c>
      <c r="H214" s="6">
        <f>Table1[[#This Row],[Amount Paid]]/Table1[[#This Row],[Expected Fee]]</f>
        <v>1</v>
      </c>
      <c r="I214" t="str">
        <f>IF(Table1[[#This Row],[Paid]]=FALSE, "Defaulter", "Paid")</f>
        <v>Paid</v>
      </c>
      <c r="J214">
        <f>IF(Table1[[#This Row],[Paid]]=FALSE, 1, 0)</f>
        <v>0</v>
      </c>
      <c r="K214" s="5">
        <f>IF(Table1[[#This Row],[Paid]]=TRUE, Table1[[#This Row],[Payment Date]] - DATE(2025,1,10), "")</f>
        <v>4</v>
      </c>
      <c r="L214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15" spans="1:12" x14ac:dyDescent="0.3">
      <c r="A215" t="s">
        <v>8</v>
      </c>
      <c r="B215" t="s">
        <v>33</v>
      </c>
      <c r="C215" t="s">
        <v>62</v>
      </c>
      <c r="D215">
        <v>15000</v>
      </c>
      <c r="E215">
        <v>15000</v>
      </c>
      <c r="F215" t="b">
        <v>1</v>
      </c>
      <c r="G215" s="1">
        <v>45696</v>
      </c>
      <c r="H215" s="6">
        <f>Table1[[#This Row],[Amount Paid]]/Table1[[#This Row],[Expected Fee]]</f>
        <v>1</v>
      </c>
      <c r="I215" t="str">
        <f>IF(Table1[[#This Row],[Paid]]=FALSE, "Defaulter", "Paid")</f>
        <v>Paid</v>
      </c>
      <c r="J215">
        <f>IF(Table1[[#This Row],[Paid]]=FALSE, 1, 0)</f>
        <v>0</v>
      </c>
      <c r="K215" s="5">
        <f>IF(Table1[[#This Row],[Paid]]=TRUE, Table1[[#This Row],[Payment Date]] - DATE(2025,1,10), "")</f>
        <v>29</v>
      </c>
      <c r="L21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16" spans="1:12" x14ac:dyDescent="0.3">
      <c r="A216" t="s">
        <v>8</v>
      </c>
      <c r="B216" t="s">
        <v>33</v>
      </c>
      <c r="C216" t="s">
        <v>63</v>
      </c>
      <c r="D216">
        <v>15000</v>
      </c>
      <c r="E216">
        <v>11251</v>
      </c>
      <c r="F216" t="b">
        <v>0</v>
      </c>
      <c r="H216" s="6">
        <f>Table1[[#This Row],[Amount Paid]]/Table1[[#This Row],[Expected Fee]]</f>
        <v>0.75006666666666666</v>
      </c>
      <c r="I216" t="str">
        <f>IF(Table1[[#This Row],[Paid]]=FALSE, "Defaulter", "Paid")</f>
        <v>Defaulter</v>
      </c>
      <c r="J216">
        <f>IF(Table1[[#This Row],[Paid]]=FALSE, 1, 0)</f>
        <v>1</v>
      </c>
      <c r="K216" s="5" t="str">
        <f>IF(Table1[[#This Row],[Paid]]=TRUE, Table1[[#This Row],[Payment Date]] - DATE(2025,1,10), "")</f>
        <v/>
      </c>
      <c r="L21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17" spans="1:12" x14ac:dyDescent="0.3">
      <c r="A217" t="s">
        <v>8</v>
      </c>
      <c r="B217" t="s">
        <v>33</v>
      </c>
      <c r="C217" t="s">
        <v>64</v>
      </c>
      <c r="D217">
        <v>15000</v>
      </c>
      <c r="E217">
        <v>15000</v>
      </c>
      <c r="F217" t="b">
        <v>1</v>
      </c>
      <c r="G217" s="1">
        <v>45682</v>
      </c>
      <c r="H217" s="6">
        <f>Table1[[#This Row],[Amount Paid]]/Table1[[#This Row],[Expected Fee]]</f>
        <v>1</v>
      </c>
      <c r="I217" t="str">
        <f>IF(Table1[[#This Row],[Paid]]=FALSE, "Defaulter", "Paid")</f>
        <v>Paid</v>
      </c>
      <c r="J217">
        <f>IF(Table1[[#This Row],[Paid]]=FALSE, 1, 0)</f>
        <v>0</v>
      </c>
      <c r="K217" s="5">
        <f>IF(Table1[[#This Row],[Paid]]=TRUE, Table1[[#This Row],[Payment Date]] - DATE(2025,1,10), "")</f>
        <v>15</v>
      </c>
      <c r="L21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18" spans="1:12" x14ac:dyDescent="0.3">
      <c r="A218" t="s">
        <v>8</v>
      </c>
      <c r="B218" t="s">
        <v>34</v>
      </c>
      <c r="C218" t="s">
        <v>62</v>
      </c>
      <c r="D218">
        <v>15000</v>
      </c>
      <c r="E218">
        <v>15000</v>
      </c>
      <c r="F218" t="b">
        <v>1</v>
      </c>
      <c r="G218" s="1">
        <v>45714</v>
      </c>
      <c r="H218" s="6">
        <f>Table1[[#This Row],[Amount Paid]]/Table1[[#This Row],[Expected Fee]]</f>
        <v>1</v>
      </c>
      <c r="I218" t="str">
        <f>IF(Table1[[#This Row],[Paid]]=FALSE, "Defaulter", "Paid")</f>
        <v>Paid</v>
      </c>
      <c r="J218">
        <f>IF(Table1[[#This Row],[Paid]]=FALSE, 1, 0)</f>
        <v>0</v>
      </c>
      <c r="K218" s="5">
        <f>IF(Table1[[#This Row],[Paid]]=TRUE, Table1[[#This Row],[Payment Date]] - DATE(2025,1,10), "")</f>
        <v>47</v>
      </c>
      <c r="L21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19" spans="1:12" x14ac:dyDescent="0.3">
      <c r="A219" t="s">
        <v>8</v>
      </c>
      <c r="B219" t="s">
        <v>34</v>
      </c>
      <c r="C219" t="s">
        <v>63</v>
      </c>
      <c r="D219">
        <v>15000</v>
      </c>
      <c r="E219">
        <v>15000</v>
      </c>
      <c r="F219" t="b">
        <v>1</v>
      </c>
      <c r="G219" s="1">
        <v>45702</v>
      </c>
      <c r="H219" s="6">
        <f>Table1[[#This Row],[Amount Paid]]/Table1[[#This Row],[Expected Fee]]</f>
        <v>1</v>
      </c>
      <c r="I219" t="str">
        <f>IF(Table1[[#This Row],[Paid]]=FALSE, "Defaulter", "Paid")</f>
        <v>Paid</v>
      </c>
      <c r="J219">
        <f>IF(Table1[[#This Row],[Paid]]=FALSE, 1, 0)</f>
        <v>0</v>
      </c>
      <c r="K219" s="5">
        <f>IF(Table1[[#This Row],[Paid]]=TRUE, Table1[[#This Row],[Payment Date]] - DATE(2025,1,10), "")</f>
        <v>35</v>
      </c>
      <c r="L21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20" spans="1:12" x14ac:dyDescent="0.3">
      <c r="A220" t="s">
        <v>8</v>
      </c>
      <c r="B220" t="s">
        <v>34</v>
      </c>
      <c r="C220" t="s">
        <v>64</v>
      </c>
      <c r="D220">
        <v>15000</v>
      </c>
      <c r="E220">
        <v>15000</v>
      </c>
      <c r="F220" t="b">
        <v>1</v>
      </c>
      <c r="G220" s="1">
        <v>45696</v>
      </c>
      <c r="H220" s="6">
        <f>Table1[[#This Row],[Amount Paid]]/Table1[[#This Row],[Expected Fee]]</f>
        <v>1</v>
      </c>
      <c r="I220" t="str">
        <f>IF(Table1[[#This Row],[Paid]]=FALSE, "Defaulter", "Paid")</f>
        <v>Paid</v>
      </c>
      <c r="J220">
        <f>IF(Table1[[#This Row],[Paid]]=FALSE, 1, 0)</f>
        <v>0</v>
      </c>
      <c r="K220" s="5">
        <f>IF(Table1[[#This Row],[Paid]]=TRUE, Table1[[#This Row],[Payment Date]] - DATE(2025,1,10), "")</f>
        <v>29</v>
      </c>
      <c r="L22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21" spans="1:12" x14ac:dyDescent="0.3">
      <c r="A221" t="s">
        <v>8</v>
      </c>
      <c r="B221" t="s">
        <v>35</v>
      </c>
      <c r="C221" t="s">
        <v>62</v>
      </c>
      <c r="D221">
        <v>15000</v>
      </c>
      <c r="E221">
        <v>15000</v>
      </c>
      <c r="F221" t="b">
        <v>1</v>
      </c>
      <c r="G221" s="1">
        <v>45724</v>
      </c>
      <c r="H221" s="6">
        <f>Table1[[#This Row],[Amount Paid]]/Table1[[#This Row],[Expected Fee]]</f>
        <v>1</v>
      </c>
      <c r="I221" t="str">
        <f>IF(Table1[[#This Row],[Paid]]=FALSE, "Defaulter", "Paid")</f>
        <v>Paid</v>
      </c>
      <c r="J221">
        <f>IF(Table1[[#This Row],[Paid]]=FALSE, 1, 0)</f>
        <v>0</v>
      </c>
      <c r="K221" s="5">
        <f>IF(Table1[[#This Row],[Paid]]=TRUE, Table1[[#This Row],[Payment Date]] - DATE(2025,1,10), "")</f>
        <v>57</v>
      </c>
      <c r="L22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22" spans="1:12" x14ac:dyDescent="0.3">
      <c r="A222" t="s">
        <v>8</v>
      </c>
      <c r="B222" t="s">
        <v>35</v>
      </c>
      <c r="C222" t="s">
        <v>63</v>
      </c>
      <c r="D222">
        <v>15000</v>
      </c>
      <c r="E222">
        <v>15000</v>
      </c>
      <c r="F222" t="b">
        <v>1</v>
      </c>
      <c r="G222" s="1">
        <v>45671</v>
      </c>
      <c r="H222" s="6">
        <f>Table1[[#This Row],[Amount Paid]]/Table1[[#This Row],[Expected Fee]]</f>
        <v>1</v>
      </c>
      <c r="I222" t="str">
        <f>IF(Table1[[#This Row],[Paid]]=FALSE, "Defaulter", "Paid")</f>
        <v>Paid</v>
      </c>
      <c r="J222">
        <f>IF(Table1[[#This Row],[Paid]]=FALSE, 1, 0)</f>
        <v>0</v>
      </c>
      <c r="K222" s="5">
        <f>IF(Table1[[#This Row],[Paid]]=TRUE, Table1[[#This Row],[Payment Date]] - DATE(2025,1,10), "")</f>
        <v>4</v>
      </c>
      <c r="L22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23" spans="1:12" x14ac:dyDescent="0.3">
      <c r="A223" t="s">
        <v>8</v>
      </c>
      <c r="B223" t="s">
        <v>35</v>
      </c>
      <c r="C223" t="s">
        <v>64</v>
      </c>
      <c r="D223">
        <v>15000</v>
      </c>
      <c r="E223">
        <v>11443</v>
      </c>
      <c r="F223" t="b">
        <v>0</v>
      </c>
      <c r="H223" s="6">
        <f>Table1[[#This Row],[Amount Paid]]/Table1[[#This Row],[Expected Fee]]</f>
        <v>0.76286666666666669</v>
      </c>
      <c r="I223" t="str">
        <f>IF(Table1[[#This Row],[Paid]]=FALSE, "Defaulter", "Paid")</f>
        <v>Defaulter</v>
      </c>
      <c r="J223">
        <f>IF(Table1[[#This Row],[Paid]]=FALSE, 1, 0)</f>
        <v>1</v>
      </c>
      <c r="K223" s="5" t="str">
        <f>IF(Table1[[#This Row],[Paid]]=TRUE, Table1[[#This Row],[Payment Date]] - DATE(2025,1,10), "")</f>
        <v/>
      </c>
      <c r="L223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24" spans="1:12" x14ac:dyDescent="0.3">
      <c r="A224" t="s">
        <v>8</v>
      </c>
      <c r="B224" t="s">
        <v>36</v>
      </c>
      <c r="C224" t="s">
        <v>62</v>
      </c>
      <c r="D224">
        <v>15000</v>
      </c>
      <c r="E224">
        <v>15000</v>
      </c>
      <c r="F224" t="b">
        <v>1</v>
      </c>
      <c r="G224" s="1">
        <v>45724</v>
      </c>
      <c r="H224" s="6">
        <f>Table1[[#This Row],[Amount Paid]]/Table1[[#This Row],[Expected Fee]]</f>
        <v>1</v>
      </c>
      <c r="I224" t="str">
        <f>IF(Table1[[#This Row],[Paid]]=FALSE, "Defaulter", "Paid")</f>
        <v>Paid</v>
      </c>
      <c r="J224">
        <f>IF(Table1[[#This Row],[Paid]]=FALSE, 1, 0)</f>
        <v>0</v>
      </c>
      <c r="K224" s="5">
        <f>IF(Table1[[#This Row],[Paid]]=TRUE, Table1[[#This Row],[Payment Date]] - DATE(2025,1,10), "")</f>
        <v>57</v>
      </c>
      <c r="L22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25" spans="1:12" x14ac:dyDescent="0.3">
      <c r="A225" t="s">
        <v>8</v>
      </c>
      <c r="B225" t="s">
        <v>36</v>
      </c>
      <c r="C225" t="s">
        <v>63</v>
      </c>
      <c r="D225">
        <v>15000</v>
      </c>
      <c r="E225">
        <v>9823</v>
      </c>
      <c r="F225" t="b">
        <v>0</v>
      </c>
      <c r="H225" s="6">
        <f>Table1[[#This Row],[Amount Paid]]/Table1[[#This Row],[Expected Fee]]</f>
        <v>0.65486666666666671</v>
      </c>
      <c r="I225" t="str">
        <f>IF(Table1[[#This Row],[Paid]]=FALSE, "Defaulter", "Paid")</f>
        <v>Defaulter</v>
      </c>
      <c r="J225">
        <f>IF(Table1[[#This Row],[Paid]]=FALSE, 1, 0)</f>
        <v>1</v>
      </c>
      <c r="K225" s="5" t="str">
        <f>IF(Table1[[#This Row],[Paid]]=TRUE, Table1[[#This Row],[Payment Date]] - DATE(2025,1,10), "")</f>
        <v/>
      </c>
      <c r="L225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26" spans="1:12" x14ac:dyDescent="0.3">
      <c r="A226" t="s">
        <v>8</v>
      </c>
      <c r="B226" t="s">
        <v>36</v>
      </c>
      <c r="C226" t="s">
        <v>64</v>
      </c>
      <c r="D226">
        <v>15000</v>
      </c>
      <c r="E226">
        <v>9540</v>
      </c>
      <c r="F226" t="b">
        <v>0</v>
      </c>
      <c r="H226" s="6">
        <f>Table1[[#This Row],[Amount Paid]]/Table1[[#This Row],[Expected Fee]]</f>
        <v>0.63600000000000001</v>
      </c>
      <c r="I226" t="str">
        <f>IF(Table1[[#This Row],[Paid]]=FALSE, "Defaulter", "Paid")</f>
        <v>Defaulter</v>
      </c>
      <c r="J226">
        <f>IF(Table1[[#This Row],[Paid]]=FALSE, 1, 0)</f>
        <v>1</v>
      </c>
      <c r="K226" s="5" t="str">
        <f>IF(Table1[[#This Row],[Paid]]=TRUE, Table1[[#This Row],[Payment Date]] - DATE(2025,1,10), "")</f>
        <v/>
      </c>
      <c r="L22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27" spans="1:12" x14ac:dyDescent="0.3">
      <c r="A227" t="s">
        <v>8</v>
      </c>
      <c r="B227" t="s">
        <v>37</v>
      </c>
      <c r="C227" t="s">
        <v>62</v>
      </c>
      <c r="D227">
        <v>15000</v>
      </c>
      <c r="E227">
        <v>15000</v>
      </c>
      <c r="F227" t="b">
        <v>1</v>
      </c>
      <c r="G227" s="1">
        <v>45682</v>
      </c>
      <c r="H227" s="6">
        <f>Table1[[#This Row],[Amount Paid]]/Table1[[#This Row],[Expected Fee]]</f>
        <v>1</v>
      </c>
      <c r="I227" t="str">
        <f>IF(Table1[[#This Row],[Paid]]=FALSE, "Defaulter", "Paid")</f>
        <v>Paid</v>
      </c>
      <c r="J227">
        <f>IF(Table1[[#This Row],[Paid]]=FALSE, 1, 0)</f>
        <v>0</v>
      </c>
      <c r="K227" s="5">
        <f>IF(Table1[[#This Row],[Paid]]=TRUE, Table1[[#This Row],[Payment Date]] - DATE(2025,1,10), "")</f>
        <v>15</v>
      </c>
      <c r="L22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28" spans="1:12" x14ac:dyDescent="0.3">
      <c r="A228" t="s">
        <v>8</v>
      </c>
      <c r="B228" t="s">
        <v>37</v>
      </c>
      <c r="C228" t="s">
        <v>63</v>
      </c>
      <c r="D228">
        <v>15000</v>
      </c>
      <c r="E228">
        <v>15000</v>
      </c>
      <c r="F228" t="b">
        <v>1</v>
      </c>
      <c r="G228" s="1">
        <v>45721</v>
      </c>
      <c r="H228" s="6">
        <f>Table1[[#This Row],[Amount Paid]]/Table1[[#This Row],[Expected Fee]]</f>
        <v>1</v>
      </c>
      <c r="I228" t="str">
        <f>IF(Table1[[#This Row],[Paid]]=FALSE, "Defaulter", "Paid")</f>
        <v>Paid</v>
      </c>
      <c r="J228">
        <f>IF(Table1[[#This Row],[Paid]]=FALSE, 1, 0)</f>
        <v>0</v>
      </c>
      <c r="K228" s="5">
        <f>IF(Table1[[#This Row],[Paid]]=TRUE, Table1[[#This Row],[Payment Date]] - DATE(2025,1,10), "")</f>
        <v>54</v>
      </c>
      <c r="L22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29" spans="1:12" x14ac:dyDescent="0.3">
      <c r="A229" t="s">
        <v>8</v>
      </c>
      <c r="B229" t="s">
        <v>37</v>
      </c>
      <c r="C229" t="s">
        <v>64</v>
      </c>
      <c r="D229">
        <v>15000</v>
      </c>
      <c r="E229">
        <v>9087</v>
      </c>
      <c r="F229" t="b">
        <v>0</v>
      </c>
      <c r="H229" s="6">
        <f>Table1[[#This Row],[Amount Paid]]/Table1[[#This Row],[Expected Fee]]</f>
        <v>0.60580000000000001</v>
      </c>
      <c r="I229" t="str">
        <f>IF(Table1[[#This Row],[Paid]]=FALSE, "Defaulter", "Paid")</f>
        <v>Defaulter</v>
      </c>
      <c r="J229">
        <f>IF(Table1[[#This Row],[Paid]]=FALSE, 1, 0)</f>
        <v>1</v>
      </c>
      <c r="K229" s="5" t="str">
        <f>IF(Table1[[#This Row],[Paid]]=TRUE, Table1[[#This Row],[Payment Date]] - DATE(2025,1,10), "")</f>
        <v/>
      </c>
      <c r="L22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30" spans="1:12" x14ac:dyDescent="0.3">
      <c r="A230" t="s">
        <v>8</v>
      </c>
      <c r="B230" t="s">
        <v>38</v>
      </c>
      <c r="C230" t="s">
        <v>62</v>
      </c>
      <c r="D230">
        <v>15000</v>
      </c>
      <c r="E230">
        <v>15000</v>
      </c>
      <c r="F230" t="b">
        <v>1</v>
      </c>
      <c r="G230" s="1">
        <v>45686</v>
      </c>
      <c r="H230" s="6">
        <f>Table1[[#This Row],[Amount Paid]]/Table1[[#This Row],[Expected Fee]]</f>
        <v>1</v>
      </c>
      <c r="I230" t="str">
        <f>IF(Table1[[#This Row],[Paid]]=FALSE, "Defaulter", "Paid")</f>
        <v>Paid</v>
      </c>
      <c r="J230">
        <f>IF(Table1[[#This Row],[Paid]]=FALSE, 1, 0)</f>
        <v>0</v>
      </c>
      <c r="K230" s="5">
        <f>IF(Table1[[#This Row],[Paid]]=TRUE, Table1[[#This Row],[Payment Date]] - DATE(2025,1,10), "")</f>
        <v>19</v>
      </c>
      <c r="L23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31" spans="1:12" x14ac:dyDescent="0.3">
      <c r="A231" t="s">
        <v>8</v>
      </c>
      <c r="B231" t="s">
        <v>38</v>
      </c>
      <c r="C231" t="s">
        <v>63</v>
      </c>
      <c r="D231">
        <v>15000</v>
      </c>
      <c r="E231">
        <v>15000</v>
      </c>
      <c r="F231" t="b">
        <v>1</v>
      </c>
      <c r="G231" s="1">
        <v>45716</v>
      </c>
      <c r="H231" s="6">
        <f>Table1[[#This Row],[Amount Paid]]/Table1[[#This Row],[Expected Fee]]</f>
        <v>1</v>
      </c>
      <c r="I231" t="str">
        <f>IF(Table1[[#This Row],[Paid]]=FALSE, "Defaulter", "Paid")</f>
        <v>Paid</v>
      </c>
      <c r="J231">
        <f>IF(Table1[[#This Row],[Paid]]=FALSE, 1, 0)</f>
        <v>0</v>
      </c>
      <c r="K231" s="5">
        <f>IF(Table1[[#This Row],[Paid]]=TRUE, Table1[[#This Row],[Payment Date]] - DATE(2025,1,10), "")</f>
        <v>49</v>
      </c>
      <c r="L23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32" spans="1:12" x14ac:dyDescent="0.3">
      <c r="A232" t="s">
        <v>8</v>
      </c>
      <c r="B232" t="s">
        <v>38</v>
      </c>
      <c r="C232" t="s">
        <v>64</v>
      </c>
      <c r="D232">
        <v>15000</v>
      </c>
      <c r="E232">
        <v>15000</v>
      </c>
      <c r="F232" t="b">
        <v>1</v>
      </c>
      <c r="G232" s="1">
        <v>45699</v>
      </c>
      <c r="H232" s="6">
        <f>Table1[[#This Row],[Amount Paid]]/Table1[[#This Row],[Expected Fee]]</f>
        <v>1</v>
      </c>
      <c r="I232" t="str">
        <f>IF(Table1[[#This Row],[Paid]]=FALSE, "Defaulter", "Paid")</f>
        <v>Paid</v>
      </c>
      <c r="J232">
        <f>IF(Table1[[#This Row],[Paid]]=FALSE, 1, 0)</f>
        <v>0</v>
      </c>
      <c r="K232" s="5">
        <f>IF(Table1[[#This Row],[Paid]]=TRUE, Table1[[#This Row],[Payment Date]] - DATE(2025,1,10), "")</f>
        <v>32</v>
      </c>
      <c r="L23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33" spans="1:12" x14ac:dyDescent="0.3">
      <c r="A233" t="s">
        <v>8</v>
      </c>
      <c r="B233" t="s">
        <v>39</v>
      </c>
      <c r="C233" t="s">
        <v>62</v>
      </c>
      <c r="D233">
        <v>15000</v>
      </c>
      <c r="E233">
        <v>15000</v>
      </c>
      <c r="F233" t="b">
        <v>1</v>
      </c>
      <c r="G233" s="1">
        <v>45717</v>
      </c>
      <c r="H233" s="6">
        <f>Table1[[#This Row],[Amount Paid]]/Table1[[#This Row],[Expected Fee]]</f>
        <v>1</v>
      </c>
      <c r="I233" t="str">
        <f>IF(Table1[[#This Row],[Paid]]=FALSE, "Defaulter", "Paid")</f>
        <v>Paid</v>
      </c>
      <c r="J233">
        <f>IF(Table1[[#This Row],[Paid]]=FALSE, 1, 0)</f>
        <v>0</v>
      </c>
      <c r="K233" s="5">
        <f>IF(Table1[[#This Row],[Paid]]=TRUE, Table1[[#This Row],[Payment Date]] - DATE(2025,1,10), "")</f>
        <v>50</v>
      </c>
      <c r="L23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34" spans="1:12" x14ac:dyDescent="0.3">
      <c r="A234" t="s">
        <v>8</v>
      </c>
      <c r="B234" t="s">
        <v>39</v>
      </c>
      <c r="C234" t="s">
        <v>63</v>
      </c>
      <c r="D234">
        <v>15000</v>
      </c>
      <c r="E234">
        <v>15000</v>
      </c>
      <c r="F234" t="b">
        <v>1</v>
      </c>
      <c r="G234" s="1">
        <v>45678</v>
      </c>
      <c r="H234" s="6">
        <f>Table1[[#This Row],[Amount Paid]]/Table1[[#This Row],[Expected Fee]]</f>
        <v>1</v>
      </c>
      <c r="I234" t="str">
        <f>IF(Table1[[#This Row],[Paid]]=FALSE, "Defaulter", "Paid")</f>
        <v>Paid</v>
      </c>
      <c r="J234">
        <f>IF(Table1[[#This Row],[Paid]]=FALSE, 1, 0)</f>
        <v>0</v>
      </c>
      <c r="K234" s="5">
        <f>IF(Table1[[#This Row],[Paid]]=TRUE, Table1[[#This Row],[Payment Date]] - DATE(2025,1,10), "")</f>
        <v>11</v>
      </c>
      <c r="L23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35" spans="1:12" x14ac:dyDescent="0.3">
      <c r="A235" t="s">
        <v>8</v>
      </c>
      <c r="B235" t="s">
        <v>39</v>
      </c>
      <c r="C235" t="s">
        <v>64</v>
      </c>
      <c r="D235">
        <v>15000</v>
      </c>
      <c r="E235">
        <v>15000</v>
      </c>
      <c r="F235" t="b">
        <v>1</v>
      </c>
      <c r="G235" s="1">
        <v>45699</v>
      </c>
      <c r="H235" s="6">
        <f>Table1[[#This Row],[Amount Paid]]/Table1[[#This Row],[Expected Fee]]</f>
        <v>1</v>
      </c>
      <c r="I235" t="str">
        <f>IF(Table1[[#This Row],[Paid]]=FALSE, "Defaulter", "Paid")</f>
        <v>Paid</v>
      </c>
      <c r="J235">
        <f>IF(Table1[[#This Row],[Paid]]=FALSE, 1, 0)</f>
        <v>0</v>
      </c>
      <c r="K235" s="5">
        <f>IF(Table1[[#This Row],[Paid]]=TRUE, Table1[[#This Row],[Payment Date]] - DATE(2025,1,10), "")</f>
        <v>32</v>
      </c>
      <c r="L23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36" spans="1:12" x14ac:dyDescent="0.3">
      <c r="A236" t="s">
        <v>8</v>
      </c>
      <c r="B236" t="s">
        <v>40</v>
      </c>
      <c r="C236" t="s">
        <v>62</v>
      </c>
      <c r="D236">
        <v>15000</v>
      </c>
      <c r="E236">
        <v>15000</v>
      </c>
      <c r="F236" t="b">
        <v>1</v>
      </c>
      <c r="G236" s="1">
        <v>45709</v>
      </c>
      <c r="H236" s="6">
        <f>Table1[[#This Row],[Amount Paid]]/Table1[[#This Row],[Expected Fee]]</f>
        <v>1</v>
      </c>
      <c r="I236" t="str">
        <f>IF(Table1[[#This Row],[Paid]]=FALSE, "Defaulter", "Paid")</f>
        <v>Paid</v>
      </c>
      <c r="J236">
        <f>IF(Table1[[#This Row],[Paid]]=FALSE, 1, 0)</f>
        <v>0</v>
      </c>
      <c r="K236" s="5">
        <f>IF(Table1[[#This Row],[Paid]]=TRUE, Table1[[#This Row],[Payment Date]] - DATE(2025,1,10), "")</f>
        <v>42</v>
      </c>
      <c r="L23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37" spans="1:12" x14ac:dyDescent="0.3">
      <c r="A237" t="s">
        <v>8</v>
      </c>
      <c r="B237" t="s">
        <v>40</v>
      </c>
      <c r="C237" t="s">
        <v>63</v>
      </c>
      <c r="D237">
        <v>15000</v>
      </c>
      <c r="E237">
        <v>15000</v>
      </c>
      <c r="F237" t="b">
        <v>1</v>
      </c>
      <c r="G237" s="1">
        <v>45679</v>
      </c>
      <c r="H237" s="6">
        <f>Table1[[#This Row],[Amount Paid]]/Table1[[#This Row],[Expected Fee]]</f>
        <v>1</v>
      </c>
      <c r="I237" t="str">
        <f>IF(Table1[[#This Row],[Paid]]=FALSE, "Defaulter", "Paid")</f>
        <v>Paid</v>
      </c>
      <c r="J237">
        <f>IF(Table1[[#This Row],[Paid]]=FALSE, 1, 0)</f>
        <v>0</v>
      </c>
      <c r="K237" s="5">
        <f>IF(Table1[[#This Row],[Paid]]=TRUE, Table1[[#This Row],[Payment Date]] - DATE(2025,1,10), "")</f>
        <v>12</v>
      </c>
      <c r="L23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38" spans="1:12" x14ac:dyDescent="0.3">
      <c r="A238" t="s">
        <v>8</v>
      </c>
      <c r="B238" t="s">
        <v>40</v>
      </c>
      <c r="C238" t="s">
        <v>64</v>
      </c>
      <c r="D238">
        <v>15000</v>
      </c>
      <c r="E238">
        <v>15000</v>
      </c>
      <c r="F238" t="b">
        <v>1</v>
      </c>
      <c r="G238" s="1">
        <v>45712</v>
      </c>
      <c r="H238" s="6">
        <f>Table1[[#This Row],[Amount Paid]]/Table1[[#This Row],[Expected Fee]]</f>
        <v>1</v>
      </c>
      <c r="I238" t="str">
        <f>IF(Table1[[#This Row],[Paid]]=FALSE, "Defaulter", "Paid")</f>
        <v>Paid</v>
      </c>
      <c r="J238">
        <f>IF(Table1[[#This Row],[Paid]]=FALSE, 1, 0)</f>
        <v>0</v>
      </c>
      <c r="K238" s="5">
        <f>IF(Table1[[#This Row],[Paid]]=TRUE, Table1[[#This Row],[Payment Date]] - DATE(2025,1,10), "")</f>
        <v>45</v>
      </c>
      <c r="L23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39" spans="1:12" x14ac:dyDescent="0.3">
      <c r="A239" t="s">
        <v>8</v>
      </c>
      <c r="B239" t="s">
        <v>41</v>
      </c>
      <c r="C239" t="s">
        <v>62</v>
      </c>
      <c r="D239">
        <v>15000</v>
      </c>
      <c r="E239">
        <v>15000</v>
      </c>
      <c r="F239" t="b">
        <v>1</v>
      </c>
      <c r="G239" s="1">
        <v>45717</v>
      </c>
      <c r="H239" s="6">
        <f>Table1[[#This Row],[Amount Paid]]/Table1[[#This Row],[Expected Fee]]</f>
        <v>1</v>
      </c>
      <c r="I239" t="str">
        <f>IF(Table1[[#This Row],[Paid]]=FALSE, "Defaulter", "Paid")</f>
        <v>Paid</v>
      </c>
      <c r="J239">
        <f>IF(Table1[[#This Row],[Paid]]=FALSE, 1, 0)</f>
        <v>0</v>
      </c>
      <c r="K239" s="5">
        <f>IF(Table1[[#This Row],[Paid]]=TRUE, Table1[[#This Row],[Payment Date]] - DATE(2025,1,10), "")</f>
        <v>50</v>
      </c>
      <c r="L23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40" spans="1:12" x14ac:dyDescent="0.3">
      <c r="A240" t="s">
        <v>8</v>
      </c>
      <c r="B240" t="s">
        <v>41</v>
      </c>
      <c r="C240" t="s">
        <v>63</v>
      </c>
      <c r="D240">
        <v>15000</v>
      </c>
      <c r="E240">
        <v>15000</v>
      </c>
      <c r="F240" t="b">
        <v>1</v>
      </c>
      <c r="G240" s="1">
        <v>45689</v>
      </c>
      <c r="H240" s="6">
        <f>Table1[[#This Row],[Amount Paid]]/Table1[[#This Row],[Expected Fee]]</f>
        <v>1</v>
      </c>
      <c r="I240" t="str">
        <f>IF(Table1[[#This Row],[Paid]]=FALSE, "Defaulter", "Paid")</f>
        <v>Paid</v>
      </c>
      <c r="J240">
        <f>IF(Table1[[#This Row],[Paid]]=FALSE, 1, 0)</f>
        <v>0</v>
      </c>
      <c r="K240" s="5">
        <f>IF(Table1[[#This Row],[Paid]]=TRUE, Table1[[#This Row],[Payment Date]] - DATE(2025,1,10), "")</f>
        <v>22</v>
      </c>
      <c r="L24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41" spans="1:12" x14ac:dyDescent="0.3">
      <c r="A241" t="s">
        <v>8</v>
      </c>
      <c r="B241" t="s">
        <v>41</v>
      </c>
      <c r="C241" t="s">
        <v>64</v>
      </c>
      <c r="D241">
        <v>15000</v>
      </c>
      <c r="E241">
        <v>15000</v>
      </c>
      <c r="F241" t="b">
        <v>1</v>
      </c>
      <c r="G241" s="1">
        <v>45674</v>
      </c>
      <c r="H241" s="6">
        <f>Table1[[#This Row],[Amount Paid]]/Table1[[#This Row],[Expected Fee]]</f>
        <v>1</v>
      </c>
      <c r="I241" t="str">
        <f>IF(Table1[[#This Row],[Paid]]=FALSE, "Defaulter", "Paid")</f>
        <v>Paid</v>
      </c>
      <c r="J241">
        <f>IF(Table1[[#This Row],[Paid]]=FALSE, 1, 0)</f>
        <v>0</v>
      </c>
      <c r="K241" s="5">
        <f>IF(Table1[[#This Row],[Paid]]=TRUE, Table1[[#This Row],[Payment Date]] - DATE(2025,1,10), "")</f>
        <v>7</v>
      </c>
      <c r="L24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42" spans="1:12" x14ac:dyDescent="0.3">
      <c r="A242" t="s">
        <v>8</v>
      </c>
      <c r="B242" t="s">
        <v>42</v>
      </c>
      <c r="C242" t="s">
        <v>62</v>
      </c>
      <c r="D242">
        <v>15000</v>
      </c>
      <c r="E242">
        <v>15000</v>
      </c>
      <c r="F242" t="b">
        <v>1</v>
      </c>
      <c r="G242" s="1">
        <v>45676</v>
      </c>
      <c r="H242" s="6">
        <f>Table1[[#This Row],[Amount Paid]]/Table1[[#This Row],[Expected Fee]]</f>
        <v>1</v>
      </c>
      <c r="I242" t="str">
        <f>IF(Table1[[#This Row],[Paid]]=FALSE, "Defaulter", "Paid")</f>
        <v>Paid</v>
      </c>
      <c r="J242">
        <f>IF(Table1[[#This Row],[Paid]]=FALSE, 1, 0)</f>
        <v>0</v>
      </c>
      <c r="K242" s="5">
        <f>IF(Table1[[#This Row],[Paid]]=TRUE, Table1[[#This Row],[Payment Date]] - DATE(2025,1,10), "")</f>
        <v>9</v>
      </c>
      <c r="L24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43" spans="1:12" x14ac:dyDescent="0.3">
      <c r="A243" t="s">
        <v>8</v>
      </c>
      <c r="B243" t="s">
        <v>42</v>
      </c>
      <c r="C243" t="s">
        <v>63</v>
      </c>
      <c r="D243">
        <v>15000</v>
      </c>
      <c r="E243">
        <v>15000</v>
      </c>
      <c r="F243" t="b">
        <v>1</v>
      </c>
      <c r="G243" s="1">
        <v>45700</v>
      </c>
      <c r="H243" s="6">
        <f>Table1[[#This Row],[Amount Paid]]/Table1[[#This Row],[Expected Fee]]</f>
        <v>1</v>
      </c>
      <c r="I243" t="str">
        <f>IF(Table1[[#This Row],[Paid]]=FALSE, "Defaulter", "Paid")</f>
        <v>Paid</v>
      </c>
      <c r="J243">
        <f>IF(Table1[[#This Row],[Paid]]=FALSE, 1, 0)</f>
        <v>0</v>
      </c>
      <c r="K243" s="5">
        <f>IF(Table1[[#This Row],[Paid]]=TRUE, Table1[[#This Row],[Payment Date]] - DATE(2025,1,10), "")</f>
        <v>33</v>
      </c>
      <c r="L24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44" spans="1:12" x14ac:dyDescent="0.3">
      <c r="A244" t="s">
        <v>8</v>
      </c>
      <c r="B244" t="s">
        <v>42</v>
      </c>
      <c r="C244" t="s">
        <v>64</v>
      </c>
      <c r="D244">
        <v>15000</v>
      </c>
      <c r="E244">
        <v>15000</v>
      </c>
      <c r="F244" t="b">
        <v>1</v>
      </c>
      <c r="G244" s="1">
        <v>45673</v>
      </c>
      <c r="H244" s="6">
        <f>Table1[[#This Row],[Amount Paid]]/Table1[[#This Row],[Expected Fee]]</f>
        <v>1</v>
      </c>
      <c r="I244" t="str">
        <f>IF(Table1[[#This Row],[Paid]]=FALSE, "Defaulter", "Paid")</f>
        <v>Paid</v>
      </c>
      <c r="J244">
        <f>IF(Table1[[#This Row],[Paid]]=FALSE, 1, 0)</f>
        <v>0</v>
      </c>
      <c r="K244" s="5">
        <f>IF(Table1[[#This Row],[Paid]]=TRUE, Table1[[#This Row],[Payment Date]] - DATE(2025,1,10), "")</f>
        <v>6</v>
      </c>
      <c r="L244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45" spans="1:12" x14ac:dyDescent="0.3">
      <c r="A245" t="s">
        <v>8</v>
      </c>
      <c r="B245" t="s">
        <v>43</v>
      </c>
      <c r="C245" t="s">
        <v>62</v>
      </c>
      <c r="D245">
        <v>15000</v>
      </c>
      <c r="E245">
        <v>15000</v>
      </c>
      <c r="F245" t="b">
        <v>1</v>
      </c>
      <c r="G245" s="1">
        <v>45719</v>
      </c>
      <c r="H245" s="6">
        <f>Table1[[#This Row],[Amount Paid]]/Table1[[#This Row],[Expected Fee]]</f>
        <v>1</v>
      </c>
      <c r="I245" t="str">
        <f>IF(Table1[[#This Row],[Paid]]=FALSE, "Defaulter", "Paid")</f>
        <v>Paid</v>
      </c>
      <c r="J245">
        <f>IF(Table1[[#This Row],[Paid]]=FALSE, 1, 0)</f>
        <v>0</v>
      </c>
      <c r="K245" s="5">
        <f>IF(Table1[[#This Row],[Paid]]=TRUE, Table1[[#This Row],[Payment Date]] - DATE(2025,1,10), "")</f>
        <v>52</v>
      </c>
      <c r="L24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46" spans="1:12" x14ac:dyDescent="0.3">
      <c r="A246" t="s">
        <v>8</v>
      </c>
      <c r="B246" t="s">
        <v>43</v>
      </c>
      <c r="C246" t="s">
        <v>63</v>
      </c>
      <c r="D246">
        <v>15000</v>
      </c>
      <c r="E246">
        <v>15000</v>
      </c>
      <c r="F246" t="b">
        <v>1</v>
      </c>
      <c r="G246" s="1">
        <v>45677</v>
      </c>
      <c r="H246" s="6">
        <f>Table1[[#This Row],[Amount Paid]]/Table1[[#This Row],[Expected Fee]]</f>
        <v>1</v>
      </c>
      <c r="I246" t="str">
        <f>IF(Table1[[#This Row],[Paid]]=FALSE, "Defaulter", "Paid")</f>
        <v>Paid</v>
      </c>
      <c r="J246">
        <f>IF(Table1[[#This Row],[Paid]]=FALSE, 1, 0)</f>
        <v>0</v>
      </c>
      <c r="K246" s="5">
        <f>IF(Table1[[#This Row],[Paid]]=TRUE, Table1[[#This Row],[Payment Date]] - DATE(2025,1,10), "")</f>
        <v>10</v>
      </c>
      <c r="L24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47" spans="1:12" x14ac:dyDescent="0.3">
      <c r="A247" t="s">
        <v>8</v>
      </c>
      <c r="B247" t="s">
        <v>43</v>
      </c>
      <c r="C247" t="s">
        <v>64</v>
      </c>
      <c r="D247">
        <v>15000</v>
      </c>
      <c r="E247">
        <v>7587</v>
      </c>
      <c r="F247" t="b">
        <v>0</v>
      </c>
      <c r="H247" s="6">
        <f>Table1[[#This Row],[Amount Paid]]/Table1[[#This Row],[Expected Fee]]</f>
        <v>0.50580000000000003</v>
      </c>
      <c r="I247" t="str">
        <f>IF(Table1[[#This Row],[Paid]]=FALSE, "Defaulter", "Paid")</f>
        <v>Defaulter</v>
      </c>
      <c r="J247">
        <f>IF(Table1[[#This Row],[Paid]]=FALSE, 1, 0)</f>
        <v>1</v>
      </c>
      <c r="K247" s="5" t="str">
        <f>IF(Table1[[#This Row],[Paid]]=TRUE, Table1[[#This Row],[Payment Date]] - DATE(2025,1,10), "")</f>
        <v/>
      </c>
      <c r="L247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48" spans="1:12" x14ac:dyDescent="0.3">
      <c r="A248" t="s">
        <v>8</v>
      </c>
      <c r="B248" t="s">
        <v>44</v>
      </c>
      <c r="C248" t="s">
        <v>62</v>
      </c>
      <c r="D248">
        <v>15000</v>
      </c>
      <c r="E248">
        <v>15000</v>
      </c>
      <c r="F248" t="b">
        <v>1</v>
      </c>
      <c r="G248" s="1">
        <v>45723</v>
      </c>
      <c r="H248" s="6">
        <f>Table1[[#This Row],[Amount Paid]]/Table1[[#This Row],[Expected Fee]]</f>
        <v>1</v>
      </c>
      <c r="I248" t="str">
        <f>IF(Table1[[#This Row],[Paid]]=FALSE, "Defaulter", "Paid")</f>
        <v>Paid</v>
      </c>
      <c r="J248">
        <f>IF(Table1[[#This Row],[Paid]]=FALSE, 1, 0)</f>
        <v>0</v>
      </c>
      <c r="K248" s="5">
        <f>IF(Table1[[#This Row],[Paid]]=TRUE, Table1[[#This Row],[Payment Date]] - DATE(2025,1,10), "")</f>
        <v>56</v>
      </c>
      <c r="L24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49" spans="1:12" x14ac:dyDescent="0.3">
      <c r="A249" t="s">
        <v>8</v>
      </c>
      <c r="B249" t="s">
        <v>44</v>
      </c>
      <c r="C249" t="s">
        <v>63</v>
      </c>
      <c r="D249">
        <v>15000</v>
      </c>
      <c r="E249">
        <v>15000</v>
      </c>
      <c r="F249" t="b">
        <v>1</v>
      </c>
      <c r="G249" s="1">
        <v>45703</v>
      </c>
      <c r="H249" s="6">
        <f>Table1[[#This Row],[Amount Paid]]/Table1[[#This Row],[Expected Fee]]</f>
        <v>1</v>
      </c>
      <c r="I249" t="str">
        <f>IF(Table1[[#This Row],[Paid]]=FALSE, "Defaulter", "Paid")</f>
        <v>Paid</v>
      </c>
      <c r="J249">
        <f>IF(Table1[[#This Row],[Paid]]=FALSE, 1, 0)</f>
        <v>0</v>
      </c>
      <c r="K249" s="5">
        <f>IF(Table1[[#This Row],[Paid]]=TRUE, Table1[[#This Row],[Payment Date]] - DATE(2025,1,10), "")</f>
        <v>36</v>
      </c>
      <c r="L24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50" spans="1:12" x14ac:dyDescent="0.3">
      <c r="A250" t="s">
        <v>8</v>
      </c>
      <c r="B250" t="s">
        <v>44</v>
      </c>
      <c r="C250" t="s">
        <v>64</v>
      </c>
      <c r="D250">
        <v>15000</v>
      </c>
      <c r="E250">
        <v>15000</v>
      </c>
      <c r="F250" t="b">
        <v>1</v>
      </c>
      <c r="G250" s="1">
        <v>45701</v>
      </c>
      <c r="H250" s="6">
        <f>Table1[[#This Row],[Amount Paid]]/Table1[[#This Row],[Expected Fee]]</f>
        <v>1</v>
      </c>
      <c r="I250" t="str">
        <f>IF(Table1[[#This Row],[Paid]]=FALSE, "Defaulter", "Paid")</f>
        <v>Paid</v>
      </c>
      <c r="J250">
        <f>IF(Table1[[#This Row],[Paid]]=FALSE, 1, 0)</f>
        <v>0</v>
      </c>
      <c r="K250" s="5">
        <f>IF(Table1[[#This Row],[Paid]]=TRUE, Table1[[#This Row],[Payment Date]] - DATE(2025,1,10), "")</f>
        <v>34</v>
      </c>
      <c r="L25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51" spans="1:12" x14ac:dyDescent="0.3">
      <c r="A251" t="s">
        <v>8</v>
      </c>
      <c r="B251" t="s">
        <v>45</v>
      </c>
      <c r="C251" t="s">
        <v>62</v>
      </c>
      <c r="D251">
        <v>15000</v>
      </c>
      <c r="E251">
        <v>4079</v>
      </c>
      <c r="F251" t="b">
        <v>0</v>
      </c>
      <c r="H251" s="6">
        <f>Table1[[#This Row],[Amount Paid]]/Table1[[#This Row],[Expected Fee]]</f>
        <v>0.27193333333333336</v>
      </c>
      <c r="I251" t="str">
        <f>IF(Table1[[#This Row],[Paid]]=FALSE, "Defaulter", "Paid")</f>
        <v>Defaulter</v>
      </c>
      <c r="J251">
        <f>IF(Table1[[#This Row],[Paid]]=FALSE, 1, 0)</f>
        <v>1</v>
      </c>
      <c r="K251" s="5" t="str">
        <f>IF(Table1[[#This Row],[Paid]]=TRUE, Table1[[#This Row],[Payment Date]] - DATE(2025,1,10), "")</f>
        <v/>
      </c>
      <c r="L25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52" spans="1:12" x14ac:dyDescent="0.3">
      <c r="A252" t="s">
        <v>8</v>
      </c>
      <c r="B252" t="s">
        <v>45</v>
      </c>
      <c r="C252" t="s">
        <v>63</v>
      </c>
      <c r="D252">
        <v>15000</v>
      </c>
      <c r="E252">
        <v>15000</v>
      </c>
      <c r="F252" t="b">
        <v>1</v>
      </c>
      <c r="G252" s="1">
        <v>45715</v>
      </c>
      <c r="H252" s="6">
        <f>Table1[[#This Row],[Amount Paid]]/Table1[[#This Row],[Expected Fee]]</f>
        <v>1</v>
      </c>
      <c r="I252" t="str">
        <f>IF(Table1[[#This Row],[Paid]]=FALSE, "Defaulter", "Paid")</f>
        <v>Paid</v>
      </c>
      <c r="J252">
        <f>IF(Table1[[#This Row],[Paid]]=FALSE, 1, 0)</f>
        <v>0</v>
      </c>
      <c r="K252" s="5">
        <f>IF(Table1[[#This Row],[Paid]]=TRUE, Table1[[#This Row],[Payment Date]] - DATE(2025,1,10), "")</f>
        <v>48</v>
      </c>
      <c r="L25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53" spans="1:12" x14ac:dyDescent="0.3">
      <c r="A253" t="s">
        <v>8</v>
      </c>
      <c r="B253" t="s">
        <v>45</v>
      </c>
      <c r="C253" t="s">
        <v>64</v>
      </c>
      <c r="D253">
        <v>15000</v>
      </c>
      <c r="E253">
        <v>15000</v>
      </c>
      <c r="F253" t="b">
        <v>1</v>
      </c>
      <c r="G253" s="1">
        <v>45690</v>
      </c>
      <c r="H253" s="6">
        <f>Table1[[#This Row],[Amount Paid]]/Table1[[#This Row],[Expected Fee]]</f>
        <v>1</v>
      </c>
      <c r="I253" t="str">
        <f>IF(Table1[[#This Row],[Paid]]=FALSE, "Defaulter", "Paid")</f>
        <v>Paid</v>
      </c>
      <c r="J253">
        <f>IF(Table1[[#This Row],[Paid]]=FALSE, 1, 0)</f>
        <v>0</v>
      </c>
      <c r="K253" s="5">
        <f>IF(Table1[[#This Row],[Paid]]=TRUE, Table1[[#This Row],[Payment Date]] - DATE(2025,1,10), "")</f>
        <v>23</v>
      </c>
      <c r="L25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54" spans="1:12" x14ac:dyDescent="0.3">
      <c r="A254" t="s">
        <v>8</v>
      </c>
      <c r="B254" t="s">
        <v>46</v>
      </c>
      <c r="C254" t="s">
        <v>62</v>
      </c>
      <c r="D254">
        <v>15000</v>
      </c>
      <c r="E254">
        <v>3440</v>
      </c>
      <c r="F254" t="b">
        <v>0</v>
      </c>
      <c r="H254" s="6">
        <f>Table1[[#This Row],[Amount Paid]]/Table1[[#This Row],[Expected Fee]]</f>
        <v>0.22933333333333333</v>
      </c>
      <c r="I254" t="str">
        <f>IF(Table1[[#This Row],[Paid]]=FALSE, "Defaulter", "Paid")</f>
        <v>Defaulter</v>
      </c>
      <c r="J254">
        <f>IF(Table1[[#This Row],[Paid]]=FALSE, 1, 0)</f>
        <v>1</v>
      </c>
      <c r="K254" s="5" t="str">
        <f>IF(Table1[[#This Row],[Paid]]=TRUE, Table1[[#This Row],[Payment Date]] - DATE(2025,1,10), "")</f>
        <v/>
      </c>
      <c r="L25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55" spans="1:12" x14ac:dyDescent="0.3">
      <c r="A255" t="s">
        <v>8</v>
      </c>
      <c r="B255" t="s">
        <v>46</v>
      </c>
      <c r="C255" t="s">
        <v>63</v>
      </c>
      <c r="D255">
        <v>15000</v>
      </c>
      <c r="E255">
        <v>15000</v>
      </c>
      <c r="F255" t="b">
        <v>1</v>
      </c>
      <c r="G255" s="1">
        <v>45689</v>
      </c>
      <c r="H255" s="6">
        <f>Table1[[#This Row],[Amount Paid]]/Table1[[#This Row],[Expected Fee]]</f>
        <v>1</v>
      </c>
      <c r="I255" t="str">
        <f>IF(Table1[[#This Row],[Paid]]=FALSE, "Defaulter", "Paid")</f>
        <v>Paid</v>
      </c>
      <c r="J255">
        <f>IF(Table1[[#This Row],[Paid]]=FALSE, 1, 0)</f>
        <v>0</v>
      </c>
      <c r="K255" s="5">
        <f>IF(Table1[[#This Row],[Paid]]=TRUE, Table1[[#This Row],[Payment Date]] - DATE(2025,1,10), "")</f>
        <v>22</v>
      </c>
      <c r="L25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56" spans="1:12" x14ac:dyDescent="0.3">
      <c r="A256" t="s">
        <v>8</v>
      </c>
      <c r="B256" t="s">
        <v>46</v>
      </c>
      <c r="C256" t="s">
        <v>64</v>
      </c>
      <c r="D256">
        <v>15000</v>
      </c>
      <c r="E256">
        <v>15000</v>
      </c>
      <c r="F256" t="b">
        <v>1</v>
      </c>
      <c r="G256" s="1">
        <v>45707</v>
      </c>
      <c r="H256" s="6">
        <f>Table1[[#This Row],[Amount Paid]]/Table1[[#This Row],[Expected Fee]]</f>
        <v>1</v>
      </c>
      <c r="I256" t="str">
        <f>IF(Table1[[#This Row],[Paid]]=FALSE, "Defaulter", "Paid")</f>
        <v>Paid</v>
      </c>
      <c r="J256">
        <f>IF(Table1[[#This Row],[Paid]]=FALSE, 1, 0)</f>
        <v>0</v>
      </c>
      <c r="K256" s="5">
        <f>IF(Table1[[#This Row],[Paid]]=TRUE, Table1[[#This Row],[Payment Date]] - DATE(2025,1,10), "")</f>
        <v>40</v>
      </c>
      <c r="L25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57" spans="1:12" x14ac:dyDescent="0.3">
      <c r="A257" t="s">
        <v>8</v>
      </c>
      <c r="B257" t="s">
        <v>47</v>
      </c>
      <c r="C257" t="s">
        <v>62</v>
      </c>
      <c r="D257">
        <v>15000</v>
      </c>
      <c r="E257">
        <v>15000</v>
      </c>
      <c r="F257" t="b">
        <v>1</v>
      </c>
      <c r="G257" s="1">
        <v>45715</v>
      </c>
      <c r="H257" s="6">
        <f>Table1[[#This Row],[Amount Paid]]/Table1[[#This Row],[Expected Fee]]</f>
        <v>1</v>
      </c>
      <c r="I257" t="str">
        <f>IF(Table1[[#This Row],[Paid]]=FALSE, "Defaulter", "Paid")</f>
        <v>Paid</v>
      </c>
      <c r="J257">
        <f>IF(Table1[[#This Row],[Paid]]=FALSE, 1, 0)</f>
        <v>0</v>
      </c>
      <c r="K257" s="5">
        <f>IF(Table1[[#This Row],[Paid]]=TRUE, Table1[[#This Row],[Payment Date]] - DATE(2025,1,10), "")</f>
        <v>48</v>
      </c>
      <c r="L25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58" spans="1:12" x14ac:dyDescent="0.3">
      <c r="A258" t="s">
        <v>8</v>
      </c>
      <c r="B258" t="s">
        <v>47</v>
      </c>
      <c r="C258" t="s">
        <v>63</v>
      </c>
      <c r="D258">
        <v>15000</v>
      </c>
      <c r="E258">
        <v>15000</v>
      </c>
      <c r="F258" t="b">
        <v>1</v>
      </c>
      <c r="G258" s="1">
        <v>45714</v>
      </c>
      <c r="H258" s="6">
        <f>Table1[[#This Row],[Amount Paid]]/Table1[[#This Row],[Expected Fee]]</f>
        <v>1</v>
      </c>
      <c r="I258" t="str">
        <f>IF(Table1[[#This Row],[Paid]]=FALSE, "Defaulter", "Paid")</f>
        <v>Paid</v>
      </c>
      <c r="J258">
        <f>IF(Table1[[#This Row],[Paid]]=FALSE, 1, 0)</f>
        <v>0</v>
      </c>
      <c r="K258" s="5">
        <f>IF(Table1[[#This Row],[Paid]]=TRUE, Table1[[#This Row],[Payment Date]] - DATE(2025,1,10), "")</f>
        <v>47</v>
      </c>
      <c r="L25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59" spans="1:12" x14ac:dyDescent="0.3">
      <c r="A259" t="s">
        <v>8</v>
      </c>
      <c r="B259" t="s">
        <v>47</v>
      </c>
      <c r="C259" t="s">
        <v>64</v>
      </c>
      <c r="D259">
        <v>15000</v>
      </c>
      <c r="E259">
        <v>15000</v>
      </c>
      <c r="F259" t="b">
        <v>1</v>
      </c>
      <c r="G259" s="1">
        <v>45679</v>
      </c>
      <c r="H259" s="6">
        <f>Table1[[#This Row],[Amount Paid]]/Table1[[#This Row],[Expected Fee]]</f>
        <v>1</v>
      </c>
      <c r="I259" t="str">
        <f>IF(Table1[[#This Row],[Paid]]=FALSE, "Defaulter", "Paid")</f>
        <v>Paid</v>
      </c>
      <c r="J259">
        <f>IF(Table1[[#This Row],[Paid]]=FALSE, 1, 0)</f>
        <v>0</v>
      </c>
      <c r="K259" s="5">
        <f>IF(Table1[[#This Row],[Paid]]=TRUE, Table1[[#This Row],[Payment Date]] - DATE(2025,1,10), "")</f>
        <v>12</v>
      </c>
      <c r="L25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60" spans="1:12" x14ac:dyDescent="0.3">
      <c r="A260" t="s">
        <v>8</v>
      </c>
      <c r="B260" t="s">
        <v>48</v>
      </c>
      <c r="C260" t="s">
        <v>62</v>
      </c>
      <c r="D260">
        <v>15000</v>
      </c>
      <c r="E260">
        <v>395</v>
      </c>
      <c r="F260" t="b">
        <v>0</v>
      </c>
      <c r="H260" s="6">
        <f>Table1[[#This Row],[Amount Paid]]/Table1[[#This Row],[Expected Fee]]</f>
        <v>2.6333333333333334E-2</v>
      </c>
      <c r="I260" t="str">
        <f>IF(Table1[[#This Row],[Paid]]=FALSE, "Defaulter", "Paid")</f>
        <v>Defaulter</v>
      </c>
      <c r="J260">
        <f>IF(Table1[[#This Row],[Paid]]=FALSE, 1, 0)</f>
        <v>1</v>
      </c>
      <c r="K260" s="5" t="str">
        <f>IF(Table1[[#This Row],[Paid]]=TRUE, Table1[[#This Row],[Payment Date]] - DATE(2025,1,10), "")</f>
        <v/>
      </c>
      <c r="L26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61" spans="1:12" x14ac:dyDescent="0.3">
      <c r="A261" t="s">
        <v>8</v>
      </c>
      <c r="B261" t="s">
        <v>48</v>
      </c>
      <c r="C261" t="s">
        <v>63</v>
      </c>
      <c r="D261">
        <v>15000</v>
      </c>
      <c r="E261">
        <v>8082</v>
      </c>
      <c r="F261" t="b">
        <v>0</v>
      </c>
      <c r="H261" s="6">
        <f>Table1[[#This Row],[Amount Paid]]/Table1[[#This Row],[Expected Fee]]</f>
        <v>0.53879999999999995</v>
      </c>
      <c r="I261" t="str">
        <f>IF(Table1[[#This Row],[Paid]]=FALSE, "Defaulter", "Paid")</f>
        <v>Defaulter</v>
      </c>
      <c r="J261">
        <f>IF(Table1[[#This Row],[Paid]]=FALSE, 1, 0)</f>
        <v>1</v>
      </c>
      <c r="K261" s="5" t="str">
        <f>IF(Table1[[#This Row],[Paid]]=TRUE, Table1[[#This Row],[Payment Date]] - DATE(2025,1,10), "")</f>
        <v/>
      </c>
      <c r="L26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62" spans="1:12" x14ac:dyDescent="0.3">
      <c r="A262" t="s">
        <v>8</v>
      </c>
      <c r="B262" t="s">
        <v>48</v>
      </c>
      <c r="C262" t="s">
        <v>64</v>
      </c>
      <c r="D262">
        <v>15000</v>
      </c>
      <c r="E262">
        <v>15000</v>
      </c>
      <c r="F262" t="b">
        <v>1</v>
      </c>
      <c r="G262" s="1">
        <v>45673</v>
      </c>
      <c r="H262" s="6">
        <f>Table1[[#This Row],[Amount Paid]]/Table1[[#This Row],[Expected Fee]]</f>
        <v>1</v>
      </c>
      <c r="I262" t="str">
        <f>IF(Table1[[#This Row],[Paid]]=FALSE, "Defaulter", "Paid")</f>
        <v>Paid</v>
      </c>
      <c r="J262">
        <f>IF(Table1[[#This Row],[Paid]]=FALSE, 1, 0)</f>
        <v>0</v>
      </c>
      <c r="K262" s="5">
        <f>IF(Table1[[#This Row],[Paid]]=TRUE, Table1[[#This Row],[Payment Date]] - DATE(2025,1,10), "")</f>
        <v>6</v>
      </c>
      <c r="L26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63" spans="1:12" x14ac:dyDescent="0.3">
      <c r="A263" t="s">
        <v>8</v>
      </c>
      <c r="B263" t="s">
        <v>49</v>
      </c>
      <c r="C263" t="s">
        <v>62</v>
      </c>
      <c r="D263">
        <v>15000</v>
      </c>
      <c r="E263">
        <v>2782</v>
      </c>
      <c r="F263" t="b">
        <v>0</v>
      </c>
      <c r="H263" s="6">
        <f>Table1[[#This Row],[Amount Paid]]/Table1[[#This Row],[Expected Fee]]</f>
        <v>0.18546666666666667</v>
      </c>
      <c r="I263" t="str">
        <f>IF(Table1[[#This Row],[Paid]]=FALSE, "Defaulter", "Paid")</f>
        <v>Defaulter</v>
      </c>
      <c r="J263">
        <f>IF(Table1[[#This Row],[Paid]]=FALSE, 1, 0)</f>
        <v>1</v>
      </c>
      <c r="K263" s="5" t="str">
        <f>IF(Table1[[#This Row],[Paid]]=TRUE, Table1[[#This Row],[Payment Date]] - DATE(2025,1,10), "")</f>
        <v/>
      </c>
      <c r="L263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64" spans="1:12" x14ac:dyDescent="0.3">
      <c r="A264" t="s">
        <v>8</v>
      </c>
      <c r="B264" t="s">
        <v>49</v>
      </c>
      <c r="C264" t="s">
        <v>63</v>
      </c>
      <c r="D264">
        <v>15000</v>
      </c>
      <c r="E264">
        <v>4946</v>
      </c>
      <c r="F264" t="b">
        <v>0</v>
      </c>
      <c r="H264" s="6">
        <f>Table1[[#This Row],[Amount Paid]]/Table1[[#This Row],[Expected Fee]]</f>
        <v>0.32973333333333332</v>
      </c>
      <c r="I264" t="str">
        <f>IF(Table1[[#This Row],[Paid]]=FALSE, "Defaulter", "Paid")</f>
        <v>Defaulter</v>
      </c>
      <c r="J264">
        <f>IF(Table1[[#This Row],[Paid]]=FALSE, 1, 0)</f>
        <v>1</v>
      </c>
      <c r="K264" s="5" t="str">
        <f>IF(Table1[[#This Row],[Paid]]=TRUE, Table1[[#This Row],[Payment Date]] - DATE(2025,1,10), "")</f>
        <v/>
      </c>
      <c r="L26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65" spans="1:12" x14ac:dyDescent="0.3">
      <c r="A265" t="s">
        <v>8</v>
      </c>
      <c r="B265" t="s">
        <v>49</v>
      </c>
      <c r="C265" t="s">
        <v>64</v>
      </c>
      <c r="D265">
        <v>15000</v>
      </c>
      <c r="E265">
        <v>15000</v>
      </c>
      <c r="F265" t="b">
        <v>1</v>
      </c>
      <c r="G265" s="1">
        <v>45682</v>
      </c>
      <c r="H265" s="6">
        <f>Table1[[#This Row],[Amount Paid]]/Table1[[#This Row],[Expected Fee]]</f>
        <v>1</v>
      </c>
      <c r="I265" t="str">
        <f>IF(Table1[[#This Row],[Paid]]=FALSE, "Defaulter", "Paid")</f>
        <v>Paid</v>
      </c>
      <c r="J265">
        <f>IF(Table1[[#This Row],[Paid]]=FALSE, 1, 0)</f>
        <v>0</v>
      </c>
      <c r="K265" s="5">
        <f>IF(Table1[[#This Row],[Paid]]=TRUE, Table1[[#This Row],[Payment Date]] - DATE(2025,1,10), "")</f>
        <v>15</v>
      </c>
      <c r="L26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66" spans="1:12" x14ac:dyDescent="0.3">
      <c r="A266" t="s">
        <v>8</v>
      </c>
      <c r="B266" t="s">
        <v>50</v>
      </c>
      <c r="C266" t="s">
        <v>62</v>
      </c>
      <c r="D266">
        <v>15000</v>
      </c>
      <c r="E266">
        <v>15000</v>
      </c>
      <c r="F266" t="b">
        <v>1</v>
      </c>
      <c r="G266" s="1">
        <v>45701</v>
      </c>
      <c r="H266" s="6">
        <f>Table1[[#This Row],[Amount Paid]]/Table1[[#This Row],[Expected Fee]]</f>
        <v>1</v>
      </c>
      <c r="I266" t="str">
        <f>IF(Table1[[#This Row],[Paid]]=FALSE, "Defaulter", "Paid")</f>
        <v>Paid</v>
      </c>
      <c r="J266">
        <f>IF(Table1[[#This Row],[Paid]]=FALSE, 1, 0)</f>
        <v>0</v>
      </c>
      <c r="K266" s="5">
        <f>IF(Table1[[#This Row],[Paid]]=TRUE, Table1[[#This Row],[Payment Date]] - DATE(2025,1,10), "")</f>
        <v>34</v>
      </c>
      <c r="L26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67" spans="1:12" x14ac:dyDescent="0.3">
      <c r="A267" t="s">
        <v>8</v>
      </c>
      <c r="B267" t="s">
        <v>50</v>
      </c>
      <c r="C267" t="s">
        <v>63</v>
      </c>
      <c r="D267">
        <v>15000</v>
      </c>
      <c r="E267">
        <v>15000</v>
      </c>
      <c r="F267" t="b">
        <v>1</v>
      </c>
      <c r="G267" s="1">
        <v>45718</v>
      </c>
      <c r="H267" s="6">
        <f>Table1[[#This Row],[Amount Paid]]/Table1[[#This Row],[Expected Fee]]</f>
        <v>1</v>
      </c>
      <c r="I267" t="str">
        <f>IF(Table1[[#This Row],[Paid]]=FALSE, "Defaulter", "Paid")</f>
        <v>Paid</v>
      </c>
      <c r="J267">
        <f>IF(Table1[[#This Row],[Paid]]=FALSE, 1, 0)</f>
        <v>0</v>
      </c>
      <c r="K267" s="5">
        <f>IF(Table1[[#This Row],[Paid]]=TRUE, Table1[[#This Row],[Payment Date]] - DATE(2025,1,10), "")</f>
        <v>51</v>
      </c>
      <c r="L26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68" spans="1:12" x14ac:dyDescent="0.3">
      <c r="A268" t="s">
        <v>8</v>
      </c>
      <c r="B268" t="s">
        <v>50</v>
      </c>
      <c r="C268" t="s">
        <v>64</v>
      </c>
      <c r="D268">
        <v>15000</v>
      </c>
      <c r="E268">
        <v>15000</v>
      </c>
      <c r="F268" t="b">
        <v>1</v>
      </c>
      <c r="G268" s="1">
        <v>45702</v>
      </c>
      <c r="H268" s="6">
        <f>Table1[[#This Row],[Amount Paid]]/Table1[[#This Row],[Expected Fee]]</f>
        <v>1</v>
      </c>
      <c r="I268" t="str">
        <f>IF(Table1[[#This Row],[Paid]]=FALSE, "Defaulter", "Paid")</f>
        <v>Paid</v>
      </c>
      <c r="J268">
        <f>IF(Table1[[#This Row],[Paid]]=FALSE, 1, 0)</f>
        <v>0</v>
      </c>
      <c r="K268" s="5">
        <f>IF(Table1[[#This Row],[Paid]]=TRUE, Table1[[#This Row],[Payment Date]] - DATE(2025,1,10), "")</f>
        <v>35</v>
      </c>
      <c r="L26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69" spans="1:12" x14ac:dyDescent="0.3">
      <c r="A269" t="s">
        <v>8</v>
      </c>
      <c r="B269" t="s">
        <v>51</v>
      </c>
      <c r="C269" t="s">
        <v>62</v>
      </c>
      <c r="D269">
        <v>15000</v>
      </c>
      <c r="E269">
        <v>1167</v>
      </c>
      <c r="F269" t="b">
        <v>0</v>
      </c>
      <c r="H269" s="6">
        <f>Table1[[#This Row],[Amount Paid]]/Table1[[#This Row],[Expected Fee]]</f>
        <v>7.7799999999999994E-2</v>
      </c>
      <c r="I269" t="str">
        <f>IF(Table1[[#This Row],[Paid]]=FALSE, "Defaulter", "Paid")</f>
        <v>Defaulter</v>
      </c>
      <c r="J269">
        <f>IF(Table1[[#This Row],[Paid]]=FALSE, 1, 0)</f>
        <v>1</v>
      </c>
      <c r="K269" s="5" t="str">
        <f>IF(Table1[[#This Row],[Paid]]=TRUE, Table1[[#This Row],[Payment Date]] - DATE(2025,1,10), "")</f>
        <v/>
      </c>
      <c r="L26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70" spans="1:12" x14ac:dyDescent="0.3">
      <c r="A270" t="s">
        <v>8</v>
      </c>
      <c r="B270" t="s">
        <v>51</v>
      </c>
      <c r="C270" t="s">
        <v>63</v>
      </c>
      <c r="D270">
        <v>15000</v>
      </c>
      <c r="E270">
        <v>15000</v>
      </c>
      <c r="F270" t="b">
        <v>1</v>
      </c>
      <c r="G270" s="1">
        <v>45711</v>
      </c>
      <c r="H270" s="6">
        <f>Table1[[#This Row],[Amount Paid]]/Table1[[#This Row],[Expected Fee]]</f>
        <v>1</v>
      </c>
      <c r="I270" t="str">
        <f>IF(Table1[[#This Row],[Paid]]=FALSE, "Defaulter", "Paid")</f>
        <v>Paid</v>
      </c>
      <c r="J270">
        <f>IF(Table1[[#This Row],[Paid]]=FALSE, 1, 0)</f>
        <v>0</v>
      </c>
      <c r="K270" s="5">
        <f>IF(Table1[[#This Row],[Paid]]=TRUE, Table1[[#This Row],[Payment Date]] - DATE(2025,1,10), "")</f>
        <v>44</v>
      </c>
      <c r="L27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71" spans="1:12" x14ac:dyDescent="0.3">
      <c r="A271" t="s">
        <v>8</v>
      </c>
      <c r="B271" t="s">
        <v>51</v>
      </c>
      <c r="C271" t="s">
        <v>64</v>
      </c>
      <c r="D271">
        <v>15000</v>
      </c>
      <c r="E271">
        <v>5305</v>
      </c>
      <c r="F271" t="b">
        <v>0</v>
      </c>
      <c r="H271" s="6">
        <f>Table1[[#This Row],[Amount Paid]]/Table1[[#This Row],[Expected Fee]]</f>
        <v>0.35366666666666668</v>
      </c>
      <c r="I271" t="str">
        <f>IF(Table1[[#This Row],[Paid]]=FALSE, "Defaulter", "Paid")</f>
        <v>Defaulter</v>
      </c>
      <c r="J271">
        <f>IF(Table1[[#This Row],[Paid]]=FALSE, 1, 0)</f>
        <v>1</v>
      </c>
      <c r="K271" s="5" t="str">
        <f>IF(Table1[[#This Row],[Paid]]=TRUE, Table1[[#This Row],[Payment Date]] - DATE(2025,1,10), "")</f>
        <v/>
      </c>
      <c r="L27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72" spans="1:12" x14ac:dyDescent="0.3">
      <c r="A272" t="s">
        <v>8</v>
      </c>
      <c r="B272" t="s">
        <v>52</v>
      </c>
      <c r="C272" t="s">
        <v>62</v>
      </c>
      <c r="D272">
        <v>15000</v>
      </c>
      <c r="E272">
        <v>15000</v>
      </c>
      <c r="F272" t="b">
        <v>1</v>
      </c>
      <c r="G272" s="1">
        <v>45697</v>
      </c>
      <c r="H272" s="6">
        <f>Table1[[#This Row],[Amount Paid]]/Table1[[#This Row],[Expected Fee]]</f>
        <v>1</v>
      </c>
      <c r="I272" t="str">
        <f>IF(Table1[[#This Row],[Paid]]=FALSE, "Defaulter", "Paid")</f>
        <v>Paid</v>
      </c>
      <c r="J272">
        <f>IF(Table1[[#This Row],[Paid]]=FALSE, 1, 0)</f>
        <v>0</v>
      </c>
      <c r="K272" s="5">
        <f>IF(Table1[[#This Row],[Paid]]=TRUE, Table1[[#This Row],[Payment Date]] - DATE(2025,1,10), "")</f>
        <v>30</v>
      </c>
      <c r="L27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73" spans="1:12" x14ac:dyDescent="0.3">
      <c r="A273" t="s">
        <v>8</v>
      </c>
      <c r="B273" t="s">
        <v>52</v>
      </c>
      <c r="C273" t="s">
        <v>63</v>
      </c>
      <c r="D273">
        <v>15000</v>
      </c>
      <c r="E273">
        <v>15000</v>
      </c>
      <c r="F273" t="b">
        <v>1</v>
      </c>
      <c r="G273" s="1">
        <v>45701</v>
      </c>
      <c r="H273" s="6">
        <f>Table1[[#This Row],[Amount Paid]]/Table1[[#This Row],[Expected Fee]]</f>
        <v>1</v>
      </c>
      <c r="I273" t="str">
        <f>IF(Table1[[#This Row],[Paid]]=FALSE, "Defaulter", "Paid")</f>
        <v>Paid</v>
      </c>
      <c r="J273">
        <f>IF(Table1[[#This Row],[Paid]]=FALSE, 1, 0)</f>
        <v>0</v>
      </c>
      <c r="K273" s="5">
        <f>IF(Table1[[#This Row],[Paid]]=TRUE, Table1[[#This Row],[Payment Date]] - DATE(2025,1,10), "")</f>
        <v>34</v>
      </c>
      <c r="L27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74" spans="1:12" x14ac:dyDescent="0.3">
      <c r="A274" t="s">
        <v>8</v>
      </c>
      <c r="B274" t="s">
        <v>52</v>
      </c>
      <c r="C274" t="s">
        <v>64</v>
      </c>
      <c r="D274">
        <v>15000</v>
      </c>
      <c r="E274">
        <v>4330</v>
      </c>
      <c r="F274" t="b">
        <v>0</v>
      </c>
      <c r="H274" s="6">
        <f>Table1[[#This Row],[Amount Paid]]/Table1[[#This Row],[Expected Fee]]</f>
        <v>0.28866666666666668</v>
      </c>
      <c r="I274" t="str">
        <f>IF(Table1[[#This Row],[Paid]]=FALSE, "Defaulter", "Paid")</f>
        <v>Defaulter</v>
      </c>
      <c r="J274">
        <f>IF(Table1[[#This Row],[Paid]]=FALSE, 1, 0)</f>
        <v>1</v>
      </c>
      <c r="K274" s="5" t="str">
        <f>IF(Table1[[#This Row],[Paid]]=TRUE, Table1[[#This Row],[Payment Date]] - DATE(2025,1,10), "")</f>
        <v/>
      </c>
      <c r="L27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75" spans="1:12" x14ac:dyDescent="0.3">
      <c r="A275" t="s">
        <v>8</v>
      </c>
      <c r="B275" t="s">
        <v>53</v>
      </c>
      <c r="C275" t="s">
        <v>62</v>
      </c>
      <c r="D275">
        <v>15000</v>
      </c>
      <c r="E275">
        <v>15000</v>
      </c>
      <c r="F275" t="b">
        <v>1</v>
      </c>
      <c r="G275" s="1">
        <v>45713</v>
      </c>
      <c r="H275" s="6">
        <f>Table1[[#This Row],[Amount Paid]]/Table1[[#This Row],[Expected Fee]]</f>
        <v>1</v>
      </c>
      <c r="I275" t="str">
        <f>IF(Table1[[#This Row],[Paid]]=FALSE, "Defaulter", "Paid")</f>
        <v>Paid</v>
      </c>
      <c r="J275">
        <f>IF(Table1[[#This Row],[Paid]]=FALSE, 1, 0)</f>
        <v>0</v>
      </c>
      <c r="K275" s="5">
        <f>IF(Table1[[#This Row],[Paid]]=TRUE, Table1[[#This Row],[Payment Date]] - DATE(2025,1,10), "")</f>
        <v>46</v>
      </c>
      <c r="L27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76" spans="1:12" x14ac:dyDescent="0.3">
      <c r="A276" t="s">
        <v>8</v>
      </c>
      <c r="B276" t="s">
        <v>53</v>
      </c>
      <c r="C276" t="s">
        <v>63</v>
      </c>
      <c r="D276">
        <v>15000</v>
      </c>
      <c r="E276">
        <v>15000</v>
      </c>
      <c r="F276" t="b">
        <v>1</v>
      </c>
      <c r="G276" s="1">
        <v>45676</v>
      </c>
      <c r="H276" s="6">
        <f>Table1[[#This Row],[Amount Paid]]/Table1[[#This Row],[Expected Fee]]</f>
        <v>1</v>
      </c>
      <c r="I276" t="str">
        <f>IF(Table1[[#This Row],[Paid]]=FALSE, "Defaulter", "Paid")</f>
        <v>Paid</v>
      </c>
      <c r="J276">
        <f>IF(Table1[[#This Row],[Paid]]=FALSE, 1, 0)</f>
        <v>0</v>
      </c>
      <c r="K276" s="5">
        <f>IF(Table1[[#This Row],[Paid]]=TRUE, Table1[[#This Row],[Payment Date]] - DATE(2025,1,10), "")</f>
        <v>9</v>
      </c>
      <c r="L27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77" spans="1:12" x14ac:dyDescent="0.3">
      <c r="A277" t="s">
        <v>8</v>
      </c>
      <c r="B277" t="s">
        <v>53</v>
      </c>
      <c r="C277" t="s">
        <v>64</v>
      </c>
      <c r="D277">
        <v>15000</v>
      </c>
      <c r="E277">
        <v>15000</v>
      </c>
      <c r="F277" t="b">
        <v>1</v>
      </c>
      <c r="G277" s="1">
        <v>45683</v>
      </c>
      <c r="H277" s="6">
        <f>Table1[[#This Row],[Amount Paid]]/Table1[[#This Row],[Expected Fee]]</f>
        <v>1</v>
      </c>
      <c r="I277" t="str">
        <f>IF(Table1[[#This Row],[Paid]]=FALSE, "Defaulter", "Paid")</f>
        <v>Paid</v>
      </c>
      <c r="J277">
        <f>IF(Table1[[#This Row],[Paid]]=FALSE, 1, 0)</f>
        <v>0</v>
      </c>
      <c r="K277" s="5">
        <f>IF(Table1[[#This Row],[Paid]]=TRUE, Table1[[#This Row],[Payment Date]] - DATE(2025,1,10), "")</f>
        <v>16</v>
      </c>
      <c r="L27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78" spans="1:12" x14ac:dyDescent="0.3">
      <c r="A278" t="s">
        <v>8</v>
      </c>
      <c r="B278" t="s">
        <v>54</v>
      </c>
      <c r="C278" t="s">
        <v>62</v>
      </c>
      <c r="D278">
        <v>15000</v>
      </c>
      <c r="E278">
        <v>15000</v>
      </c>
      <c r="F278" t="b">
        <v>1</v>
      </c>
      <c r="G278" s="1">
        <v>45673</v>
      </c>
      <c r="H278" s="6">
        <f>Table1[[#This Row],[Amount Paid]]/Table1[[#This Row],[Expected Fee]]</f>
        <v>1</v>
      </c>
      <c r="I278" t="str">
        <f>IF(Table1[[#This Row],[Paid]]=FALSE, "Defaulter", "Paid")</f>
        <v>Paid</v>
      </c>
      <c r="J278">
        <f>IF(Table1[[#This Row],[Paid]]=FALSE, 1, 0)</f>
        <v>0</v>
      </c>
      <c r="K278" s="5">
        <f>IF(Table1[[#This Row],[Paid]]=TRUE, Table1[[#This Row],[Payment Date]] - DATE(2025,1,10), "")</f>
        <v>6</v>
      </c>
      <c r="L27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79" spans="1:12" x14ac:dyDescent="0.3">
      <c r="A279" t="s">
        <v>8</v>
      </c>
      <c r="B279" t="s">
        <v>54</v>
      </c>
      <c r="C279" t="s">
        <v>63</v>
      </c>
      <c r="D279">
        <v>15000</v>
      </c>
      <c r="E279">
        <v>15000</v>
      </c>
      <c r="F279" t="b">
        <v>1</v>
      </c>
      <c r="G279" s="1">
        <v>45706</v>
      </c>
      <c r="H279" s="6">
        <f>Table1[[#This Row],[Amount Paid]]/Table1[[#This Row],[Expected Fee]]</f>
        <v>1</v>
      </c>
      <c r="I279" t="str">
        <f>IF(Table1[[#This Row],[Paid]]=FALSE, "Defaulter", "Paid")</f>
        <v>Paid</v>
      </c>
      <c r="J279">
        <f>IF(Table1[[#This Row],[Paid]]=FALSE, 1, 0)</f>
        <v>0</v>
      </c>
      <c r="K279" s="5">
        <f>IF(Table1[[#This Row],[Paid]]=TRUE, Table1[[#This Row],[Payment Date]] - DATE(2025,1,10), "")</f>
        <v>39</v>
      </c>
      <c r="L27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80" spans="1:12" x14ac:dyDescent="0.3">
      <c r="A280" t="s">
        <v>8</v>
      </c>
      <c r="B280" t="s">
        <v>54</v>
      </c>
      <c r="C280" t="s">
        <v>64</v>
      </c>
      <c r="D280">
        <v>15000</v>
      </c>
      <c r="E280">
        <v>15000</v>
      </c>
      <c r="F280" t="b">
        <v>1</v>
      </c>
      <c r="G280" s="1">
        <v>45716</v>
      </c>
      <c r="H280" s="6">
        <f>Table1[[#This Row],[Amount Paid]]/Table1[[#This Row],[Expected Fee]]</f>
        <v>1</v>
      </c>
      <c r="I280" t="str">
        <f>IF(Table1[[#This Row],[Paid]]=FALSE, "Defaulter", "Paid")</f>
        <v>Paid</v>
      </c>
      <c r="J280">
        <f>IF(Table1[[#This Row],[Paid]]=FALSE, 1, 0)</f>
        <v>0</v>
      </c>
      <c r="K280" s="5">
        <f>IF(Table1[[#This Row],[Paid]]=TRUE, Table1[[#This Row],[Payment Date]] - DATE(2025,1,10), "")</f>
        <v>49</v>
      </c>
      <c r="L28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81" spans="1:12" x14ac:dyDescent="0.3">
      <c r="A281" t="s">
        <v>8</v>
      </c>
      <c r="B281" t="s">
        <v>55</v>
      </c>
      <c r="C281" t="s">
        <v>62</v>
      </c>
      <c r="D281">
        <v>15000</v>
      </c>
      <c r="E281">
        <v>9409</v>
      </c>
      <c r="F281" t="b">
        <v>0</v>
      </c>
      <c r="H281" s="6">
        <f>Table1[[#This Row],[Amount Paid]]/Table1[[#This Row],[Expected Fee]]</f>
        <v>0.62726666666666664</v>
      </c>
      <c r="I281" t="str">
        <f>IF(Table1[[#This Row],[Paid]]=FALSE, "Defaulter", "Paid")</f>
        <v>Defaulter</v>
      </c>
      <c r="J281">
        <f>IF(Table1[[#This Row],[Paid]]=FALSE, 1, 0)</f>
        <v>1</v>
      </c>
      <c r="K281" s="5" t="str">
        <f>IF(Table1[[#This Row],[Paid]]=TRUE, Table1[[#This Row],[Payment Date]] - DATE(2025,1,10), "")</f>
        <v/>
      </c>
      <c r="L28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82" spans="1:12" x14ac:dyDescent="0.3">
      <c r="A282" t="s">
        <v>8</v>
      </c>
      <c r="B282" t="s">
        <v>55</v>
      </c>
      <c r="C282" t="s">
        <v>63</v>
      </c>
      <c r="D282">
        <v>15000</v>
      </c>
      <c r="E282">
        <v>15000</v>
      </c>
      <c r="F282" t="b">
        <v>1</v>
      </c>
      <c r="G282" s="1">
        <v>45703</v>
      </c>
      <c r="H282" s="6">
        <f>Table1[[#This Row],[Amount Paid]]/Table1[[#This Row],[Expected Fee]]</f>
        <v>1</v>
      </c>
      <c r="I282" t="str">
        <f>IF(Table1[[#This Row],[Paid]]=FALSE, "Defaulter", "Paid")</f>
        <v>Paid</v>
      </c>
      <c r="J282">
        <f>IF(Table1[[#This Row],[Paid]]=FALSE, 1, 0)</f>
        <v>0</v>
      </c>
      <c r="K282" s="5">
        <f>IF(Table1[[#This Row],[Paid]]=TRUE, Table1[[#This Row],[Payment Date]] - DATE(2025,1,10), "")</f>
        <v>36</v>
      </c>
      <c r="L28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83" spans="1:12" x14ac:dyDescent="0.3">
      <c r="A283" t="s">
        <v>8</v>
      </c>
      <c r="B283" t="s">
        <v>55</v>
      </c>
      <c r="C283" t="s">
        <v>64</v>
      </c>
      <c r="D283">
        <v>15000</v>
      </c>
      <c r="E283">
        <v>15000</v>
      </c>
      <c r="F283" t="b">
        <v>1</v>
      </c>
      <c r="G283" s="1">
        <v>45674</v>
      </c>
      <c r="H283" s="6">
        <f>Table1[[#This Row],[Amount Paid]]/Table1[[#This Row],[Expected Fee]]</f>
        <v>1</v>
      </c>
      <c r="I283" t="str">
        <f>IF(Table1[[#This Row],[Paid]]=FALSE, "Defaulter", "Paid")</f>
        <v>Paid</v>
      </c>
      <c r="J283">
        <f>IF(Table1[[#This Row],[Paid]]=FALSE, 1, 0)</f>
        <v>0</v>
      </c>
      <c r="K283" s="5">
        <f>IF(Table1[[#This Row],[Paid]]=TRUE, Table1[[#This Row],[Payment Date]] - DATE(2025,1,10), "")</f>
        <v>7</v>
      </c>
      <c r="L28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84" spans="1:12" x14ac:dyDescent="0.3">
      <c r="A284" t="s">
        <v>8</v>
      </c>
      <c r="B284" t="s">
        <v>56</v>
      </c>
      <c r="C284" t="s">
        <v>62</v>
      </c>
      <c r="D284">
        <v>15000</v>
      </c>
      <c r="E284">
        <v>15000</v>
      </c>
      <c r="F284" t="b">
        <v>1</v>
      </c>
      <c r="G284" s="1">
        <v>45667</v>
      </c>
      <c r="H284" s="6">
        <f>Table1[[#This Row],[Amount Paid]]/Table1[[#This Row],[Expected Fee]]</f>
        <v>1</v>
      </c>
      <c r="I284" t="str">
        <f>IF(Table1[[#This Row],[Paid]]=FALSE, "Defaulter", "Paid")</f>
        <v>Paid</v>
      </c>
      <c r="J284">
        <f>IF(Table1[[#This Row],[Paid]]=FALSE, 1, 0)</f>
        <v>0</v>
      </c>
      <c r="K284" s="5">
        <f>IF(Table1[[#This Row],[Paid]]=TRUE, Table1[[#This Row],[Payment Date]] - DATE(2025,1,10), "")</f>
        <v>0</v>
      </c>
      <c r="L284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285" spans="1:12" x14ac:dyDescent="0.3">
      <c r="A285" t="s">
        <v>8</v>
      </c>
      <c r="B285" t="s">
        <v>56</v>
      </c>
      <c r="C285" t="s">
        <v>63</v>
      </c>
      <c r="D285">
        <v>15000</v>
      </c>
      <c r="E285">
        <v>9872</v>
      </c>
      <c r="F285" t="b">
        <v>0</v>
      </c>
      <c r="H285" s="6">
        <f>Table1[[#This Row],[Amount Paid]]/Table1[[#This Row],[Expected Fee]]</f>
        <v>0.65813333333333335</v>
      </c>
      <c r="I285" t="str">
        <f>IF(Table1[[#This Row],[Paid]]=FALSE, "Defaulter", "Paid")</f>
        <v>Defaulter</v>
      </c>
      <c r="J285">
        <f>IF(Table1[[#This Row],[Paid]]=FALSE, 1, 0)</f>
        <v>1</v>
      </c>
      <c r="K285" s="5" t="str">
        <f>IF(Table1[[#This Row],[Paid]]=TRUE, Table1[[#This Row],[Payment Date]] - DATE(2025,1,10), "")</f>
        <v/>
      </c>
      <c r="L285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86" spans="1:12" x14ac:dyDescent="0.3">
      <c r="A286" t="s">
        <v>8</v>
      </c>
      <c r="B286" t="s">
        <v>56</v>
      </c>
      <c r="C286" t="s">
        <v>64</v>
      </c>
      <c r="D286">
        <v>15000</v>
      </c>
      <c r="E286">
        <v>4312</v>
      </c>
      <c r="F286" t="b">
        <v>0</v>
      </c>
      <c r="H286" s="6">
        <f>Table1[[#This Row],[Amount Paid]]/Table1[[#This Row],[Expected Fee]]</f>
        <v>0.28746666666666665</v>
      </c>
      <c r="I286" t="str">
        <f>IF(Table1[[#This Row],[Paid]]=FALSE, "Defaulter", "Paid")</f>
        <v>Defaulter</v>
      </c>
      <c r="J286">
        <f>IF(Table1[[#This Row],[Paid]]=FALSE, 1, 0)</f>
        <v>1</v>
      </c>
      <c r="K286" s="5" t="str">
        <f>IF(Table1[[#This Row],[Paid]]=TRUE, Table1[[#This Row],[Payment Date]] - DATE(2025,1,10), "")</f>
        <v/>
      </c>
      <c r="L28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287" spans="1:12" x14ac:dyDescent="0.3">
      <c r="A287" t="s">
        <v>8</v>
      </c>
      <c r="B287" t="s">
        <v>57</v>
      </c>
      <c r="C287" t="s">
        <v>62</v>
      </c>
      <c r="D287">
        <v>15000</v>
      </c>
      <c r="E287">
        <v>15000</v>
      </c>
      <c r="F287" t="b">
        <v>1</v>
      </c>
      <c r="G287" s="1">
        <v>45702</v>
      </c>
      <c r="H287" s="6">
        <f>Table1[[#This Row],[Amount Paid]]/Table1[[#This Row],[Expected Fee]]</f>
        <v>1</v>
      </c>
      <c r="I287" t="str">
        <f>IF(Table1[[#This Row],[Paid]]=FALSE, "Defaulter", "Paid")</f>
        <v>Paid</v>
      </c>
      <c r="J287">
        <f>IF(Table1[[#This Row],[Paid]]=FALSE, 1, 0)</f>
        <v>0</v>
      </c>
      <c r="K287" s="5">
        <f>IF(Table1[[#This Row],[Paid]]=TRUE, Table1[[#This Row],[Payment Date]] - DATE(2025,1,10), "")</f>
        <v>35</v>
      </c>
      <c r="L28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88" spans="1:12" x14ac:dyDescent="0.3">
      <c r="A288" t="s">
        <v>8</v>
      </c>
      <c r="B288" t="s">
        <v>57</v>
      </c>
      <c r="C288" t="s">
        <v>63</v>
      </c>
      <c r="D288">
        <v>15000</v>
      </c>
      <c r="E288">
        <v>15000</v>
      </c>
      <c r="F288" t="b">
        <v>1</v>
      </c>
      <c r="G288" s="1">
        <v>45697</v>
      </c>
      <c r="H288" s="6">
        <f>Table1[[#This Row],[Amount Paid]]/Table1[[#This Row],[Expected Fee]]</f>
        <v>1</v>
      </c>
      <c r="I288" t="str">
        <f>IF(Table1[[#This Row],[Paid]]=FALSE, "Defaulter", "Paid")</f>
        <v>Paid</v>
      </c>
      <c r="J288">
        <f>IF(Table1[[#This Row],[Paid]]=FALSE, 1, 0)</f>
        <v>0</v>
      </c>
      <c r="K288" s="5">
        <f>IF(Table1[[#This Row],[Paid]]=TRUE, Table1[[#This Row],[Payment Date]] - DATE(2025,1,10), "")</f>
        <v>30</v>
      </c>
      <c r="L28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89" spans="1:12" x14ac:dyDescent="0.3">
      <c r="A289" t="s">
        <v>8</v>
      </c>
      <c r="B289" t="s">
        <v>57</v>
      </c>
      <c r="C289" t="s">
        <v>64</v>
      </c>
      <c r="D289">
        <v>15000</v>
      </c>
      <c r="E289">
        <v>15000</v>
      </c>
      <c r="F289" t="b">
        <v>1</v>
      </c>
      <c r="G289" s="1">
        <v>45710</v>
      </c>
      <c r="H289" s="6">
        <f>Table1[[#This Row],[Amount Paid]]/Table1[[#This Row],[Expected Fee]]</f>
        <v>1</v>
      </c>
      <c r="I289" t="str">
        <f>IF(Table1[[#This Row],[Paid]]=FALSE, "Defaulter", "Paid")</f>
        <v>Paid</v>
      </c>
      <c r="J289">
        <f>IF(Table1[[#This Row],[Paid]]=FALSE, 1, 0)</f>
        <v>0</v>
      </c>
      <c r="K289" s="5">
        <f>IF(Table1[[#This Row],[Paid]]=TRUE, Table1[[#This Row],[Payment Date]] - DATE(2025,1,10), "")</f>
        <v>43</v>
      </c>
      <c r="L28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90" spans="1:12" x14ac:dyDescent="0.3">
      <c r="A290" t="s">
        <v>8</v>
      </c>
      <c r="B290" t="s">
        <v>58</v>
      </c>
      <c r="C290" t="s">
        <v>62</v>
      </c>
      <c r="D290">
        <v>15000</v>
      </c>
      <c r="E290">
        <v>15000</v>
      </c>
      <c r="F290" t="b">
        <v>1</v>
      </c>
      <c r="G290" s="1">
        <v>45693</v>
      </c>
      <c r="H290" s="6">
        <f>Table1[[#This Row],[Amount Paid]]/Table1[[#This Row],[Expected Fee]]</f>
        <v>1</v>
      </c>
      <c r="I290" t="str">
        <f>IF(Table1[[#This Row],[Paid]]=FALSE, "Defaulter", "Paid")</f>
        <v>Paid</v>
      </c>
      <c r="J290">
        <f>IF(Table1[[#This Row],[Paid]]=FALSE, 1, 0)</f>
        <v>0</v>
      </c>
      <c r="K290" s="5">
        <f>IF(Table1[[#This Row],[Paid]]=TRUE, Table1[[#This Row],[Payment Date]] - DATE(2025,1,10), "")</f>
        <v>26</v>
      </c>
      <c r="L29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91" spans="1:12" x14ac:dyDescent="0.3">
      <c r="A291" t="s">
        <v>8</v>
      </c>
      <c r="B291" t="s">
        <v>58</v>
      </c>
      <c r="C291" t="s">
        <v>63</v>
      </c>
      <c r="D291">
        <v>15000</v>
      </c>
      <c r="E291">
        <v>15000</v>
      </c>
      <c r="F291" t="b">
        <v>1</v>
      </c>
      <c r="G291" s="1">
        <v>45685</v>
      </c>
      <c r="H291" s="6">
        <f>Table1[[#This Row],[Amount Paid]]/Table1[[#This Row],[Expected Fee]]</f>
        <v>1</v>
      </c>
      <c r="I291" t="str">
        <f>IF(Table1[[#This Row],[Paid]]=FALSE, "Defaulter", "Paid")</f>
        <v>Paid</v>
      </c>
      <c r="J291">
        <f>IF(Table1[[#This Row],[Paid]]=FALSE, 1, 0)</f>
        <v>0</v>
      </c>
      <c r="K291" s="5">
        <f>IF(Table1[[#This Row],[Paid]]=TRUE, Table1[[#This Row],[Payment Date]] - DATE(2025,1,10), "")</f>
        <v>18</v>
      </c>
      <c r="L29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292" spans="1:12" x14ac:dyDescent="0.3">
      <c r="A292" t="s">
        <v>8</v>
      </c>
      <c r="B292" t="s">
        <v>58</v>
      </c>
      <c r="C292" t="s">
        <v>64</v>
      </c>
      <c r="D292">
        <v>15000</v>
      </c>
      <c r="E292">
        <v>15000</v>
      </c>
      <c r="F292" t="b">
        <v>1</v>
      </c>
      <c r="G292" s="1">
        <v>45669</v>
      </c>
      <c r="H292" s="6">
        <f>Table1[[#This Row],[Amount Paid]]/Table1[[#This Row],[Expected Fee]]</f>
        <v>1</v>
      </c>
      <c r="I292" t="str">
        <f>IF(Table1[[#This Row],[Paid]]=FALSE, "Defaulter", "Paid")</f>
        <v>Paid</v>
      </c>
      <c r="J292">
        <f>IF(Table1[[#This Row],[Paid]]=FALSE, 1, 0)</f>
        <v>0</v>
      </c>
      <c r="K292" s="5">
        <f>IF(Table1[[#This Row],[Paid]]=TRUE, Table1[[#This Row],[Payment Date]] - DATE(2025,1,10), "")</f>
        <v>2</v>
      </c>
      <c r="L29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93" spans="1:12" x14ac:dyDescent="0.3">
      <c r="A293" t="s">
        <v>8</v>
      </c>
      <c r="B293" t="s">
        <v>59</v>
      </c>
      <c r="C293" t="s">
        <v>62</v>
      </c>
      <c r="D293">
        <v>15000</v>
      </c>
      <c r="E293">
        <v>15000</v>
      </c>
      <c r="F293" t="b">
        <v>1</v>
      </c>
      <c r="G293" s="1">
        <v>45716</v>
      </c>
      <c r="H293" s="6">
        <f>Table1[[#This Row],[Amount Paid]]/Table1[[#This Row],[Expected Fee]]</f>
        <v>1</v>
      </c>
      <c r="I293" t="str">
        <f>IF(Table1[[#This Row],[Paid]]=FALSE, "Defaulter", "Paid")</f>
        <v>Paid</v>
      </c>
      <c r="J293">
        <f>IF(Table1[[#This Row],[Paid]]=FALSE, 1, 0)</f>
        <v>0</v>
      </c>
      <c r="K293" s="5">
        <f>IF(Table1[[#This Row],[Paid]]=TRUE, Table1[[#This Row],[Payment Date]] - DATE(2025,1,10), "")</f>
        <v>49</v>
      </c>
      <c r="L29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94" spans="1:12" x14ac:dyDescent="0.3">
      <c r="A294" t="s">
        <v>8</v>
      </c>
      <c r="B294" t="s">
        <v>59</v>
      </c>
      <c r="C294" t="s">
        <v>63</v>
      </c>
      <c r="D294">
        <v>15000</v>
      </c>
      <c r="E294">
        <v>15000</v>
      </c>
      <c r="F294" t="b">
        <v>1</v>
      </c>
      <c r="G294" s="1">
        <v>45724</v>
      </c>
      <c r="H294" s="6">
        <f>Table1[[#This Row],[Amount Paid]]/Table1[[#This Row],[Expected Fee]]</f>
        <v>1</v>
      </c>
      <c r="I294" t="str">
        <f>IF(Table1[[#This Row],[Paid]]=FALSE, "Defaulter", "Paid")</f>
        <v>Paid</v>
      </c>
      <c r="J294">
        <f>IF(Table1[[#This Row],[Paid]]=FALSE, 1, 0)</f>
        <v>0</v>
      </c>
      <c r="K294" s="5">
        <f>IF(Table1[[#This Row],[Paid]]=TRUE, Table1[[#This Row],[Payment Date]] - DATE(2025,1,10), "")</f>
        <v>57</v>
      </c>
      <c r="L29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95" spans="1:12" x14ac:dyDescent="0.3">
      <c r="A295" t="s">
        <v>8</v>
      </c>
      <c r="B295" t="s">
        <v>59</v>
      </c>
      <c r="C295" t="s">
        <v>64</v>
      </c>
      <c r="D295">
        <v>15000</v>
      </c>
      <c r="E295">
        <v>15000</v>
      </c>
      <c r="F295" t="b">
        <v>1</v>
      </c>
      <c r="G295" s="1">
        <v>45674</v>
      </c>
      <c r="H295" s="6">
        <f>Table1[[#This Row],[Amount Paid]]/Table1[[#This Row],[Expected Fee]]</f>
        <v>1</v>
      </c>
      <c r="I295" t="str">
        <f>IF(Table1[[#This Row],[Paid]]=FALSE, "Defaulter", "Paid")</f>
        <v>Paid</v>
      </c>
      <c r="J295">
        <f>IF(Table1[[#This Row],[Paid]]=FALSE, 1, 0)</f>
        <v>0</v>
      </c>
      <c r="K295" s="5">
        <f>IF(Table1[[#This Row],[Paid]]=TRUE, Table1[[#This Row],[Payment Date]] - DATE(2025,1,10), "")</f>
        <v>7</v>
      </c>
      <c r="L29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96" spans="1:12" x14ac:dyDescent="0.3">
      <c r="A296" t="s">
        <v>8</v>
      </c>
      <c r="B296" t="s">
        <v>60</v>
      </c>
      <c r="C296" t="s">
        <v>62</v>
      </c>
      <c r="D296">
        <v>15000</v>
      </c>
      <c r="E296">
        <v>15000</v>
      </c>
      <c r="F296" t="b">
        <v>1</v>
      </c>
      <c r="G296" s="1">
        <v>45707</v>
      </c>
      <c r="H296" s="6">
        <f>Table1[[#This Row],[Amount Paid]]/Table1[[#This Row],[Expected Fee]]</f>
        <v>1</v>
      </c>
      <c r="I296" t="str">
        <f>IF(Table1[[#This Row],[Paid]]=FALSE, "Defaulter", "Paid")</f>
        <v>Paid</v>
      </c>
      <c r="J296">
        <f>IF(Table1[[#This Row],[Paid]]=FALSE, 1, 0)</f>
        <v>0</v>
      </c>
      <c r="K296" s="5">
        <f>IF(Table1[[#This Row],[Paid]]=TRUE, Table1[[#This Row],[Payment Date]] - DATE(2025,1,10), "")</f>
        <v>40</v>
      </c>
      <c r="L29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97" spans="1:12" x14ac:dyDescent="0.3">
      <c r="A297" t="s">
        <v>8</v>
      </c>
      <c r="B297" t="s">
        <v>60</v>
      </c>
      <c r="C297" t="s">
        <v>63</v>
      </c>
      <c r="D297">
        <v>15000</v>
      </c>
      <c r="E297">
        <v>15000</v>
      </c>
      <c r="F297" t="b">
        <v>1</v>
      </c>
      <c r="G297" s="1">
        <v>45669</v>
      </c>
      <c r="H297" s="6">
        <f>Table1[[#This Row],[Amount Paid]]/Table1[[#This Row],[Expected Fee]]</f>
        <v>1</v>
      </c>
      <c r="I297" t="str">
        <f>IF(Table1[[#This Row],[Paid]]=FALSE, "Defaulter", "Paid")</f>
        <v>Paid</v>
      </c>
      <c r="J297">
        <f>IF(Table1[[#This Row],[Paid]]=FALSE, 1, 0)</f>
        <v>0</v>
      </c>
      <c r="K297" s="5">
        <f>IF(Table1[[#This Row],[Paid]]=TRUE, Table1[[#This Row],[Payment Date]] - DATE(2025,1,10), "")</f>
        <v>2</v>
      </c>
      <c r="L29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298" spans="1:12" x14ac:dyDescent="0.3">
      <c r="A298" t="s">
        <v>8</v>
      </c>
      <c r="B298" t="s">
        <v>60</v>
      </c>
      <c r="C298" t="s">
        <v>64</v>
      </c>
      <c r="D298">
        <v>15000</v>
      </c>
      <c r="E298">
        <v>15000</v>
      </c>
      <c r="F298" t="b">
        <v>1</v>
      </c>
      <c r="G298" s="1">
        <v>45723</v>
      </c>
      <c r="H298" s="6">
        <f>Table1[[#This Row],[Amount Paid]]/Table1[[#This Row],[Expected Fee]]</f>
        <v>1</v>
      </c>
      <c r="I298" t="str">
        <f>IF(Table1[[#This Row],[Paid]]=FALSE, "Defaulter", "Paid")</f>
        <v>Paid</v>
      </c>
      <c r="J298">
        <f>IF(Table1[[#This Row],[Paid]]=FALSE, 1, 0)</f>
        <v>0</v>
      </c>
      <c r="K298" s="5">
        <f>IF(Table1[[#This Row],[Paid]]=TRUE, Table1[[#This Row],[Payment Date]] - DATE(2025,1,10), "")</f>
        <v>56</v>
      </c>
      <c r="L29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299" spans="1:12" x14ac:dyDescent="0.3">
      <c r="A299" t="s">
        <v>8</v>
      </c>
      <c r="B299" t="s">
        <v>61</v>
      </c>
      <c r="C299" t="s">
        <v>62</v>
      </c>
      <c r="D299">
        <v>15000</v>
      </c>
      <c r="E299">
        <v>15000</v>
      </c>
      <c r="F299" t="b">
        <v>1</v>
      </c>
      <c r="G299" s="1">
        <v>45715</v>
      </c>
      <c r="H299" s="6">
        <f>Table1[[#This Row],[Amount Paid]]/Table1[[#This Row],[Expected Fee]]</f>
        <v>1</v>
      </c>
      <c r="I299" t="str">
        <f>IF(Table1[[#This Row],[Paid]]=FALSE, "Defaulter", "Paid")</f>
        <v>Paid</v>
      </c>
      <c r="J299">
        <f>IF(Table1[[#This Row],[Paid]]=FALSE, 1, 0)</f>
        <v>0</v>
      </c>
      <c r="K299" s="5">
        <f>IF(Table1[[#This Row],[Paid]]=TRUE, Table1[[#This Row],[Payment Date]] - DATE(2025,1,10), "")</f>
        <v>48</v>
      </c>
      <c r="L29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00" spans="1:12" x14ac:dyDescent="0.3">
      <c r="A300" t="s">
        <v>8</v>
      </c>
      <c r="B300" t="s">
        <v>61</v>
      </c>
      <c r="C300" t="s">
        <v>63</v>
      </c>
      <c r="D300">
        <v>15000</v>
      </c>
      <c r="E300">
        <v>15000</v>
      </c>
      <c r="F300" t="b">
        <v>1</v>
      </c>
      <c r="G300" s="1">
        <v>45699</v>
      </c>
      <c r="H300" s="6">
        <f>Table1[[#This Row],[Amount Paid]]/Table1[[#This Row],[Expected Fee]]</f>
        <v>1</v>
      </c>
      <c r="I300" t="str">
        <f>IF(Table1[[#This Row],[Paid]]=FALSE, "Defaulter", "Paid")</f>
        <v>Paid</v>
      </c>
      <c r="J300">
        <f>IF(Table1[[#This Row],[Paid]]=FALSE, 1, 0)</f>
        <v>0</v>
      </c>
      <c r="K300" s="5">
        <f>IF(Table1[[#This Row],[Paid]]=TRUE, Table1[[#This Row],[Payment Date]] - DATE(2025,1,10), "")</f>
        <v>32</v>
      </c>
      <c r="L30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01" spans="1:12" x14ac:dyDescent="0.3">
      <c r="A301" t="s">
        <v>8</v>
      </c>
      <c r="B301" t="s">
        <v>61</v>
      </c>
      <c r="C301" t="s">
        <v>64</v>
      </c>
      <c r="D301">
        <v>15000</v>
      </c>
      <c r="E301">
        <v>15000</v>
      </c>
      <c r="F301" t="b">
        <v>1</v>
      </c>
      <c r="G301" s="1">
        <v>45672</v>
      </c>
      <c r="H301" s="6">
        <f>Table1[[#This Row],[Amount Paid]]/Table1[[#This Row],[Expected Fee]]</f>
        <v>1</v>
      </c>
      <c r="I301" t="str">
        <f>IF(Table1[[#This Row],[Paid]]=FALSE, "Defaulter", "Paid")</f>
        <v>Paid</v>
      </c>
      <c r="J301">
        <f>IF(Table1[[#This Row],[Paid]]=FALSE, 1, 0)</f>
        <v>0</v>
      </c>
      <c r="K301" s="5">
        <f>IF(Table1[[#This Row],[Paid]]=TRUE, Table1[[#This Row],[Payment Date]] - DATE(2025,1,10), "")</f>
        <v>5</v>
      </c>
      <c r="L30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02" spans="1:12" x14ac:dyDescent="0.3">
      <c r="A302" t="s">
        <v>9</v>
      </c>
      <c r="B302" t="s">
        <v>12</v>
      </c>
      <c r="C302" t="s">
        <v>62</v>
      </c>
      <c r="D302">
        <v>15000</v>
      </c>
      <c r="E302">
        <v>15000</v>
      </c>
      <c r="F302" t="b">
        <v>1</v>
      </c>
      <c r="G302" s="1">
        <v>45711</v>
      </c>
      <c r="H302" s="6">
        <f>Table1[[#This Row],[Amount Paid]]/Table1[[#This Row],[Expected Fee]]</f>
        <v>1</v>
      </c>
      <c r="I302" t="str">
        <f>IF(Table1[[#This Row],[Paid]]=FALSE, "Defaulter", "Paid")</f>
        <v>Paid</v>
      </c>
      <c r="J302">
        <f>IF(Table1[[#This Row],[Paid]]=FALSE, 1, 0)</f>
        <v>0</v>
      </c>
      <c r="K302" s="5">
        <f>IF(Table1[[#This Row],[Paid]]=TRUE, Table1[[#This Row],[Payment Date]] - DATE(2025,1,10), "")</f>
        <v>44</v>
      </c>
      <c r="L30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03" spans="1:12" x14ac:dyDescent="0.3">
      <c r="A303" t="s">
        <v>9</v>
      </c>
      <c r="B303" t="s">
        <v>12</v>
      </c>
      <c r="C303" t="s">
        <v>63</v>
      </c>
      <c r="D303">
        <v>15000</v>
      </c>
      <c r="E303">
        <v>1852</v>
      </c>
      <c r="F303" t="b">
        <v>0</v>
      </c>
      <c r="H303" s="6">
        <f>Table1[[#This Row],[Amount Paid]]/Table1[[#This Row],[Expected Fee]]</f>
        <v>0.12346666666666667</v>
      </c>
      <c r="I303" t="str">
        <f>IF(Table1[[#This Row],[Paid]]=FALSE, "Defaulter", "Paid")</f>
        <v>Defaulter</v>
      </c>
      <c r="J303">
        <f>IF(Table1[[#This Row],[Paid]]=FALSE, 1, 0)</f>
        <v>1</v>
      </c>
      <c r="K303" s="5" t="str">
        <f>IF(Table1[[#This Row],[Paid]]=TRUE, Table1[[#This Row],[Payment Date]] - DATE(2025,1,10), "")</f>
        <v/>
      </c>
      <c r="L303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04" spans="1:12" x14ac:dyDescent="0.3">
      <c r="A304" t="s">
        <v>9</v>
      </c>
      <c r="B304" t="s">
        <v>12</v>
      </c>
      <c r="C304" t="s">
        <v>64</v>
      </c>
      <c r="D304">
        <v>15000</v>
      </c>
      <c r="E304">
        <v>15000</v>
      </c>
      <c r="F304" t="b">
        <v>1</v>
      </c>
      <c r="G304" s="1">
        <v>45682</v>
      </c>
      <c r="H304" s="6">
        <f>Table1[[#This Row],[Amount Paid]]/Table1[[#This Row],[Expected Fee]]</f>
        <v>1</v>
      </c>
      <c r="I304" t="str">
        <f>IF(Table1[[#This Row],[Paid]]=FALSE, "Defaulter", "Paid")</f>
        <v>Paid</v>
      </c>
      <c r="J304">
        <f>IF(Table1[[#This Row],[Paid]]=FALSE, 1, 0)</f>
        <v>0</v>
      </c>
      <c r="K304" s="5">
        <f>IF(Table1[[#This Row],[Paid]]=TRUE, Table1[[#This Row],[Payment Date]] - DATE(2025,1,10), "")</f>
        <v>15</v>
      </c>
      <c r="L30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05" spans="1:12" x14ac:dyDescent="0.3">
      <c r="A305" t="s">
        <v>9</v>
      </c>
      <c r="B305" t="s">
        <v>13</v>
      </c>
      <c r="C305" t="s">
        <v>62</v>
      </c>
      <c r="D305">
        <v>15000</v>
      </c>
      <c r="E305">
        <v>15000</v>
      </c>
      <c r="F305" t="b">
        <v>1</v>
      </c>
      <c r="G305" s="1">
        <v>45677</v>
      </c>
      <c r="H305" s="6">
        <f>Table1[[#This Row],[Amount Paid]]/Table1[[#This Row],[Expected Fee]]</f>
        <v>1</v>
      </c>
      <c r="I305" t="str">
        <f>IF(Table1[[#This Row],[Paid]]=FALSE, "Defaulter", "Paid")</f>
        <v>Paid</v>
      </c>
      <c r="J305">
        <f>IF(Table1[[#This Row],[Paid]]=FALSE, 1, 0)</f>
        <v>0</v>
      </c>
      <c r="K305" s="5">
        <f>IF(Table1[[#This Row],[Paid]]=TRUE, Table1[[#This Row],[Payment Date]] - DATE(2025,1,10), "")</f>
        <v>10</v>
      </c>
      <c r="L30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06" spans="1:12" x14ac:dyDescent="0.3">
      <c r="A306" t="s">
        <v>9</v>
      </c>
      <c r="B306" t="s">
        <v>13</v>
      </c>
      <c r="C306" t="s">
        <v>63</v>
      </c>
      <c r="D306">
        <v>15000</v>
      </c>
      <c r="E306">
        <v>9442</v>
      </c>
      <c r="F306" t="b">
        <v>0</v>
      </c>
      <c r="H306" s="6">
        <f>Table1[[#This Row],[Amount Paid]]/Table1[[#This Row],[Expected Fee]]</f>
        <v>0.62946666666666662</v>
      </c>
      <c r="I306" t="str">
        <f>IF(Table1[[#This Row],[Paid]]=FALSE, "Defaulter", "Paid")</f>
        <v>Defaulter</v>
      </c>
      <c r="J306">
        <f>IF(Table1[[#This Row],[Paid]]=FALSE, 1, 0)</f>
        <v>1</v>
      </c>
      <c r="K306" s="5" t="str">
        <f>IF(Table1[[#This Row],[Paid]]=TRUE, Table1[[#This Row],[Payment Date]] - DATE(2025,1,10), "")</f>
        <v/>
      </c>
      <c r="L30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07" spans="1:12" x14ac:dyDescent="0.3">
      <c r="A307" t="s">
        <v>9</v>
      </c>
      <c r="B307" t="s">
        <v>13</v>
      </c>
      <c r="C307" t="s">
        <v>64</v>
      </c>
      <c r="D307">
        <v>15000</v>
      </c>
      <c r="E307">
        <v>15000</v>
      </c>
      <c r="F307" t="b">
        <v>1</v>
      </c>
      <c r="G307" s="1">
        <v>45723</v>
      </c>
      <c r="H307" s="6">
        <f>Table1[[#This Row],[Amount Paid]]/Table1[[#This Row],[Expected Fee]]</f>
        <v>1</v>
      </c>
      <c r="I307" t="str">
        <f>IF(Table1[[#This Row],[Paid]]=FALSE, "Defaulter", "Paid")</f>
        <v>Paid</v>
      </c>
      <c r="J307">
        <f>IF(Table1[[#This Row],[Paid]]=FALSE, 1, 0)</f>
        <v>0</v>
      </c>
      <c r="K307" s="5">
        <f>IF(Table1[[#This Row],[Paid]]=TRUE, Table1[[#This Row],[Payment Date]] - DATE(2025,1,10), "")</f>
        <v>56</v>
      </c>
      <c r="L30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08" spans="1:12" x14ac:dyDescent="0.3">
      <c r="A308" t="s">
        <v>9</v>
      </c>
      <c r="B308" t="s">
        <v>14</v>
      </c>
      <c r="C308" t="s">
        <v>62</v>
      </c>
      <c r="D308">
        <v>15000</v>
      </c>
      <c r="E308">
        <v>15000</v>
      </c>
      <c r="F308" t="b">
        <v>1</v>
      </c>
      <c r="G308" s="1">
        <v>45707</v>
      </c>
      <c r="H308" s="6">
        <f>Table1[[#This Row],[Amount Paid]]/Table1[[#This Row],[Expected Fee]]</f>
        <v>1</v>
      </c>
      <c r="I308" t="str">
        <f>IF(Table1[[#This Row],[Paid]]=FALSE, "Defaulter", "Paid")</f>
        <v>Paid</v>
      </c>
      <c r="J308">
        <f>IF(Table1[[#This Row],[Paid]]=FALSE, 1, 0)</f>
        <v>0</v>
      </c>
      <c r="K308" s="5">
        <f>IF(Table1[[#This Row],[Paid]]=TRUE, Table1[[#This Row],[Payment Date]] - DATE(2025,1,10), "")</f>
        <v>40</v>
      </c>
      <c r="L30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09" spans="1:12" x14ac:dyDescent="0.3">
      <c r="A309" t="s">
        <v>9</v>
      </c>
      <c r="B309" t="s">
        <v>14</v>
      </c>
      <c r="C309" t="s">
        <v>63</v>
      </c>
      <c r="D309">
        <v>15000</v>
      </c>
      <c r="E309">
        <v>15000</v>
      </c>
      <c r="F309" t="b">
        <v>1</v>
      </c>
      <c r="G309" s="1">
        <v>45681</v>
      </c>
      <c r="H309" s="6">
        <f>Table1[[#This Row],[Amount Paid]]/Table1[[#This Row],[Expected Fee]]</f>
        <v>1</v>
      </c>
      <c r="I309" t="str">
        <f>IF(Table1[[#This Row],[Paid]]=FALSE, "Defaulter", "Paid")</f>
        <v>Paid</v>
      </c>
      <c r="J309">
        <f>IF(Table1[[#This Row],[Paid]]=FALSE, 1, 0)</f>
        <v>0</v>
      </c>
      <c r="K309" s="5">
        <f>IF(Table1[[#This Row],[Paid]]=TRUE, Table1[[#This Row],[Payment Date]] - DATE(2025,1,10), "")</f>
        <v>14</v>
      </c>
      <c r="L30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10" spans="1:12" x14ac:dyDescent="0.3">
      <c r="A310" t="s">
        <v>9</v>
      </c>
      <c r="B310" t="s">
        <v>14</v>
      </c>
      <c r="C310" t="s">
        <v>64</v>
      </c>
      <c r="D310">
        <v>15000</v>
      </c>
      <c r="E310">
        <v>15000</v>
      </c>
      <c r="F310" t="b">
        <v>1</v>
      </c>
      <c r="G310" s="1">
        <v>45719</v>
      </c>
      <c r="H310" s="6">
        <f>Table1[[#This Row],[Amount Paid]]/Table1[[#This Row],[Expected Fee]]</f>
        <v>1</v>
      </c>
      <c r="I310" t="str">
        <f>IF(Table1[[#This Row],[Paid]]=FALSE, "Defaulter", "Paid")</f>
        <v>Paid</v>
      </c>
      <c r="J310">
        <f>IF(Table1[[#This Row],[Paid]]=FALSE, 1, 0)</f>
        <v>0</v>
      </c>
      <c r="K310" s="5">
        <f>IF(Table1[[#This Row],[Paid]]=TRUE, Table1[[#This Row],[Payment Date]] - DATE(2025,1,10), "")</f>
        <v>52</v>
      </c>
      <c r="L31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11" spans="1:12" x14ac:dyDescent="0.3">
      <c r="A311" t="s">
        <v>9</v>
      </c>
      <c r="B311" t="s">
        <v>15</v>
      </c>
      <c r="C311" t="s">
        <v>62</v>
      </c>
      <c r="D311">
        <v>15000</v>
      </c>
      <c r="E311">
        <v>15000</v>
      </c>
      <c r="F311" t="b">
        <v>1</v>
      </c>
      <c r="G311" s="1">
        <v>45669</v>
      </c>
      <c r="H311" s="6">
        <f>Table1[[#This Row],[Amount Paid]]/Table1[[#This Row],[Expected Fee]]</f>
        <v>1</v>
      </c>
      <c r="I311" t="str">
        <f>IF(Table1[[#This Row],[Paid]]=FALSE, "Defaulter", "Paid")</f>
        <v>Paid</v>
      </c>
      <c r="J311">
        <f>IF(Table1[[#This Row],[Paid]]=FALSE, 1, 0)</f>
        <v>0</v>
      </c>
      <c r="K311" s="5">
        <f>IF(Table1[[#This Row],[Paid]]=TRUE, Table1[[#This Row],[Payment Date]] - DATE(2025,1,10), "")</f>
        <v>2</v>
      </c>
      <c r="L31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12" spans="1:12" x14ac:dyDescent="0.3">
      <c r="A312" t="s">
        <v>9</v>
      </c>
      <c r="B312" t="s">
        <v>15</v>
      </c>
      <c r="C312" t="s">
        <v>63</v>
      </c>
      <c r="D312">
        <v>15000</v>
      </c>
      <c r="E312">
        <v>8120</v>
      </c>
      <c r="F312" t="b">
        <v>0</v>
      </c>
      <c r="H312" s="6">
        <f>Table1[[#This Row],[Amount Paid]]/Table1[[#This Row],[Expected Fee]]</f>
        <v>0.54133333333333333</v>
      </c>
      <c r="I312" t="str">
        <f>IF(Table1[[#This Row],[Paid]]=FALSE, "Defaulter", "Paid")</f>
        <v>Defaulter</v>
      </c>
      <c r="J312">
        <f>IF(Table1[[#This Row],[Paid]]=FALSE, 1, 0)</f>
        <v>1</v>
      </c>
      <c r="K312" s="5" t="str">
        <f>IF(Table1[[#This Row],[Paid]]=TRUE, Table1[[#This Row],[Payment Date]] - DATE(2025,1,10), "")</f>
        <v/>
      </c>
      <c r="L31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13" spans="1:12" x14ac:dyDescent="0.3">
      <c r="A313" t="s">
        <v>9</v>
      </c>
      <c r="B313" t="s">
        <v>15</v>
      </c>
      <c r="C313" t="s">
        <v>64</v>
      </c>
      <c r="D313">
        <v>15000</v>
      </c>
      <c r="E313">
        <v>1353</v>
      </c>
      <c r="F313" t="b">
        <v>0</v>
      </c>
      <c r="H313" s="6">
        <f>Table1[[#This Row],[Amount Paid]]/Table1[[#This Row],[Expected Fee]]</f>
        <v>9.0200000000000002E-2</v>
      </c>
      <c r="I313" t="str">
        <f>IF(Table1[[#This Row],[Paid]]=FALSE, "Defaulter", "Paid")</f>
        <v>Defaulter</v>
      </c>
      <c r="J313">
        <f>IF(Table1[[#This Row],[Paid]]=FALSE, 1, 0)</f>
        <v>1</v>
      </c>
      <c r="K313" s="5" t="str">
        <f>IF(Table1[[#This Row],[Paid]]=TRUE, Table1[[#This Row],[Payment Date]] - DATE(2025,1,10), "")</f>
        <v/>
      </c>
      <c r="L313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14" spans="1:12" x14ac:dyDescent="0.3">
      <c r="A314" t="s">
        <v>9</v>
      </c>
      <c r="B314" t="s">
        <v>16</v>
      </c>
      <c r="C314" t="s">
        <v>62</v>
      </c>
      <c r="D314">
        <v>15000</v>
      </c>
      <c r="E314">
        <v>5063</v>
      </c>
      <c r="F314" t="b">
        <v>0</v>
      </c>
      <c r="H314" s="6">
        <f>Table1[[#This Row],[Amount Paid]]/Table1[[#This Row],[Expected Fee]]</f>
        <v>0.33753333333333335</v>
      </c>
      <c r="I314" t="str">
        <f>IF(Table1[[#This Row],[Paid]]=FALSE, "Defaulter", "Paid")</f>
        <v>Defaulter</v>
      </c>
      <c r="J314">
        <f>IF(Table1[[#This Row],[Paid]]=FALSE, 1, 0)</f>
        <v>1</v>
      </c>
      <c r="K314" s="5" t="str">
        <f>IF(Table1[[#This Row],[Paid]]=TRUE, Table1[[#This Row],[Payment Date]] - DATE(2025,1,10), "")</f>
        <v/>
      </c>
      <c r="L31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15" spans="1:12" x14ac:dyDescent="0.3">
      <c r="A315" t="s">
        <v>9</v>
      </c>
      <c r="B315" t="s">
        <v>16</v>
      </c>
      <c r="C315" t="s">
        <v>63</v>
      </c>
      <c r="D315">
        <v>15000</v>
      </c>
      <c r="E315">
        <v>15000</v>
      </c>
      <c r="F315" t="b">
        <v>1</v>
      </c>
      <c r="G315" s="1">
        <v>45690</v>
      </c>
      <c r="H315" s="6">
        <f>Table1[[#This Row],[Amount Paid]]/Table1[[#This Row],[Expected Fee]]</f>
        <v>1</v>
      </c>
      <c r="I315" t="str">
        <f>IF(Table1[[#This Row],[Paid]]=FALSE, "Defaulter", "Paid")</f>
        <v>Paid</v>
      </c>
      <c r="J315">
        <f>IF(Table1[[#This Row],[Paid]]=FALSE, 1, 0)</f>
        <v>0</v>
      </c>
      <c r="K315" s="5">
        <f>IF(Table1[[#This Row],[Paid]]=TRUE, Table1[[#This Row],[Payment Date]] - DATE(2025,1,10), "")</f>
        <v>23</v>
      </c>
      <c r="L31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16" spans="1:12" x14ac:dyDescent="0.3">
      <c r="A316" t="s">
        <v>9</v>
      </c>
      <c r="B316" t="s">
        <v>16</v>
      </c>
      <c r="C316" t="s">
        <v>64</v>
      </c>
      <c r="D316">
        <v>15000</v>
      </c>
      <c r="E316">
        <v>15000</v>
      </c>
      <c r="F316" t="b">
        <v>1</v>
      </c>
      <c r="G316" s="1">
        <v>45674</v>
      </c>
      <c r="H316" s="6">
        <f>Table1[[#This Row],[Amount Paid]]/Table1[[#This Row],[Expected Fee]]</f>
        <v>1</v>
      </c>
      <c r="I316" t="str">
        <f>IF(Table1[[#This Row],[Paid]]=FALSE, "Defaulter", "Paid")</f>
        <v>Paid</v>
      </c>
      <c r="J316">
        <f>IF(Table1[[#This Row],[Paid]]=FALSE, 1, 0)</f>
        <v>0</v>
      </c>
      <c r="K316" s="5">
        <f>IF(Table1[[#This Row],[Paid]]=TRUE, Table1[[#This Row],[Payment Date]] - DATE(2025,1,10), "")</f>
        <v>7</v>
      </c>
      <c r="L31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17" spans="1:12" x14ac:dyDescent="0.3">
      <c r="A317" t="s">
        <v>9</v>
      </c>
      <c r="B317" t="s">
        <v>17</v>
      </c>
      <c r="C317" t="s">
        <v>62</v>
      </c>
      <c r="D317">
        <v>15000</v>
      </c>
      <c r="E317">
        <v>15000</v>
      </c>
      <c r="F317" t="b">
        <v>1</v>
      </c>
      <c r="G317" s="1">
        <v>45702</v>
      </c>
      <c r="H317" s="6">
        <f>Table1[[#This Row],[Amount Paid]]/Table1[[#This Row],[Expected Fee]]</f>
        <v>1</v>
      </c>
      <c r="I317" t="str">
        <f>IF(Table1[[#This Row],[Paid]]=FALSE, "Defaulter", "Paid")</f>
        <v>Paid</v>
      </c>
      <c r="J317">
        <f>IF(Table1[[#This Row],[Paid]]=FALSE, 1, 0)</f>
        <v>0</v>
      </c>
      <c r="K317" s="5">
        <f>IF(Table1[[#This Row],[Paid]]=TRUE, Table1[[#This Row],[Payment Date]] - DATE(2025,1,10), "")</f>
        <v>35</v>
      </c>
      <c r="L31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18" spans="1:12" x14ac:dyDescent="0.3">
      <c r="A318" t="s">
        <v>9</v>
      </c>
      <c r="B318" t="s">
        <v>17</v>
      </c>
      <c r="C318" t="s">
        <v>63</v>
      </c>
      <c r="D318">
        <v>15000</v>
      </c>
      <c r="E318">
        <v>15000</v>
      </c>
      <c r="F318" t="b">
        <v>1</v>
      </c>
      <c r="G318" s="1">
        <v>45724</v>
      </c>
      <c r="H318" s="6">
        <f>Table1[[#This Row],[Amount Paid]]/Table1[[#This Row],[Expected Fee]]</f>
        <v>1</v>
      </c>
      <c r="I318" t="str">
        <f>IF(Table1[[#This Row],[Paid]]=FALSE, "Defaulter", "Paid")</f>
        <v>Paid</v>
      </c>
      <c r="J318">
        <f>IF(Table1[[#This Row],[Paid]]=FALSE, 1, 0)</f>
        <v>0</v>
      </c>
      <c r="K318" s="5">
        <f>IF(Table1[[#This Row],[Paid]]=TRUE, Table1[[#This Row],[Payment Date]] - DATE(2025,1,10), "")</f>
        <v>57</v>
      </c>
      <c r="L31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19" spans="1:12" x14ac:dyDescent="0.3">
      <c r="A319" t="s">
        <v>9</v>
      </c>
      <c r="B319" t="s">
        <v>17</v>
      </c>
      <c r="C319" t="s">
        <v>64</v>
      </c>
      <c r="D319">
        <v>15000</v>
      </c>
      <c r="E319">
        <v>15000</v>
      </c>
      <c r="F319" t="b">
        <v>1</v>
      </c>
      <c r="G319" s="1">
        <v>45694</v>
      </c>
      <c r="H319" s="6">
        <f>Table1[[#This Row],[Amount Paid]]/Table1[[#This Row],[Expected Fee]]</f>
        <v>1</v>
      </c>
      <c r="I319" t="str">
        <f>IF(Table1[[#This Row],[Paid]]=FALSE, "Defaulter", "Paid")</f>
        <v>Paid</v>
      </c>
      <c r="J319">
        <f>IF(Table1[[#This Row],[Paid]]=FALSE, 1, 0)</f>
        <v>0</v>
      </c>
      <c r="K319" s="5">
        <f>IF(Table1[[#This Row],[Paid]]=TRUE, Table1[[#This Row],[Payment Date]] - DATE(2025,1,10), "")</f>
        <v>27</v>
      </c>
      <c r="L31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20" spans="1:12" x14ac:dyDescent="0.3">
      <c r="A320" t="s">
        <v>9</v>
      </c>
      <c r="B320" t="s">
        <v>18</v>
      </c>
      <c r="C320" t="s">
        <v>62</v>
      </c>
      <c r="D320">
        <v>15000</v>
      </c>
      <c r="E320">
        <v>15000</v>
      </c>
      <c r="F320" t="b">
        <v>1</v>
      </c>
      <c r="G320" s="1">
        <v>45707</v>
      </c>
      <c r="H320" s="6">
        <f>Table1[[#This Row],[Amount Paid]]/Table1[[#This Row],[Expected Fee]]</f>
        <v>1</v>
      </c>
      <c r="I320" t="str">
        <f>IF(Table1[[#This Row],[Paid]]=FALSE, "Defaulter", "Paid")</f>
        <v>Paid</v>
      </c>
      <c r="J320">
        <f>IF(Table1[[#This Row],[Paid]]=FALSE, 1, 0)</f>
        <v>0</v>
      </c>
      <c r="K320" s="5">
        <f>IF(Table1[[#This Row],[Paid]]=TRUE, Table1[[#This Row],[Payment Date]] - DATE(2025,1,10), "")</f>
        <v>40</v>
      </c>
      <c r="L32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21" spans="1:12" x14ac:dyDescent="0.3">
      <c r="A321" t="s">
        <v>9</v>
      </c>
      <c r="B321" t="s">
        <v>18</v>
      </c>
      <c r="C321" t="s">
        <v>63</v>
      </c>
      <c r="D321">
        <v>15000</v>
      </c>
      <c r="E321">
        <v>15000</v>
      </c>
      <c r="F321" t="b">
        <v>1</v>
      </c>
      <c r="G321" s="1">
        <v>45693</v>
      </c>
      <c r="H321" s="6">
        <f>Table1[[#This Row],[Amount Paid]]/Table1[[#This Row],[Expected Fee]]</f>
        <v>1</v>
      </c>
      <c r="I321" t="str">
        <f>IF(Table1[[#This Row],[Paid]]=FALSE, "Defaulter", "Paid")</f>
        <v>Paid</v>
      </c>
      <c r="J321">
        <f>IF(Table1[[#This Row],[Paid]]=FALSE, 1, 0)</f>
        <v>0</v>
      </c>
      <c r="K321" s="5">
        <f>IF(Table1[[#This Row],[Paid]]=TRUE, Table1[[#This Row],[Payment Date]] - DATE(2025,1,10), "")</f>
        <v>26</v>
      </c>
      <c r="L32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22" spans="1:12" x14ac:dyDescent="0.3">
      <c r="A322" t="s">
        <v>9</v>
      </c>
      <c r="B322" t="s">
        <v>18</v>
      </c>
      <c r="C322" t="s">
        <v>64</v>
      </c>
      <c r="D322">
        <v>15000</v>
      </c>
      <c r="E322">
        <v>15000</v>
      </c>
      <c r="F322" t="b">
        <v>1</v>
      </c>
      <c r="G322" s="1">
        <v>45683</v>
      </c>
      <c r="H322" s="6">
        <f>Table1[[#This Row],[Amount Paid]]/Table1[[#This Row],[Expected Fee]]</f>
        <v>1</v>
      </c>
      <c r="I322" t="str">
        <f>IF(Table1[[#This Row],[Paid]]=FALSE, "Defaulter", "Paid")</f>
        <v>Paid</v>
      </c>
      <c r="J322">
        <f>IF(Table1[[#This Row],[Paid]]=FALSE, 1, 0)</f>
        <v>0</v>
      </c>
      <c r="K322" s="5">
        <f>IF(Table1[[#This Row],[Paid]]=TRUE, Table1[[#This Row],[Payment Date]] - DATE(2025,1,10), "")</f>
        <v>16</v>
      </c>
      <c r="L32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23" spans="1:12" x14ac:dyDescent="0.3">
      <c r="A323" t="s">
        <v>9</v>
      </c>
      <c r="B323" t="s">
        <v>19</v>
      </c>
      <c r="C323" t="s">
        <v>62</v>
      </c>
      <c r="D323">
        <v>15000</v>
      </c>
      <c r="E323">
        <v>15000</v>
      </c>
      <c r="F323" t="b">
        <v>1</v>
      </c>
      <c r="G323" s="1">
        <v>45719</v>
      </c>
      <c r="H323" s="6">
        <f>Table1[[#This Row],[Amount Paid]]/Table1[[#This Row],[Expected Fee]]</f>
        <v>1</v>
      </c>
      <c r="I323" t="str">
        <f>IF(Table1[[#This Row],[Paid]]=FALSE, "Defaulter", "Paid")</f>
        <v>Paid</v>
      </c>
      <c r="J323">
        <f>IF(Table1[[#This Row],[Paid]]=FALSE, 1, 0)</f>
        <v>0</v>
      </c>
      <c r="K323" s="5">
        <f>IF(Table1[[#This Row],[Paid]]=TRUE, Table1[[#This Row],[Payment Date]] - DATE(2025,1,10), "")</f>
        <v>52</v>
      </c>
      <c r="L32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24" spans="1:12" x14ac:dyDescent="0.3">
      <c r="A324" t="s">
        <v>9</v>
      </c>
      <c r="B324" t="s">
        <v>19</v>
      </c>
      <c r="C324" t="s">
        <v>63</v>
      </c>
      <c r="D324">
        <v>15000</v>
      </c>
      <c r="E324">
        <v>15000</v>
      </c>
      <c r="F324" t="b">
        <v>1</v>
      </c>
      <c r="G324" s="1">
        <v>45694</v>
      </c>
      <c r="H324" s="6">
        <f>Table1[[#This Row],[Amount Paid]]/Table1[[#This Row],[Expected Fee]]</f>
        <v>1</v>
      </c>
      <c r="I324" t="str">
        <f>IF(Table1[[#This Row],[Paid]]=FALSE, "Defaulter", "Paid")</f>
        <v>Paid</v>
      </c>
      <c r="J324">
        <f>IF(Table1[[#This Row],[Paid]]=FALSE, 1, 0)</f>
        <v>0</v>
      </c>
      <c r="K324" s="5">
        <f>IF(Table1[[#This Row],[Paid]]=TRUE, Table1[[#This Row],[Payment Date]] - DATE(2025,1,10), "")</f>
        <v>27</v>
      </c>
      <c r="L32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25" spans="1:12" x14ac:dyDescent="0.3">
      <c r="A325" t="s">
        <v>9</v>
      </c>
      <c r="B325" t="s">
        <v>19</v>
      </c>
      <c r="C325" t="s">
        <v>64</v>
      </c>
      <c r="D325">
        <v>15000</v>
      </c>
      <c r="E325">
        <v>15000</v>
      </c>
      <c r="F325" t="b">
        <v>1</v>
      </c>
      <c r="G325" s="1">
        <v>45679</v>
      </c>
      <c r="H325" s="6">
        <f>Table1[[#This Row],[Amount Paid]]/Table1[[#This Row],[Expected Fee]]</f>
        <v>1</v>
      </c>
      <c r="I325" t="str">
        <f>IF(Table1[[#This Row],[Paid]]=FALSE, "Defaulter", "Paid")</f>
        <v>Paid</v>
      </c>
      <c r="J325">
        <f>IF(Table1[[#This Row],[Paid]]=FALSE, 1, 0)</f>
        <v>0</v>
      </c>
      <c r="K325" s="5">
        <f>IF(Table1[[#This Row],[Paid]]=TRUE, Table1[[#This Row],[Payment Date]] - DATE(2025,1,10), "")</f>
        <v>12</v>
      </c>
      <c r="L32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26" spans="1:12" x14ac:dyDescent="0.3">
      <c r="A326" t="s">
        <v>9</v>
      </c>
      <c r="B326" t="s">
        <v>20</v>
      </c>
      <c r="C326" t="s">
        <v>62</v>
      </c>
      <c r="D326">
        <v>15000</v>
      </c>
      <c r="E326">
        <v>3324</v>
      </c>
      <c r="F326" t="b">
        <v>0</v>
      </c>
      <c r="H326" s="6">
        <f>Table1[[#This Row],[Amount Paid]]/Table1[[#This Row],[Expected Fee]]</f>
        <v>0.22159999999999999</v>
      </c>
      <c r="I326" t="str">
        <f>IF(Table1[[#This Row],[Paid]]=FALSE, "Defaulter", "Paid")</f>
        <v>Defaulter</v>
      </c>
      <c r="J326">
        <f>IF(Table1[[#This Row],[Paid]]=FALSE, 1, 0)</f>
        <v>1</v>
      </c>
      <c r="K326" s="5" t="str">
        <f>IF(Table1[[#This Row],[Paid]]=TRUE, Table1[[#This Row],[Payment Date]] - DATE(2025,1,10), "")</f>
        <v/>
      </c>
      <c r="L32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27" spans="1:12" x14ac:dyDescent="0.3">
      <c r="A327" t="s">
        <v>9</v>
      </c>
      <c r="B327" t="s">
        <v>20</v>
      </c>
      <c r="C327" t="s">
        <v>63</v>
      </c>
      <c r="D327">
        <v>15000</v>
      </c>
      <c r="E327">
        <v>7026</v>
      </c>
      <c r="F327" t="b">
        <v>0</v>
      </c>
      <c r="H327" s="6">
        <f>Table1[[#This Row],[Amount Paid]]/Table1[[#This Row],[Expected Fee]]</f>
        <v>0.46839999999999998</v>
      </c>
      <c r="I327" t="str">
        <f>IF(Table1[[#This Row],[Paid]]=FALSE, "Defaulter", "Paid")</f>
        <v>Defaulter</v>
      </c>
      <c r="J327">
        <f>IF(Table1[[#This Row],[Paid]]=FALSE, 1, 0)</f>
        <v>1</v>
      </c>
      <c r="K327" s="5" t="str">
        <f>IF(Table1[[#This Row],[Paid]]=TRUE, Table1[[#This Row],[Payment Date]] - DATE(2025,1,10), "")</f>
        <v/>
      </c>
      <c r="L327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28" spans="1:12" x14ac:dyDescent="0.3">
      <c r="A328" t="s">
        <v>9</v>
      </c>
      <c r="B328" t="s">
        <v>20</v>
      </c>
      <c r="C328" t="s">
        <v>64</v>
      </c>
      <c r="D328">
        <v>15000</v>
      </c>
      <c r="E328">
        <v>15000</v>
      </c>
      <c r="F328" t="b">
        <v>1</v>
      </c>
      <c r="G328" s="1">
        <v>45713</v>
      </c>
      <c r="H328" s="6">
        <f>Table1[[#This Row],[Amount Paid]]/Table1[[#This Row],[Expected Fee]]</f>
        <v>1</v>
      </c>
      <c r="I328" t="str">
        <f>IF(Table1[[#This Row],[Paid]]=FALSE, "Defaulter", "Paid")</f>
        <v>Paid</v>
      </c>
      <c r="J328">
        <f>IF(Table1[[#This Row],[Paid]]=FALSE, 1, 0)</f>
        <v>0</v>
      </c>
      <c r="K328" s="5">
        <f>IF(Table1[[#This Row],[Paid]]=TRUE, Table1[[#This Row],[Payment Date]] - DATE(2025,1,10), "")</f>
        <v>46</v>
      </c>
      <c r="L32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29" spans="1:12" x14ac:dyDescent="0.3">
      <c r="A329" t="s">
        <v>9</v>
      </c>
      <c r="B329" t="s">
        <v>21</v>
      </c>
      <c r="C329" t="s">
        <v>62</v>
      </c>
      <c r="D329">
        <v>15000</v>
      </c>
      <c r="E329">
        <v>9</v>
      </c>
      <c r="F329" t="b">
        <v>0</v>
      </c>
      <c r="H329" s="6">
        <f>Table1[[#This Row],[Amount Paid]]/Table1[[#This Row],[Expected Fee]]</f>
        <v>5.9999999999999995E-4</v>
      </c>
      <c r="I329" t="str">
        <f>IF(Table1[[#This Row],[Paid]]=FALSE, "Defaulter", "Paid")</f>
        <v>Defaulter</v>
      </c>
      <c r="J329">
        <f>IF(Table1[[#This Row],[Paid]]=FALSE, 1, 0)</f>
        <v>1</v>
      </c>
      <c r="K329" s="5" t="str">
        <f>IF(Table1[[#This Row],[Paid]]=TRUE, Table1[[#This Row],[Payment Date]] - DATE(2025,1,10), "")</f>
        <v/>
      </c>
      <c r="L32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30" spans="1:12" x14ac:dyDescent="0.3">
      <c r="A330" t="s">
        <v>9</v>
      </c>
      <c r="B330" t="s">
        <v>21</v>
      </c>
      <c r="C330" t="s">
        <v>63</v>
      </c>
      <c r="D330">
        <v>15000</v>
      </c>
      <c r="E330">
        <v>7409</v>
      </c>
      <c r="F330" t="b">
        <v>0</v>
      </c>
      <c r="H330" s="6">
        <f>Table1[[#This Row],[Amount Paid]]/Table1[[#This Row],[Expected Fee]]</f>
        <v>0.49393333333333334</v>
      </c>
      <c r="I330" t="str">
        <f>IF(Table1[[#This Row],[Paid]]=FALSE, "Defaulter", "Paid")</f>
        <v>Defaulter</v>
      </c>
      <c r="J330">
        <f>IF(Table1[[#This Row],[Paid]]=FALSE, 1, 0)</f>
        <v>1</v>
      </c>
      <c r="K330" s="5" t="str">
        <f>IF(Table1[[#This Row],[Paid]]=TRUE, Table1[[#This Row],[Payment Date]] - DATE(2025,1,10), "")</f>
        <v/>
      </c>
      <c r="L33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31" spans="1:12" x14ac:dyDescent="0.3">
      <c r="A331" t="s">
        <v>9</v>
      </c>
      <c r="B331" t="s">
        <v>21</v>
      </c>
      <c r="C331" t="s">
        <v>64</v>
      </c>
      <c r="D331">
        <v>15000</v>
      </c>
      <c r="E331">
        <v>15000</v>
      </c>
      <c r="F331" t="b">
        <v>1</v>
      </c>
      <c r="G331" s="1">
        <v>45671</v>
      </c>
      <c r="H331" s="6">
        <f>Table1[[#This Row],[Amount Paid]]/Table1[[#This Row],[Expected Fee]]</f>
        <v>1</v>
      </c>
      <c r="I331" t="str">
        <f>IF(Table1[[#This Row],[Paid]]=FALSE, "Defaulter", "Paid")</f>
        <v>Paid</v>
      </c>
      <c r="J331">
        <f>IF(Table1[[#This Row],[Paid]]=FALSE, 1, 0)</f>
        <v>0</v>
      </c>
      <c r="K331" s="5">
        <f>IF(Table1[[#This Row],[Paid]]=TRUE, Table1[[#This Row],[Payment Date]] - DATE(2025,1,10), "")</f>
        <v>4</v>
      </c>
      <c r="L33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32" spans="1:12" x14ac:dyDescent="0.3">
      <c r="A332" t="s">
        <v>9</v>
      </c>
      <c r="B332" t="s">
        <v>22</v>
      </c>
      <c r="C332" t="s">
        <v>62</v>
      </c>
      <c r="D332">
        <v>15000</v>
      </c>
      <c r="E332">
        <v>15000</v>
      </c>
      <c r="F332" t="b">
        <v>1</v>
      </c>
      <c r="G332" s="1">
        <v>45699</v>
      </c>
      <c r="H332" s="6">
        <f>Table1[[#This Row],[Amount Paid]]/Table1[[#This Row],[Expected Fee]]</f>
        <v>1</v>
      </c>
      <c r="I332" t="str">
        <f>IF(Table1[[#This Row],[Paid]]=FALSE, "Defaulter", "Paid")</f>
        <v>Paid</v>
      </c>
      <c r="J332">
        <f>IF(Table1[[#This Row],[Paid]]=FALSE, 1, 0)</f>
        <v>0</v>
      </c>
      <c r="K332" s="5">
        <f>IF(Table1[[#This Row],[Paid]]=TRUE, Table1[[#This Row],[Payment Date]] - DATE(2025,1,10), "")</f>
        <v>32</v>
      </c>
      <c r="L33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33" spans="1:12" x14ac:dyDescent="0.3">
      <c r="A333" t="s">
        <v>9</v>
      </c>
      <c r="B333" t="s">
        <v>22</v>
      </c>
      <c r="C333" t="s">
        <v>63</v>
      </c>
      <c r="D333">
        <v>15000</v>
      </c>
      <c r="E333">
        <v>15000</v>
      </c>
      <c r="F333" t="b">
        <v>1</v>
      </c>
      <c r="G333" s="1">
        <v>45684</v>
      </c>
      <c r="H333" s="6">
        <f>Table1[[#This Row],[Amount Paid]]/Table1[[#This Row],[Expected Fee]]</f>
        <v>1</v>
      </c>
      <c r="I333" t="str">
        <f>IF(Table1[[#This Row],[Paid]]=FALSE, "Defaulter", "Paid")</f>
        <v>Paid</v>
      </c>
      <c r="J333">
        <f>IF(Table1[[#This Row],[Paid]]=FALSE, 1, 0)</f>
        <v>0</v>
      </c>
      <c r="K333" s="5">
        <f>IF(Table1[[#This Row],[Paid]]=TRUE, Table1[[#This Row],[Payment Date]] - DATE(2025,1,10), "")</f>
        <v>17</v>
      </c>
      <c r="L33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34" spans="1:12" x14ac:dyDescent="0.3">
      <c r="A334" t="s">
        <v>9</v>
      </c>
      <c r="B334" t="s">
        <v>22</v>
      </c>
      <c r="C334" t="s">
        <v>64</v>
      </c>
      <c r="D334">
        <v>15000</v>
      </c>
      <c r="E334">
        <v>7449</v>
      </c>
      <c r="F334" t="b">
        <v>0</v>
      </c>
      <c r="H334" s="6">
        <f>Table1[[#This Row],[Amount Paid]]/Table1[[#This Row],[Expected Fee]]</f>
        <v>0.49659999999999999</v>
      </c>
      <c r="I334" t="str">
        <f>IF(Table1[[#This Row],[Paid]]=FALSE, "Defaulter", "Paid")</f>
        <v>Defaulter</v>
      </c>
      <c r="J334">
        <f>IF(Table1[[#This Row],[Paid]]=FALSE, 1, 0)</f>
        <v>1</v>
      </c>
      <c r="K334" s="5" t="str">
        <f>IF(Table1[[#This Row],[Paid]]=TRUE, Table1[[#This Row],[Payment Date]] - DATE(2025,1,10), "")</f>
        <v/>
      </c>
      <c r="L33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35" spans="1:12" x14ac:dyDescent="0.3">
      <c r="A335" t="s">
        <v>9</v>
      </c>
      <c r="B335" t="s">
        <v>23</v>
      </c>
      <c r="C335" t="s">
        <v>62</v>
      </c>
      <c r="D335">
        <v>15000</v>
      </c>
      <c r="E335">
        <v>15000</v>
      </c>
      <c r="F335" t="b">
        <v>1</v>
      </c>
      <c r="G335" s="1">
        <v>45688</v>
      </c>
      <c r="H335" s="6">
        <f>Table1[[#This Row],[Amount Paid]]/Table1[[#This Row],[Expected Fee]]</f>
        <v>1</v>
      </c>
      <c r="I335" t="str">
        <f>IF(Table1[[#This Row],[Paid]]=FALSE, "Defaulter", "Paid")</f>
        <v>Paid</v>
      </c>
      <c r="J335">
        <f>IF(Table1[[#This Row],[Paid]]=FALSE, 1, 0)</f>
        <v>0</v>
      </c>
      <c r="K335" s="5">
        <f>IF(Table1[[#This Row],[Paid]]=TRUE, Table1[[#This Row],[Payment Date]] - DATE(2025,1,10), "")</f>
        <v>21</v>
      </c>
      <c r="L33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36" spans="1:12" x14ac:dyDescent="0.3">
      <c r="A336" t="s">
        <v>9</v>
      </c>
      <c r="B336" t="s">
        <v>23</v>
      </c>
      <c r="C336" t="s">
        <v>63</v>
      </c>
      <c r="D336">
        <v>15000</v>
      </c>
      <c r="E336">
        <v>15000</v>
      </c>
      <c r="F336" t="b">
        <v>1</v>
      </c>
      <c r="G336" s="1">
        <v>45715</v>
      </c>
      <c r="H336" s="6">
        <f>Table1[[#This Row],[Amount Paid]]/Table1[[#This Row],[Expected Fee]]</f>
        <v>1</v>
      </c>
      <c r="I336" t="str">
        <f>IF(Table1[[#This Row],[Paid]]=FALSE, "Defaulter", "Paid")</f>
        <v>Paid</v>
      </c>
      <c r="J336">
        <f>IF(Table1[[#This Row],[Paid]]=FALSE, 1, 0)</f>
        <v>0</v>
      </c>
      <c r="K336" s="5">
        <f>IF(Table1[[#This Row],[Paid]]=TRUE, Table1[[#This Row],[Payment Date]] - DATE(2025,1,10), "")</f>
        <v>48</v>
      </c>
      <c r="L33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37" spans="1:12" x14ac:dyDescent="0.3">
      <c r="A337" t="s">
        <v>9</v>
      </c>
      <c r="B337" t="s">
        <v>23</v>
      </c>
      <c r="C337" t="s">
        <v>64</v>
      </c>
      <c r="D337">
        <v>15000</v>
      </c>
      <c r="E337">
        <v>15000</v>
      </c>
      <c r="F337" t="b">
        <v>1</v>
      </c>
      <c r="G337" s="1">
        <v>45700</v>
      </c>
      <c r="H337" s="6">
        <f>Table1[[#This Row],[Amount Paid]]/Table1[[#This Row],[Expected Fee]]</f>
        <v>1</v>
      </c>
      <c r="I337" t="str">
        <f>IF(Table1[[#This Row],[Paid]]=FALSE, "Defaulter", "Paid")</f>
        <v>Paid</v>
      </c>
      <c r="J337">
        <f>IF(Table1[[#This Row],[Paid]]=FALSE, 1, 0)</f>
        <v>0</v>
      </c>
      <c r="K337" s="5">
        <f>IF(Table1[[#This Row],[Paid]]=TRUE, Table1[[#This Row],[Payment Date]] - DATE(2025,1,10), "")</f>
        <v>33</v>
      </c>
      <c r="L33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38" spans="1:12" x14ac:dyDescent="0.3">
      <c r="A338" t="s">
        <v>9</v>
      </c>
      <c r="B338" t="s">
        <v>24</v>
      </c>
      <c r="C338" t="s">
        <v>62</v>
      </c>
      <c r="D338">
        <v>15000</v>
      </c>
      <c r="E338">
        <v>15000</v>
      </c>
      <c r="F338" t="b">
        <v>1</v>
      </c>
      <c r="G338" s="1">
        <v>45667</v>
      </c>
      <c r="H338" s="6">
        <f>Table1[[#This Row],[Amount Paid]]/Table1[[#This Row],[Expected Fee]]</f>
        <v>1</v>
      </c>
      <c r="I338" t="str">
        <f>IF(Table1[[#This Row],[Paid]]=FALSE, "Defaulter", "Paid")</f>
        <v>Paid</v>
      </c>
      <c r="J338">
        <f>IF(Table1[[#This Row],[Paid]]=FALSE, 1, 0)</f>
        <v>0</v>
      </c>
      <c r="K338" s="5">
        <f>IF(Table1[[#This Row],[Paid]]=TRUE, Table1[[#This Row],[Payment Date]] - DATE(2025,1,10), "")</f>
        <v>0</v>
      </c>
      <c r="L338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339" spans="1:12" x14ac:dyDescent="0.3">
      <c r="A339" t="s">
        <v>9</v>
      </c>
      <c r="B339" t="s">
        <v>24</v>
      </c>
      <c r="C339" t="s">
        <v>63</v>
      </c>
      <c r="D339">
        <v>15000</v>
      </c>
      <c r="E339">
        <v>15000</v>
      </c>
      <c r="F339" t="b">
        <v>1</v>
      </c>
      <c r="G339" s="1">
        <v>45721</v>
      </c>
      <c r="H339" s="6">
        <f>Table1[[#This Row],[Amount Paid]]/Table1[[#This Row],[Expected Fee]]</f>
        <v>1</v>
      </c>
      <c r="I339" t="str">
        <f>IF(Table1[[#This Row],[Paid]]=FALSE, "Defaulter", "Paid")</f>
        <v>Paid</v>
      </c>
      <c r="J339">
        <f>IF(Table1[[#This Row],[Paid]]=FALSE, 1, 0)</f>
        <v>0</v>
      </c>
      <c r="K339" s="5">
        <f>IF(Table1[[#This Row],[Paid]]=TRUE, Table1[[#This Row],[Payment Date]] - DATE(2025,1,10), "")</f>
        <v>54</v>
      </c>
      <c r="L33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40" spans="1:12" x14ac:dyDescent="0.3">
      <c r="A340" t="s">
        <v>9</v>
      </c>
      <c r="B340" t="s">
        <v>24</v>
      </c>
      <c r="C340" t="s">
        <v>64</v>
      </c>
      <c r="D340">
        <v>15000</v>
      </c>
      <c r="E340">
        <v>2000</v>
      </c>
      <c r="F340" t="b">
        <v>0</v>
      </c>
      <c r="H340" s="6">
        <f>Table1[[#This Row],[Amount Paid]]/Table1[[#This Row],[Expected Fee]]</f>
        <v>0.13333333333333333</v>
      </c>
      <c r="I340" t="str">
        <f>IF(Table1[[#This Row],[Paid]]=FALSE, "Defaulter", "Paid")</f>
        <v>Defaulter</v>
      </c>
      <c r="J340">
        <f>IF(Table1[[#This Row],[Paid]]=FALSE, 1, 0)</f>
        <v>1</v>
      </c>
      <c r="K340" s="5" t="str">
        <f>IF(Table1[[#This Row],[Paid]]=TRUE, Table1[[#This Row],[Payment Date]] - DATE(2025,1,10), "")</f>
        <v/>
      </c>
      <c r="L34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41" spans="1:12" x14ac:dyDescent="0.3">
      <c r="A341" t="s">
        <v>9</v>
      </c>
      <c r="B341" t="s">
        <v>25</v>
      </c>
      <c r="C341" t="s">
        <v>62</v>
      </c>
      <c r="D341">
        <v>15000</v>
      </c>
      <c r="E341">
        <v>15000</v>
      </c>
      <c r="F341" t="b">
        <v>1</v>
      </c>
      <c r="G341" s="1">
        <v>45671</v>
      </c>
      <c r="H341" s="6">
        <f>Table1[[#This Row],[Amount Paid]]/Table1[[#This Row],[Expected Fee]]</f>
        <v>1</v>
      </c>
      <c r="I341" t="str">
        <f>IF(Table1[[#This Row],[Paid]]=FALSE, "Defaulter", "Paid")</f>
        <v>Paid</v>
      </c>
      <c r="J341">
        <f>IF(Table1[[#This Row],[Paid]]=FALSE, 1, 0)</f>
        <v>0</v>
      </c>
      <c r="K341" s="5">
        <f>IF(Table1[[#This Row],[Paid]]=TRUE, Table1[[#This Row],[Payment Date]] - DATE(2025,1,10), "")</f>
        <v>4</v>
      </c>
      <c r="L34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42" spans="1:12" x14ac:dyDescent="0.3">
      <c r="A342" t="s">
        <v>9</v>
      </c>
      <c r="B342" t="s">
        <v>25</v>
      </c>
      <c r="C342" t="s">
        <v>63</v>
      </c>
      <c r="D342">
        <v>15000</v>
      </c>
      <c r="E342">
        <v>1460</v>
      </c>
      <c r="F342" t="b">
        <v>0</v>
      </c>
      <c r="H342" s="6">
        <f>Table1[[#This Row],[Amount Paid]]/Table1[[#This Row],[Expected Fee]]</f>
        <v>9.7333333333333327E-2</v>
      </c>
      <c r="I342" t="str">
        <f>IF(Table1[[#This Row],[Paid]]=FALSE, "Defaulter", "Paid")</f>
        <v>Defaulter</v>
      </c>
      <c r="J342">
        <f>IF(Table1[[#This Row],[Paid]]=FALSE, 1, 0)</f>
        <v>1</v>
      </c>
      <c r="K342" s="5" t="str">
        <f>IF(Table1[[#This Row],[Paid]]=TRUE, Table1[[#This Row],[Payment Date]] - DATE(2025,1,10), "")</f>
        <v/>
      </c>
      <c r="L34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43" spans="1:12" x14ac:dyDescent="0.3">
      <c r="A343" t="s">
        <v>9</v>
      </c>
      <c r="B343" t="s">
        <v>25</v>
      </c>
      <c r="C343" t="s">
        <v>64</v>
      </c>
      <c r="D343">
        <v>15000</v>
      </c>
      <c r="E343">
        <v>15000</v>
      </c>
      <c r="F343" t="b">
        <v>1</v>
      </c>
      <c r="G343" s="1">
        <v>45719</v>
      </c>
      <c r="H343" s="6">
        <f>Table1[[#This Row],[Amount Paid]]/Table1[[#This Row],[Expected Fee]]</f>
        <v>1</v>
      </c>
      <c r="I343" t="str">
        <f>IF(Table1[[#This Row],[Paid]]=FALSE, "Defaulter", "Paid")</f>
        <v>Paid</v>
      </c>
      <c r="J343">
        <f>IF(Table1[[#This Row],[Paid]]=FALSE, 1, 0)</f>
        <v>0</v>
      </c>
      <c r="K343" s="5">
        <f>IF(Table1[[#This Row],[Paid]]=TRUE, Table1[[#This Row],[Payment Date]] - DATE(2025,1,10), "")</f>
        <v>52</v>
      </c>
      <c r="L34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44" spans="1:12" x14ac:dyDescent="0.3">
      <c r="A344" t="s">
        <v>9</v>
      </c>
      <c r="B344" t="s">
        <v>26</v>
      </c>
      <c r="C344" t="s">
        <v>62</v>
      </c>
      <c r="D344">
        <v>15000</v>
      </c>
      <c r="E344">
        <v>4178</v>
      </c>
      <c r="F344" t="b">
        <v>0</v>
      </c>
      <c r="H344" s="6">
        <f>Table1[[#This Row],[Amount Paid]]/Table1[[#This Row],[Expected Fee]]</f>
        <v>0.27853333333333335</v>
      </c>
      <c r="I344" t="str">
        <f>IF(Table1[[#This Row],[Paid]]=FALSE, "Defaulter", "Paid")</f>
        <v>Defaulter</v>
      </c>
      <c r="J344">
        <f>IF(Table1[[#This Row],[Paid]]=FALSE, 1, 0)</f>
        <v>1</v>
      </c>
      <c r="K344" s="5" t="str">
        <f>IF(Table1[[#This Row],[Paid]]=TRUE, Table1[[#This Row],[Payment Date]] - DATE(2025,1,10), "")</f>
        <v/>
      </c>
      <c r="L34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45" spans="1:12" x14ac:dyDescent="0.3">
      <c r="A345" t="s">
        <v>9</v>
      </c>
      <c r="B345" t="s">
        <v>26</v>
      </c>
      <c r="C345" t="s">
        <v>63</v>
      </c>
      <c r="D345">
        <v>15000</v>
      </c>
      <c r="E345">
        <v>15000</v>
      </c>
      <c r="F345" t="b">
        <v>1</v>
      </c>
      <c r="G345" s="1">
        <v>45680</v>
      </c>
      <c r="H345" s="6">
        <f>Table1[[#This Row],[Amount Paid]]/Table1[[#This Row],[Expected Fee]]</f>
        <v>1</v>
      </c>
      <c r="I345" t="str">
        <f>IF(Table1[[#This Row],[Paid]]=FALSE, "Defaulter", "Paid")</f>
        <v>Paid</v>
      </c>
      <c r="J345">
        <f>IF(Table1[[#This Row],[Paid]]=FALSE, 1, 0)</f>
        <v>0</v>
      </c>
      <c r="K345" s="5">
        <f>IF(Table1[[#This Row],[Paid]]=TRUE, Table1[[#This Row],[Payment Date]] - DATE(2025,1,10), "")</f>
        <v>13</v>
      </c>
      <c r="L34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46" spans="1:12" x14ac:dyDescent="0.3">
      <c r="A346" t="s">
        <v>9</v>
      </c>
      <c r="B346" t="s">
        <v>26</v>
      </c>
      <c r="C346" t="s">
        <v>64</v>
      </c>
      <c r="D346">
        <v>15000</v>
      </c>
      <c r="E346">
        <v>15000</v>
      </c>
      <c r="F346" t="b">
        <v>1</v>
      </c>
      <c r="G346" s="1">
        <v>45667</v>
      </c>
      <c r="H346" s="6">
        <f>Table1[[#This Row],[Amount Paid]]/Table1[[#This Row],[Expected Fee]]</f>
        <v>1</v>
      </c>
      <c r="I346" t="str">
        <f>IF(Table1[[#This Row],[Paid]]=FALSE, "Defaulter", "Paid")</f>
        <v>Paid</v>
      </c>
      <c r="J346">
        <f>IF(Table1[[#This Row],[Paid]]=FALSE, 1, 0)</f>
        <v>0</v>
      </c>
      <c r="K346" s="5">
        <f>IF(Table1[[#This Row],[Paid]]=TRUE, Table1[[#This Row],[Payment Date]] - DATE(2025,1,10), "")</f>
        <v>0</v>
      </c>
      <c r="L346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347" spans="1:12" x14ac:dyDescent="0.3">
      <c r="A347" t="s">
        <v>9</v>
      </c>
      <c r="B347" t="s">
        <v>27</v>
      </c>
      <c r="C347" t="s">
        <v>62</v>
      </c>
      <c r="D347">
        <v>15000</v>
      </c>
      <c r="E347">
        <v>716</v>
      </c>
      <c r="F347" t="b">
        <v>0</v>
      </c>
      <c r="H347" s="6">
        <f>Table1[[#This Row],[Amount Paid]]/Table1[[#This Row],[Expected Fee]]</f>
        <v>4.7733333333333336E-2</v>
      </c>
      <c r="I347" t="str">
        <f>IF(Table1[[#This Row],[Paid]]=FALSE, "Defaulter", "Paid")</f>
        <v>Defaulter</v>
      </c>
      <c r="J347">
        <f>IF(Table1[[#This Row],[Paid]]=FALSE, 1, 0)</f>
        <v>1</v>
      </c>
      <c r="K347" s="5" t="str">
        <f>IF(Table1[[#This Row],[Paid]]=TRUE, Table1[[#This Row],[Payment Date]] - DATE(2025,1,10), "")</f>
        <v/>
      </c>
      <c r="L347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48" spans="1:12" x14ac:dyDescent="0.3">
      <c r="A348" t="s">
        <v>9</v>
      </c>
      <c r="B348" t="s">
        <v>27</v>
      </c>
      <c r="C348" t="s">
        <v>63</v>
      </c>
      <c r="D348">
        <v>15000</v>
      </c>
      <c r="E348">
        <v>15000</v>
      </c>
      <c r="F348" t="b">
        <v>1</v>
      </c>
      <c r="G348" s="1">
        <v>45667</v>
      </c>
      <c r="H348" s="6">
        <f>Table1[[#This Row],[Amount Paid]]/Table1[[#This Row],[Expected Fee]]</f>
        <v>1</v>
      </c>
      <c r="I348" t="str">
        <f>IF(Table1[[#This Row],[Paid]]=FALSE, "Defaulter", "Paid")</f>
        <v>Paid</v>
      </c>
      <c r="J348">
        <f>IF(Table1[[#This Row],[Paid]]=FALSE, 1, 0)</f>
        <v>0</v>
      </c>
      <c r="K348" s="5">
        <f>IF(Table1[[#This Row],[Paid]]=TRUE, Table1[[#This Row],[Payment Date]] - DATE(2025,1,10), "")</f>
        <v>0</v>
      </c>
      <c r="L348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349" spans="1:12" x14ac:dyDescent="0.3">
      <c r="A349" t="s">
        <v>9</v>
      </c>
      <c r="B349" t="s">
        <v>27</v>
      </c>
      <c r="C349" t="s">
        <v>64</v>
      </c>
      <c r="D349">
        <v>15000</v>
      </c>
      <c r="E349">
        <v>15000</v>
      </c>
      <c r="F349" t="b">
        <v>1</v>
      </c>
      <c r="G349" s="1">
        <v>45698</v>
      </c>
      <c r="H349" s="6">
        <f>Table1[[#This Row],[Amount Paid]]/Table1[[#This Row],[Expected Fee]]</f>
        <v>1</v>
      </c>
      <c r="I349" t="str">
        <f>IF(Table1[[#This Row],[Paid]]=FALSE, "Defaulter", "Paid")</f>
        <v>Paid</v>
      </c>
      <c r="J349">
        <f>IF(Table1[[#This Row],[Paid]]=FALSE, 1, 0)</f>
        <v>0</v>
      </c>
      <c r="K349" s="5">
        <f>IF(Table1[[#This Row],[Paid]]=TRUE, Table1[[#This Row],[Payment Date]] - DATE(2025,1,10), "")</f>
        <v>31</v>
      </c>
      <c r="L34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50" spans="1:12" x14ac:dyDescent="0.3">
      <c r="A350" t="s">
        <v>9</v>
      </c>
      <c r="B350" t="s">
        <v>28</v>
      </c>
      <c r="C350" t="s">
        <v>62</v>
      </c>
      <c r="D350">
        <v>15000</v>
      </c>
      <c r="E350">
        <v>15000</v>
      </c>
      <c r="F350" t="b">
        <v>1</v>
      </c>
      <c r="G350" s="1">
        <v>45697</v>
      </c>
      <c r="H350" s="6">
        <f>Table1[[#This Row],[Amount Paid]]/Table1[[#This Row],[Expected Fee]]</f>
        <v>1</v>
      </c>
      <c r="I350" t="str">
        <f>IF(Table1[[#This Row],[Paid]]=FALSE, "Defaulter", "Paid")</f>
        <v>Paid</v>
      </c>
      <c r="J350">
        <f>IF(Table1[[#This Row],[Paid]]=FALSE, 1, 0)</f>
        <v>0</v>
      </c>
      <c r="K350" s="5">
        <f>IF(Table1[[#This Row],[Paid]]=TRUE, Table1[[#This Row],[Payment Date]] - DATE(2025,1,10), "")</f>
        <v>30</v>
      </c>
      <c r="L35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51" spans="1:12" x14ac:dyDescent="0.3">
      <c r="A351" t="s">
        <v>9</v>
      </c>
      <c r="B351" t="s">
        <v>28</v>
      </c>
      <c r="C351" t="s">
        <v>63</v>
      </c>
      <c r="D351">
        <v>15000</v>
      </c>
      <c r="E351">
        <v>15000</v>
      </c>
      <c r="F351" t="b">
        <v>1</v>
      </c>
      <c r="G351" s="1">
        <v>45692</v>
      </c>
      <c r="H351" s="6">
        <f>Table1[[#This Row],[Amount Paid]]/Table1[[#This Row],[Expected Fee]]</f>
        <v>1</v>
      </c>
      <c r="I351" t="str">
        <f>IF(Table1[[#This Row],[Paid]]=FALSE, "Defaulter", "Paid")</f>
        <v>Paid</v>
      </c>
      <c r="J351">
        <f>IF(Table1[[#This Row],[Paid]]=FALSE, 1, 0)</f>
        <v>0</v>
      </c>
      <c r="K351" s="5">
        <f>IF(Table1[[#This Row],[Paid]]=TRUE, Table1[[#This Row],[Payment Date]] - DATE(2025,1,10), "")</f>
        <v>25</v>
      </c>
      <c r="L35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52" spans="1:12" x14ac:dyDescent="0.3">
      <c r="A352" t="s">
        <v>9</v>
      </c>
      <c r="B352" t="s">
        <v>28</v>
      </c>
      <c r="C352" t="s">
        <v>64</v>
      </c>
      <c r="D352">
        <v>15000</v>
      </c>
      <c r="E352">
        <v>15000</v>
      </c>
      <c r="F352" t="b">
        <v>1</v>
      </c>
      <c r="G352" s="1">
        <v>45720</v>
      </c>
      <c r="H352" s="6">
        <f>Table1[[#This Row],[Amount Paid]]/Table1[[#This Row],[Expected Fee]]</f>
        <v>1</v>
      </c>
      <c r="I352" t="str">
        <f>IF(Table1[[#This Row],[Paid]]=FALSE, "Defaulter", "Paid")</f>
        <v>Paid</v>
      </c>
      <c r="J352">
        <f>IF(Table1[[#This Row],[Paid]]=FALSE, 1, 0)</f>
        <v>0</v>
      </c>
      <c r="K352" s="5">
        <f>IF(Table1[[#This Row],[Paid]]=TRUE, Table1[[#This Row],[Payment Date]] - DATE(2025,1,10), "")</f>
        <v>53</v>
      </c>
      <c r="L35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53" spans="1:12" x14ac:dyDescent="0.3">
      <c r="A353" t="s">
        <v>9</v>
      </c>
      <c r="B353" t="s">
        <v>29</v>
      </c>
      <c r="C353" t="s">
        <v>62</v>
      </c>
      <c r="D353">
        <v>15000</v>
      </c>
      <c r="E353">
        <v>15000</v>
      </c>
      <c r="F353" t="b">
        <v>1</v>
      </c>
      <c r="G353" s="1">
        <v>45725</v>
      </c>
      <c r="H353" s="6">
        <f>Table1[[#This Row],[Amount Paid]]/Table1[[#This Row],[Expected Fee]]</f>
        <v>1</v>
      </c>
      <c r="I353" t="str">
        <f>IF(Table1[[#This Row],[Paid]]=FALSE, "Defaulter", "Paid")</f>
        <v>Paid</v>
      </c>
      <c r="J353">
        <f>IF(Table1[[#This Row],[Paid]]=FALSE, 1, 0)</f>
        <v>0</v>
      </c>
      <c r="K353" s="5">
        <f>IF(Table1[[#This Row],[Paid]]=TRUE, Table1[[#This Row],[Payment Date]] - DATE(2025,1,10), "")</f>
        <v>58</v>
      </c>
      <c r="L35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54" spans="1:12" x14ac:dyDescent="0.3">
      <c r="A354" t="s">
        <v>9</v>
      </c>
      <c r="B354" t="s">
        <v>29</v>
      </c>
      <c r="C354" t="s">
        <v>63</v>
      </c>
      <c r="D354">
        <v>15000</v>
      </c>
      <c r="E354">
        <v>15000</v>
      </c>
      <c r="F354" t="b">
        <v>1</v>
      </c>
      <c r="G354" s="1">
        <v>45667</v>
      </c>
      <c r="H354" s="6">
        <f>Table1[[#This Row],[Amount Paid]]/Table1[[#This Row],[Expected Fee]]</f>
        <v>1</v>
      </c>
      <c r="I354" t="str">
        <f>IF(Table1[[#This Row],[Paid]]=FALSE, "Defaulter", "Paid")</f>
        <v>Paid</v>
      </c>
      <c r="J354">
        <f>IF(Table1[[#This Row],[Paid]]=FALSE, 1, 0)</f>
        <v>0</v>
      </c>
      <c r="K354" s="5">
        <f>IF(Table1[[#This Row],[Paid]]=TRUE, Table1[[#This Row],[Payment Date]] - DATE(2025,1,10), "")</f>
        <v>0</v>
      </c>
      <c r="L354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355" spans="1:12" x14ac:dyDescent="0.3">
      <c r="A355" t="s">
        <v>9</v>
      </c>
      <c r="B355" t="s">
        <v>29</v>
      </c>
      <c r="C355" t="s">
        <v>64</v>
      </c>
      <c r="D355">
        <v>15000</v>
      </c>
      <c r="E355">
        <v>15000</v>
      </c>
      <c r="F355" t="b">
        <v>1</v>
      </c>
      <c r="G355" s="1">
        <v>45671</v>
      </c>
      <c r="H355" s="6">
        <f>Table1[[#This Row],[Amount Paid]]/Table1[[#This Row],[Expected Fee]]</f>
        <v>1</v>
      </c>
      <c r="I355" t="str">
        <f>IF(Table1[[#This Row],[Paid]]=FALSE, "Defaulter", "Paid")</f>
        <v>Paid</v>
      </c>
      <c r="J355">
        <f>IF(Table1[[#This Row],[Paid]]=FALSE, 1, 0)</f>
        <v>0</v>
      </c>
      <c r="K355" s="5">
        <f>IF(Table1[[#This Row],[Paid]]=TRUE, Table1[[#This Row],[Payment Date]] - DATE(2025,1,10), "")</f>
        <v>4</v>
      </c>
      <c r="L35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56" spans="1:12" x14ac:dyDescent="0.3">
      <c r="A356" t="s">
        <v>9</v>
      </c>
      <c r="B356" t="s">
        <v>30</v>
      </c>
      <c r="C356" t="s">
        <v>62</v>
      </c>
      <c r="D356">
        <v>15000</v>
      </c>
      <c r="E356">
        <v>15000</v>
      </c>
      <c r="F356" t="b">
        <v>1</v>
      </c>
      <c r="G356" s="1">
        <v>45725</v>
      </c>
      <c r="H356" s="6">
        <f>Table1[[#This Row],[Amount Paid]]/Table1[[#This Row],[Expected Fee]]</f>
        <v>1</v>
      </c>
      <c r="I356" t="str">
        <f>IF(Table1[[#This Row],[Paid]]=FALSE, "Defaulter", "Paid")</f>
        <v>Paid</v>
      </c>
      <c r="J356">
        <f>IF(Table1[[#This Row],[Paid]]=FALSE, 1, 0)</f>
        <v>0</v>
      </c>
      <c r="K356" s="5">
        <f>IF(Table1[[#This Row],[Paid]]=TRUE, Table1[[#This Row],[Payment Date]] - DATE(2025,1,10), "")</f>
        <v>58</v>
      </c>
      <c r="L35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57" spans="1:12" x14ac:dyDescent="0.3">
      <c r="A357" t="s">
        <v>9</v>
      </c>
      <c r="B357" t="s">
        <v>30</v>
      </c>
      <c r="C357" t="s">
        <v>63</v>
      </c>
      <c r="D357">
        <v>15000</v>
      </c>
      <c r="E357">
        <v>15000</v>
      </c>
      <c r="F357" t="b">
        <v>1</v>
      </c>
      <c r="G357" s="1">
        <v>45714</v>
      </c>
      <c r="H357" s="6">
        <f>Table1[[#This Row],[Amount Paid]]/Table1[[#This Row],[Expected Fee]]</f>
        <v>1</v>
      </c>
      <c r="I357" t="str">
        <f>IF(Table1[[#This Row],[Paid]]=FALSE, "Defaulter", "Paid")</f>
        <v>Paid</v>
      </c>
      <c r="J357">
        <f>IF(Table1[[#This Row],[Paid]]=FALSE, 1, 0)</f>
        <v>0</v>
      </c>
      <c r="K357" s="5">
        <f>IF(Table1[[#This Row],[Paid]]=TRUE, Table1[[#This Row],[Payment Date]] - DATE(2025,1,10), "")</f>
        <v>47</v>
      </c>
      <c r="L35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58" spans="1:12" x14ac:dyDescent="0.3">
      <c r="A358" t="s">
        <v>9</v>
      </c>
      <c r="B358" t="s">
        <v>30</v>
      </c>
      <c r="C358" t="s">
        <v>64</v>
      </c>
      <c r="D358">
        <v>15000</v>
      </c>
      <c r="E358">
        <v>15000</v>
      </c>
      <c r="F358" t="b">
        <v>1</v>
      </c>
      <c r="G358" s="1">
        <v>45689</v>
      </c>
      <c r="H358" s="6">
        <f>Table1[[#This Row],[Amount Paid]]/Table1[[#This Row],[Expected Fee]]</f>
        <v>1</v>
      </c>
      <c r="I358" t="str">
        <f>IF(Table1[[#This Row],[Paid]]=FALSE, "Defaulter", "Paid")</f>
        <v>Paid</v>
      </c>
      <c r="J358">
        <f>IF(Table1[[#This Row],[Paid]]=FALSE, 1, 0)</f>
        <v>0</v>
      </c>
      <c r="K358" s="5">
        <f>IF(Table1[[#This Row],[Paid]]=TRUE, Table1[[#This Row],[Payment Date]] - DATE(2025,1,10), "")</f>
        <v>22</v>
      </c>
      <c r="L35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59" spans="1:12" x14ac:dyDescent="0.3">
      <c r="A359" t="s">
        <v>9</v>
      </c>
      <c r="B359" t="s">
        <v>31</v>
      </c>
      <c r="C359" t="s">
        <v>62</v>
      </c>
      <c r="D359">
        <v>15000</v>
      </c>
      <c r="E359">
        <v>15000</v>
      </c>
      <c r="F359" t="b">
        <v>1</v>
      </c>
      <c r="G359" s="1">
        <v>45687</v>
      </c>
      <c r="H359" s="6">
        <f>Table1[[#This Row],[Amount Paid]]/Table1[[#This Row],[Expected Fee]]</f>
        <v>1</v>
      </c>
      <c r="I359" t="str">
        <f>IF(Table1[[#This Row],[Paid]]=FALSE, "Defaulter", "Paid")</f>
        <v>Paid</v>
      </c>
      <c r="J359">
        <f>IF(Table1[[#This Row],[Paid]]=FALSE, 1, 0)</f>
        <v>0</v>
      </c>
      <c r="K359" s="5">
        <f>IF(Table1[[#This Row],[Paid]]=TRUE, Table1[[#This Row],[Payment Date]] - DATE(2025,1,10), "")</f>
        <v>20</v>
      </c>
      <c r="L35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60" spans="1:12" x14ac:dyDescent="0.3">
      <c r="A360" t="s">
        <v>9</v>
      </c>
      <c r="B360" t="s">
        <v>31</v>
      </c>
      <c r="C360" t="s">
        <v>63</v>
      </c>
      <c r="D360">
        <v>15000</v>
      </c>
      <c r="E360">
        <v>15000</v>
      </c>
      <c r="F360" t="b">
        <v>1</v>
      </c>
      <c r="G360" s="1">
        <v>45677</v>
      </c>
      <c r="H360" s="6">
        <f>Table1[[#This Row],[Amount Paid]]/Table1[[#This Row],[Expected Fee]]</f>
        <v>1</v>
      </c>
      <c r="I360" t="str">
        <f>IF(Table1[[#This Row],[Paid]]=FALSE, "Defaulter", "Paid")</f>
        <v>Paid</v>
      </c>
      <c r="J360">
        <f>IF(Table1[[#This Row],[Paid]]=FALSE, 1, 0)</f>
        <v>0</v>
      </c>
      <c r="K360" s="5">
        <f>IF(Table1[[#This Row],[Paid]]=TRUE, Table1[[#This Row],[Payment Date]] - DATE(2025,1,10), "")</f>
        <v>10</v>
      </c>
      <c r="L360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61" spans="1:12" x14ac:dyDescent="0.3">
      <c r="A361" t="s">
        <v>9</v>
      </c>
      <c r="B361" t="s">
        <v>31</v>
      </c>
      <c r="C361" t="s">
        <v>64</v>
      </c>
      <c r="D361">
        <v>15000</v>
      </c>
      <c r="E361">
        <v>15000</v>
      </c>
      <c r="F361" t="b">
        <v>1</v>
      </c>
      <c r="G361" s="1">
        <v>45704</v>
      </c>
      <c r="H361" s="6">
        <f>Table1[[#This Row],[Amount Paid]]/Table1[[#This Row],[Expected Fee]]</f>
        <v>1</v>
      </c>
      <c r="I361" t="str">
        <f>IF(Table1[[#This Row],[Paid]]=FALSE, "Defaulter", "Paid")</f>
        <v>Paid</v>
      </c>
      <c r="J361">
        <f>IF(Table1[[#This Row],[Paid]]=FALSE, 1, 0)</f>
        <v>0</v>
      </c>
      <c r="K361" s="5">
        <f>IF(Table1[[#This Row],[Paid]]=TRUE, Table1[[#This Row],[Payment Date]] - DATE(2025,1,10), "")</f>
        <v>37</v>
      </c>
      <c r="L36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62" spans="1:12" x14ac:dyDescent="0.3">
      <c r="A362" t="s">
        <v>9</v>
      </c>
      <c r="B362" t="s">
        <v>32</v>
      </c>
      <c r="C362" t="s">
        <v>62</v>
      </c>
      <c r="D362">
        <v>15000</v>
      </c>
      <c r="E362">
        <v>15000</v>
      </c>
      <c r="F362" t="b">
        <v>1</v>
      </c>
      <c r="G362" s="1">
        <v>45700</v>
      </c>
      <c r="H362" s="6">
        <f>Table1[[#This Row],[Amount Paid]]/Table1[[#This Row],[Expected Fee]]</f>
        <v>1</v>
      </c>
      <c r="I362" t="str">
        <f>IF(Table1[[#This Row],[Paid]]=FALSE, "Defaulter", "Paid")</f>
        <v>Paid</v>
      </c>
      <c r="J362">
        <f>IF(Table1[[#This Row],[Paid]]=FALSE, 1, 0)</f>
        <v>0</v>
      </c>
      <c r="K362" s="5">
        <f>IF(Table1[[#This Row],[Paid]]=TRUE, Table1[[#This Row],[Payment Date]] - DATE(2025,1,10), "")</f>
        <v>33</v>
      </c>
      <c r="L36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63" spans="1:12" x14ac:dyDescent="0.3">
      <c r="A363" t="s">
        <v>9</v>
      </c>
      <c r="B363" t="s">
        <v>32</v>
      </c>
      <c r="C363" t="s">
        <v>63</v>
      </c>
      <c r="D363">
        <v>15000</v>
      </c>
      <c r="E363">
        <v>15000</v>
      </c>
      <c r="F363" t="b">
        <v>1</v>
      </c>
      <c r="G363" s="1">
        <v>45700</v>
      </c>
      <c r="H363" s="6">
        <f>Table1[[#This Row],[Amount Paid]]/Table1[[#This Row],[Expected Fee]]</f>
        <v>1</v>
      </c>
      <c r="I363" t="str">
        <f>IF(Table1[[#This Row],[Paid]]=FALSE, "Defaulter", "Paid")</f>
        <v>Paid</v>
      </c>
      <c r="J363">
        <f>IF(Table1[[#This Row],[Paid]]=FALSE, 1, 0)</f>
        <v>0</v>
      </c>
      <c r="K363" s="5">
        <f>IF(Table1[[#This Row],[Paid]]=TRUE, Table1[[#This Row],[Payment Date]] - DATE(2025,1,10), "")</f>
        <v>33</v>
      </c>
      <c r="L36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64" spans="1:12" x14ac:dyDescent="0.3">
      <c r="A364" t="s">
        <v>9</v>
      </c>
      <c r="B364" t="s">
        <v>32</v>
      </c>
      <c r="C364" t="s">
        <v>64</v>
      </c>
      <c r="D364">
        <v>15000</v>
      </c>
      <c r="E364">
        <v>15000</v>
      </c>
      <c r="F364" t="b">
        <v>1</v>
      </c>
      <c r="G364" s="1">
        <v>45681</v>
      </c>
      <c r="H364" s="6">
        <f>Table1[[#This Row],[Amount Paid]]/Table1[[#This Row],[Expected Fee]]</f>
        <v>1</v>
      </c>
      <c r="I364" t="str">
        <f>IF(Table1[[#This Row],[Paid]]=FALSE, "Defaulter", "Paid")</f>
        <v>Paid</v>
      </c>
      <c r="J364">
        <f>IF(Table1[[#This Row],[Paid]]=FALSE, 1, 0)</f>
        <v>0</v>
      </c>
      <c r="K364" s="5">
        <f>IF(Table1[[#This Row],[Paid]]=TRUE, Table1[[#This Row],[Payment Date]] - DATE(2025,1,10), "")</f>
        <v>14</v>
      </c>
      <c r="L36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65" spans="1:12" x14ac:dyDescent="0.3">
      <c r="A365" t="s">
        <v>9</v>
      </c>
      <c r="B365" t="s">
        <v>33</v>
      </c>
      <c r="C365" t="s">
        <v>62</v>
      </c>
      <c r="D365">
        <v>15000</v>
      </c>
      <c r="E365">
        <v>15000</v>
      </c>
      <c r="F365" t="b">
        <v>1</v>
      </c>
      <c r="G365" s="1">
        <v>45700</v>
      </c>
      <c r="H365" s="6">
        <f>Table1[[#This Row],[Amount Paid]]/Table1[[#This Row],[Expected Fee]]</f>
        <v>1</v>
      </c>
      <c r="I365" t="str">
        <f>IF(Table1[[#This Row],[Paid]]=FALSE, "Defaulter", "Paid")</f>
        <v>Paid</v>
      </c>
      <c r="J365">
        <f>IF(Table1[[#This Row],[Paid]]=FALSE, 1, 0)</f>
        <v>0</v>
      </c>
      <c r="K365" s="5">
        <f>IF(Table1[[#This Row],[Paid]]=TRUE, Table1[[#This Row],[Payment Date]] - DATE(2025,1,10), "")</f>
        <v>33</v>
      </c>
      <c r="L36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66" spans="1:12" x14ac:dyDescent="0.3">
      <c r="A366" t="s">
        <v>9</v>
      </c>
      <c r="B366" t="s">
        <v>33</v>
      </c>
      <c r="C366" t="s">
        <v>63</v>
      </c>
      <c r="D366">
        <v>15000</v>
      </c>
      <c r="E366">
        <v>15000</v>
      </c>
      <c r="F366" t="b">
        <v>1</v>
      </c>
      <c r="G366" s="1">
        <v>45704</v>
      </c>
      <c r="H366" s="6">
        <f>Table1[[#This Row],[Amount Paid]]/Table1[[#This Row],[Expected Fee]]</f>
        <v>1</v>
      </c>
      <c r="I366" t="str">
        <f>IF(Table1[[#This Row],[Paid]]=FALSE, "Defaulter", "Paid")</f>
        <v>Paid</v>
      </c>
      <c r="J366">
        <f>IF(Table1[[#This Row],[Paid]]=FALSE, 1, 0)</f>
        <v>0</v>
      </c>
      <c r="K366" s="5">
        <f>IF(Table1[[#This Row],[Paid]]=TRUE, Table1[[#This Row],[Payment Date]] - DATE(2025,1,10), "")</f>
        <v>37</v>
      </c>
      <c r="L36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67" spans="1:12" x14ac:dyDescent="0.3">
      <c r="A367" t="s">
        <v>9</v>
      </c>
      <c r="B367" t="s">
        <v>33</v>
      </c>
      <c r="C367" t="s">
        <v>64</v>
      </c>
      <c r="D367">
        <v>15000</v>
      </c>
      <c r="E367">
        <v>15000</v>
      </c>
      <c r="F367" t="b">
        <v>1</v>
      </c>
      <c r="G367" s="1">
        <v>45681</v>
      </c>
      <c r="H367" s="6">
        <f>Table1[[#This Row],[Amount Paid]]/Table1[[#This Row],[Expected Fee]]</f>
        <v>1</v>
      </c>
      <c r="I367" t="str">
        <f>IF(Table1[[#This Row],[Paid]]=FALSE, "Defaulter", "Paid")</f>
        <v>Paid</v>
      </c>
      <c r="J367">
        <f>IF(Table1[[#This Row],[Paid]]=FALSE, 1, 0)</f>
        <v>0</v>
      </c>
      <c r="K367" s="5">
        <f>IF(Table1[[#This Row],[Paid]]=TRUE, Table1[[#This Row],[Payment Date]] - DATE(2025,1,10), "")</f>
        <v>14</v>
      </c>
      <c r="L36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68" spans="1:12" x14ac:dyDescent="0.3">
      <c r="A368" t="s">
        <v>9</v>
      </c>
      <c r="B368" t="s">
        <v>34</v>
      </c>
      <c r="C368" t="s">
        <v>62</v>
      </c>
      <c r="D368">
        <v>15000</v>
      </c>
      <c r="E368">
        <v>15000</v>
      </c>
      <c r="F368" t="b">
        <v>1</v>
      </c>
      <c r="G368" s="1">
        <v>45721</v>
      </c>
      <c r="H368" s="6">
        <f>Table1[[#This Row],[Amount Paid]]/Table1[[#This Row],[Expected Fee]]</f>
        <v>1</v>
      </c>
      <c r="I368" t="str">
        <f>IF(Table1[[#This Row],[Paid]]=FALSE, "Defaulter", "Paid")</f>
        <v>Paid</v>
      </c>
      <c r="J368">
        <f>IF(Table1[[#This Row],[Paid]]=FALSE, 1, 0)</f>
        <v>0</v>
      </c>
      <c r="K368" s="5">
        <f>IF(Table1[[#This Row],[Paid]]=TRUE, Table1[[#This Row],[Payment Date]] - DATE(2025,1,10), "")</f>
        <v>54</v>
      </c>
      <c r="L36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69" spans="1:12" x14ac:dyDescent="0.3">
      <c r="A369" t="s">
        <v>9</v>
      </c>
      <c r="B369" t="s">
        <v>34</v>
      </c>
      <c r="C369" t="s">
        <v>63</v>
      </c>
      <c r="D369">
        <v>15000</v>
      </c>
      <c r="E369">
        <v>15000</v>
      </c>
      <c r="F369" t="b">
        <v>1</v>
      </c>
      <c r="G369" s="1">
        <v>45683</v>
      </c>
      <c r="H369" s="6">
        <f>Table1[[#This Row],[Amount Paid]]/Table1[[#This Row],[Expected Fee]]</f>
        <v>1</v>
      </c>
      <c r="I369" t="str">
        <f>IF(Table1[[#This Row],[Paid]]=FALSE, "Defaulter", "Paid")</f>
        <v>Paid</v>
      </c>
      <c r="J369">
        <f>IF(Table1[[#This Row],[Paid]]=FALSE, 1, 0)</f>
        <v>0</v>
      </c>
      <c r="K369" s="5">
        <f>IF(Table1[[#This Row],[Paid]]=TRUE, Table1[[#This Row],[Payment Date]] - DATE(2025,1,10), "")</f>
        <v>16</v>
      </c>
      <c r="L36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70" spans="1:12" x14ac:dyDescent="0.3">
      <c r="A370" t="s">
        <v>9</v>
      </c>
      <c r="B370" t="s">
        <v>34</v>
      </c>
      <c r="C370" t="s">
        <v>64</v>
      </c>
      <c r="D370">
        <v>15000</v>
      </c>
      <c r="E370">
        <v>7043</v>
      </c>
      <c r="F370" t="b">
        <v>0</v>
      </c>
      <c r="H370" s="6">
        <f>Table1[[#This Row],[Amount Paid]]/Table1[[#This Row],[Expected Fee]]</f>
        <v>0.46953333333333336</v>
      </c>
      <c r="I370" t="str">
        <f>IF(Table1[[#This Row],[Paid]]=FALSE, "Defaulter", "Paid")</f>
        <v>Defaulter</v>
      </c>
      <c r="J370">
        <f>IF(Table1[[#This Row],[Paid]]=FALSE, 1, 0)</f>
        <v>1</v>
      </c>
      <c r="K370" s="5" t="str">
        <f>IF(Table1[[#This Row],[Paid]]=TRUE, Table1[[#This Row],[Payment Date]] - DATE(2025,1,10), "")</f>
        <v/>
      </c>
      <c r="L37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71" spans="1:12" x14ac:dyDescent="0.3">
      <c r="A371" t="s">
        <v>9</v>
      </c>
      <c r="B371" t="s">
        <v>35</v>
      </c>
      <c r="C371" t="s">
        <v>62</v>
      </c>
      <c r="D371">
        <v>15000</v>
      </c>
      <c r="E371">
        <v>15000</v>
      </c>
      <c r="F371" t="b">
        <v>1</v>
      </c>
      <c r="G371" s="1">
        <v>45683</v>
      </c>
      <c r="H371" s="6">
        <f>Table1[[#This Row],[Amount Paid]]/Table1[[#This Row],[Expected Fee]]</f>
        <v>1</v>
      </c>
      <c r="I371" t="str">
        <f>IF(Table1[[#This Row],[Paid]]=FALSE, "Defaulter", "Paid")</f>
        <v>Paid</v>
      </c>
      <c r="J371">
        <f>IF(Table1[[#This Row],[Paid]]=FALSE, 1, 0)</f>
        <v>0</v>
      </c>
      <c r="K371" s="5">
        <f>IF(Table1[[#This Row],[Paid]]=TRUE, Table1[[#This Row],[Payment Date]] - DATE(2025,1,10), "")</f>
        <v>16</v>
      </c>
      <c r="L37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72" spans="1:12" x14ac:dyDescent="0.3">
      <c r="A372" t="s">
        <v>9</v>
      </c>
      <c r="B372" t="s">
        <v>35</v>
      </c>
      <c r="C372" t="s">
        <v>63</v>
      </c>
      <c r="D372">
        <v>15000</v>
      </c>
      <c r="E372">
        <v>15000</v>
      </c>
      <c r="F372" t="b">
        <v>1</v>
      </c>
      <c r="G372" s="1">
        <v>45726</v>
      </c>
      <c r="H372" s="6">
        <f>Table1[[#This Row],[Amount Paid]]/Table1[[#This Row],[Expected Fee]]</f>
        <v>1</v>
      </c>
      <c r="I372" t="str">
        <f>IF(Table1[[#This Row],[Paid]]=FALSE, "Defaulter", "Paid")</f>
        <v>Paid</v>
      </c>
      <c r="J372">
        <f>IF(Table1[[#This Row],[Paid]]=FALSE, 1, 0)</f>
        <v>0</v>
      </c>
      <c r="K372" s="5">
        <f>IF(Table1[[#This Row],[Paid]]=TRUE, Table1[[#This Row],[Payment Date]] - DATE(2025,1,10), "")</f>
        <v>59</v>
      </c>
      <c r="L37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73" spans="1:12" x14ac:dyDescent="0.3">
      <c r="A373" t="s">
        <v>9</v>
      </c>
      <c r="B373" t="s">
        <v>35</v>
      </c>
      <c r="C373" t="s">
        <v>64</v>
      </c>
      <c r="D373">
        <v>15000</v>
      </c>
      <c r="E373">
        <v>15000</v>
      </c>
      <c r="F373" t="b">
        <v>1</v>
      </c>
      <c r="G373" s="1">
        <v>45671</v>
      </c>
      <c r="H373" s="6">
        <f>Table1[[#This Row],[Amount Paid]]/Table1[[#This Row],[Expected Fee]]</f>
        <v>1</v>
      </c>
      <c r="I373" t="str">
        <f>IF(Table1[[#This Row],[Paid]]=FALSE, "Defaulter", "Paid")</f>
        <v>Paid</v>
      </c>
      <c r="J373">
        <f>IF(Table1[[#This Row],[Paid]]=FALSE, 1, 0)</f>
        <v>0</v>
      </c>
      <c r="K373" s="5">
        <f>IF(Table1[[#This Row],[Paid]]=TRUE, Table1[[#This Row],[Payment Date]] - DATE(2025,1,10), "")</f>
        <v>4</v>
      </c>
      <c r="L37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74" spans="1:12" x14ac:dyDescent="0.3">
      <c r="A374" t="s">
        <v>9</v>
      </c>
      <c r="B374" t="s">
        <v>36</v>
      </c>
      <c r="C374" t="s">
        <v>62</v>
      </c>
      <c r="D374">
        <v>15000</v>
      </c>
      <c r="E374">
        <v>5569</v>
      </c>
      <c r="F374" t="b">
        <v>0</v>
      </c>
      <c r="H374" s="6">
        <f>Table1[[#This Row],[Amount Paid]]/Table1[[#This Row],[Expected Fee]]</f>
        <v>0.37126666666666669</v>
      </c>
      <c r="I374" t="str">
        <f>IF(Table1[[#This Row],[Paid]]=FALSE, "Defaulter", "Paid")</f>
        <v>Defaulter</v>
      </c>
      <c r="J374">
        <f>IF(Table1[[#This Row],[Paid]]=FALSE, 1, 0)</f>
        <v>1</v>
      </c>
      <c r="K374" s="5" t="str">
        <f>IF(Table1[[#This Row],[Paid]]=TRUE, Table1[[#This Row],[Payment Date]] - DATE(2025,1,10), "")</f>
        <v/>
      </c>
      <c r="L37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75" spans="1:12" x14ac:dyDescent="0.3">
      <c r="A375" t="s">
        <v>9</v>
      </c>
      <c r="B375" t="s">
        <v>36</v>
      </c>
      <c r="C375" t="s">
        <v>63</v>
      </c>
      <c r="D375">
        <v>15000</v>
      </c>
      <c r="E375">
        <v>15000</v>
      </c>
      <c r="F375" t="b">
        <v>1</v>
      </c>
      <c r="G375" s="1">
        <v>45709</v>
      </c>
      <c r="H375" s="6">
        <f>Table1[[#This Row],[Amount Paid]]/Table1[[#This Row],[Expected Fee]]</f>
        <v>1</v>
      </c>
      <c r="I375" t="str">
        <f>IF(Table1[[#This Row],[Paid]]=FALSE, "Defaulter", "Paid")</f>
        <v>Paid</v>
      </c>
      <c r="J375">
        <f>IF(Table1[[#This Row],[Paid]]=FALSE, 1, 0)</f>
        <v>0</v>
      </c>
      <c r="K375" s="5">
        <f>IF(Table1[[#This Row],[Paid]]=TRUE, Table1[[#This Row],[Payment Date]] - DATE(2025,1,10), "")</f>
        <v>42</v>
      </c>
      <c r="L37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76" spans="1:12" x14ac:dyDescent="0.3">
      <c r="A376" t="s">
        <v>9</v>
      </c>
      <c r="B376" t="s">
        <v>36</v>
      </c>
      <c r="C376" t="s">
        <v>64</v>
      </c>
      <c r="D376">
        <v>15000</v>
      </c>
      <c r="E376">
        <v>15000</v>
      </c>
      <c r="F376" t="b">
        <v>1</v>
      </c>
      <c r="G376" s="1">
        <v>45677</v>
      </c>
      <c r="H376" s="6">
        <f>Table1[[#This Row],[Amount Paid]]/Table1[[#This Row],[Expected Fee]]</f>
        <v>1</v>
      </c>
      <c r="I376" t="str">
        <f>IF(Table1[[#This Row],[Paid]]=FALSE, "Defaulter", "Paid")</f>
        <v>Paid</v>
      </c>
      <c r="J376">
        <f>IF(Table1[[#This Row],[Paid]]=FALSE, 1, 0)</f>
        <v>0</v>
      </c>
      <c r="K376" s="5">
        <f>IF(Table1[[#This Row],[Paid]]=TRUE, Table1[[#This Row],[Payment Date]] - DATE(2025,1,10), "")</f>
        <v>10</v>
      </c>
      <c r="L37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77" spans="1:12" x14ac:dyDescent="0.3">
      <c r="A377" t="s">
        <v>9</v>
      </c>
      <c r="B377" t="s">
        <v>37</v>
      </c>
      <c r="C377" t="s">
        <v>62</v>
      </c>
      <c r="D377">
        <v>15000</v>
      </c>
      <c r="E377">
        <v>15000</v>
      </c>
      <c r="F377" t="b">
        <v>1</v>
      </c>
      <c r="G377" s="1">
        <v>45723</v>
      </c>
      <c r="H377" s="6">
        <f>Table1[[#This Row],[Amount Paid]]/Table1[[#This Row],[Expected Fee]]</f>
        <v>1</v>
      </c>
      <c r="I377" t="str">
        <f>IF(Table1[[#This Row],[Paid]]=FALSE, "Defaulter", "Paid")</f>
        <v>Paid</v>
      </c>
      <c r="J377">
        <f>IF(Table1[[#This Row],[Paid]]=FALSE, 1, 0)</f>
        <v>0</v>
      </c>
      <c r="K377" s="5">
        <f>IF(Table1[[#This Row],[Paid]]=TRUE, Table1[[#This Row],[Payment Date]] - DATE(2025,1,10), "")</f>
        <v>56</v>
      </c>
      <c r="L37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78" spans="1:12" x14ac:dyDescent="0.3">
      <c r="A378" t="s">
        <v>9</v>
      </c>
      <c r="B378" t="s">
        <v>37</v>
      </c>
      <c r="C378" t="s">
        <v>63</v>
      </c>
      <c r="D378">
        <v>15000</v>
      </c>
      <c r="E378">
        <v>15000</v>
      </c>
      <c r="F378" t="b">
        <v>1</v>
      </c>
      <c r="G378" s="1">
        <v>45682</v>
      </c>
      <c r="H378" s="6">
        <f>Table1[[#This Row],[Amount Paid]]/Table1[[#This Row],[Expected Fee]]</f>
        <v>1</v>
      </c>
      <c r="I378" t="str">
        <f>IF(Table1[[#This Row],[Paid]]=FALSE, "Defaulter", "Paid")</f>
        <v>Paid</v>
      </c>
      <c r="J378">
        <f>IF(Table1[[#This Row],[Paid]]=FALSE, 1, 0)</f>
        <v>0</v>
      </c>
      <c r="K378" s="5">
        <f>IF(Table1[[#This Row],[Paid]]=TRUE, Table1[[#This Row],[Payment Date]] - DATE(2025,1,10), "")</f>
        <v>15</v>
      </c>
      <c r="L37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79" spans="1:12" x14ac:dyDescent="0.3">
      <c r="A379" t="s">
        <v>9</v>
      </c>
      <c r="B379" t="s">
        <v>37</v>
      </c>
      <c r="C379" t="s">
        <v>64</v>
      </c>
      <c r="D379">
        <v>15000</v>
      </c>
      <c r="E379">
        <v>15000</v>
      </c>
      <c r="F379" t="b">
        <v>1</v>
      </c>
      <c r="G379" s="1">
        <v>45720</v>
      </c>
      <c r="H379" s="6">
        <f>Table1[[#This Row],[Amount Paid]]/Table1[[#This Row],[Expected Fee]]</f>
        <v>1</v>
      </c>
      <c r="I379" t="str">
        <f>IF(Table1[[#This Row],[Paid]]=FALSE, "Defaulter", "Paid")</f>
        <v>Paid</v>
      </c>
      <c r="J379">
        <f>IF(Table1[[#This Row],[Paid]]=FALSE, 1, 0)</f>
        <v>0</v>
      </c>
      <c r="K379" s="5">
        <f>IF(Table1[[#This Row],[Paid]]=TRUE, Table1[[#This Row],[Payment Date]] - DATE(2025,1,10), "")</f>
        <v>53</v>
      </c>
      <c r="L37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80" spans="1:12" x14ac:dyDescent="0.3">
      <c r="A380" t="s">
        <v>9</v>
      </c>
      <c r="B380" t="s">
        <v>38</v>
      </c>
      <c r="C380" t="s">
        <v>62</v>
      </c>
      <c r="D380">
        <v>15000</v>
      </c>
      <c r="E380">
        <v>15000</v>
      </c>
      <c r="F380" t="b">
        <v>1</v>
      </c>
      <c r="G380" s="1">
        <v>45670</v>
      </c>
      <c r="H380" s="6">
        <f>Table1[[#This Row],[Amount Paid]]/Table1[[#This Row],[Expected Fee]]</f>
        <v>1</v>
      </c>
      <c r="I380" t="str">
        <f>IF(Table1[[#This Row],[Paid]]=FALSE, "Defaulter", "Paid")</f>
        <v>Paid</v>
      </c>
      <c r="J380">
        <f>IF(Table1[[#This Row],[Paid]]=FALSE, 1, 0)</f>
        <v>0</v>
      </c>
      <c r="K380" s="5">
        <f>IF(Table1[[#This Row],[Paid]]=TRUE, Table1[[#This Row],[Payment Date]] - DATE(2025,1,10), "")</f>
        <v>3</v>
      </c>
      <c r="L380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81" spans="1:12" x14ac:dyDescent="0.3">
      <c r="A381" t="s">
        <v>9</v>
      </c>
      <c r="B381" t="s">
        <v>38</v>
      </c>
      <c r="C381" t="s">
        <v>63</v>
      </c>
      <c r="D381">
        <v>15000</v>
      </c>
      <c r="E381">
        <v>15000</v>
      </c>
      <c r="F381" t="b">
        <v>1</v>
      </c>
      <c r="G381" s="1">
        <v>45722</v>
      </c>
      <c r="H381" s="6">
        <f>Table1[[#This Row],[Amount Paid]]/Table1[[#This Row],[Expected Fee]]</f>
        <v>1</v>
      </c>
      <c r="I381" t="str">
        <f>IF(Table1[[#This Row],[Paid]]=FALSE, "Defaulter", "Paid")</f>
        <v>Paid</v>
      </c>
      <c r="J381">
        <f>IF(Table1[[#This Row],[Paid]]=FALSE, 1, 0)</f>
        <v>0</v>
      </c>
      <c r="K381" s="5">
        <f>IF(Table1[[#This Row],[Paid]]=TRUE, Table1[[#This Row],[Payment Date]] - DATE(2025,1,10), "")</f>
        <v>55</v>
      </c>
      <c r="L38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82" spans="1:12" x14ac:dyDescent="0.3">
      <c r="A382" t="s">
        <v>9</v>
      </c>
      <c r="B382" t="s">
        <v>38</v>
      </c>
      <c r="C382" t="s">
        <v>64</v>
      </c>
      <c r="D382">
        <v>15000</v>
      </c>
      <c r="E382">
        <v>15000</v>
      </c>
      <c r="F382" t="b">
        <v>1</v>
      </c>
      <c r="G382" s="1">
        <v>45698</v>
      </c>
      <c r="H382" s="6">
        <f>Table1[[#This Row],[Amount Paid]]/Table1[[#This Row],[Expected Fee]]</f>
        <v>1</v>
      </c>
      <c r="I382" t="str">
        <f>IF(Table1[[#This Row],[Paid]]=FALSE, "Defaulter", "Paid")</f>
        <v>Paid</v>
      </c>
      <c r="J382">
        <f>IF(Table1[[#This Row],[Paid]]=FALSE, 1, 0)</f>
        <v>0</v>
      </c>
      <c r="K382" s="5">
        <f>IF(Table1[[#This Row],[Paid]]=TRUE, Table1[[#This Row],[Payment Date]] - DATE(2025,1,10), "")</f>
        <v>31</v>
      </c>
      <c r="L38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83" spans="1:12" x14ac:dyDescent="0.3">
      <c r="A383" t="s">
        <v>9</v>
      </c>
      <c r="B383" t="s">
        <v>39</v>
      </c>
      <c r="C383" t="s">
        <v>62</v>
      </c>
      <c r="D383">
        <v>15000</v>
      </c>
      <c r="E383">
        <v>15000</v>
      </c>
      <c r="F383" t="b">
        <v>1</v>
      </c>
      <c r="G383" s="1">
        <v>45695</v>
      </c>
      <c r="H383" s="6">
        <f>Table1[[#This Row],[Amount Paid]]/Table1[[#This Row],[Expected Fee]]</f>
        <v>1</v>
      </c>
      <c r="I383" t="str">
        <f>IF(Table1[[#This Row],[Paid]]=FALSE, "Defaulter", "Paid")</f>
        <v>Paid</v>
      </c>
      <c r="J383">
        <f>IF(Table1[[#This Row],[Paid]]=FALSE, 1, 0)</f>
        <v>0</v>
      </c>
      <c r="K383" s="5">
        <f>IF(Table1[[#This Row],[Paid]]=TRUE, Table1[[#This Row],[Payment Date]] - DATE(2025,1,10), "")</f>
        <v>28</v>
      </c>
      <c r="L38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84" spans="1:12" x14ac:dyDescent="0.3">
      <c r="A384" t="s">
        <v>9</v>
      </c>
      <c r="B384" t="s">
        <v>39</v>
      </c>
      <c r="C384" t="s">
        <v>63</v>
      </c>
      <c r="D384">
        <v>15000</v>
      </c>
      <c r="E384">
        <v>6777</v>
      </c>
      <c r="F384" t="b">
        <v>0</v>
      </c>
      <c r="H384" s="6">
        <f>Table1[[#This Row],[Amount Paid]]/Table1[[#This Row],[Expected Fee]]</f>
        <v>0.45179999999999998</v>
      </c>
      <c r="I384" t="str">
        <f>IF(Table1[[#This Row],[Paid]]=FALSE, "Defaulter", "Paid")</f>
        <v>Defaulter</v>
      </c>
      <c r="J384">
        <f>IF(Table1[[#This Row],[Paid]]=FALSE, 1, 0)</f>
        <v>1</v>
      </c>
      <c r="K384" s="5" t="str">
        <f>IF(Table1[[#This Row],[Paid]]=TRUE, Table1[[#This Row],[Payment Date]] - DATE(2025,1,10), "")</f>
        <v/>
      </c>
      <c r="L38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85" spans="1:12" x14ac:dyDescent="0.3">
      <c r="A385" t="s">
        <v>9</v>
      </c>
      <c r="B385" t="s">
        <v>39</v>
      </c>
      <c r="C385" t="s">
        <v>64</v>
      </c>
      <c r="D385">
        <v>15000</v>
      </c>
      <c r="E385">
        <v>15000</v>
      </c>
      <c r="F385" t="b">
        <v>1</v>
      </c>
      <c r="G385" s="1">
        <v>45687</v>
      </c>
      <c r="H385" s="6">
        <f>Table1[[#This Row],[Amount Paid]]/Table1[[#This Row],[Expected Fee]]</f>
        <v>1</v>
      </c>
      <c r="I385" t="str">
        <f>IF(Table1[[#This Row],[Paid]]=FALSE, "Defaulter", "Paid")</f>
        <v>Paid</v>
      </c>
      <c r="J385">
        <f>IF(Table1[[#This Row],[Paid]]=FALSE, 1, 0)</f>
        <v>0</v>
      </c>
      <c r="K385" s="5">
        <f>IF(Table1[[#This Row],[Paid]]=TRUE, Table1[[#This Row],[Payment Date]] - DATE(2025,1,10), "")</f>
        <v>20</v>
      </c>
      <c r="L38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86" spans="1:12" x14ac:dyDescent="0.3">
      <c r="A386" t="s">
        <v>9</v>
      </c>
      <c r="B386" t="s">
        <v>40</v>
      </c>
      <c r="C386" t="s">
        <v>62</v>
      </c>
      <c r="D386">
        <v>15000</v>
      </c>
      <c r="E386">
        <v>15000</v>
      </c>
      <c r="F386" t="b">
        <v>1</v>
      </c>
      <c r="G386" s="1">
        <v>45694</v>
      </c>
      <c r="H386" s="6">
        <f>Table1[[#This Row],[Amount Paid]]/Table1[[#This Row],[Expected Fee]]</f>
        <v>1</v>
      </c>
      <c r="I386" t="str">
        <f>IF(Table1[[#This Row],[Paid]]=FALSE, "Defaulter", "Paid")</f>
        <v>Paid</v>
      </c>
      <c r="J386">
        <f>IF(Table1[[#This Row],[Paid]]=FALSE, 1, 0)</f>
        <v>0</v>
      </c>
      <c r="K386" s="5">
        <f>IF(Table1[[#This Row],[Paid]]=TRUE, Table1[[#This Row],[Payment Date]] - DATE(2025,1,10), "")</f>
        <v>27</v>
      </c>
      <c r="L38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87" spans="1:12" x14ac:dyDescent="0.3">
      <c r="A387" t="s">
        <v>9</v>
      </c>
      <c r="B387" t="s">
        <v>40</v>
      </c>
      <c r="C387" t="s">
        <v>63</v>
      </c>
      <c r="D387">
        <v>15000</v>
      </c>
      <c r="E387">
        <v>15000</v>
      </c>
      <c r="F387" t="b">
        <v>1</v>
      </c>
      <c r="G387" s="1">
        <v>45688</v>
      </c>
      <c r="H387" s="6">
        <f>Table1[[#This Row],[Amount Paid]]/Table1[[#This Row],[Expected Fee]]</f>
        <v>1</v>
      </c>
      <c r="I387" t="str">
        <f>IF(Table1[[#This Row],[Paid]]=FALSE, "Defaulter", "Paid")</f>
        <v>Paid</v>
      </c>
      <c r="J387">
        <f>IF(Table1[[#This Row],[Paid]]=FALSE, 1, 0)</f>
        <v>0</v>
      </c>
      <c r="K387" s="5">
        <f>IF(Table1[[#This Row],[Paid]]=TRUE, Table1[[#This Row],[Payment Date]] - DATE(2025,1,10), "")</f>
        <v>21</v>
      </c>
      <c r="L38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88" spans="1:12" x14ac:dyDescent="0.3">
      <c r="A388" t="s">
        <v>9</v>
      </c>
      <c r="B388" t="s">
        <v>40</v>
      </c>
      <c r="C388" t="s">
        <v>64</v>
      </c>
      <c r="D388">
        <v>15000</v>
      </c>
      <c r="E388">
        <v>15000</v>
      </c>
      <c r="F388" t="b">
        <v>1</v>
      </c>
      <c r="G388" s="1">
        <v>45667</v>
      </c>
      <c r="H388" s="6">
        <f>Table1[[#This Row],[Amount Paid]]/Table1[[#This Row],[Expected Fee]]</f>
        <v>1</v>
      </c>
      <c r="I388" t="str">
        <f>IF(Table1[[#This Row],[Paid]]=FALSE, "Defaulter", "Paid")</f>
        <v>Paid</v>
      </c>
      <c r="J388">
        <f>IF(Table1[[#This Row],[Paid]]=FALSE, 1, 0)</f>
        <v>0</v>
      </c>
      <c r="K388" s="5">
        <f>IF(Table1[[#This Row],[Paid]]=TRUE, Table1[[#This Row],[Payment Date]] - DATE(2025,1,10), "")</f>
        <v>0</v>
      </c>
      <c r="L388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389" spans="1:12" x14ac:dyDescent="0.3">
      <c r="A389" t="s">
        <v>9</v>
      </c>
      <c r="B389" t="s">
        <v>41</v>
      </c>
      <c r="C389" t="s">
        <v>62</v>
      </c>
      <c r="D389">
        <v>15000</v>
      </c>
      <c r="E389">
        <v>15000</v>
      </c>
      <c r="F389" t="b">
        <v>1</v>
      </c>
      <c r="G389" s="1">
        <v>45678</v>
      </c>
      <c r="H389" s="6">
        <f>Table1[[#This Row],[Amount Paid]]/Table1[[#This Row],[Expected Fee]]</f>
        <v>1</v>
      </c>
      <c r="I389" t="str">
        <f>IF(Table1[[#This Row],[Paid]]=FALSE, "Defaulter", "Paid")</f>
        <v>Paid</v>
      </c>
      <c r="J389">
        <f>IF(Table1[[#This Row],[Paid]]=FALSE, 1, 0)</f>
        <v>0</v>
      </c>
      <c r="K389" s="5">
        <f>IF(Table1[[#This Row],[Paid]]=TRUE, Table1[[#This Row],[Payment Date]] - DATE(2025,1,10), "")</f>
        <v>11</v>
      </c>
      <c r="L38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90" spans="1:12" x14ac:dyDescent="0.3">
      <c r="A390" t="s">
        <v>9</v>
      </c>
      <c r="B390" t="s">
        <v>41</v>
      </c>
      <c r="C390" t="s">
        <v>63</v>
      </c>
      <c r="D390">
        <v>15000</v>
      </c>
      <c r="E390">
        <v>15000</v>
      </c>
      <c r="F390" t="b">
        <v>1</v>
      </c>
      <c r="G390" s="1">
        <v>45700</v>
      </c>
      <c r="H390" s="6">
        <f>Table1[[#This Row],[Amount Paid]]/Table1[[#This Row],[Expected Fee]]</f>
        <v>1</v>
      </c>
      <c r="I390" t="str">
        <f>IF(Table1[[#This Row],[Paid]]=FALSE, "Defaulter", "Paid")</f>
        <v>Paid</v>
      </c>
      <c r="J390">
        <f>IF(Table1[[#This Row],[Paid]]=FALSE, 1, 0)</f>
        <v>0</v>
      </c>
      <c r="K390" s="5">
        <f>IF(Table1[[#This Row],[Paid]]=TRUE, Table1[[#This Row],[Payment Date]] - DATE(2025,1,10), "")</f>
        <v>33</v>
      </c>
      <c r="L39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91" spans="1:12" x14ac:dyDescent="0.3">
      <c r="A391" t="s">
        <v>9</v>
      </c>
      <c r="B391" t="s">
        <v>41</v>
      </c>
      <c r="C391" t="s">
        <v>64</v>
      </c>
      <c r="D391">
        <v>15000</v>
      </c>
      <c r="E391">
        <v>15000</v>
      </c>
      <c r="F391" t="b">
        <v>1</v>
      </c>
      <c r="G391" s="1">
        <v>45692</v>
      </c>
      <c r="H391" s="6">
        <f>Table1[[#This Row],[Amount Paid]]/Table1[[#This Row],[Expected Fee]]</f>
        <v>1</v>
      </c>
      <c r="I391" t="str">
        <f>IF(Table1[[#This Row],[Paid]]=FALSE, "Defaulter", "Paid")</f>
        <v>Paid</v>
      </c>
      <c r="J391">
        <f>IF(Table1[[#This Row],[Paid]]=FALSE, 1, 0)</f>
        <v>0</v>
      </c>
      <c r="K391" s="5">
        <f>IF(Table1[[#This Row],[Paid]]=TRUE, Table1[[#This Row],[Payment Date]] - DATE(2025,1,10), "")</f>
        <v>25</v>
      </c>
      <c r="L39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392" spans="1:12" x14ac:dyDescent="0.3">
      <c r="A392" t="s">
        <v>9</v>
      </c>
      <c r="B392" t="s">
        <v>42</v>
      </c>
      <c r="C392" t="s">
        <v>62</v>
      </c>
      <c r="D392">
        <v>15000</v>
      </c>
      <c r="E392">
        <v>15000</v>
      </c>
      <c r="F392" t="b">
        <v>1</v>
      </c>
      <c r="G392" s="1">
        <v>45675</v>
      </c>
      <c r="H392" s="6">
        <f>Table1[[#This Row],[Amount Paid]]/Table1[[#This Row],[Expected Fee]]</f>
        <v>1</v>
      </c>
      <c r="I392" t="str">
        <f>IF(Table1[[#This Row],[Paid]]=FALSE, "Defaulter", "Paid")</f>
        <v>Paid</v>
      </c>
      <c r="J392">
        <f>IF(Table1[[#This Row],[Paid]]=FALSE, 1, 0)</f>
        <v>0</v>
      </c>
      <c r="K392" s="5">
        <f>IF(Table1[[#This Row],[Paid]]=TRUE, Table1[[#This Row],[Payment Date]] - DATE(2025,1,10), "")</f>
        <v>8</v>
      </c>
      <c r="L39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393" spans="1:12" x14ac:dyDescent="0.3">
      <c r="A393" t="s">
        <v>9</v>
      </c>
      <c r="B393" t="s">
        <v>42</v>
      </c>
      <c r="C393" t="s">
        <v>63</v>
      </c>
      <c r="D393">
        <v>15000</v>
      </c>
      <c r="E393">
        <v>15000</v>
      </c>
      <c r="F393" t="b">
        <v>1</v>
      </c>
      <c r="G393" s="1">
        <v>45713</v>
      </c>
      <c r="H393" s="6">
        <f>Table1[[#This Row],[Amount Paid]]/Table1[[#This Row],[Expected Fee]]</f>
        <v>1</v>
      </c>
      <c r="I393" t="str">
        <f>IF(Table1[[#This Row],[Paid]]=FALSE, "Defaulter", "Paid")</f>
        <v>Paid</v>
      </c>
      <c r="J393">
        <f>IF(Table1[[#This Row],[Paid]]=FALSE, 1, 0)</f>
        <v>0</v>
      </c>
      <c r="K393" s="5">
        <f>IF(Table1[[#This Row],[Paid]]=TRUE, Table1[[#This Row],[Payment Date]] - DATE(2025,1,10), "")</f>
        <v>46</v>
      </c>
      <c r="L39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94" spans="1:12" x14ac:dyDescent="0.3">
      <c r="A394" t="s">
        <v>9</v>
      </c>
      <c r="B394" t="s">
        <v>42</v>
      </c>
      <c r="C394" t="s">
        <v>64</v>
      </c>
      <c r="D394">
        <v>15000</v>
      </c>
      <c r="E394">
        <v>15000</v>
      </c>
      <c r="F394" t="b">
        <v>1</v>
      </c>
      <c r="G394" s="1">
        <v>45713</v>
      </c>
      <c r="H394" s="6">
        <f>Table1[[#This Row],[Amount Paid]]/Table1[[#This Row],[Expected Fee]]</f>
        <v>1</v>
      </c>
      <c r="I394" t="str">
        <f>IF(Table1[[#This Row],[Paid]]=FALSE, "Defaulter", "Paid")</f>
        <v>Paid</v>
      </c>
      <c r="J394">
        <f>IF(Table1[[#This Row],[Paid]]=FALSE, 1, 0)</f>
        <v>0</v>
      </c>
      <c r="K394" s="5">
        <f>IF(Table1[[#This Row],[Paid]]=TRUE, Table1[[#This Row],[Payment Date]] - DATE(2025,1,10), "")</f>
        <v>46</v>
      </c>
      <c r="L39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95" spans="1:12" x14ac:dyDescent="0.3">
      <c r="A395" t="s">
        <v>9</v>
      </c>
      <c r="B395" t="s">
        <v>43</v>
      </c>
      <c r="C395" t="s">
        <v>62</v>
      </c>
      <c r="D395">
        <v>15000</v>
      </c>
      <c r="E395">
        <v>15000</v>
      </c>
      <c r="F395" t="b">
        <v>1</v>
      </c>
      <c r="G395" s="1">
        <v>45709</v>
      </c>
      <c r="H395" s="6">
        <f>Table1[[#This Row],[Amount Paid]]/Table1[[#This Row],[Expected Fee]]</f>
        <v>1</v>
      </c>
      <c r="I395" t="str">
        <f>IF(Table1[[#This Row],[Paid]]=FALSE, "Defaulter", "Paid")</f>
        <v>Paid</v>
      </c>
      <c r="J395">
        <f>IF(Table1[[#This Row],[Paid]]=FALSE, 1, 0)</f>
        <v>0</v>
      </c>
      <c r="K395" s="5">
        <f>IF(Table1[[#This Row],[Paid]]=TRUE, Table1[[#This Row],[Payment Date]] - DATE(2025,1,10), "")</f>
        <v>42</v>
      </c>
      <c r="L39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96" spans="1:12" x14ac:dyDescent="0.3">
      <c r="A396" t="s">
        <v>9</v>
      </c>
      <c r="B396" t="s">
        <v>43</v>
      </c>
      <c r="C396" t="s">
        <v>63</v>
      </c>
      <c r="D396">
        <v>15000</v>
      </c>
      <c r="E396">
        <v>3644</v>
      </c>
      <c r="F396" t="b">
        <v>0</v>
      </c>
      <c r="H396" s="6">
        <f>Table1[[#This Row],[Amount Paid]]/Table1[[#This Row],[Expected Fee]]</f>
        <v>0.24293333333333333</v>
      </c>
      <c r="I396" t="str">
        <f>IF(Table1[[#This Row],[Paid]]=FALSE, "Defaulter", "Paid")</f>
        <v>Defaulter</v>
      </c>
      <c r="J396">
        <f>IF(Table1[[#This Row],[Paid]]=FALSE, 1, 0)</f>
        <v>1</v>
      </c>
      <c r="K396" s="5" t="str">
        <f>IF(Table1[[#This Row],[Paid]]=TRUE, Table1[[#This Row],[Payment Date]] - DATE(2025,1,10), "")</f>
        <v/>
      </c>
      <c r="L39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397" spans="1:12" x14ac:dyDescent="0.3">
      <c r="A397" t="s">
        <v>9</v>
      </c>
      <c r="B397" t="s">
        <v>43</v>
      </c>
      <c r="C397" t="s">
        <v>64</v>
      </c>
      <c r="D397">
        <v>15000</v>
      </c>
      <c r="E397">
        <v>15000</v>
      </c>
      <c r="F397" t="b">
        <v>1</v>
      </c>
      <c r="G397" s="1">
        <v>45702</v>
      </c>
      <c r="H397" s="6">
        <f>Table1[[#This Row],[Amount Paid]]/Table1[[#This Row],[Expected Fee]]</f>
        <v>1</v>
      </c>
      <c r="I397" t="str">
        <f>IF(Table1[[#This Row],[Paid]]=FALSE, "Defaulter", "Paid")</f>
        <v>Paid</v>
      </c>
      <c r="J397">
        <f>IF(Table1[[#This Row],[Paid]]=FALSE, 1, 0)</f>
        <v>0</v>
      </c>
      <c r="K397" s="5">
        <f>IF(Table1[[#This Row],[Paid]]=TRUE, Table1[[#This Row],[Payment Date]] - DATE(2025,1,10), "")</f>
        <v>35</v>
      </c>
      <c r="L39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98" spans="1:12" x14ac:dyDescent="0.3">
      <c r="A398" t="s">
        <v>9</v>
      </c>
      <c r="B398" t="s">
        <v>44</v>
      </c>
      <c r="C398" t="s">
        <v>62</v>
      </c>
      <c r="D398">
        <v>15000</v>
      </c>
      <c r="E398">
        <v>15000</v>
      </c>
      <c r="F398" t="b">
        <v>1</v>
      </c>
      <c r="G398" s="1">
        <v>45715</v>
      </c>
      <c r="H398" s="6">
        <f>Table1[[#This Row],[Amount Paid]]/Table1[[#This Row],[Expected Fee]]</f>
        <v>1</v>
      </c>
      <c r="I398" t="str">
        <f>IF(Table1[[#This Row],[Paid]]=FALSE, "Defaulter", "Paid")</f>
        <v>Paid</v>
      </c>
      <c r="J398">
        <f>IF(Table1[[#This Row],[Paid]]=FALSE, 1, 0)</f>
        <v>0</v>
      </c>
      <c r="K398" s="5">
        <f>IF(Table1[[#This Row],[Paid]]=TRUE, Table1[[#This Row],[Payment Date]] - DATE(2025,1,10), "")</f>
        <v>48</v>
      </c>
      <c r="L39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399" spans="1:12" x14ac:dyDescent="0.3">
      <c r="A399" t="s">
        <v>9</v>
      </c>
      <c r="B399" t="s">
        <v>44</v>
      </c>
      <c r="C399" t="s">
        <v>63</v>
      </c>
      <c r="D399">
        <v>15000</v>
      </c>
      <c r="E399">
        <v>15000</v>
      </c>
      <c r="F399" t="b">
        <v>1</v>
      </c>
      <c r="G399" s="1">
        <v>45718</v>
      </c>
      <c r="H399" s="6">
        <f>Table1[[#This Row],[Amount Paid]]/Table1[[#This Row],[Expected Fee]]</f>
        <v>1</v>
      </c>
      <c r="I399" t="str">
        <f>IF(Table1[[#This Row],[Paid]]=FALSE, "Defaulter", "Paid")</f>
        <v>Paid</v>
      </c>
      <c r="J399">
        <f>IF(Table1[[#This Row],[Paid]]=FALSE, 1, 0)</f>
        <v>0</v>
      </c>
      <c r="K399" s="5">
        <f>IF(Table1[[#This Row],[Paid]]=TRUE, Table1[[#This Row],[Payment Date]] - DATE(2025,1,10), "")</f>
        <v>51</v>
      </c>
      <c r="L39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00" spans="1:12" x14ac:dyDescent="0.3">
      <c r="A400" t="s">
        <v>9</v>
      </c>
      <c r="B400" t="s">
        <v>44</v>
      </c>
      <c r="C400" t="s">
        <v>64</v>
      </c>
      <c r="D400">
        <v>15000</v>
      </c>
      <c r="E400">
        <v>15000</v>
      </c>
      <c r="F400" t="b">
        <v>1</v>
      </c>
      <c r="G400" s="1">
        <v>45722</v>
      </c>
      <c r="H400" s="6">
        <f>Table1[[#This Row],[Amount Paid]]/Table1[[#This Row],[Expected Fee]]</f>
        <v>1</v>
      </c>
      <c r="I400" t="str">
        <f>IF(Table1[[#This Row],[Paid]]=FALSE, "Defaulter", "Paid")</f>
        <v>Paid</v>
      </c>
      <c r="J400">
        <f>IF(Table1[[#This Row],[Paid]]=FALSE, 1, 0)</f>
        <v>0</v>
      </c>
      <c r="K400" s="5">
        <f>IF(Table1[[#This Row],[Paid]]=TRUE, Table1[[#This Row],[Payment Date]] - DATE(2025,1,10), "")</f>
        <v>55</v>
      </c>
      <c r="L40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01" spans="1:12" x14ac:dyDescent="0.3">
      <c r="A401" t="s">
        <v>9</v>
      </c>
      <c r="B401" t="s">
        <v>45</v>
      </c>
      <c r="C401" t="s">
        <v>62</v>
      </c>
      <c r="D401">
        <v>15000</v>
      </c>
      <c r="E401">
        <v>15000</v>
      </c>
      <c r="F401" t="b">
        <v>1</v>
      </c>
      <c r="G401" s="1">
        <v>45692</v>
      </c>
      <c r="H401" s="6">
        <f>Table1[[#This Row],[Amount Paid]]/Table1[[#This Row],[Expected Fee]]</f>
        <v>1</v>
      </c>
      <c r="I401" t="str">
        <f>IF(Table1[[#This Row],[Paid]]=FALSE, "Defaulter", "Paid")</f>
        <v>Paid</v>
      </c>
      <c r="J401">
        <f>IF(Table1[[#This Row],[Paid]]=FALSE, 1, 0)</f>
        <v>0</v>
      </c>
      <c r="K401" s="5">
        <f>IF(Table1[[#This Row],[Paid]]=TRUE, Table1[[#This Row],[Payment Date]] - DATE(2025,1,10), "")</f>
        <v>25</v>
      </c>
      <c r="L40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02" spans="1:12" x14ac:dyDescent="0.3">
      <c r="A402" t="s">
        <v>9</v>
      </c>
      <c r="B402" t="s">
        <v>45</v>
      </c>
      <c r="C402" t="s">
        <v>63</v>
      </c>
      <c r="D402">
        <v>15000</v>
      </c>
      <c r="E402">
        <v>15000</v>
      </c>
      <c r="F402" t="b">
        <v>1</v>
      </c>
      <c r="G402" s="1">
        <v>45680</v>
      </c>
      <c r="H402" s="6">
        <f>Table1[[#This Row],[Amount Paid]]/Table1[[#This Row],[Expected Fee]]</f>
        <v>1</v>
      </c>
      <c r="I402" t="str">
        <f>IF(Table1[[#This Row],[Paid]]=FALSE, "Defaulter", "Paid")</f>
        <v>Paid</v>
      </c>
      <c r="J402">
        <f>IF(Table1[[#This Row],[Paid]]=FALSE, 1, 0)</f>
        <v>0</v>
      </c>
      <c r="K402" s="5">
        <f>IF(Table1[[#This Row],[Paid]]=TRUE, Table1[[#This Row],[Payment Date]] - DATE(2025,1,10), "")</f>
        <v>13</v>
      </c>
      <c r="L40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03" spans="1:12" x14ac:dyDescent="0.3">
      <c r="A403" t="s">
        <v>9</v>
      </c>
      <c r="B403" t="s">
        <v>45</v>
      </c>
      <c r="C403" t="s">
        <v>64</v>
      </c>
      <c r="D403">
        <v>15000</v>
      </c>
      <c r="E403">
        <v>15000</v>
      </c>
      <c r="F403" t="b">
        <v>1</v>
      </c>
      <c r="G403" s="1">
        <v>45711</v>
      </c>
      <c r="H403" s="6">
        <f>Table1[[#This Row],[Amount Paid]]/Table1[[#This Row],[Expected Fee]]</f>
        <v>1</v>
      </c>
      <c r="I403" t="str">
        <f>IF(Table1[[#This Row],[Paid]]=FALSE, "Defaulter", "Paid")</f>
        <v>Paid</v>
      </c>
      <c r="J403">
        <f>IF(Table1[[#This Row],[Paid]]=FALSE, 1, 0)</f>
        <v>0</v>
      </c>
      <c r="K403" s="5">
        <f>IF(Table1[[#This Row],[Paid]]=TRUE, Table1[[#This Row],[Payment Date]] - DATE(2025,1,10), "")</f>
        <v>44</v>
      </c>
      <c r="L40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04" spans="1:12" x14ac:dyDescent="0.3">
      <c r="A404" t="s">
        <v>9</v>
      </c>
      <c r="B404" t="s">
        <v>46</v>
      </c>
      <c r="C404" t="s">
        <v>62</v>
      </c>
      <c r="D404">
        <v>15000</v>
      </c>
      <c r="E404">
        <v>15000</v>
      </c>
      <c r="F404" t="b">
        <v>1</v>
      </c>
      <c r="G404" s="1">
        <v>45725</v>
      </c>
      <c r="H404" s="6">
        <f>Table1[[#This Row],[Amount Paid]]/Table1[[#This Row],[Expected Fee]]</f>
        <v>1</v>
      </c>
      <c r="I404" t="str">
        <f>IF(Table1[[#This Row],[Paid]]=FALSE, "Defaulter", "Paid")</f>
        <v>Paid</v>
      </c>
      <c r="J404">
        <f>IF(Table1[[#This Row],[Paid]]=FALSE, 1, 0)</f>
        <v>0</v>
      </c>
      <c r="K404" s="5">
        <f>IF(Table1[[#This Row],[Paid]]=TRUE, Table1[[#This Row],[Payment Date]] - DATE(2025,1,10), "")</f>
        <v>58</v>
      </c>
      <c r="L40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05" spans="1:12" x14ac:dyDescent="0.3">
      <c r="A405" t="s">
        <v>9</v>
      </c>
      <c r="B405" t="s">
        <v>46</v>
      </c>
      <c r="C405" t="s">
        <v>63</v>
      </c>
      <c r="D405">
        <v>15000</v>
      </c>
      <c r="E405">
        <v>15000</v>
      </c>
      <c r="F405" t="b">
        <v>1</v>
      </c>
      <c r="G405" s="1">
        <v>45673</v>
      </c>
      <c r="H405" s="6">
        <f>Table1[[#This Row],[Amount Paid]]/Table1[[#This Row],[Expected Fee]]</f>
        <v>1</v>
      </c>
      <c r="I405" t="str">
        <f>IF(Table1[[#This Row],[Paid]]=FALSE, "Defaulter", "Paid")</f>
        <v>Paid</v>
      </c>
      <c r="J405">
        <f>IF(Table1[[#This Row],[Paid]]=FALSE, 1, 0)</f>
        <v>0</v>
      </c>
      <c r="K405" s="5">
        <f>IF(Table1[[#This Row],[Paid]]=TRUE, Table1[[#This Row],[Payment Date]] - DATE(2025,1,10), "")</f>
        <v>6</v>
      </c>
      <c r="L40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06" spans="1:12" x14ac:dyDescent="0.3">
      <c r="A406" t="s">
        <v>9</v>
      </c>
      <c r="B406" t="s">
        <v>46</v>
      </c>
      <c r="C406" t="s">
        <v>64</v>
      </c>
      <c r="D406">
        <v>15000</v>
      </c>
      <c r="E406">
        <v>15000</v>
      </c>
      <c r="F406" t="b">
        <v>1</v>
      </c>
      <c r="G406" s="1">
        <v>45689</v>
      </c>
      <c r="H406" s="6">
        <f>Table1[[#This Row],[Amount Paid]]/Table1[[#This Row],[Expected Fee]]</f>
        <v>1</v>
      </c>
      <c r="I406" t="str">
        <f>IF(Table1[[#This Row],[Paid]]=FALSE, "Defaulter", "Paid")</f>
        <v>Paid</v>
      </c>
      <c r="J406">
        <f>IF(Table1[[#This Row],[Paid]]=FALSE, 1, 0)</f>
        <v>0</v>
      </c>
      <c r="K406" s="5">
        <f>IF(Table1[[#This Row],[Paid]]=TRUE, Table1[[#This Row],[Payment Date]] - DATE(2025,1,10), "")</f>
        <v>22</v>
      </c>
      <c r="L40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07" spans="1:12" x14ac:dyDescent="0.3">
      <c r="A407" t="s">
        <v>9</v>
      </c>
      <c r="B407" t="s">
        <v>47</v>
      </c>
      <c r="C407" t="s">
        <v>62</v>
      </c>
      <c r="D407">
        <v>15000</v>
      </c>
      <c r="E407">
        <v>15000</v>
      </c>
      <c r="F407" t="b">
        <v>1</v>
      </c>
      <c r="G407" s="1">
        <v>45713</v>
      </c>
      <c r="H407" s="6">
        <f>Table1[[#This Row],[Amount Paid]]/Table1[[#This Row],[Expected Fee]]</f>
        <v>1</v>
      </c>
      <c r="I407" t="str">
        <f>IF(Table1[[#This Row],[Paid]]=FALSE, "Defaulter", "Paid")</f>
        <v>Paid</v>
      </c>
      <c r="J407">
        <f>IF(Table1[[#This Row],[Paid]]=FALSE, 1, 0)</f>
        <v>0</v>
      </c>
      <c r="K407" s="5">
        <f>IF(Table1[[#This Row],[Paid]]=TRUE, Table1[[#This Row],[Payment Date]] - DATE(2025,1,10), "")</f>
        <v>46</v>
      </c>
      <c r="L40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08" spans="1:12" x14ac:dyDescent="0.3">
      <c r="A408" t="s">
        <v>9</v>
      </c>
      <c r="B408" t="s">
        <v>47</v>
      </c>
      <c r="C408" t="s">
        <v>63</v>
      </c>
      <c r="D408">
        <v>15000</v>
      </c>
      <c r="E408">
        <v>15000</v>
      </c>
      <c r="F408" t="b">
        <v>1</v>
      </c>
      <c r="G408" s="1">
        <v>45684</v>
      </c>
      <c r="H408" s="6">
        <f>Table1[[#This Row],[Amount Paid]]/Table1[[#This Row],[Expected Fee]]</f>
        <v>1</v>
      </c>
      <c r="I408" t="str">
        <f>IF(Table1[[#This Row],[Paid]]=FALSE, "Defaulter", "Paid")</f>
        <v>Paid</v>
      </c>
      <c r="J408">
        <f>IF(Table1[[#This Row],[Paid]]=FALSE, 1, 0)</f>
        <v>0</v>
      </c>
      <c r="K408" s="5">
        <f>IF(Table1[[#This Row],[Paid]]=TRUE, Table1[[#This Row],[Payment Date]] - DATE(2025,1,10), "")</f>
        <v>17</v>
      </c>
      <c r="L40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09" spans="1:12" x14ac:dyDescent="0.3">
      <c r="A409" t="s">
        <v>9</v>
      </c>
      <c r="B409" t="s">
        <v>47</v>
      </c>
      <c r="C409" t="s">
        <v>64</v>
      </c>
      <c r="D409">
        <v>15000</v>
      </c>
      <c r="E409">
        <v>15000</v>
      </c>
      <c r="F409" t="b">
        <v>1</v>
      </c>
      <c r="G409" s="1">
        <v>45701</v>
      </c>
      <c r="H409" s="6">
        <f>Table1[[#This Row],[Amount Paid]]/Table1[[#This Row],[Expected Fee]]</f>
        <v>1</v>
      </c>
      <c r="I409" t="str">
        <f>IF(Table1[[#This Row],[Paid]]=FALSE, "Defaulter", "Paid")</f>
        <v>Paid</v>
      </c>
      <c r="J409">
        <f>IF(Table1[[#This Row],[Paid]]=FALSE, 1, 0)</f>
        <v>0</v>
      </c>
      <c r="K409" s="5">
        <f>IF(Table1[[#This Row],[Paid]]=TRUE, Table1[[#This Row],[Payment Date]] - DATE(2025,1,10), "")</f>
        <v>34</v>
      </c>
      <c r="L40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10" spans="1:12" x14ac:dyDescent="0.3">
      <c r="A410" t="s">
        <v>9</v>
      </c>
      <c r="B410" t="s">
        <v>48</v>
      </c>
      <c r="C410" t="s">
        <v>62</v>
      </c>
      <c r="D410">
        <v>15000</v>
      </c>
      <c r="E410">
        <v>15000</v>
      </c>
      <c r="F410" t="b">
        <v>1</v>
      </c>
      <c r="G410" s="1">
        <v>45691</v>
      </c>
      <c r="H410" s="6">
        <f>Table1[[#This Row],[Amount Paid]]/Table1[[#This Row],[Expected Fee]]</f>
        <v>1</v>
      </c>
      <c r="I410" t="str">
        <f>IF(Table1[[#This Row],[Paid]]=FALSE, "Defaulter", "Paid")</f>
        <v>Paid</v>
      </c>
      <c r="J410">
        <f>IF(Table1[[#This Row],[Paid]]=FALSE, 1, 0)</f>
        <v>0</v>
      </c>
      <c r="K410" s="5">
        <f>IF(Table1[[#This Row],[Paid]]=TRUE, Table1[[#This Row],[Payment Date]] - DATE(2025,1,10), "")</f>
        <v>24</v>
      </c>
      <c r="L41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11" spans="1:12" x14ac:dyDescent="0.3">
      <c r="A411" t="s">
        <v>9</v>
      </c>
      <c r="B411" t="s">
        <v>48</v>
      </c>
      <c r="C411" t="s">
        <v>63</v>
      </c>
      <c r="D411">
        <v>15000</v>
      </c>
      <c r="E411">
        <v>15000</v>
      </c>
      <c r="F411" t="b">
        <v>1</v>
      </c>
      <c r="G411" s="1">
        <v>45694</v>
      </c>
      <c r="H411" s="6">
        <f>Table1[[#This Row],[Amount Paid]]/Table1[[#This Row],[Expected Fee]]</f>
        <v>1</v>
      </c>
      <c r="I411" t="str">
        <f>IF(Table1[[#This Row],[Paid]]=FALSE, "Defaulter", "Paid")</f>
        <v>Paid</v>
      </c>
      <c r="J411">
        <f>IF(Table1[[#This Row],[Paid]]=FALSE, 1, 0)</f>
        <v>0</v>
      </c>
      <c r="K411" s="5">
        <f>IF(Table1[[#This Row],[Paid]]=TRUE, Table1[[#This Row],[Payment Date]] - DATE(2025,1,10), "")</f>
        <v>27</v>
      </c>
      <c r="L41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12" spans="1:12" x14ac:dyDescent="0.3">
      <c r="A412" t="s">
        <v>9</v>
      </c>
      <c r="B412" t="s">
        <v>48</v>
      </c>
      <c r="C412" t="s">
        <v>64</v>
      </c>
      <c r="D412">
        <v>15000</v>
      </c>
      <c r="E412">
        <v>15000</v>
      </c>
      <c r="F412" t="b">
        <v>1</v>
      </c>
      <c r="G412" s="1">
        <v>45723</v>
      </c>
      <c r="H412" s="6">
        <f>Table1[[#This Row],[Amount Paid]]/Table1[[#This Row],[Expected Fee]]</f>
        <v>1</v>
      </c>
      <c r="I412" t="str">
        <f>IF(Table1[[#This Row],[Paid]]=FALSE, "Defaulter", "Paid")</f>
        <v>Paid</v>
      </c>
      <c r="J412">
        <f>IF(Table1[[#This Row],[Paid]]=FALSE, 1, 0)</f>
        <v>0</v>
      </c>
      <c r="K412" s="5">
        <f>IF(Table1[[#This Row],[Paid]]=TRUE, Table1[[#This Row],[Payment Date]] - DATE(2025,1,10), "")</f>
        <v>56</v>
      </c>
      <c r="L41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13" spans="1:12" x14ac:dyDescent="0.3">
      <c r="A413" t="s">
        <v>9</v>
      </c>
      <c r="B413" t="s">
        <v>49</v>
      </c>
      <c r="C413" t="s">
        <v>62</v>
      </c>
      <c r="D413">
        <v>15000</v>
      </c>
      <c r="E413">
        <v>15000</v>
      </c>
      <c r="F413" t="b">
        <v>1</v>
      </c>
      <c r="G413" s="1">
        <v>45688</v>
      </c>
      <c r="H413" s="6">
        <f>Table1[[#This Row],[Amount Paid]]/Table1[[#This Row],[Expected Fee]]</f>
        <v>1</v>
      </c>
      <c r="I413" t="str">
        <f>IF(Table1[[#This Row],[Paid]]=FALSE, "Defaulter", "Paid")</f>
        <v>Paid</v>
      </c>
      <c r="J413">
        <f>IF(Table1[[#This Row],[Paid]]=FALSE, 1, 0)</f>
        <v>0</v>
      </c>
      <c r="K413" s="5">
        <f>IF(Table1[[#This Row],[Paid]]=TRUE, Table1[[#This Row],[Payment Date]] - DATE(2025,1,10), "")</f>
        <v>21</v>
      </c>
      <c r="L41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14" spans="1:12" x14ac:dyDescent="0.3">
      <c r="A414" t="s">
        <v>9</v>
      </c>
      <c r="B414" t="s">
        <v>49</v>
      </c>
      <c r="C414" t="s">
        <v>63</v>
      </c>
      <c r="D414">
        <v>15000</v>
      </c>
      <c r="E414">
        <v>15000</v>
      </c>
      <c r="F414" t="b">
        <v>1</v>
      </c>
      <c r="G414" s="1">
        <v>45710</v>
      </c>
      <c r="H414" s="6">
        <f>Table1[[#This Row],[Amount Paid]]/Table1[[#This Row],[Expected Fee]]</f>
        <v>1</v>
      </c>
      <c r="I414" t="str">
        <f>IF(Table1[[#This Row],[Paid]]=FALSE, "Defaulter", "Paid")</f>
        <v>Paid</v>
      </c>
      <c r="J414">
        <f>IF(Table1[[#This Row],[Paid]]=FALSE, 1, 0)</f>
        <v>0</v>
      </c>
      <c r="K414" s="5">
        <f>IF(Table1[[#This Row],[Paid]]=TRUE, Table1[[#This Row],[Payment Date]] - DATE(2025,1,10), "")</f>
        <v>43</v>
      </c>
      <c r="L41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15" spans="1:12" x14ac:dyDescent="0.3">
      <c r="A415" t="s">
        <v>9</v>
      </c>
      <c r="B415" t="s">
        <v>49</v>
      </c>
      <c r="C415" t="s">
        <v>64</v>
      </c>
      <c r="D415">
        <v>15000</v>
      </c>
      <c r="E415">
        <v>15000</v>
      </c>
      <c r="F415" t="b">
        <v>1</v>
      </c>
      <c r="G415" s="1">
        <v>45679</v>
      </c>
      <c r="H415" s="6">
        <f>Table1[[#This Row],[Amount Paid]]/Table1[[#This Row],[Expected Fee]]</f>
        <v>1</v>
      </c>
      <c r="I415" t="str">
        <f>IF(Table1[[#This Row],[Paid]]=FALSE, "Defaulter", "Paid")</f>
        <v>Paid</v>
      </c>
      <c r="J415">
        <f>IF(Table1[[#This Row],[Paid]]=FALSE, 1, 0)</f>
        <v>0</v>
      </c>
      <c r="K415" s="5">
        <f>IF(Table1[[#This Row],[Paid]]=TRUE, Table1[[#This Row],[Payment Date]] - DATE(2025,1,10), "")</f>
        <v>12</v>
      </c>
      <c r="L41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16" spans="1:12" x14ac:dyDescent="0.3">
      <c r="A416" t="s">
        <v>9</v>
      </c>
      <c r="B416" t="s">
        <v>50</v>
      </c>
      <c r="C416" t="s">
        <v>62</v>
      </c>
      <c r="D416">
        <v>15000</v>
      </c>
      <c r="E416">
        <v>15000</v>
      </c>
      <c r="F416" t="b">
        <v>1</v>
      </c>
      <c r="G416" s="1">
        <v>45670</v>
      </c>
      <c r="H416" s="6">
        <f>Table1[[#This Row],[Amount Paid]]/Table1[[#This Row],[Expected Fee]]</f>
        <v>1</v>
      </c>
      <c r="I416" t="str">
        <f>IF(Table1[[#This Row],[Paid]]=FALSE, "Defaulter", "Paid")</f>
        <v>Paid</v>
      </c>
      <c r="J416">
        <f>IF(Table1[[#This Row],[Paid]]=FALSE, 1, 0)</f>
        <v>0</v>
      </c>
      <c r="K416" s="5">
        <f>IF(Table1[[#This Row],[Paid]]=TRUE, Table1[[#This Row],[Payment Date]] - DATE(2025,1,10), "")</f>
        <v>3</v>
      </c>
      <c r="L41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17" spans="1:12" x14ac:dyDescent="0.3">
      <c r="A417" t="s">
        <v>9</v>
      </c>
      <c r="B417" t="s">
        <v>50</v>
      </c>
      <c r="C417" t="s">
        <v>63</v>
      </c>
      <c r="D417">
        <v>15000</v>
      </c>
      <c r="E417">
        <v>15000</v>
      </c>
      <c r="F417" t="b">
        <v>1</v>
      </c>
      <c r="G417" s="1">
        <v>45707</v>
      </c>
      <c r="H417" s="6">
        <f>Table1[[#This Row],[Amount Paid]]/Table1[[#This Row],[Expected Fee]]</f>
        <v>1</v>
      </c>
      <c r="I417" t="str">
        <f>IF(Table1[[#This Row],[Paid]]=FALSE, "Defaulter", "Paid")</f>
        <v>Paid</v>
      </c>
      <c r="J417">
        <f>IF(Table1[[#This Row],[Paid]]=FALSE, 1, 0)</f>
        <v>0</v>
      </c>
      <c r="K417" s="5">
        <f>IF(Table1[[#This Row],[Paid]]=TRUE, Table1[[#This Row],[Payment Date]] - DATE(2025,1,10), "")</f>
        <v>40</v>
      </c>
      <c r="L41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18" spans="1:12" x14ac:dyDescent="0.3">
      <c r="A418" t="s">
        <v>9</v>
      </c>
      <c r="B418" t="s">
        <v>50</v>
      </c>
      <c r="C418" t="s">
        <v>64</v>
      </c>
      <c r="D418">
        <v>15000</v>
      </c>
      <c r="E418">
        <v>15000</v>
      </c>
      <c r="F418" t="b">
        <v>1</v>
      </c>
      <c r="G418" s="1">
        <v>45713</v>
      </c>
      <c r="H418" s="6">
        <f>Table1[[#This Row],[Amount Paid]]/Table1[[#This Row],[Expected Fee]]</f>
        <v>1</v>
      </c>
      <c r="I418" t="str">
        <f>IF(Table1[[#This Row],[Paid]]=FALSE, "Defaulter", "Paid")</f>
        <v>Paid</v>
      </c>
      <c r="J418">
        <f>IF(Table1[[#This Row],[Paid]]=FALSE, 1, 0)</f>
        <v>0</v>
      </c>
      <c r="K418" s="5">
        <f>IF(Table1[[#This Row],[Paid]]=TRUE, Table1[[#This Row],[Payment Date]] - DATE(2025,1,10), "")</f>
        <v>46</v>
      </c>
      <c r="L41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19" spans="1:12" x14ac:dyDescent="0.3">
      <c r="A419" t="s">
        <v>9</v>
      </c>
      <c r="B419" t="s">
        <v>51</v>
      </c>
      <c r="C419" t="s">
        <v>62</v>
      </c>
      <c r="D419">
        <v>15000</v>
      </c>
      <c r="E419">
        <v>15000</v>
      </c>
      <c r="F419" t="b">
        <v>1</v>
      </c>
      <c r="G419" s="1">
        <v>45688</v>
      </c>
      <c r="H419" s="6">
        <f>Table1[[#This Row],[Amount Paid]]/Table1[[#This Row],[Expected Fee]]</f>
        <v>1</v>
      </c>
      <c r="I419" t="str">
        <f>IF(Table1[[#This Row],[Paid]]=FALSE, "Defaulter", "Paid")</f>
        <v>Paid</v>
      </c>
      <c r="J419">
        <f>IF(Table1[[#This Row],[Paid]]=FALSE, 1, 0)</f>
        <v>0</v>
      </c>
      <c r="K419" s="5">
        <f>IF(Table1[[#This Row],[Paid]]=TRUE, Table1[[#This Row],[Payment Date]] - DATE(2025,1,10), "")</f>
        <v>21</v>
      </c>
      <c r="L41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20" spans="1:12" x14ac:dyDescent="0.3">
      <c r="A420" t="s">
        <v>9</v>
      </c>
      <c r="B420" t="s">
        <v>51</v>
      </c>
      <c r="C420" t="s">
        <v>63</v>
      </c>
      <c r="D420">
        <v>15000</v>
      </c>
      <c r="E420">
        <v>15000</v>
      </c>
      <c r="F420" t="b">
        <v>1</v>
      </c>
      <c r="G420" s="1">
        <v>45674</v>
      </c>
      <c r="H420" s="6">
        <f>Table1[[#This Row],[Amount Paid]]/Table1[[#This Row],[Expected Fee]]</f>
        <v>1</v>
      </c>
      <c r="I420" t="str">
        <f>IF(Table1[[#This Row],[Paid]]=FALSE, "Defaulter", "Paid")</f>
        <v>Paid</v>
      </c>
      <c r="J420">
        <f>IF(Table1[[#This Row],[Paid]]=FALSE, 1, 0)</f>
        <v>0</v>
      </c>
      <c r="K420" s="5">
        <f>IF(Table1[[#This Row],[Paid]]=TRUE, Table1[[#This Row],[Payment Date]] - DATE(2025,1,10), "")</f>
        <v>7</v>
      </c>
      <c r="L420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21" spans="1:12" x14ac:dyDescent="0.3">
      <c r="A421" t="s">
        <v>9</v>
      </c>
      <c r="B421" t="s">
        <v>51</v>
      </c>
      <c r="C421" t="s">
        <v>64</v>
      </c>
      <c r="D421">
        <v>15000</v>
      </c>
      <c r="E421">
        <v>15000</v>
      </c>
      <c r="F421" t="b">
        <v>1</v>
      </c>
      <c r="G421" s="1">
        <v>45710</v>
      </c>
      <c r="H421" s="6">
        <f>Table1[[#This Row],[Amount Paid]]/Table1[[#This Row],[Expected Fee]]</f>
        <v>1</v>
      </c>
      <c r="I421" t="str">
        <f>IF(Table1[[#This Row],[Paid]]=FALSE, "Defaulter", "Paid")</f>
        <v>Paid</v>
      </c>
      <c r="J421">
        <f>IF(Table1[[#This Row],[Paid]]=FALSE, 1, 0)</f>
        <v>0</v>
      </c>
      <c r="K421" s="5">
        <f>IF(Table1[[#This Row],[Paid]]=TRUE, Table1[[#This Row],[Payment Date]] - DATE(2025,1,10), "")</f>
        <v>43</v>
      </c>
      <c r="L42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22" spans="1:12" x14ac:dyDescent="0.3">
      <c r="A422" t="s">
        <v>9</v>
      </c>
      <c r="B422" t="s">
        <v>52</v>
      </c>
      <c r="C422" t="s">
        <v>62</v>
      </c>
      <c r="D422">
        <v>15000</v>
      </c>
      <c r="E422">
        <v>15000</v>
      </c>
      <c r="F422" t="b">
        <v>1</v>
      </c>
      <c r="G422" s="1">
        <v>45707</v>
      </c>
      <c r="H422" s="6">
        <f>Table1[[#This Row],[Amount Paid]]/Table1[[#This Row],[Expected Fee]]</f>
        <v>1</v>
      </c>
      <c r="I422" t="str">
        <f>IF(Table1[[#This Row],[Paid]]=FALSE, "Defaulter", "Paid")</f>
        <v>Paid</v>
      </c>
      <c r="J422">
        <f>IF(Table1[[#This Row],[Paid]]=FALSE, 1, 0)</f>
        <v>0</v>
      </c>
      <c r="K422" s="5">
        <f>IF(Table1[[#This Row],[Paid]]=TRUE, Table1[[#This Row],[Payment Date]] - DATE(2025,1,10), "")</f>
        <v>40</v>
      </c>
      <c r="L42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23" spans="1:12" x14ac:dyDescent="0.3">
      <c r="A423" t="s">
        <v>9</v>
      </c>
      <c r="B423" t="s">
        <v>52</v>
      </c>
      <c r="C423" t="s">
        <v>63</v>
      </c>
      <c r="D423">
        <v>15000</v>
      </c>
      <c r="E423">
        <v>15000</v>
      </c>
      <c r="F423" t="b">
        <v>1</v>
      </c>
      <c r="G423" s="1">
        <v>45718</v>
      </c>
      <c r="H423" s="6">
        <f>Table1[[#This Row],[Amount Paid]]/Table1[[#This Row],[Expected Fee]]</f>
        <v>1</v>
      </c>
      <c r="I423" t="str">
        <f>IF(Table1[[#This Row],[Paid]]=FALSE, "Defaulter", "Paid")</f>
        <v>Paid</v>
      </c>
      <c r="J423">
        <f>IF(Table1[[#This Row],[Paid]]=FALSE, 1, 0)</f>
        <v>0</v>
      </c>
      <c r="K423" s="5">
        <f>IF(Table1[[#This Row],[Paid]]=TRUE, Table1[[#This Row],[Payment Date]] - DATE(2025,1,10), "")</f>
        <v>51</v>
      </c>
      <c r="L42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24" spans="1:12" x14ac:dyDescent="0.3">
      <c r="A424" t="s">
        <v>9</v>
      </c>
      <c r="B424" t="s">
        <v>52</v>
      </c>
      <c r="C424" t="s">
        <v>64</v>
      </c>
      <c r="D424">
        <v>15000</v>
      </c>
      <c r="E424">
        <v>15000</v>
      </c>
      <c r="F424" t="b">
        <v>1</v>
      </c>
      <c r="G424" s="1">
        <v>45700</v>
      </c>
      <c r="H424" s="6">
        <f>Table1[[#This Row],[Amount Paid]]/Table1[[#This Row],[Expected Fee]]</f>
        <v>1</v>
      </c>
      <c r="I424" t="str">
        <f>IF(Table1[[#This Row],[Paid]]=FALSE, "Defaulter", "Paid")</f>
        <v>Paid</v>
      </c>
      <c r="J424">
        <f>IF(Table1[[#This Row],[Paid]]=FALSE, 1, 0)</f>
        <v>0</v>
      </c>
      <c r="K424" s="5">
        <f>IF(Table1[[#This Row],[Paid]]=TRUE, Table1[[#This Row],[Payment Date]] - DATE(2025,1,10), "")</f>
        <v>33</v>
      </c>
      <c r="L42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25" spans="1:12" x14ac:dyDescent="0.3">
      <c r="A425" t="s">
        <v>9</v>
      </c>
      <c r="B425" t="s">
        <v>53</v>
      </c>
      <c r="C425" t="s">
        <v>62</v>
      </c>
      <c r="D425">
        <v>15000</v>
      </c>
      <c r="E425">
        <v>15000</v>
      </c>
      <c r="F425" t="b">
        <v>1</v>
      </c>
      <c r="G425" s="1">
        <v>45725</v>
      </c>
      <c r="H425" s="6">
        <f>Table1[[#This Row],[Amount Paid]]/Table1[[#This Row],[Expected Fee]]</f>
        <v>1</v>
      </c>
      <c r="I425" t="str">
        <f>IF(Table1[[#This Row],[Paid]]=FALSE, "Defaulter", "Paid")</f>
        <v>Paid</v>
      </c>
      <c r="J425">
        <f>IF(Table1[[#This Row],[Paid]]=FALSE, 1, 0)</f>
        <v>0</v>
      </c>
      <c r="K425" s="5">
        <f>IF(Table1[[#This Row],[Paid]]=TRUE, Table1[[#This Row],[Payment Date]] - DATE(2025,1,10), "")</f>
        <v>58</v>
      </c>
      <c r="L42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26" spans="1:12" x14ac:dyDescent="0.3">
      <c r="A426" t="s">
        <v>9</v>
      </c>
      <c r="B426" t="s">
        <v>53</v>
      </c>
      <c r="C426" t="s">
        <v>63</v>
      </c>
      <c r="D426">
        <v>15000</v>
      </c>
      <c r="E426">
        <v>3812</v>
      </c>
      <c r="F426" t="b">
        <v>0</v>
      </c>
      <c r="H426" s="6">
        <f>Table1[[#This Row],[Amount Paid]]/Table1[[#This Row],[Expected Fee]]</f>
        <v>0.25413333333333332</v>
      </c>
      <c r="I426" t="str">
        <f>IF(Table1[[#This Row],[Paid]]=FALSE, "Defaulter", "Paid")</f>
        <v>Defaulter</v>
      </c>
      <c r="J426">
        <f>IF(Table1[[#This Row],[Paid]]=FALSE, 1, 0)</f>
        <v>1</v>
      </c>
      <c r="K426" s="5" t="str">
        <f>IF(Table1[[#This Row],[Paid]]=TRUE, Table1[[#This Row],[Payment Date]] - DATE(2025,1,10), "")</f>
        <v/>
      </c>
      <c r="L42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27" spans="1:12" x14ac:dyDescent="0.3">
      <c r="A427" t="s">
        <v>9</v>
      </c>
      <c r="B427" t="s">
        <v>53</v>
      </c>
      <c r="C427" t="s">
        <v>64</v>
      </c>
      <c r="D427">
        <v>15000</v>
      </c>
      <c r="E427">
        <v>1460</v>
      </c>
      <c r="F427" t="b">
        <v>0</v>
      </c>
      <c r="H427" s="6">
        <f>Table1[[#This Row],[Amount Paid]]/Table1[[#This Row],[Expected Fee]]</f>
        <v>9.7333333333333327E-2</v>
      </c>
      <c r="I427" t="str">
        <f>IF(Table1[[#This Row],[Paid]]=FALSE, "Defaulter", "Paid")</f>
        <v>Defaulter</v>
      </c>
      <c r="J427">
        <f>IF(Table1[[#This Row],[Paid]]=FALSE, 1, 0)</f>
        <v>1</v>
      </c>
      <c r="K427" s="5" t="str">
        <f>IF(Table1[[#This Row],[Paid]]=TRUE, Table1[[#This Row],[Payment Date]] - DATE(2025,1,10), "")</f>
        <v/>
      </c>
      <c r="L427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28" spans="1:12" x14ac:dyDescent="0.3">
      <c r="A428" t="s">
        <v>9</v>
      </c>
      <c r="B428" t="s">
        <v>54</v>
      </c>
      <c r="C428" t="s">
        <v>62</v>
      </c>
      <c r="D428">
        <v>15000</v>
      </c>
      <c r="E428">
        <v>15000</v>
      </c>
      <c r="F428" t="b">
        <v>1</v>
      </c>
      <c r="G428" s="1">
        <v>45672</v>
      </c>
      <c r="H428" s="6">
        <f>Table1[[#This Row],[Amount Paid]]/Table1[[#This Row],[Expected Fee]]</f>
        <v>1</v>
      </c>
      <c r="I428" t="str">
        <f>IF(Table1[[#This Row],[Paid]]=FALSE, "Defaulter", "Paid")</f>
        <v>Paid</v>
      </c>
      <c r="J428">
        <f>IF(Table1[[#This Row],[Paid]]=FALSE, 1, 0)</f>
        <v>0</v>
      </c>
      <c r="K428" s="5">
        <f>IF(Table1[[#This Row],[Paid]]=TRUE, Table1[[#This Row],[Payment Date]] - DATE(2025,1,10), "")</f>
        <v>5</v>
      </c>
      <c r="L42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29" spans="1:12" x14ac:dyDescent="0.3">
      <c r="A429" t="s">
        <v>9</v>
      </c>
      <c r="B429" t="s">
        <v>54</v>
      </c>
      <c r="C429" t="s">
        <v>63</v>
      </c>
      <c r="D429">
        <v>15000</v>
      </c>
      <c r="E429">
        <v>15000</v>
      </c>
      <c r="F429" t="b">
        <v>1</v>
      </c>
      <c r="G429" s="1">
        <v>45714</v>
      </c>
      <c r="H429" s="6">
        <f>Table1[[#This Row],[Amount Paid]]/Table1[[#This Row],[Expected Fee]]</f>
        <v>1</v>
      </c>
      <c r="I429" t="str">
        <f>IF(Table1[[#This Row],[Paid]]=FALSE, "Defaulter", "Paid")</f>
        <v>Paid</v>
      </c>
      <c r="J429">
        <f>IF(Table1[[#This Row],[Paid]]=FALSE, 1, 0)</f>
        <v>0</v>
      </c>
      <c r="K429" s="5">
        <f>IF(Table1[[#This Row],[Paid]]=TRUE, Table1[[#This Row],[Payment Date]] - DATE(2025,1,10), "")</f>
        <v>47</v>
      </c>
      <c r="L42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30" spans="1:12" x14ac:dyDescent="0.3">
      <c r="A430" t="s">
        <v>9</v>
      </c>
      <c r="B430" t="s">
        <v>54</v>
      </c>
      <c r="C430" t="s">
        <v>64</v>
      </c>
      <c r="D430">
        <v>15000</v>
      </c>
      <c r="E430">
        <v>15000</v>
      </c>
      <c r="F430" t="b">
        <v>1</v>
      </c>
      <c r="G430" s="1">
        <v>45677</v>
      </c>
      <c r="H430" s="6">
        <f>Table1[[#This Row],[Amount Paid]]/Table1[[#This Row],[Expected Fee]]</f>
        <v>1</v>
      </c>
      <c r="I430" t="str">
        <f>IF(Table1[[#This Row],[Paid]]=FALSE, "Defaulter", "Paid")</f>
        <v>Paid</v>
      </c>
      <c r="J430">
        <f>IF(Table1[[#This Row],[Paid]]=FALSE, 1, 0)</f>
        <v>0</v>
      </c>
      <c r="K430" s="5">
        <f>IF(Table1[[#This Row],[Paid]]=TRUE, Table1[[#This Row],[Payment Date]] - DATE(2025,1,10), "")</f>
        <v>10</v>
      </c>
      <c r="L430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31" spans="1:12" x14ac:dyDescent="0.3">
      <c r="A431" t="s">
        <v>9</v>
      </c>
      <c r="B431" t="s">
        <v>55</v>
      </c>
      <c r="C431" t="s">
        <v>62</v>
      </c>
      <c r="D431">
        <v>15000</v>
      </c>
      <c r="E431">
        <v>15000</v>
      </c>
      <c r="F431" t="b">
        <v>1</v>
      </c>
      <c r="G431" s="1">
        <v>45696</v>
      </c>
      <c r="H431" s="6">
        <f>Table1[[#This Row],[Amount Paid]]/Table1[[#This Row],[Expected Fee]]</f>
        <v>1</v>
      </c>
      <c r="I431" t="str">
        <f>IF(Table1[[#This Row],[Paid]]=FALSE, "Defaulter", "Paid")</f>
        <v>Paid</v>
      </c>
      <c r="J431">
        <f>IF(Table1[[#This Row],[Paid]]=FALSE, 1, 0)</f>
        <v>0</v>
      </c>
      <c r="K431" s="5">
        <f>IF(Table1[[#This Row],[Paid]]=TRUE, Table1[[#This Row],[Payment Date]] - DATE(2025,1,10), "")</f>
        <v>29</v>
      </c>
      <c r="L43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32" spans="1:12" x14ac:dyDescent="0.3">
      <c r="A432" t="s">
        <v>9</v>
      </c>
      <c r="B432" t="s">
        <v>55</v>
      </c>
      <c r="C432" t="s">
        <v>63</v>
      </c>
      <c r="D432">
        <v>15000</v>
      </c>
      <c r="E432">
        <v>15000</v>
      </c>
      <c r="F432" t="b">
        <v>1</v>
      </c>
      <c r="G432" s="1">
        <v>45721</v>
      </c>
      <c r="H432" s="6">
        <f>Table1[[#This Row],[Amount Paid]]/Table1[[#This Row],[Expected Fee]]</f>
        <v>1</v>
      </c>
      <c r="I432" t="str">
        <f>IF(Table1[[#This Row],[Paid]]=FALSE, "Defaulter", "Paid")</f>
        <v>Paid</v>
      </c>
      <c r="J432">
        <f>IF(Table1[[#This Row],[Paid]]=FALSE, 1, 0)</f>
        <v>0</v>
      </c>
      <c r="K432" s="5">
        <f>IF(Table1[[#This Row],[Paid]]=TRUE, Table1[[#This Row],[Payment Date]] - DATE(2025,1,10), "")</f>
        <v>54</v>
      </c>
      <c r="L43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33" spans="1:12" x14ac:dyDescent="0.3">
      <c r="A433" t="s">
        <v>9</v>
      </c>
      <c r="B433" t="s">
        <v>55</v>
      </c>
      <c r="C433" t="s">
        <v>64</v>
      </c>
      <c r="D433">
        <v>15000</v>
      </c>
      <c r="E433">
        <v>15000</v>
      </c>
      <c r="F433" t="b">
        <v>1</v>
      </c>
      <c r="G433" s="1">
        <v>45669</v>
      </c>
      <c r="H433" s="6">
        <f>Table1[[#This Row],[Amount Paid]]/Table1[[#This Row],[Expected Fee]]</f>
        <v>1</v>
      </c>
      <c r="I433" t="str">
        <f>IF(Table1[[#This Row],[Paid]]=FALSE, "Defaulter", "Paid")</f>
        <v>Paid</v>
      </c>
      <c r="J433">
        <f>IF(Table1[[#This Row],[Paid]]=FALSE, 1, 0)</f>
        <v>0</v>
      </c>
      <c r="K433" s="5">
        <f>IF(Table1[[#This Row],[Paid]]=TRUE, Table1[[#This Row],[Payment Date]] - DATE(2025,1,10), "")</f>
        <v>2</v>
      </c>
      <c r="L43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34" spans="1:12" x14ac:dyDescent="0.3">
      <c r="A434" t="s">
        <v>9</v>
      </c>
      <c r="B434" t="s">
        <v>56</v>
      </c>
      <c r="C434" t="s">
        <v>62</v>
      </c>
      <c r="D434">
        <v>15000</v>
      </c>
      <c r="E434">
        <v>15000</v>
      </c>
      <c r="F434" t="b">
        <v>1</v>
      </c>
      <c r="G434" s="1">
        <v>45706</v>
      </c>
      <c r="H434" s="6">
        <f>Table1[[#This Row],[Amount Paid]]/Table1[[#This Row],[Expected Fee]]</f>
        <v>1</v>
      </c>
      <c r="I434" t="str">
        <f>IF(Table1[[#This Row],[Paid]]=FALSE, "Defaulter", "Paid")</f>
        <v>Paid</v>
      </c>
      <c r="J434">
        <f>IF(Table1[[#This Row],[Paid]]=FALSE, 1, 0)</f>
        <v>0</v>
      </c>
      <c r="K434" s="5">
        <f>IF(Table1[[#This Row],[Paid]]=TRUE, Table1[[#This Row],[Payment Date]] - DATE(2025,1,10), "")</f>
        <v>39</v>
      </c>
      <c r="L43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35" spans="1:12" x14ac:dyDescent="0.3">
      <c r="A435" t="s">
        <v>9</v>
      </c>
      <c r="B435" t="s">
        <v>56</v>
      </c>
      <c r="C435" t="s">
        <v>63</v>
      </c>
      <c r="D435">
        <v>15000</v>
      </c>
      <c r="E435">
        <v>15000</v>
      </c>
      <c r="F435" t="b">
        <v>1</v>
      </c>
      <c r="G435" s="1">
        <v>45690</v>
      </c>
      <c r="H435" s="6">
        <f>Table1[[#This Row],[Amount Paid]]/Table1[[#This Row],[Expected Fee]]</f>
        <v>1</v>
      </c>
      <c r="I435" t="str">
        <f>IF(Table1[[#This Row],[Paid]]=FALSE, "Defaulter", "Paid")</f>
        <v>Paid</v>
      </c>
      <c r="J435">
        <f>IF(Table1[[#This Row],[Paid]]=FALSE, 1, 0)</f>
        <v>0</v>
      </c>
      <c r="K435" s="5">
        <f>IF(Table1[[#This Row],[Paid]]=TRUE, Table1[[#This Row],[Payment Date]] - DATE(2025,1,10), "")</f>
        <v>23</v>
      </c>
      <c r="L43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36" spans="1:12" x14ac:dyDescent="0.3">
      <c r="A436" t="s">
        <v>9</v>
      </c>
      <c r="B436" t="s">
        <v>56</v>
      </c>
      <c r="C436" t="s">
        <v>64</v>
      </c>
      <c r="D436">
        <v>15000</v>
      </c>
      <c r="E436">
        <v>15000</v>
      </c>
      <c r="F436" t="b">
        <v>1</v>
      </c>
      <c r="G436" s="1">
        <v>45668</v>
      </c>
      <c r="H436" s="6">
        <f>Table1[[#This Row],[Amount Paid]]/Table1[[#This Row],[Expected Fee]]</f>
        <v>1</v>
      </c>
      <c r="I436" t="str">
        <f>IF(Table1[[#This Row],[Paid]]=FALSE, "Defaulter", "Paid")</f>
        <v>Paid</v>
      </c>
      <c r="J436">
        <f>IF(Table1[[#This Row],[Paid]]=FALSE, 1, 0)</f>
        <v>0</v>
      </c>
      <c r="K436" s="5">
        <f>IF(Table1[[#This Row],[Paid]]=TRUE, Table1[[#This Row],[Payment Date]] - DATE(2025,1,10), "")</f>
        <v>1</v>
      </c>
      <c r="L43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37" spans="1:12" x14ac:dyDescent="0.3">
      <c r="A437" t="s">
        <v>9</v>
      </c>
      <c r="B437" t="s">
        <v>57</v>
      </c>
      <c r="C437" t="s">
        <v>62</v>
      </c>
      <c r="D437">
        <v>15000</v>
      </c>
      <c r="E437">
        <v>15000</v>
      </c>
      <c r="F437" t="b">
        <v>1</v>
      </c>
      <c r="G437" s="1">
        <v>45677</v>
      </c>
      <c r="H437" s="6">
        <f>Table1[[#This Row],[Amount Paid]]/Table1[[#This Row],[Expected Fee]]</f>
        <v>1</v>
      </c>
      <c r="I437" t="str">
        <f>IF(Table1[[#This Row],[Paid]]=FALSE, "Defaulter", "Paid")</f>
        <v>Paid</v>
      </c>
      <c r="J437">
        <f>IF(Table1[[#This Row],[Paid]]=FALSE, 1, 0)</f>
        <v>0</v>
      </c>
      <c r="K437" s="5">
        <f>IF(Table1[[#This Row],[Paid]]=TRUE, Table1[[#This Row],[Payment Date]] - DATE(2025,1,10), "")</f>
        <v>10</v>
      </c>
      <c r="L43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38" spans="1:12" x14ac:dyDescent="0.3">
      <c r="A438" t="s">
        <v>9</v>
      </c>
      <c r="B438" t="s">
        <v>57</v>
      </c>
      <c r="C438" t="s">
        <v>63</v>
      </c>
      <c r="D438">
        <v>15000</v>
      </c>
      <c r="E438">
        <v>8837</v>
      </c>
      <c r="F438" t="b">
        <v>0</v>
      </c>
      <c r="H438" s="6">
        <f>Table1[[#This Row],[Amount Paid]]/Table1[[#This Row],[Expected Fee]]</f>
        <v>0.58913333333333329</v>
      </c>
      <c r="I438" t="str">
        <f>IF(Table1[[#This Row],[Paid]]=FALSE, "Defaulter", "Paid")</f>
        <v>Defaulter</v>
      </c>
      <c r="J438">
        <f>IF(Table1[[#This Row],[Paid]]=FALSE, 1, 0)</f>
        <v>1</v>
      </c>
      <c r="K438" s="5" t="str">
        <f>IF(Table1[[#This Row],[Paid]]=TRUE, Table1[[#This Row],[Payment Date]] - DATE(2025,1,10), "")</f>
        <v/>
      </c>
      <c r="L43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39" spans="1:12" x14ac:dyDescent="0.3">
      <c r="A439" t="s">
        <v>9</v>
      </c>
      <c r="B439" t="s">
        <v>57</v>
      </c>
      <c r="C439" t="s">
        <v>64</v>
      </c>
      <c r="D439">
        <v>15000</v>
      </c>
      <c r="E439">
        <v>2551</v>
      </c>
      <c r="F439" t="b">
        <v>0</v>
      </c>
      <c r="H439" s="6">
        <f>Table1[[#This Row],[Amount Paid]]/Table1[[#This Row],[Expected Fee]]</f>
        <v>0.17006666666666667</v>
      </c>
      <c r="I439" t="str">
        <f>IF(Table1[[#This Row],[Paid]]=FALSE, "Defaulter", "Paid")</f>
        <v>Defaulter</v>
      </c>
      <c r="J439">
        <f>IF(Table1[[#This Row],[Paid]]=FALSE, 1, 0)</f>
        <v>1</v>
      </c>
      <c r="K439" s="5" t="str">
        <f>IF(Table1[[#This Row],[Paid]]=TRUE, Table1[[#This Row],[Payment Date]] - DATE(2025,1,10), "")</f>
        <v/>
      </c>
      <c r="L43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40" spans="1:12" x14ac:dyDescent="0.3">
      <c r="A440" t="s">
        <v>9</v>
      </c>
      <c r="B440" t="s">
        <v>58</v>
      </c>
      <c r="C440" t="s">
        <v>62</v>
      </c>
      <c r="D440">
        <v>15000</v>
      </c>
      <c r="E440">
        <v>15000</v>
      </c>
      <c r="F440" t="b">
        <v>1</v>
      </c>
      <c r="G440" s="1">
        <v>45723</v>
      </c>
      <c r="H440" s="6">
        <f>Table1[[#This Row],[Amount Paid]]/Table1[[#This Row],[Expected Fee]]</f>
        <v>1</v>
      </c>
      <c r="I440" t="str">
        <f>IF(Table1[[#This Row],[Paid]]=FALSE, "Defaulter", "Paid")</f>
        <v>Paid</v>
      </c>
      <c r="J440">
        <f>IF(Table1[[#This Row],[Paid]]=FALSE, 1, 0)</f>
        <v>0</v>
      </c>
      <c r="K440" s="5">
        <f>IF(Table1[[#This Row],[Paid]]=TRUE, Table1[[#This Row],[Payment Date]] - DATE(2025,1,10), "")</f>
        <v>56</v>
      </c>
      <c r="L44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41" spans="1:12" x14ac:dyDescent="0.3">
      <c r="A441" t="s">
        <v>9</v>
      </c>
      <c r="B441" t="s">
        <v>58</v>
      </c>
      <c r="C441" t="s">
        <v>63</v>
      </c>
      <c r="D441">
        <v>15000</v>
      </c>
      <c r="E441">
        <v>15000</v>
      </c>
      <c r="F441" t="b">
        <v>1</v>
      </c>
      <c r="G441" s="1">
        <v>45677</v>
      </c>
      <c r="H441" s="6">
        <f>Table1[[#This Row],[Amount Paid]]/Table1[[#This Row],[Expected Fee]]</f>
        <v>1</v>
      </c>
      <c r="I441" t="str">
        <f>IF(Table1[[#This Row],[Paid]]=FALSE, "Defaulter", "Paid")</f>
        <v>Paid</v>
      </c>
      <c r="J441">
        <f>IF(Table1[[#This Row],[Paid]]=FALSE, 1, 0)</f>
        <v>0</v>
      </c>
      <c r="K441" s="5">
        <f>IF(Table1[[#This Row],[Paid]]=TRUE, Table1[[#This Row],[Payment Date]] - DATE(2025,1,10), "")</f>
        <v>10</v>
      </c>
      <c r="L44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42" spans="1:12" x14ac:dyDescent="0.3">
      <c r="A442" t="s">
        <v>9</v>
      </c>
      <c r="B442" t="s">
        <v>58</v>
      </c>
      <c r="C442" t="s">
        <v>64</v>
      </c>
      <c r="D442">
        <v>15000</v>
      </c>
      <c r="E442">
        <v>15000</v>
      </c>
      <c r="F442" t="b">
        <v>1</v>
      </c>
      <c r="G442" s="1">
        <v>45717</v>
      </c>
      <c r="H442" s="6">
        <f>Table1[[#This Row],[Amount Paid]]/Table1[[#This Row],[Expected Fee]]</f>
        <v>1</v>
      </c>
      <c r="I442" t="str">
        <f>IF(Table1[[#This Row],[Paid]]=FALSE, "Defaulter", "Paid")</f>
        <v>Paid</v>
      </c>
      <c r="J442">
        <f>IF(Table1[[#This Row],[Paid]]=FALSE, 1, 0)</f>
        <v>0</v>
      </c>
      <c r="K442" s="5">
        <f>IF(Table1[[#This Row],[Paid]]=TRUE, Table1[[#This Row],[Payment Date]] - DATE(2025,1,10), "")</f>
        <v>50</v>
      </c>
      <c r="L44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43" spans="1:12" x14ac:dyDescent="0.3">
      <c r="A443" t="s">
        <v>9</v>
      </c>
      <c r="B443" t="s">
        <v>59</v>
      </c>
      <c r="C443" t="s">
        <v>62</v>
      </c>
      <c r="D443">
        <v>15000</v>
      </c>
      <c r="E443">
        <v>15000</v>
      </c>
      <c r="F443" t="b">
        <v>1</v>
      </c>
      <c r="G443" s="1">
        <v>45671</v>
      </c>
      <c r="H443" s="6">
        <f>Table1[[#This Row],[Amount Paid]]/Table1[[#This Row],[Expected Fee]]</f>
        <v>1</v>
      </c>
      <c r="I443" t="str">
        <f>IF(Table1[[#This Row],[Paid]]=FALSE, "Defaulter", "Paid")</f>
        <v>Paid</v>
      </c>
      <c r="J443">
        <f>IF(Table1[[#This Row],[Paid]]=FALSE, 1, 0)</f>
        <v>0</v>
      </c>
      <c r="K443" s="5">
        <f>IF(Table1[[#This Row],[Paid]]=TRUE, Table1[[#This Row],[Payment Date]] - DATE(2025,1,10), "")</f>
        <v>4</v>
      </c>
      <c r="L44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44" spans="1:12" x14ac:dyDescent="0.3">
      <c r="A444" t="s">
        <v>9</v>
      </c>
      <c r="B444" t="s">
        <v>59</v>
      </c>
      <c r="C444" t="s">
        <v>63</v>
      </c>
      <c r="D444">
        <v>15000</v>
      </c>
      <c r="E444">
        <v>15000</v>
      </c>
      <c r="F444" t="b">
        <v>1</v>
      </c>
      <c r="G444" s="1">
        <v>45720</v>
      </c>
      <c r="H444" s="6">
        <f>Table1[[#This Row],[Amount Paid]]/Table1[[#This Row],[Expected Fee]]</f>
        <v>1</v>
      </c>
      <c r="I444" t="str">
        <f>IF(Table1[[#This Row],[Paid]]=FALSE, "Defaulter", "Paid")</f>
        <v>Paid</v>
      </c>
      <c r="J444">
        <f>IF(Table1[[#This Row],[Paid]]=FALSE, 1, 0)</f>
        <v>0</v>
      </c>
      <c r="K444" s="5">
        <f>IF(Table1[[#This Row],[Paid]]=TRUE, Table1[[#This Row],[Payment Date]] - DATE(2025,1,10), "")</f>
        <v>53</v>
      </c>
      <c r="L44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45" spans="1:12" x14ac:dyDescent="0.3">
      <c r="A445" t="s">
        <v>9</v>
      </c>
      <c r="B445" t="s">
        <v>59</v>
      </c>
      <c r="C445" t="s">
        <v>64</v>
      </c>
      <c r="D445">
        <v>15000</v>
      </c>
      <c r="E445">
        <v>15000</v>
      </c>
      <c r="F445" t="b">
        <v>1</v>
      </c>
      <c r="G445" s="1">
        <v>45686</v>
      </c>
      <c r="H445" s="6">
        <f>Table1[[#This Row],[Amount Paid]]/Table1[[#This Row],[Expected Fee]]</f>
        <v>1</v>
      </c>
      <c r="I445" t="str">
        <f>IF(Table1[[#This Row],[Paid]]=FALSE, "Defaulter", "Paid")</f>
        <v>Paid</v>
      </c>
      <c r="J445">
        <f>IF(Table1[[#This Row],[Paid]]=FALSE, 1, 0)</f>
        <v>0</v>
      </c>
      <c r="K445" s="5">
        <f>IF(Table1[[#This Row],[Paid]]=TRUE, Table1[[#This Row],[Payment Date]] - DATE(2025,1,10), "")</f>
        <v>19</v>
      </c>
      <c r="L44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46" spans="1:12" x14ac:dyDescent="0.3">
      <c r="A446" t="s">
        <v>9</v>
      </c>
      <c r="B446" t="s">
        <v>60</v>
      </c>
      <c r="C446" t="s">
        <v>62</v>
      </c>
      <c r="D446">
        <v>15000</v>
      </c>
      <c r="E446">
        <v>15000</v>
      </c>
      <c r="F446" t="b">
        <v>1</v>
      </c>
      <c r="G446" s="1">
        <v>45715</v>
      </c>
      <c r="H446" s="6">
        <f>Table1[[#This Row],[Amount Paid]]/Table1[[#This Row],[Expected Fee]]</f>
        <v>1</v>
      </c>
      <c r="I446" t="str">
        <f>IF(Table1[[#This Row],[Paid]]=FALSE, "Defaulter", "Paid")</f>
        <v>Paid</v>
      </c>
      <c r="J446">
        <f>IF(Table1[[#This Row],[Paid]]=FALSE, 1, 0)</f>
        <v>0</v>
      </c>
      <c r="K446" s="5">
        <f>IF(Table1[[#This Row],[Paid]]=TRUE, Table1[[#This Row],[Payment Date]] - DATE(2025,1,10), "")</f>
        <v>48</v>
      </c>
      <c r="L44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47" spans="1:12" x14ac:dyDescent="0.3">
      <c r="A447" t="s">
        <v>9</v>
      </c>
      <c r="B447" t="s">
        <v>60</v>
      </c>
      <c r="C447" t="s">
        <v>63</v>
      </c>
      <c r="D447">
        <v>15000</v>
      </c>
      <c r="E447">
        <v>15000</v>
      </c>
      <c r="F447" t="b">
        <v>1</v>
      </c>
      <c r="G447" s="1">
        <v>45667</v>
      </c>
      <c r="H447" s="6">
        <f>Table1[[#This Row],[Amount Paid]]/Table1[[#This Row],[Expected Fee]]</f>
        <v>1</v>
      </c>
      <c r="I447" t="str">
        <f>IF(Table1[[#This Row],[Paid]]=FALSE, "Defaulter", "Paid")</f>
        <v>Paid</v>
      </c>
      <c r="J447">
        <f>IF(Table1[[#This Row],[Paid]]=FALSE, 1, 0)</f>
        <v>0</v>
      </c>
      <c r="K447" s="5">
        <f>IF(Table1[[#This Row],[Paid]]=TRUE, Table1[[#This Row],[Payment Date]] - DATE(2025,1,10), "")</f>
        <v>0</v>
      </c>
      <c r="L447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448" spans="1:12" x14ac:dyDescent="0.3">
      <c r="A448" t="s">
        <v>9</v>
      </c>
      <c r="B448" t="s">
        <v>60</v>
      </c>
      <c r="C448" t="s">
        <v>64</v>
      </c>
      <c r="D448">
        <v>15000</v>
      </c>
      <c r="E448">
        <v>15000</v>
      </c>
      <c r="F448" t="b">
        <v>1</v>
      </c>
      <c r="G448" s="1">
        <v>45704</v>
      </c>
      <c r="H448" s="6">
        <f>Table1[[#This Row],[Amount Paid]]/Table1[[#This Row],[Expected Fee]]</f>
        <v>1</v>
      </c>
      <c r="I448" t="str">
        <f>IF(Table1[[#This Row],[Paid]]=FALSE, "Defaulter", "Paid")</f>
        <v>Paid</v>
      </c>
      <c r="J448">
        <f>IF(Table1[[#This Row],[Paid]]=FALSE, 1, 0)</f>
        <v>0</v>
      </c>
      <c r="K448" s="5">
        <f>IF(Table1[[#This Row],[Paid]]=TRUE, Table1[[#This Row],[Payment Date]] - DATE(2025,1,10), "")</f>
        <v>37</v>
      </c>
      <c r="L44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49" spans="1:12" x14ac:dyDescent="0.3">
      <c r="A449" t="s">
        <v>9</v>
      </c>
      <c r="B449" t="s">
        <v>61</v>
      </c>
      <c r="C449" t="s">
        <v>62</v>
      </c>
      <c r="D449">
        <v>15000</v>
      </c>
      <c r="E449">
        <v>15000</v>
      </c>
      <c r="F449" t="b">
        <v>1</v>
      </c>
      <c r="G449" s="1">
        <v>45677</v>
      </c>
      <c r="H449" s="6">
        <f>Table1[[#This Row],[Amount Paid]]/Table1[[#This Row],[Expected Fee]]</f>
        <v>1</v>
      </c>
      <c r="I449" t="str">
        <f>IF(Table1[[#This Row],[Paid]]=FALSE, "Defaulter", "Paid")</f>
        <v>Paid</v>
      </c>
      <c r="J449">
        <f>IF(Table1[[#This Row],[Paid]]=FALSE, 1, 0)</f>
        <v>0</v>
      </c>
      <c r="K449" s="5">
        <f>IF(Table1[[#This Row],[Paid]]=TRUE, Table1[[#This Row],[Payment Date]] - DATE(2025,1,10), "")</f>
        <v>10</v>
      </c>
      <c r="L44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50" spans="1:12" x14ac:dyDescent="0.3">
      <c r="A450" t="s">
        <v>9</v>
      </c>
      <c r="B450" t="s">
        <v>61</v>
      </c>
      <c r="C450" t="s">
        <v>63</v>
      </c>
      <c r="D450">
        <v>15000</v>
      </c>
      <c r="E450">
        <v>6988</v>
      </c>
      <c r="F450" t="b">
        <v>0</v>
      </c>
      <c r="H450" s="6">
        <f>Table1[[#This Row],[Amount Paid]]/Table1[[#This Row],[Expected Fee]]</f>
        <v>0.46586666666666665</v>
      </c>
      <c r="I450" t="str">
        <f>IF(Table1[[#This Row],[Paid]]=FALSE, "Defaulter", "Paid")</f>
        <v>Defaulter</v>
      </c>
      <c r="J450">
        <f>IF(Table1[[#This Row],[Paid]]=FALSE, 1, 0)</f>
        <v>1</v>
      </c>
      <c r="K450" s="5" t="str">
        <f>IF(Table1[[#This Row],[Paid]]=TRUE, Table1[[#This Row],[Payment Date]] - DATE(2025,1,10), "")</f>
        <v/>
      </c>
      <c r="L45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51" spans="1:12" x14ac:dyDescent="0.3">
      <c r="A451" t="s">
        <v>9</v>
      </c>
      <c r="B451" t="s">
        <v>61</v>
      </c>
      <c r="C451" t="s">
        <v>64</v>
      </c>
      <c r="D451">
        <v>15000</v>
      </c>
      <c r="E451">
        <v>15000</v>
      </c>
      <c r="F451" t="b">
        <v>1</v>
      </c>
      <c r="G451" s="1">
        <v>45699</v>
      </c>
      <c r="H451" s="6">
        <f>Table1[[#This Row],[Amount Paid]]/Table1[[#This Row],[Expected Fee]]</f>
        <v>1</v>
      </c>
      <c r="I451" t="str">
        <f>IF(Table1[[#This Row],[Paid]]=FALSE, "Defaulter", "Paid")</f>
        <v>Paid</v>
      </c>
      <c r="J451">
        <f>IF(Table1[[#This Row],[Paid]]=FALSE, 1, 0)</f>
        <v>0</v>
      </c>
      <c r="K451" s="5">
        <f>IF(Table1[[#This Row],[Paid]]=TRUE, Table1[[#This Row],[Payment Date]] - DATE(2025,1,10), "")</f>
        <v>32</v>
      </c>
      <c r="L45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52" spans="1:12" x14ac:dyDescent="0.3">
      <c r="A452" t="s">
        <v>10</v>
      </c>
      <c r="B452" t="s">
        <v>12</v>
      </c>
      <c r="C452" t="s">
        <v>62</v>
      </c>
      <c r="D452">
        <v>15000</v>
      </c>
      <c r="E452">
        <v>15000</v>
      </c>
      <c r="F452" t="b">
        <v>1</v>
      </c>
      <c r="G452" s="1">
        <v>45722</v>
      </c>
      <c r="H452" s="6">
        <f>Table1[[#This Row],[Amount Paid]]/Table1[[#This Row],[Expected Fee]]</f>
        <v>1</v>
      </c>
      <c r="I452" t="str">
        <f>IF(Table1[[#This Row],[Paid]]=FALSE, "Defaulter", "Paid")</f>
        <v>Paid</v>
      </c>
      <c r="J452">
        <f>IF(Table1[[#This Row],[Paid]]=FALSE, 1, 0)</f>
        <v>0</v>
      </c>
      <c r="K452" s="5">
        <f>IF(Table1[[#This Row],[Paid]]=TRUE, Table1[[#This Row],[Payment Date]] - DATE(2025,1,10), "")</f>
        <v>55</v>
      </c>
      <c r="L45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53" spans="1:12" x14ac:dyDescent="0.3">
      <c r="A453" t="s">
        <v>10</v>
      </c>
      <c r="B453" t="s">
        <v>12</v>
      </c>
      <c r="C453" t="s">
        <v>63</v>
      </c>
      <c r="D453">
        <v>15000</v>
      </c>
      <c r="E453">
        <v>15000</v>
      </c>
      <c r="F453" t="b">
        <v>1</v>
      </c>
      <c r="G453" s="1">
        <v>45689</v>
      </c>
      <c r="H453" s="6">
        <f>Table1[[#This Row],[Amount Paid]]/Table1[[#This Row],[Expected Fee]]</f>
        <v>1</v>
      </c>
      <c r="I453" t="str">
        <f>IF(Table1[[#This Row],[Paid]]=FALSE, "Defaulter", "Paid")</f>
        <v>Paid</v>
      </c>
      <c r="J453">
        <f>IF(Table1[[#This Row],[Paid]]=FALSE, 1, 0)</f>
        <v>0</v>
      </c>
      <c r="K453" s="5">
        <f>IF(Table1[[#This Row],[Paid]]=TRUE, Table1[[#This Row],[Payment Date]] - DATE(2025,1,10), "")</f>
        <v>22</v>
      </c>
      <c r="L45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54" spans="1:12" x14ac:dyDescent="0.3">
      <c r="A454" t="s">
        <v>10</v>
      </c>
      <c r="B454" t="s">
        <v>12</v>
      </c>
      <c r="C454" t="s">
        <v>64</v>
      </c>
      <c r="D454">
        <v>15000</v>
      </c>
      <c r="E454">
        <v>15000</v>
      </c>
      <c r="F454" t="b">
        <v>1</v>
      </c>
      <c r="G454" s="1">
        <v>45668</v>
      </c>
      <c r="H454" s="6">
        <f>Table1[[#This Row],[Amount Paid]]/Table1[[#This Row],[Expected Fee]]</f>
        <v>1</v>
      </c>
      <c r="I454" t="str">
        <f>IF(Table1[[#This Row],[Paid]]=FALSE, "Defaulter", "Paid")</f>
        <v>Paid</v>
      </c>
      <c r="J454">
        <f>IF(Table1[[#This Row],[Paid]]=FALSE, 1, 0)</f>
        <v>0</v>
      </c>
      <c r="K454" s="5">
        <f>IF(Table1[[#This Row],[Paid]]=TRUE, Table1[[#This Row],[Payment Date]] - DATE(2025,1,10), "")</f>
        <v>1</v>
      </c>
      <c r="L454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55" spans="1:12" x14ac:dyDescent="0.3">
      <c r="A455" t="s">
        <v>10</v>
      </c>
      <c r="B455" t="s">
        <v>13</v>
      </c>
      <c r="C455" t="s">
        <v>62</v>
      </c>
      <c r="D455">
        <v>15000</v>
      </c>
      <c r="E455">
        <v>15000</v>
      </c>
      <c r="F455" t="b">
        <v>1</v>
      </c>
      <c r="G455" s="1">
        <v>45668</v>
      </c>
      <c r="H455" s="6">
        <f>Table1[[#This Row],[Amount Paid]]/Table1[[#This Row],[Expected Fee]]</f>
        <v>1</v>
      </c>
      <c r="I455" t="str">
        <f>IF(Table1[[#This Row],[Paid]]=FALSE, "Defaulter", "Paid")</f>
        <v>Paid</v>
      </c>
      <c r="J455">
        <f>IF(Table1[[#This Row],[Paid]]=FALSE, 1, 0)</f>
        <v>0</v>
      </c>
      <c r="K455" s="5">
        <f>IF(Table1[[#This Row],[Paid]]=TRUE, Table1[[#This Row],[Payment Date]] - DATE(2025,1,10), "")</f>
        <v>1</v>
      </c>
      <c r="L45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56" spans="1:12" x14ac:dyDescent="0.3">
      <c r="A456" t="s">
        <v>10</v>
      </c>
      <c r="B456" t="s">
        <v>13</v>
      </c>
      <c r="C456" t="s">
        <v>63</v>
      </c>
      <c r="D456">
        <v>15000</v>
      </c>
      <c r="E456">
        <v>15000</v>
      </c>
      <c r="F456" t="b">
        <v>1</v>
      </c>
      <c r="G456" s="1">
        <v>45703</v>
      </c>
      <c r="H456" s="6">
        <f>Table1[[#This Row],[Amount Paid]]/Table1[[#This Row],[Expected Fee]]</f>
        <v>1</v>
      </c>
      <c r="I456" t="str">
        <f>IF(Table1[[#This Row],[Paid]]=FALSE, "Defaulter", "Paid")</f>
        <v>Paid</v>
      </c>
      <c r="J456">
        <f>IF(Table1[[#This Row],[Paid]]=FALSE, 1, 0)</f>
        <v>0</v>
      </c>
      <c r="K456" s="5">
        <f>IF(Table1[[#This Row],[Paid]]=TRUE, Table1[[#This Row],[Payment Date]] - DATE(2025,1,10), "")</f>
        <v>36</v>
      </c>
      <c r="L45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57" spans="1:12" x14ac:dyDescent="0.3">
      <c r="A457" t="s">
        <v>10</v>
      </c>
      <c r="B457" t="s">
        <v>13</v>
      </c>
      <c r="C457" t="s">
        <v>64</v>
      </c>
      <c r="D457">
        <v>15000</v>
      </c>
      <c r="E457">
        <v>15000</v>
      </c>
      <c r="F457" t="b">
        <v>1</v>
      </c>
      <c r="G457" s="1">
        <v>45675</v>
      </c>
      <c r="H457" s="6">
        <f>Table1[[#This Row],[Amount Paid]]/Table1[[#This Row],[Expected Fee]]</f>
        <v>1</v>
      </c>
      <c r="I457" t="str">
        <f>IF(Table1[[#This Row],[Paid]]=FALSE, "Defaulter", "Paid")</f>
        <v>Paid</v>
      </c>
      <c r="J457">
        <f>IF(Table1[[#This Row],[Paid]]=FALSE, 1, 0)</f>
        <v>0</v>
      </c>
      <c r="K457" s="5">
        <f>IF(Table1[[#This Row],[Paid]]=TRUE, Table1[[#This Row],[Payment Date]] - DATE(2025,1,10), "")</f>
        <v>8</v>
      </c>
      <c r="L45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58" spans="1:12" x14ac:dyDescent="0.3">
      <c r="A458" t="s">
        <v>10</v>
      </c>
      <c r="B458" t="s">
        <v>14</v>
      </c>
      <c r="C458" t="s">
        <v>62</v>
      </c>
      <c r="D458">
        <v>15000</v>
      </c>
      <c r="E458">
        <v>15000</v>
      </c>
      <c r="F458" t="b">
        <v>1</v>
      </c>
      <c r="G458" s="1">
        <v>45690</v>
      </c>
      <c r="H458" s="6">
        <f>Table1[[#This Row],[Amount Paid]]/Table1[[#This Row],[Expected Fee]]</f>
        <v>1</v>
      </c>
      <c r="I458" t="str">
        <f>IF(Table1[[#This Row],[Paid]]=FALSE, "Defaulter", "Paid")</f>
        <v>Paid</v>
      </c>
      <c r="J458">
        <f>IF(Table1[[#This Row],[Paid]]=FALSE, 1, 0)</f>
        <v>0</v>
      </c>
      <c r="K458" s="5">
        <f>IF(Table1[[#This Row],[Paid]]=TRUE, Table1[[#This Row],[Payment Date]] - DATE(2025,1,10), "")</f>
        <v>23</v>
      </c>
      <c r="L45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59" spans="1:12" x14ac:dyDescent="0.3">
      <c r="A459" t="s">
        <v>10</v>
      </c>
      <c r="B459" t="s">
        <v>14</v>
      </c>
      <c r="C459" t="s">
        <v>63</v>
      </c>
      <c r="D459">
        <v>15000</v>
      </c>
      <c r="E459">
        <v>15000</v>
      </c>
      <c r="F459" t="b">
        <v>1</v>
      </c>
      <c r="G459" s="1">
        <v>45701</v>
      </c>
      <c r="H459" s="6">
        <f>Table1[[#This Row],[Amount Paid]]/Table1[[#This Row],[Expected Fee]]</f>
        <v>1</v>
      </c>
      <c r="I459" t="str">
        <f>IF(Table1[[#This Row],[Paid]]=FALSE, "Defaulter", "Paid")</f>
        <v>Paid</v>
      </c>
      <c r="J459">
        <f>IF(Table1[[#This Row],[Paid]]=FALSE, 1, 0)</f>
        <v>0</v>
      </c>
      <c r="K459" s="5">
        <f>IF(Table1[[#This Row],[Paid]]=TRUE, Table1[[#This Row],[Payment Date]] - DATE(2025,1,10), "")</f>
        <v>34</v>
      </c>
      <c r="L45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60" spans="1:12" x14ac:dyDescent="0.3">
      <c r="A460" t="s">
        <v>10</v>
      </c>
      <c r="B460" t="s">
        <v>14</v>
      </c>
      <c r="C460" t="s">
        <v>64</v>
      </c>
      <c r="D460">
        <v>15000</v>
      </c>
      <c r="E460">
        <v>15000</v>
      </c>
      <c r="F460" t="b">
        <v>1</v>
      </c>
      <c r="G460" s="1">
        <v>45715</v>
      </c>
      <c r="H460" s="6">
        <f>Table1[[#This Row],[Amount Paid]]/Table1[[#This Row],[Expected Fee]]</f>
        <v>1</v>
      </c>
      <c r="I460" t="str">
        <f>IF(Table1[[#This Row],[Paid]]=FALSE, "Defaulter", "Paid")</f>
        <v>Paid</v>
      </c>
      <c r="J460">
        <f>IF(Table1[[#This Row],[Paid]]=FALSE, 1, 0)</f>
        <v>0</v>
      </c>
      <c r="K460" s="5">
        <f>IF(Table1[[#This Row],[Paid]]=TRUE, Table1[[#This Row],[Payment Date]] - DATE(2025,1,10), "")</f>
        <v>48</v>
      </c>
      <c r="L46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61" spans="1:12" x14ac:dyDescent="0.3">
      <c r="A461" t="s">
        <v>10</v>
      </c>
      <c r="B461" t="s">
        <v>15</v>
      </c>
      <c r="C461" t="s">
        <v>62</v>
      </c>
      <c r="D461">
        <v>15000</v>
      </c>
      <c r="E461">
        <v>235</v>
      </c>
      <c r="F461" t="b">
        <v>0</v>
      </c>
      <c r="H461" s="6">
        <f>Table1[[#This Row],[Amount Paid]]/Table1[[#This Row],[Expected Fee]]</f>
        <v>1.5666666666666666E-2</v>
      </c>
      <c r="I461" t="str">
        <f>IF(Table1[[#This Row],[Paid]]=FALSE, "Defaulter", "Paid")</f>
        <v>Defaulter</v>
      </c>
      <c r="J461">
        <f>IF(Table1[[#This Row],[Paid]]=FALSE, 1, 0)</f>
        <v>1</v>
      </c>
      <c r="K461" s="5" t="str">
        <f>IF(Table1[[#This Row],[Paid]]=TRUE, Table1[[#This Row],[Payment Date]] - DATE(2025,1,10), "")</f>
        <v/>
      </c>
      <c r="L46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62" spans="1:12" x14ac:dyDescent="0.3">
      <c r="A462" t="s">
        <v>10</v>
      </c>
      <c r="B462" t="s">
        <v>15</v>
      </c>
      <c r="C462" t="s">
        <v>63</v>
      </c>
      <c r="D462">
        <v>15000</v>
      </c>
      <c r="E462">
        <v>15000</v>
      </c>
      <c r="F462" t="b">
        <v>1</v>
      </c>
      <c r="G462" s="1">
        <v>45719</v>
      </c>
      <c r="H462" s="6">
        <f>Table1[[#This Row],[Amount Paid]]/Table1[[#This Row],[Expected Fee]]</f>
        <v>1</v>
      </c>
      <c r="I462" t="str">
        <f>IF(Table1[[#This Row],[Paid]]=FALSE, "Defaulter", "Paid")</f>
        <v>Paid</v>
      </c>
      <c r="J462">
        <f>IF(Table1[[#This Row],[Paid]]=FALSE, 1, 0)</f>
        <v>0</v>
      </c>
      <c r="K462" s="5">
        <f>IF(Table1[[#This Row],[Paid]]=TRUE, Table1[[#This Row],[Payment Date]] - DATE(2025,1,10), "")</f>
        <v>52</v>
      </c>
      <c r="L46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63" spans="1:12" x14ac:dyDescent="0.3">
      <c r="A463" t="s">
        <v>10</v>
      </c>
      <c r="B463" t="s">
        <v>15</v>
      </c>
      <c r="C463" t="s">
        <v>64</v>
      </c>
      <c r="D463">
        <v>15000</v>
      </c>
      <c r="E463">
        <v>15000</v>
      </c>
      <c r="F463" t="b">
        <v>1</v>
      </c>
      <c r="G463" s="1">
        <v>45675</v>
      </c>
      <c r="H463" s="6">
        <f>Table1[[#This Row],[Amount Paid]]/Table1[[#This Row],[Expected Fee]]</f>
        <v>1</v>
      </c>
      <c r="I463" t="str">
        <f>IF(Table1[[#This Row],[Paid]]=FALSE, "Defaulter", "Paid")</f>
        <v>Paid</v>
      </c>
      <c r="J463">
        <f>IF(Table1[[#This Row],[Paid]]=FALSE, 1, 0)</f>
        <v>0</v>
      </c>
      <c r="K463" s="5">
        <f>IF(Table1[[#This Row],[Paid]]=TRUE, Table1[[#This Row],[Payment Date]] - DATE(2025,1,10), "")</f>
        <v>8</v>
      </c>
      <c r="L46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64" spans="1:12" x14ac:dyDescent="0.3">
      <c r="A464" t="s">
        <v>10</v>
      </c>
      <c r="B464" t="s">
        <v>16</v>
      </c>
      <c r="C464" t="s">
        <v>62</v>
      </c>
      <c r="D464">
        <v>15000</v>
      </c>
      <c r="E464">
        <v>15000</v>
      </c>
      <c r="F464" t="b">
        <v>1</v>
      </c>
      <c r="G464" s="1">
        <v>45701</v>
      </c>
      <c r="H464" s="6">
        <f>Table1[[#This Row],[Amount Paid]]/Table1[[#This Row],[Expected Fee]]</f>
        <v>1</v>
      </c>
      <c r="I464" t="str">
        <f>IF(Table1[[#This Row],[Paid]]=FALSE, "Defaulter", "Paid")</f>
        <v>Paid</v>
      </c>
      <c r="J464">
        <f>IF(Table1[[#This Row],[Paid]]=FALSE, 1, 0)</f>
        <v>0</v>
      </c>
      <c r="K464" s="5">
        <f>IF(Table1[[#This Row],[Paid]]=TRUE, Table1[[#This Row],[Payment Date]] - DATE(2025,1,10), "")</f>
        <v>34</v>
      </c>
      <c r="L46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65" spans="1:12" x14ac:dyDescent="0.3">
      <c r="A465" t="s">
        <v>10</v>
      </c>
      <c r="B465" t="s">
        <v>16</v>
      </c>
      <c r="C465" t="s">
        <v>63</v>
      </c>
      <c r="D465">
        <v>15000</v>
      </c>
      <c r="E465">
        <v>15000</v>
      </c>
      <c r="F465" t="b">
        <v>1</v>
      </c>
      <c r="G465" s="1">
        <v>45706</v>
      </c>
      <c r="H465" s="6">
        <f>Table1[[#This Row],[Amount Paid]]/Table1[[#This Row],[Expected Fee]]</f>
        <v>1</v>
      </c>
      <c r="I465" t="str">
        <f>IF(Table1[[#This Row],[Paid]]=FALSE, "Defaulter", "Paid")</f>
        <v>Paid</v>
      </c>
      <c r="J465">
        <f>IF(Table1[[#This Row],[Paid]]=FALSE, 1, 0)</f>
        <v>0</v>
      </c>
      <c r="K465" s="5">
        <f>IF(Table1[[#This Row],[Paid]]=TRUE, Table1[[#This Row],[Payment Date]] - DATE(2025,1,10), "")</f>
        <v>39</v>
      </c>
      <c r="L46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66" spans="1:12" x14ac:dyDescent="0.3">
      <c r="A466" t="s">
        <v>10</v>
      </c>
      <c r="B466" t="s">
        <v>16</v>
      </c>
      <c r="C466" t="s">
        <v>64</v>
      </c>
      <c r="D466">
        <v>15000</v>
      </c>
      <c r="E466">
        <v>15000</v>
      </c>
      <c r="F466" t="b">
        <v>1</v>
      </c>
      <c r="G466" s="1">
        <v>45726</v>
      </c>
      <c r="H466" s="6">
        <f>Table1[[#This Row],[Amount Paid]]/Table1[[#This Row],[Expected Fee]]</f>
        <v>1</v>
      </c>
      <c r="I466" t="str">
        <f>IF(Table1[[#This Row],[Paid]]=FALSE, "Defaulter", "Paid")</f>
        <v>Paid</v>
      </c>
      <c r="J466">
        <f>IF(Table1[[#This Row],[Paid]]=FALSE, 1, 0)</f>
        <v>0</v>
      </c>
      <c r="K466" s="5">
        <f>IF(Table1[[#This Row],[Paid]]=TRUE, Table1[[#This Row],[Payment Date]] - DATE(2025,1,10), "")</f>
        <v>59</v>
      </c>
      <c r="L46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67" spans="1:12" x14ac:dyDescent="0.3">
      <c r="A467" t="s">
        <v>10</v>
      </c>
      <c r="B467" t="s">
        <v>17</v>
      </c>
      <c r="C467" t="s">
        <v>62</v>
      </c>
      <c r="D467">
        <v>15000</v>
      </c>
      <c r="E467">
        <v>15000</v>
      </c>
      <c r="F467" t="b">
        <v>1</v>
      </c>
      <c r="G467" s="1">
        <v>45674</v>
      </c>
      <c r="H467" s="6">
        <f>Table1[[#This Row],[Amount Paid]]/Table1[[#This Row],[Expected Fee]]</f>
        <v>1</v>
      </c>
      <c r="I467" t="str">
        <f>IF(Table1[[#This Row],[Paid]]=FALSE, "Defaulter", "Paid")</f>
        <v>Paid</v>
      </c>
      <c r="J467">
        <f>IF(Table1[[#This Row],[Paid]]=FALSE, 1, 0)</f>
        <v>0</v>
      </c>
      <c r="K467" s="5">
        <f>IF(Table1[[#This Row],[Paid]]=TRUE, Table1[[#This Row],[Payment Date]] - DATE(2025,1,10), "")</f>
        <v>7</v>
      </c>
      <c r="L46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68" spans="1:12" x14ac:dyDescent="0.3">
      <c r="A468" t="s">
        <v>10</v>
      </c>
      <c r="B468" t="s">
        <v>17</v>
      </c>
      <c r="C468" t="s">
        <v>63</v>
      </c>
      <c r="D468">
        <v>15000</v>
      </c>
      <c r="E468">
        <v>15000</v>
      </c>
      <c r="F468" t="b">
        <v>1</v>
      </c>
      <c r="G468" s="1">
        <v>45703</v>
      </c>
      <c r="H468" s="6">
        <f>Table1[[#This Row],[Amount Paid]]/Table1[[#This Row],[Expected Fee]]</f>
        <v>1</v>
      </c>
      <c r="I468" t="str">
        <f>IF(Table1[[#This Row],[Paid]]=FALSE, "Defaulter", "Paid")</f>
        <v>Paid</v>
      </c>
      <c r="J468">
        <f>IF(Table1[[#This Row],[Paid]]=FALSE, 1, 0)</f>
        <v>0</v>
      </c>
      <c r="K468" s="5">
        <f>IF(Table1[[#This Row],[Paid]]=TRUE, Table1[[#This Row],[Payment Date]] - DATE(2025,1,10), "")</f>
        <v>36</v>
      </c>
      <c r="L46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69" spans="1:12" x14ac:dyDescent="0.3">
      <c r="A469" t="s">
        <v>10</v>
      </c>
      <c r="B469" t="s">
        <v>17</v>
      </c>
      <c r="C469" t="s">
        <v>64</v>
      </c>
      <c r="D469">
        <v>15000</v>
      </c>
      <c r="E469">
        <v>15000</v>
      </c>
      <c r="F469" t="b">
        <v>1</v>
      </c>
      <c r="G469" s="1">
        <v>45696</v>
      </c>
      <c r="H469" s="6">
        <f>Table1[[#This Row],[Amount Paid]]/Table1[[#This Row],[Expected Fee]]</f>
        <v>1</v>
      </c>
      <c r="I469" t="str">
        <f>IF(Table1[[#This Row],[Paid]]=FALSE, "Defaulter", "Paid")</f>
        <v>Paid</v>
      </c>
      <c r="J469">
        <f>IF(Table1[[#This Row],[Paid]]=FALSE, 1, 0)</f>
        <v>0</v>
      </c>
      <c r="K469" s="5">
        <f>IF(Table1[[#This Row],[Paid]]=TRUE, Table1[[#This Row],[Payment Date]] - DATE(2025,1,10), "")</f>
        <v>29</v>
      </c>
      <c r="L46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70" spans="1:12" x14ac:dyDescent="0.3">
      <c r="A470" t="s">
        <v>10</v>
      </c>
      <c r="B470" t="s">
        <v>18</v>
      </c>
      <c r="C470" t="s">
        <v>62</v>
      </c>
      <c r="D470">
        <v>15000</v>
      </c>
      <c r="E470">
        <v>15000</v>
      </c>
      <c r="F470" t="b">
        <v>1</v>
      </c>
      <c r="G470" s="1">
        <v>45703</v>
      </c>
      <c r="H470" s="6">
        <f>Table1[[#This Row],[Amount Paid]]/Table1[[#This Row],[Expected Fee]]</f>
        <v>1</v>
      </c>
      <c r="I470" t="str">
        <f>IF(Table1[[#This Row],[Paid]]=FALSE, "Defaulter", "Paid")</f>
        <v>Paid</v>
      </c>
      <c r="J470">
        <f>IF(Table1[[#This Row],[Paid]]=FALSE, 1, 0)</f>
        <v>0</v>
      </c>
      <c r="K470" s="5">
        <f>IF(Table1[[#This Row],[Paid]]=TRUE, Table1[[#This Row],[Payment Date]] - DATE(2025,1,10), "")</f>
        <v>36</v>
      </c>
      <c r="L47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71" spans="1:12" x14ac:dyDescent="0.3">
      <c r="A471" t="s">
        <v>10</v>
      </c>
      <c r="B471" t="s">
        <v>18</v>
      </c>
      <c r="C471" t="s">
        <v>63</v>
      </c>
      <c r="D471">
        <v>15000</v>
      </c>
      <c r="E471">
        <v>15000</v>
      </c>
      <c r="F471" t="b">
        <v>1</v>
      </c>
      <c r="G471" s="1">
        <v>45725</v>
      </c>
      <c r="H471" s="6">
        <f>Table1[[#This Row],[Amount Paid]]/Table1[[#This Row],[Expected Fee]]</f>
        <v>1</v>
      </c>
      <c r="I471" t="str">
        <f>IF(Table1[[#This Row],[Paid]]=FALSE, "Defaulter", "Paid")</f>
        <v>Paid</v>
      </c>
      <c r="J471">
        <f>IF(Table1[[#This Row],[Paid]]=FALSE, 1, 0)</f>
        <v>0</v>
      </c>
      <c r="K471" s="5">
        <f>IF(Table1[[#This Row],[Paid]]=TRUE, Table1[[#This Row],[Payment Date]] - DATE(2025,1,10), "")</f>
        <v>58</v>
      </c>
      <c r="L47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72" spans="1:12" x14ac:dyDescent="0.3">
      <c r="A472" t="s">
        <v>10</v>
      </c>
      <c r="B472" t="s">
        <v>18</v>
      </c>
      <c r="C472" t="s">
        <v>64</v>
      </c>
      <c r="D472">
        <v>15000</v>
      </c>
      <c r="E472">
        <v>15000</v>
      </c>
      <c r="F472" t="b">
        <v>1</v>
      </c>
      <c r="G472" s="1">
        <v>45670</v>
      </c>
      <c r="H472" s="6">
        <f>Table1[[#This Row],[Amount Paid]]/Table1[[#This Row],[Expected Fee]]</f>
        <v>1</v>
      </c>
      <c r="I472" t="str">
        <f>IF(Table1[[#This Row],[Paid]]=FALSE, "Defaulter", "Paid")</f>
        <v>Paid</v>
      </c>
      <c r="J472">
        <f>IF(Table1[[#This Row],[Paid]]=FALSE, 1, 0)</f>
        <v>0</v>
      </c>
      <c r="K472" s="5">
        <f>IF(Table1[[#This Row],[Paid]]=TRUE, Table1[[#This Row],[Payment Date]] - DATE(2025,1,10), "")</f>
        <v>3</v>
      </c>
      <c r="L47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73" spans="1:12" x14ac:dyDescent="0.3">
      <c r="A473" t="s">
        <v>10</v>
      </c>
      <c r="B473" t="s">
        <v>19</v>
      </c>
      <c r="C473" t="s">
        <v>62</v>
      </c>
      <c r="D473">
        <v>15000</v>
      </c>
      <c r="E473">
        <v>15000</v>
      </c>
      <c r="F473" t="b">
        <v>1</v>
      </c>
      <c r="G473" s="1">
        <v>45708</v>
      </c>
      <c r="H473" s="6">
        <f>Table1[[#This Row],[Amount Paid]]/Table1[[#This Row],[Expected Fee]]</f>
        <v>1</v>
      </c>
      <c r="I473" t="str">
        <f>IF(Table1[[#This Row],[Paid]]=FALSE, "Defaulter", "Paid")</f>
        <v>Paid</v>
      </c>
      <c r="J473">
        <f>IF(Table1[[#This Row],[Paid]]=FALSE, 1, 0)</f>
        <v>0</v>
      </c>
      <c r="K473" s="5">
        <f>IF(Table1[[#This Row],[Paid]]=TRUE, Table1[[#This Row],[Payment Date]] - DATE(2025,1,10), "")</f>
        <v>41</v>
      </c>
      <c r="L47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74" spans="1:12" x14ac:dyDescent="0.3">
      <c r="A474" t="s">
        <v>10</v>
      </c>
      <c r="B474" t="s">
        <v>19</v>
      </c>
      <c r="C474" t="s">
        <v>63</v>
      </c>
      <c r="D474">
        <v>15000</v>
      </c>
      <c r="E474">
        <v>15000</v>
      </c>
      <c r="F474" t="b">
        <v>1</v>
      </c>
      <c r="G474" s="1">
        <v>45706</v>
      </c>
      <c r="H474" s="6">
        <f>Table1[[#This Row],[Amount Paid]]/Table1[[#This Row],[Expected Fee]]</f>
        <v>1</v>
      </c>
      <c r="I474" t="str">
        <f>IF(Table1[[#This Row],[Paid]]=FALSE, "Defaulter", "Paid")</f>
        <v>Paid</v>
      </c>
      <c r="J474">
        <f>IF(Table1[[#This Row],[Paid]]=FALSE, 1, 0)</f>
        <v>0</v>
      </c>
      <c r="K474" s="5">
        <f>IF(Table1[[#This Row],[Paid]]=TRUE, Table1[[#This Row],[Payment Date]] - DATE(2025,1,10), "")</f>
        <v>39</v>
      </c>
      <c r="L47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75" spans="1:12" x14ac:dyDescent="0.3">
      <c r="A475" t="s">
        <v>10</v>
      </c>
      <c r="B475" t="s">
        <v>19</v>
      </c>
      <c r="C475" t="s">
        <v>64</v>
      </c>
      <c r="D475">
        <v>15000</v>
      </c>
      <c r="E475">
        <v>15000</v>
      </c>
      <c r="F475" t="b">
        <v>1</v>
      </c>
      <c r="G475" s="1">
        <v>45706</v>
      </c>
      <c r="H475" s="6">
        <f>Table1[[#This Row],[Amount Paid]]/Table1[[#This Row],[Expected Fee]]</f>
        <v>1</v>
      </c>
      <c r="I475" t="str">
        <f>IF(Table1[[#This Row],[Paid]]=FALSE, "Defaulter", "Paid")</f>
        <v>Paid</v>
      </c>
      <c r="J475">
        <f>IF(Table1[[#This Row],[Paid]]=FALSE, 1, 0)</f>
        <v>0</v>
      </c>
      <c r="K475" s="5">
        <f>IF(Table1[[#This Row],[Paid]]=TRUE, Table1[[#This Row],[Payment Date]] - DATE(2025,1,10), "")</f>
        <v>39</v>
      </c>
      <c r="L47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76" spans="1:12" x14ac:dyDescent="0.3">
      <c r="A476" t="s">
        <v>10</v>
      </c>
      <c r="B476" t="s">
        <v>20</v>
      </c>
      <c r="C476" t="s">
        <v>62</v>
      </c>
      <c r="D476">
        <v>15000</v>
      </c>
      <c r="E476">
        <v>15000</v>
      </c>
      <c r="F476" t="b">
        <v>1</v>
      </c>
      <c r="G476" s="1">
        <v>45717</v>
      </c>
      <c r="H476" s="6">
        <f>Table1[[#This Row],[Amount Paid]]/Table1[[#This Row],[Expected Fee]]</f>
        <v>1</v>
      </c>
      <c r="I476" t="str">
        <f>IF(Table1[[#This Row],[Paid]]=FALSE, "Defaulter", "Paid")</f>
        <v>Paid</v>
      </c>
      <c r="J476">
        <f>IF(Table1[[#This Row],[Paid]]=FALSE, 1, 0)</f>
        <v>0</v>
      </c>
      <c r="K476" s="5">
        <f>IF(Table1[[#This Row],[Paid]]=TRUE, Table1[[#This Row],[Payment Date]] - DATE(2025,1,10), "")</f>
        <v>50</v>
      </c>
      <c r="L47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77" spans="1:12" x14ac:dyDescent="0.3">
      <c r="A477" t="s">
        <v>10</v>
      </c>
      <c r="B477" t="s">
        <v>20</v>
      </c>
      <c r="C477" t="s">
        <v>63</v>
      </c>
      <c r="D477">
        <v>15000</v>
      </c>
      <c r="E477">
        <v>15000</v>
      </c>
      <c r="F477" t="b">
        <v>1</v>
      </c>
      <c r="G477" s="1">
        <v>45699</v>
      </c>
      <c r="H477" s="6">
        <f>Table1[[#This Row],[Amount Paid]]/Table1[[#This Row],[Expected Fee]]</f>
        <v>1</v>
      </c>
      <c r="I477" t="str">
        <f>IF(Table1[[#This Row],[Paid]]=FALSE, "Defaulter", "Paid")</f>
        <v>Paid</v>
      </c>
      <c r="J477">
        <f>IF(Table1[[#This Row],[Paid]]=FALSE, 1, 0)</f>
        <v>0</v>
      </c>
      <c r="K477" s="5">
        <f>IF(Table1[[#This Row],[Paid]]=TRUE, Table1[[#This Row],[Payment Date]] - DATE(2025,1,10), "")</f>
        <v>32</v>
      </c>
      <c r="L47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78" spans="1:12" x14ac:dyDescent="0.3">
      <c r="A478" t="s">
        <v>10</v>
      </c>
      <c r="B478" t="s">
        <v>20</v>
      </c>
      <c r="C478" t="s">
        <v>64</v>
      </c>
      <c r="D478">
        <v>15000</v>
      </c>
      <c r="E478">
        <v>15000</v>
      </c>
      <c r="F478" t="b">
        <v>1</v>
      </c>
      <c r="G478" s="1">
        <v>45681</v>
      </c>
      <c r="H478" s="6">
        <f>Table1[[#This Row],[Amount Paid]]/Table1[[#This Row],[Expected Fee]]</f>
        <v>1</v>
      </c>
      <c r="I478" t="str">
        <f>IF(Table1[[#This Row],[Paid]]=FALSE, "Defaulter", "Paid")</f>
        <v>Paid</v>
      </c>
      <c r="J478">
        <f>IF(Table1[[#This Row],[Paid]]=FALSE, 1, 0)</f>
        <v>0</v>
      </c>
      <c r="K478" s="5">
        <f>IF(Table1[[#This Row],[Paid]]=TRUE, Table1[[#This Row],[Payment Date]] - DATE(2025,1,10), "")</f>
        <v>14</v>
      </c>
      <c r="L47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79" spans="1:12" x14ac:dyDescent="0.3">
      <c r="A479" t="s">
        <v>10</v>
      </c>
      <c r="B479" t="s">
        <v>21</v>
      </c>
      <c r="C479" t="s">
        <v>62</v>
      </c>
      <c r="D479">
        <v>15000</v>
      </c>
      <c r="E479">
        <v>15000</v>
      </c>
      <c r="F479" t="b">
        <v>1</v>
      </c>
      <c r="G479" s="1">
        <v>45683</v>
      </c>
      <c r="H479" s="6">
        <f>Table1[[#This Row],[Amount Paid]]/Table1[[#This Row],[Expected Fee]]</f>
        <v>1</v>
      </c>
      <c r="I479" t="str">
        <f>IF(Table1[[#This Row],[Paid]]=FALSE, "Defaulter", "Paid")</f>
        <v>Paid</v>
      </c>
      <c r="J479">
        <f>IF(Table1[[#This Row],[Paid]]=FALSE, 1, 0)</f>
        <v>0</v>
      </c>
      <c r="K479" s="5">
        <f>IF(Table1[[#This Row],[Paid]]=TRUE, Table1[[#This Row],[Payment Date]] - DATE(2025,1,10), "")</f>
        <v>16</v>
      </c>
      <c r="L47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80" spans="1:12" x14ac:dyDescent="0.3">
      <c r="A480" t="s">
        <v>10</v>
      </c>
      <c r="B480" t="s">
        <v>21</v>
      </c>
      <c r="C480" t="s">
        <v>63</v>
      </c>
      <c r="D480">
        <v>15000</v>
      </c>
      <c r="E480">
        <v>4033</v>
      </c>
      <c r="F480" t="b">
        <v>0</v>
      </c>
      <c r="H480" s="6">
        <f>Table1[[#This Row],[Amount Paid]]/Table1[[#This Row],[Expected Fee]]</f>
        <v>0.26886666666666664</v>
      </c>
      <c r="I480" t="str">
        <f>IF(Table1[[#This Row],[Paid]]=FALSE, "Defaulter", "Paid")</f>
        <v>Defaulter</v>
      </c>
      <c r="J480">
        <f>IF(Table1[[#This Row],[Paid]]=FALSE, 1, 0)</f>
        <v>1</v>
      </c>
      <c r="K480" s="5" t="str">
        <f>IF(Table1[[#This Row],[Paid]]=TRUE, Table1[[#This Row],[Payment Date]] - DATE(2025,1,10), "")</f>
        <v/>
      </c>
      <c r="L48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81" spans="1:12" x14ac:dyDescent="0.3">
      <c r="A481" t="s">
        <v>10</v>
      </c>
      <c r="B481" t="s">
        <v>21</v>
      </c>
      <c r="C481" t="s">
        <v>64</v>
      </c>
      <c r="D481">
        <v>15000</v>
      </c>
      <c r="E481">
        <v>15000</v>
      </c>
      <c r="F481" t="b">
        <v>1</v>
      </c>
      <c r="G481" s="1">
        <v>45706</v>
      </c>
      <c r="H481" s="6">
        <f>Table1[[#This Row],[Amount Paid]]/Table1[[#This Row],[Expected Fee]]</f>
        <v>1</v>
      </c>
      <c r="I481" t="str">
        <f>IF(Table1[[#This Row],[Paid]]=FALSE, "Defaulter", "Paid")</f>
        <v>Paid</v>
      </c>
      <c r="J481">
        <f>IF(Table1[[#This Row],[Paid]]=FALSE, 1, 0)</f>
        <v>0</v>
      </c>
      <c r="K481" s="5">
        <f>IF(Table1[[#This Row],[Paid]]=TRUE, Table1[[#This Row],[Payment Date]] - DATE(2025,1,10), "")</f>
        <v>39</v>
      </c>
      <c r="L48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82" spans="1:12" x14ac:dyDescent="0.3">
      <c r="A482" t="s">
        <v>10</v>
      </c>
      <c r="B482" t="s">
        <v>22</v>
      </c>
      <c r="C482" t="s">
        <v>62</v>
      </c>
      <c r="D482">
        <v>15000</v>
      </c>
      <c r="E482">
        <v>15000</v>
      </c>
      <c r="F482" t="b">
        <v>1</v>
      </c>
      <c r="G482" s="1">
        <v>45705</v>
      </c>
      <c r="H482" s="6">
        <f>Table1[[#This Row],[Amount Paid]]/Table1[[#This Row],[Expected Fee]]</f>
        <v>1</v>
      </c>
      <c r="I482" t="str">
        <f>IF(Table1[[#This Row],[Paid]]=FALSE, "Defaulter", "Paid")</f>
        <v>Paid</v>
      </c>
      <c r="J482">
        <f>IF(Table1[[#This Row],[Paid]]=FALSE, 1, 0)</f>
        <v>0</v>
      </c>
      <c r="K482" s="5">
        <f>IF(Table1[[#This Row],[Paid]]=TRUE, Table1[[#This Row],[Payment Date]] - DATE(2025,1,10), "")</f>
        <v>38</v>
      </c>
      <c r="L48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83" spans="1:12" x14ac:dyDescent="0.3">
      <c r="A483" t="s">
        <v>10</v>
      </c>
      <c r="B483" t="s">
        <v>22</v>
      </c>
      <c r="C483" t="s">
        <v>63</v>
      </c>
      <c r="D483">
        <v>15000</v>
      </c>
      <c r="E483">
        <v>15000</v>
      </c>
      <c r="F483" t="b">
        <v>1</v>
      </c>
      <c r="G483" s="1">
        <v>45672</v>
      </c>
      <c r="H483" s="6">
        <f>Table1[[#This Row],[Amount Paid]]/Table1[[#This Row],[Expected Fee]]</f>
        <v>1</v>
      </c>
      <c r="I483" t="str">
        <f>IF(Table1[[#This Row],[Paid]]=FALSE, "Defaulter", "Paid")</f>
        <v>Paid</v>
      </c>
      <c r="J483">
        <f>IF(Table1[[#This Row],[Paid]]=FALSE, 1, 0)</f>
        <v>0</v>
      </c>
      <c r="K483" s="5">
        <f>IF(Table1[[#This Row],[Paid]]=TRUE, Table1[[#This Row],[Payment Date]] - DATE(2025,1,10), "")</f>
        <v>5</v>
      </c>
      <c r="L48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84" spans="1:12" x14ac:dyDescent="0.3">
      <c r="A484" t="s">
        <v>10</v>
      </c>
      <c r="B484" t="s">
        <v>22</v>
      </c>
      <c r="C484" t="s">
        <v>64</v>
      </c>
      <c r="D484">
        <v>15000</v>
      </c>
      <c r="E484">
        <v>15000</v>
      </c>
      <c r="F484" t="b">
        <v>1</v>
      </c>
      <c r="G484" s="1">
        <v>45717</v>
      </c>
      <c r="H484" s="6">
        <f>Table1[[#This Row],[Amount Paid]]/Table1[[#This Row],[Expected Fee]]</f>
        <v>1</v>
      </c>
      <c r="I484" t="str">
        <f>IF(Table1[[#This Row],[Paid]]=FALSE, "Defaulter", "Paid")</f>
        <v>Paid</v>
      </c>
      <c r="J484">
        <f>IF(Table1[[#This Row],[Paid]]=FALSE, 1, 0)</f>
        <v>0</v>
      </c>
      <c r="K484" s="5">
        <f>IF(Table1[[#This Row],[Paid]]=TRUE, Table1[[#This Row],[Payment Date]] - DATE(2025,1,10), "")</f>
        <v>50</v>
      </c>
      <c r="L48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85" spans="1:12" x14ac:dyDescent="0.3">
      <c r="A485" t="s">
        <v>10</v>
      </c>
      <c r="B485" t="s">
        <v>23</v>
      </c>
      <c r="C485" t="s">
        <v>62</v>
      </c>
      <c r="D485">
        <v>15000</v>
      </c>
      <c r="E485">
        <v>15000</v>
      </c>
      <c r="F485" t="b">
        <v>1</v>
      </c>
      <c r="G485" s="1">
        <v>45718</v>
      </c>
      <c r="H485" s="6">
        <f>Table1[[#This Row],[Amount Paid]]/Table1[[#This Row],[Expected Fee]]</f>
        <v>1</v>
      </c>
      <c r="I485" t="str">
        <f>IF(Table1[[#This Row],[Paid]]=FALSE, "Defaulter", "Paid")</f>
        <v>Paid</v>
      </c>
      <c r="J485">
        <f>IF(Table1[[#This Row],[Paid]]=FALSE, 1, 0)</f>
        <v>0</v>
      </c>
      <c r="K485" s="5">
        <f>IF(Table1[[#This Row],[Paid]]=TRUE, Table1[[#This Row],[Payment Date]] - DATE(2025,1,10), "")</f>
        <v>51</v>
      </c>
      <c r="L48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86" spans="1:12" x14ac:dyDescent="0.3">
      <c r="A486" t="s">
        <v>10</v>
      </c>
      <c r="B486" t="s">
        <v>23</v>
      </c>
      <c r="C486" t="s">
        <v>63</v>
      </c>
      <c r="D486">
        <v>15000</v>
      </c>
      <c r="E486">
        <v>15000</v>
      </c>
      <c r="F486" t="b">
        <v>1</v>
      </c>
      <c r="G486" s="1">
        <v>45695</v>
      </c>
      <c r="H486" s="6">
        <f>Table1[[#This Row],[Amount Paid]]/Table1[[#This Row],[Expected Fee]]</f>
        <v>1</v>
      </c>
      <c r="I486" t="str">
        <f>IF(Table1[[#This Row],[Paid]]=FALSE, "Defaulter", "Paid")</f>
        <v>Paid</v>
      </c>
      <c r="J486">
        <f>IF(Table1[[#This Row],[Paid]]=FALSE, 1, 0)</f>
        <v>0</v>
      </c>
      <c r="K486" s="5">
        <f>IF(Table1[[#This Row],[Paid]]=TRUE, Table1[[#This Row],[Payment Date]] - DATE(2025,1,10), "")</f>
        <v>28</v>
      </c>
      <c r="L48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87" spans="1:12" x14ac:dyDescent="0.3">
      <c r="A487" t="s">
        <v>10</v>
      </c>
      <c r="B487" t="s">
        <v>23</v>
      </c>
      <c r="C487" t="s">
        <v>64</v>
      </c>
      <c r="D487">
        <v>15000</v>
      </c>
      <c r="E487">
        <v>15000</v>
      </c>
      <c r="F487" t="b">
        <v>1</v>
      </c>
      <c r="G487" s="1">
        <v>45696</v>
      </c>
      <c r="H487" s="6">
        <f>Table1[[#This Row],[Amount Paid]]/Table1[[#This Row],[Expected Fee]]</f>
        <v>1</v>
      </c>
      <c r="I487" t="str">
        <f>IF(Table1[[#This Row],[Paid]]=FALSE, "Defaulter", "Paid")</f>
        <v>Paid</v>
      </c>
      <c r="J487">
        <f>IF(Table1[[#This Row],[Paid]]=FALSE, 1, 0)</f>
        <v>0</v>
      </c>
      <c r="K487" s="5">
        <f>IF(Table1[[#This Row],[Paid]]=TRUE, Table1[[#This Row],[Payment Date]] - DATE(2025,1,10), "")</f>
        <v>29</v>
      </c>
      <c r="L48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88" spans="1:12" x14ac:dyDescent="0.3">
      <c r="A488" t="s">
        <v>10</v>
      </c>
      <c r="B488" t="s">
        <v>24</v>
      </c>
      <c r="C488" t="s">
        <v>62</v>
      </c>
      <c r="D488">
        <v>15000</v>
      </c>
      <c r="E488">
        <v>419</v>
      </c>
      <c r="F488" t="b">
        <v>0</v>
      </c>
      <c r="H488" s="6">
        <f>Table1[[#This Row],[Amount Paid]]/Table1[[#This Row],[Expected Fee]]</f>
        <v>2.7933333333333334E-2</v>
      </c>
      <c r="I488" t="str">
        <f>IF(Table1[[#This Row],[Paid]]=FALSE, "Defaulter", "Paid")</f>
        <v>Defaulter</v>
      </c>
      <c r="J488">
        <f>IF(Table1[[#This Row],[Paid]]=FALSE, 1, 0)</f>
        <v>1</v>
      </c>
      <c r="K488" s="5" t="str">
        <f>IF(Table1[[#This Row],[Paid]]=TRUE, Table1[[#This Row],[Payment Date]] - DATE(2025,1,10), "")</f>
        <v/>
      </c>
      <c r="L48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89" spans="1:12" x14ac:dyDescent="0.3">
      <c r="A489" t="s">
        <v>10</v>
      </c>
      <c r="B489" t="s">
        <v>24</v>
      </c>
      <c r="C489" t="s">
        <v>63</v>
      </c>
      <c r="D489">
        <v>15000</v>
      </c>
      <c r="E489">
        <v>1120</v>
      </c>
      <c r="F489" t="b">
        <v>0</v>
      </c>
      <c r="H489" s="6">
        <f>Table1[[#This Row],[Amount Paid]]/Table1[[#This Row],[Expected Fee]]</f>
        <v>7.4666666666666673E-2</v>
      </c>
      <c r="I489" t="str">
        <f>IF(Table1[[#This Row],[Paid]]=FALSE, "Defaulter", "Paid")</f>
        <v>Defaulter</v>
      </c>
      <c r="J489">
        <f>IF(Table1[[#This Row],[Paid]]=FALSE, 1, 0)</f>
        <v>1</v>
      </c>
      <c r="K489" s="5" t="str">
        <f>IF(Table1[[#This Row],[Paid]]=TRUE, Table1[[#This Row],[Payment Date]] - DATE(2025,1,10), "")</f>
        <v/>
      </c>
      <c r="L48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490" spans="1:12" x14ac:dyDescent="0.3">
      <c r="A490" t="s">
        <v>10</v>
      </c>
      <c r="B490" t="s">
        <v>24</v>
      </c>
      <c r="C490" t="s">
        <v>64</v>
      </c>
      <c r="D490">
        <v>15000</v>
      </c>
      <c r="E490">
        <v>15000</v>
      </c>
      <c r="F490" t="b">
        <v>1</v>
      </c>
      <c r="G490" s="1">
        <v>45693</v>
      </c>
      <c r="H490" s="6">
        <f>Table1[[#This Row],[Amount Paid]]/Table1[[#This Row],[Expected Fee]]</f>
        <v>1</v>
      </c>
      <c r="I490" t="str">
        <f>IF(Table1[[#This Row],[Paid]]=FALSE, "Defaulter", "Paid")</f>
        <v>Paid</v>
      </c>
      <c r="J490">
        <f>IF(Table1[[#This Row],[Paid]]=FALSE, 1, 0)</f>
        <v>0</v>
      </c>
      <c r="K490" s="5">
        <f>IF(Table1[[#This Row],[Paid]]=TRUE, Table1[[#This Row],[Payment Date]] - DATE(2025,1,10), "")</f>
        <v>26</v>
      </c>
      <c r="L49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91" spans="1:12" x14ac:dyDescent="0.3">
      <c r="A491" t="s">
        <v>10</v>
      </c>
      <c r="B491" t="s">
        <v>25</v>
      </c>
      <c r="C491" t="s">
        <v>62</v>
      </c>
      <c r="D491">
        <v>15000</v>
      </c>
      <c r="E491">
        <v>15000</v>
      </c>
      <c r="F491" t="b">
        <v>1</v>
      </c>
      <c r="G491" s="1">
        <v>45670</v>
      </c>
      <c r="H491" s="6">
        <f>Table1[[#This Row],[Amount Paid]]/Table1[[#This Row],[Expected Fee]]</f>
        <v>1</v>
      </c>
      <c r="I491" t="str">
        <f>IF(Table1[[#This Row],[Paid]]=FALSE, "Defaulter", "Paid")</f>
        <v>Paid</v>
      </c>
      <c r="J491">
        <f>IF(Table1[[#This Row],[Paid]]=FALSE, 1, 0)</f>
        <v>0</v>
      </c>
      <c r="K491" s="5">
        <f>IF(Table1[[#This Row],[Paid]]=TRUE, Table1[[#This Row],[Payment Date]] - DATE(2025,1,10), "")</f>
        <v>3</v>
      </c>
      <c r="L49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92" spans="1:12" x14ac:dyDescent="0.3">
      <c r="A492" t="s">
        <v>10</v>
      </c>
      <c r="B492" t="s">
        <v>25</v>
      </c>
      <c r="C492" t="s">
        <v>63</v>
      </c>
      <c r="D492">
        <v>15000</v>
      </c>
      <c r="E492">
        <v>15000</v>
      </c>
      <c r="F492" t="b">
        <v>1</v>
      </c>
      <c r="G492" s="1">
        <v>45676</v>
      </c>
      <c r="H492" s="6">
        <f>Table1[[#This Row],[Amount Paid]]/Table1[[#This Row],[Expected Fee]]</f>
        <v>1</v>
      </c>
      <c r="I492" t="str">
        <f>IF(Table1[[#This Row],[Paid]]=FALSE, "Defaulter", "Paid")</f>
        <v>Paid</v>
      </c>
      <c r="J492">
        <f>IF(Table1[[#This Row],[Paid]]=FALSE, 1, 0)</f>
        <v>0</v>
      </c>
      <c r="K492" s="5">
        <f>IF(Table1[[#This Row],[Paid]]=TRUE, Table1[[#This Row],[Payment Date]] - DATE(2025,1,10), "")</f>
        <v>9</v>
      </c>
      <c r="L49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93" spans="1:12" x14ac:dyDescent="0.3">
      <c r="A493" t="s">
        <v>10</v>
      </c>
      <c r="B493" t="s">
        <v>25</v>
      </c>
      <c r="C493" t="s">
        <v>64</v>
      </c>
      <c r="D493">
        <v>15000</v>
      </c>
      <c r="E493">
        <v>15000</v>
      </c>
      <c r="F493" t="b">
        <v>1</v>
      </c>
      <c r="G493" s="1">
        <v>45676</v>
      </c>
      <c r="H493" s="6">
        <f>Table1[[#This Row],[Amount Paid]]/Table1[[#This Row],[Expected Fee]]</f>
        <v>1</v>
      </c>
      <c r="I493" t="str">
        <f>IF(Table1[[#This Row],[Paid]]=FALSE, "Defaulter", "Paid")</f>
        <v>Paid</v>
      </c>
      <c r="J493">
        <f>IF(Table1[[#This Row],[Paid]]=FALSE, 1, 0)</f>
        <v>0</v>
      </c>
      <c r="K493" s="5">
        <f>IF(Table1[[#This Row],[Paid]]=TRUE, Table1[[#This Row],[Payment Date]] - DATE(2025,1,10), "")</f>
        <v>9</v>
      </c>
      <c r="L49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94" spans="1:12" x14ac:dyDescent="0.3">
      <c r="A494" t="s">
        <v>10</v>
      </c>
      <c r="B494" t="s">
        <v>26</v>
      </c>
      <c r="C494" t="s">
        <v>62</v>
      </c>
      <c r="D494">
        <v>15000</v>
      </c>
      <c r="E494">
        <v>15000</v>
      </c>
      <c r="F494" t="b">
        <v>1</v>
      </c>
      <c r="G494" s="1">
        <v>45704</v>
      </c>
      <c r="H494" s="6">
        <f>Table1[[#This Row],[Amount Paid]]/Table1[[#This Row],[Expected Fee]]</f>
        <v>1</v>
      </c>
      <c r="I494" t="str">
        <f>IF(Table1[[#This Row],[Paid]]=FALSE, "Defaulter", "Paid")</f>
        <v>Paid</v>
      </c>
      <c r="J494">
        <f>IF(Table1[[#This Row],[Paid]]=FALSE, 1, 0)</f>
        <v>0</v>
      </c>
      <c r="K494" s="5">
        <f>IF(Table1[[#This Row],[Paid]]=TRUE, Table1[[#This Row],[Payment Date]] - DATE(2025,1,10), "")</f>
        <v>37</v>
      </c>
      <c r="L49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95" spans="1:12" x14ac:dyDescent="0.3">
      <c r="A495" t="s">
        <v>10</v>
      </c>
      <c r="B495" t="s">
        <v>26</v>
      </c>
      <c r="C495" t="s">
        <v>63</v>
      </c>
      <c r="D495">
        <v>15000</v>
      </c>
      <c r="E495">
        <v>15000</v>
      </c>
      <c r="F495" t="b">
        <v>1</v>
      </c>
      <c r="G495" s="1">
        <v>45713</v>
      </c>
      <c r="H495" s="6">
        <f>Table1[[#This Row],[Amount Paid]]/Table1[[#This Row],[Expected Fee]]</f>
        <v>1</v>
      </c>
      <c r="I495" t="str">
        <f>IF(Table1[[#This Row],[Paid]]=FALSE, "Defaulter", "Paid")</f>
        <v>Paid</v>
      </c>
      <c r="J495">
        <f>IF(Table1[[#This Row],[Paid]]=FALSE, 1, 0)</f>
        <v>0</v>
      </c>
      <c r="K495" s="5">
        <f>IF(Table1[[#This Row],[Paid]]=TRUE, Table1[[#This Row],[Payment Date]] - DATE(2025,1,10), "")</f>
        <v>46</v>
      </c>
      <c r="L49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496" spans="1:12" x14ac:dyDescent="0.3">
      <c r="A496" t="s">
        <v>10</v>
      </c>
      <c r="B496" t="s">
        <v>26</v>
      </c>
      <c r="C496" t="s">
        <v>64</v>
      </c>
      <c r="D496">
        <v>15000</v>
      </c>
      <c r="E496">
        <v>15000</v>
      </c>
      <c r="F496" t="b">
        <v>1</v>
      </c>
      <c r="G496" s="1">
        <v>45690</v>
      </c>
      <c r="H496" s="6">
        <f>Table1[[#This Row],[Amount Paid]]/Table1[[#This Row],[Expected Fee]]</f>
        <v>1</v>
      </c>
      <c r="I496" t="str">
        <f>IF(Table1[[#This Row],[Paid]]=FALSE, "Defaulter", "Paid")</f>
        <v>Paid</v>
      </c>
      <c r="J496">
        <f>IF(Table1[[#This Row],[Paid]]=FALSE, 1, 0)</f>
        <v>0</v>
      </c>
      <c r="K496" s="5">
        <f>IF(Table1[[#This Row],[Paid]]=TRUE, Table1[[#This Row],[Payment Date]] - DATE(2025,1,10), "")</f>
        <v>23</v>
      </c>
      <c r="L49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97" spans="1:12" x14ac:dyDescent="0.3">
      <c r="A497" t="s">
        <v>10</v>
      </c>
      <c r="B497" t="s">
        <v>27</v>
      </c>
      <c r="C497" t="s">
        <v>62</v>
      </c>
      <c r="D497">
        <v>15000</v>
      </c>
      <c r="E497">
        <v>15000</v>
      </c>
      <c r="F497" t="b">
        <v>1</v>
      </c>
      <c r="G497" s="1">
        <v>45681</v>
      </c>
      <c r="H497" s="6">
        <f>Table1[[#This Row],[Amount Paid]]/Table1[[#This Row],[Expected Fee]]</f>
        <v>1</v>
      </c>
      <c r="I497" t="str">
        <f>IF(Table1[[#This Row],[Paid]]=FALSE, "Defaulter", "Paid")</f>
        <v>Paid</v>
      </c>
      <c r="J497">
        <f>IF(Table1[[#This Row],[Paid]]=FALSE, 1, 0)</f>
        <v>0</v>
      </c>
      <c r="K497" s="5">
        <f>IF(Table1[[#This Row],[Paid]]=TRUE, Table1[[#This Row],[Payment Date]] - DATE(2025,1,10), "")</f>
        <v>14</v>
      </c>
      <c r="L49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498" spans="1:12" x14ac:dyDescent="0.3">
      <c r="A498" t="s">
        <v>10</v>
      </c>
      <c r="B498" t="s">
        <v>27</v>
      </c>
      <c r="C498" t="s">
        <v>63</v>
      </c>
      <c r="D498">
        <v>15000</v>
      </c>
      <c r="E498">
        <v>15000</v>
      </c>
      <c r="F498" t="b">
        <v>1</v>
      </c>
      <c r="G498" s="1">
        <v>45671</v>
      </c>
      <c r="H498" s="6">
        <f>Table1[[#This Row],[Amount Paid]]/Table1[[#This Row],[Expected Fee]]</f>
        <v>1</v>
      </c>
      <c r="I498" t="str">
        <f>IF(Table1[[#This Row],[Paid]]=FALSE, "Defaulter", "Paid")</f>
        <v>Paid</v>
      </c>
      <c r="J498">
        <f>IF(Table1[[#This Row],[Paid]]=FALSE, 1, 0)</f>
        <v>0</v>
      </c>
      <c r="K498" s="5">
        <f>IF(Table1[[#This Row],[Paid]]=TRUE, Table1[[#This Row],[Payment Date]] - DATE(2025,1,10), "")</f>
        <v>4</v>
      </c>
      <c r="L49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499" spans="1:12" x14ac:dyDescent="0.3">
      <c r="A499" t="s">
        <v>10</v>
      </c>
      <c r="B499" t="s">
        <v>27</v>
      </c>
      <c r="C499" t="s">
        <v>64</v>
      </c>
      <c r="D499">
        <v>15000</v>
      </c>
      <c r="E499">
        <v>15000</v>
      </c>
      <c r="F499" t="b">
        <v>1</v>
      </c>
      <c r="G499" s="1">
        <v>45670</v>
      </c>
      <c r="H499" s="6">
        <f>Table1[[#This Row],[Amount Paid]]/Table1[[#This Row],[Expected Fee]]</f>
        <v>1</v>
      </c>
      <c r="I499" t="str">
        <f>IF(Table1[[#This Row],[Paid]]=FALSE, "Defaulter", "Paid")</f>
        <v>Paid</v>
      </c>
      <c r="J499">
        <f>IF(Table1[[#This Row],[Paid]]=FALSE, 1, 0)</f>
        <v>0</v>
      </c>
      <c r="K499" s="5">
        <f>IF(Table1[[#This Row],[Paid]]=TRUE, Table1[[#This Row],[Payment Date]] - DATE(2025,1,10), "")</f>
        <v>3</v>
      </c>
      <c r="L49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00" spans="1:12" x14ac:dyDescent="0.3">
      <c r="A500" t="s">
        <v>10</v>
      </c>
      <c r="B500" t="s">
        <v>28</v>
      </c>
      <c r="C500" t="s">
        <v>62</v>
      </c>
      <c r="D500">
        <v>15000</v>
      </c>
      <c r="E500">
        <v>15000</v>
      </c>
      <c r="F500" t="b">
        <v>1</v>
      </c>
      <c r="G500" s="1">
        <v>45668</v>
      </c>
      <c r="H500" s="6">
        <f>Table1[[#This Row],[Amount Paid]]/Table1[[#This Row],[Expected Fee]]</f>
        <v>1</v>
      </c>
      <c r="I500" t="str">
        <f>IF(Table1[[#This Row],[Paid]]=FALSE, "Defaulter", "Paid")</f>
        <v>Paid</v>
      </c>
      <c r="J500">
        <f>IF(Table1[[#This Row],[Paid]]=FALSE, 1, 0)</f>
        <v>0</v>
      </c>
      <c r="K500" s="5">
        <f>IF(Table1[[#This Row],[Paid]]=TRUE, Table1[[#This Row],[Payment Date]] - DATE(2025,1,10), "")</f>
        <v>1</v>
      </c>
      <c r="L500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01" spans="1:12" x14ac:dyDescent="0.3">
      <c r="A501" t="s">
        <v>10</v>
      </c>
      <c r="B501" t="s">
        <v>28</v>
      </c>
      <c r="C501" t="s">
        <v>63</v>
      </c>
      <c r="D501">
        <v>15000</v>
      </c>
      <c r="E501">
        <v>15000</v>
      </c>
      <c r="F501" t="b">
        <v>1</v>
      </c>
      <c r="G501" s="1">
        <v>45717</v>
      </c>
      <c r="H501" s="6">
        <f>Table1[[#This Row],[Amount Paid]]/Table1[[#This Row],[Expected Fee]]</f>
        <v>1</v>
      </c>
      <c r="I501" t="str">
        <f>IF(Table1[[#This Row],[Paid]]=FALSE, "Defaulter", "Paid")</f>
        <v>Paid</v>
      </c>
      <c r="J501">
        <f>IF(Table1[[#This Row],[Paid]]=FALSE, 1, 0)</f>
        <v>0</v>
      </c>
      <c r="K501" s="5">
        <f>IF(Table1[[#This Row],[Paid]]=TRUE, Table1[[#This Row],[Payment Date]] - DATE(2025,1,10), "")</f>
        <v>50</v>
      </c>
      <c r="L50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02" spans="1:12" x14ac:dyDescent="0.3">
      <c r="A502" t="s">
        <v>10</v>
      </c>
      <c r="B502" t="s">
        <v>28</v>
      </c>
      <c r="C502" t="s">
        <v>64</v>
      </c>
      <c r="D502">
        <v>15000</v>
      </c>
      <c r="E502">
        <v>15000</v>
      </c>
      <c r="F502" t="b">
        <v>1</v>
      </c>
      <c r="G502" s="1">
        <v>45702</v>
      </c>
      <c r="H502" s="6">
        <f>Table1[[#This Row],[Amount Paid]]/Table1[[#This Row],[Expected Fee]]</f>
        <v>1</v>
      </c>
      <c r="I502" t="str">
        <f>IF(Table1[[#This Row],[Paid]]=FALSE, "Defaulter", "Paid")</f>
        <v>Paid</v>
      </c>
      <c r="J502">
        <f>IF(Table1[[#This Row],[Paid]]=FALSE, 1, 0)</f>
        <v>0</v>
      </c>
      <c r="K502" s="5">
        <f>IF(Table1[[#This Row],[Paid]]=TRUE, Table1[[#This Row],[Payment Date]] - DATE(2025,1,10), "")</f>
        <v>35</v>
      </c>
      <c r="L50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03" spans="1:12" x14ac:dyDescent="0.3">
      <c r="A503" t="s">
        <v>10</v>
      </c>
      <c r="B503" t="s">
        <v>29</v>
      </c>
      <c r="C503" t="s">
        <v>62</v>
      </c>
      <c r="D503">
        <v>15000</v>
      </c>
      <c r="E503">
        <v>15000</v>
      </c>
      <c r="F503" t="b">
        <v>1</v>
      </c>
      <c r="G503" s="1">
        <v>45693</v>
      </c>
      <c r="H503" s="6">
        <f>Table1[[#This Row],[Amount Paid]]/Table1[[#This Row],[Expected Fee]]</f>
        <v>1</v>
      </c>
      <c r="I503" t="str">
        <f>IF(Table1[[#This Row],[Paid]]=FALSE, "Defaulter", "Paid")</f>
        <v>Paid</v>
      </c>
      <c r="J503">
        <f>IF(Table1[[#This Row],[Paid]]=FALSE, 1, 0)</f>
        <v>0</v>
      </c>
      <c r="K503" s="5">
        <f>IF(Table1[[#This Row],[Paid]]=TRUE, Table1[[#This Row],[Payment Date]] - DATE(2025,1,10), "")</f>
        <v>26</v>
      </c>
      <c r="L50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04" spans="1:12" x14ac:dyDescent="0.3">
      <c r="A504" t="s">
        <v>10</v>
      </c>
      <c r="B504" t="s">
        <v>29</v>
      </c>
      <c r="C504" t="s">
        <v>63</v>
      </c>
      <c r="D504">
        <v>15000</v>
      </c>
      <c r="E504">
        <v>15000</v>
      </c>
      <c r="F504" t="b">
        <v>1</v>
      </c>
      <c r="G504" s="1">
        <v>45677</v>
      </c>
      <c r="H504" s="6">
        <f>Table1[[#This Row],[Amount Paid]]/Table1[[#This Row],[Expected Fee]]</f>
        <v>1</v>
      </c>
      <c r="I504" t="str">
        <f>IF(Table1[[#This Row],[Paid]]=FALSE, "Defaulter", "Paid")</f>
        <v>Paid</v>
      </c>
      <c r="J504">
        <f>IF(Table1[[#This Row],[Paid]]=FALSE, 1, 0)</f>
        <v>0</v>
      </c>
      <c r="K504" s="5">
        <f>IF(Table1[[#This Row],[Paid]]=TRUE, Table1[[#This Row],[Payment Date]] - DATE(2025,1,10), "")</f>
        <v>10</v>
      </c>
      <c r="L504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05" spans="1:12" x14ac:dyDescent="0.3">
      <c r="A505" t="s">
        <v>10</v>
      </c>
      <c r="B505" t="s">
        <v>29</v>
      </c>
      <c r="C505" t="s">
        <v>64</v>
      </c>
      <c r="D505">
        <v>15000</v>
      </c>
      <c r="E505">
        <v>11111</v>
      </c>
      <c r="F505" t="b">
        <v>0</v>
      </c>
      <c r="H505" s="6">
        <f>Table1[[#This Row],[Amount Paid]]/Table1[[#This Row],[Expected Fee]]</f>
        <v>0.74073333333333335</v>
      </c>
      <c r="I505" t="str">
        <f>IF(Table1[[#This Row],[Paid]]=FALSE, "Defaulter", "Paid")</f>
        <v>Defaulter</v>
      </c>
      <c r="J505">
        <f>IF(Table1[[#This Row],[Paid]]=FALSE, 1, 0)</f>
        <v>1</v>
      </c>
      <c r="K505" s="5" t="str">
        <f>IF(Table1[[#This Row],[Paid]]=TRUE, Table1[[#This Row],[Payment Date]] - DATE(2025,1,10), "")</f>
        <v/>
      </c>
      <c r="L505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06" spans="1:12" x14ac:dyDescent="0.3">
      <c r="A506" t="s">
        <v>10</v>
      </c>
      <c r="B506" t="s">
        <v>30</v>
      </c>
      <c r="C506" t="s">
        <v>62</v>
      </c>
      <c r="D506">
        <v>15000</v>
      </c>
      <c r="E506">
        <v>15000</v>
      </c>
      <c r="F506" t="b">
        <v>1</v>
      </c>
      <c r="G506" s="1">
        <v>45674</v>
      </c>
      <c r="H506" s="6">
        <f>Table1[[#This Row],[Amount Paid]]/Table1[[#This Row],[Expected Fee]]</f>
        <v>1</v>
      </c>
      <c r="I506" t="str">
        <f>IF(Table1[[#This Row],[Paid]]=FALSE, "Defaulter", "Paid")</f>
        <v>Paid</v>
      </c>
      <c r="J506">
        <f>IF(Table1[[#This Row],[Paid]]=FALSE, 1, 0)</f>
        <v>0</v>
      </c>
      <c r="K506" s="5">
        <f>IF(Table1[[#This Row],[Paid]]=TRUE, Table1[[#This Row],[Payment Date]] - DATE(2025,1,10), "")</f>
        <v>7</v>
      </c>
      <c r="L50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07" spans="1:12" x14ac:dyDescent="0.3">
      <c r="A507" t="s">
        <v>10</v>
      </c>
      <c r="B507" t="s">
        <v>30</v>
      </c>
      <c r="C507" t="s">
        <v>63</v>
      </c>
      <c r="D507">
        <v>15000</v>
      </c>
      <c r="E507">
        <v>15000</v>
      </c>
      <c r="F507" t="b">
        <v>1</v>
      </c>
      <c r="G507" s="1">
        <v>45692</v>
      </c>
      <c r="H507" s="6">
        <f>Table1[[#This Row],[Amount Paid]]/Table1[[#This Row],[Expected Fee]]</f>
        <v>1</v>
      </c>
      <c r="I507" t="str">
        <f>IF(Table1[[#This Row],[Paid]]=FALSE, "Defaulter", "Paid")</f>
        <v>Paid</v>
      </c>
      <c r="J507">
        <f>IF(Table1[[#This Row],[Paid]]=FALSE, 1, 0)</f>
        <v>0</v>
      </c>
      <c r="K507" s="5">
        <f>IF(Table1[[#This Row],[Paid]]=TRUE, Table1[[#This Row],[Payment Date]] - DATE(2025,1,10), "")</f>
        <v>25</v>
      </c>
      <c r="L50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08" spans="1:12" x14ac:dyDescent="0.3">
      <c r="A508" t="s">
        <v>10</v>
      </c>
      <c r="B508" t="s">
        <v>30</v>
      </c>
      <c r="C508" t="s">
        <v>64</v>
      </c>
      <c r="D508">
        <v>15000</v>
      </c>
      <c r="E508">
        <v>2443</v>
      </c>
      <c r="F508" t="b">
        <v>0</v>
      </c>
      <c r="H508" s="6">
        <f>Table1[[#This Row],[Amount Paid]]/Table1[[#This Row],[Expected Fee]]</f>
        <v>0.16286666666666666</v>
      </c>
      <c r="I508" t="str">
        <f>IF(Table1[[#This Row],[Paid]]=FALSE, "Defaulter", "Paid")</f>
        <v>Defaulter</v>
      </c>
      <c r="J508">
        <f>IF(Table1[[#This Row],[Paid]]=FALSE, 1, 0)</f>
        <v>1</v>
      </c>
      <c r="K508" s="5" t="str">
        <f>IF(Table1[[#This Row],[Paid]]=TRUE, Table1[[#This Row],[Payment Date]] - DATE(2025,1,10), "")</f>
        <v/>
      </c>
      <c r="L50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09" spans="1:12" x14ac:dyDescent="0.3">
      <c r="A509" t="s">
        <v>10</v>
      </c>
      <c r="B509" t="s">
        <v>31</v>
      </c>
      <c r="C509" t="s">
        <v>62</v>
      </c>
      <c r="D509">
        <v>15000</v>
      </c>
      <c r="E509">
        <v>7783</v>
      </c>
      <c r="F509" t="b">
        <v>0</v>
      </c>
      <c r="H509" s="6">
        <f>Table1[[#This Row],[Amount Paid]]/Table1[[#This Row],[Expected Fee]]</f>
        <v>0.5188666666666667</v>
      </c>
      <c r="I509" t="str">
        <f>IF(Table1[[#This Row],[Paid]]=FALSE, "Defaulter", "Paid")</f>
        <v>Defaulter</v>
      </c>
      <c r="J509">
        <f>IF(Table1[[#This Row],[Paid]]=FALSE, 1, 0)</f>
        <v>1</v>
      </c>
      <c r="K509" s="5" t="str">
        <f>IF(Table1[[#This Row],[Paid]]=TRUE, Table1[[#This Row],[Payment Date]] - DATE(2025,1,10), "")</f>
        <v/>
      </c>
      <c r="L50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10" spans="1:12" x14ac:dyDescent="0.3">
      <c r="A510" t="s">
        <v>10</v>
      </c>
      <c r="B510" t="s">
        <v>31</v>
      </c>
      <c r="C510" t="s">
        <v>63</v>
      </c>
      <c r="D510">
        <v>15000</v>
      </c>
      <c r="E510">
        <v>15000</v>
      </c>
      <c r="F510" t="b">
        <v>1</v>
      </c>
      <c r="G510" s="1">
        <v>45691</v>
      </c>
      <c r="H510" s="6">
        <f>Table1[[#This Row],[Amount Paid]]/Table1[[#This Row],[Expected Fee]]</f>
        <v>1</v>
      </c>
      <c r="I510" t="str">
        <f>IF(Table1[[#This Row],[Paid]]=FALSE, "Defaulter", "Paid")</f>
        <v>Paid</v>
      </c>
      <c r="J510">
        <f>IF(Table1[[#This Row],[Paid]]=FALSE, 1, 0)</f>
        <v>0</v>
      </c>
      <c r="K510" s="5">
        <f>IF(Table1[[#This Row],[Paid]]=TRUE, Table1[[#This Row],[Payment Date]] - DATE(2025,1,10), "")</f>
        <v>24</v>
      </c>
      <c r="L51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11" spans="1:12" x14ac:dyDescent="0.3">
      <c r="A511" t="s">
        <v>10</v>
      </c>
      <c r="B511" t="s">
        <v>31</v>
      </c>
      <c r="C511" t="s">
        <v>64</v>
      </c>
      <c r="D511">
        <v>15000</v>
      </c>
      <c r="E511">
        <v>15000</v>
      </c>
      <c r="F511" t="b">
        <v>1</v>
      </c>
      <c r="G511" s="1">
        <v>45706</v>
      </c>
      <c r="H511" s="6">
        <f>Table1[[#This Row],[Amount Paid]]/Table1[[#This Row],[Expected Fee]]</f>
        <v>1</v>
      </c>
      <c r="I511" t="str">
        <f>IF(Table1[[#This Row],[Paid]]=FALSE, "Defaulter", "Paid")</f>
        <v>Paid</v>
      </c>
      <c r="J511">
        <f>IF(Table1[[#This Row],[Paid]]=FALSE, 1, 0)</f>
        <v>0</v>
      </c>
      <c r="K511" s="5">
        <f>IF(Table1[[#This Row],[Paid]]=TRUE, Table1[[#This Row],[Payment Date]] - DATE(2025,1,10), "")</f>
        <v>39</v>
      </c>
      <c r="L51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12" spans="1:12" x14ac:dyDescent="0.3">
      <c r="A512" t="s">
        <v>10</v>
      </c>
      <c r="B512" t="s">
        <v>32</v>
      </c>
      <c r="C512" t="s">
        <v>62</v>
      </c>
      <c r="D512">
        <v>15000</v>
      </c>
      <c r="E512">
        <v>3531</v>
      </c>
      <c r="F512" t="b">
        <v>0</v>
      </c>
      <c r="H512" s="6">
        <f>Table1[[#This Row],[Amount Paid]]/Table1[[#This Row],[Expected Fee]]</f>
        <v>0.2354</v>
      </c>
      <c r="I512" t="str">
        <f>IF(Table1[[#This Row],[Paid]]=FALSE, "Defaulter", "Paid")</f>
        <v>Defaulter</v>
      </c>
      <c r="J512">
        <f>IF(Table1[[#This Row],[Paid]]=FALSE, 1, 0)</f>
        <v>1</v>
      </c>
      <c r="K512" s="5" t="str">
        <f>IF(Table1[[#This Row],[Paid]]=TRUE, Table1[[#This Row],[Payment Date]] - DATE(2025,1,10), "")</f>
        <v/>
      </c>
      <c r="L51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13" spans="1:12" x14ac:dyDescent="0.3">
      <c r="A513" t="s">
        <v>10</v>
      </c>
      <c r="B513" t="s">
        <v>32</v>
      </c>
      <c r="C513" t="s">
        <v>63</v>
      </c>
      <c r="D513">
        <v>15000</v>
      </c>
      <c r="E513">
        <v>15000</v>
      </c>
      <c r="F513" t="b">
        <v>1</v>
      </c>
      <c r="G513" s="1">
        <v>45714</v>
      </c>
      <c r="H513" s="6">
        <f>Table1[[#This Row],[Amount Paid]]/Table1[[#This Row],[Expected Fee]]</f>
        <v>1</v>
      </c>
      <c r="I513" t="str">
        <f>IF(Table1[[#This Row],[Paid]]=FALSE, "Defaulter", "Paid")</f>
        <v>Paid</v>
      </c>
      <c r="J513">
        <f>IF(Table1[[#This Row],[Paid]]=FALSE, 1, 0)</f>
        <v>0</v>
      </c>
      <c r="K513" s="5">
        <f>IF(Table1[[#This Row],[Paid]]=TRUE, Table1[[#This Row],[Payment Date]] - DATE(2025,1,10), "")</f>
        <v>47</v>
      </c>
      <c r="L51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14" spans="1:12" x14ac:dyDescent="0.3">
      <c r="A514" t="s">
        <v>10</v>
      </c>
      <c r="B514" t="s">
        <v>32</v>
      </c>
      <c r="C514" t="s">
        <v>64</v>
      </c>
      <c r="D514">
        <v>15000</v>
      </c>
      <c r="E514">
        <v>15000</v>
      </c>
      <c r="F514" t="b">
        <v>1</v>
      </c>
      <c r="G514" s="1">
        <v>45722</v>
      </c>
      <c r="H514" s="6">
        <f>Table1[[#This Row],[Amount Paid]]/Table1[[#This Row],[Expected Fee]]</f>
        <v>1</v>
      </c>
      <c r="I514" t="str">
        <f>IF(Table1[[#This Row],[Paid]]=FALSE, "Defaulter", "Paid")</f>
        <v>Paid</v>
      </c>
      <c r="J514">
        <f>IF(Table1[[#This Row],[Paid]]=FALSE, 1, 0)</f>
        <v>0</v>
      </c>
      <c r="K514" s="5">
        <f>IF(Table1[[#This Row],[Paid]]=TRUE, Table1[[#This Row],[Payment Date]] - DATE(2025,1,10), "")</f>
        <v>55</v>
      </c>
      <c r="L51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15" spans="1:12" x14ac:dyDescent="0.3">
      <c r="A515" t="s">
        <v>10</v>
      </c>
      <c r="B515" t="s">
        <v>33</v>
      </c>
      <c r="C515" t="s">
        <v>62</v>
      </c>
      <c r="D515">
        <v>15000</v>
      </c>
      <c r="E515">
        <v>15000</v>
      </c>
      <c r="F515" t="b">
        <v>1</v>
      </c>
      <c r="G515" s="1">
        <v>45708</v>
      </c>
      <c r="H515" s="6">
        <f>Table1[[#This Row],[Amount Paid]]/Table1[[#This Row],[Expected Fee]]</f>
        <v>1</v>
      </c>
      <c r="I515" t="str">
        <f>IF(Table1[[#This Row],[Paid]]=FALSE, "Defaulter", "Paid")</f>
        <v>Paid</v>
      </c>
      <c r="J515">
        <f>IF(Table1[[#This Row],[Paid]]=FALSE, 1, 0)</f>
        <v>0</v>
      </c>
      <c r="K515" s="5">
        <f>IF(Table1[[#This Row],[Paid]]=TRUE, Table1[[#This Row],[Payment Date]] - DATE(2025,1,10), "")</f>
        <v>41</v>
      </c>
      <c r="L51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16" spans="1:12" x14ac:dyDescent="0.3">
      <c r="A516" t="s">
        <v>10</v>
      </c>
      <c r="B516" t="s">
        <v>33</v>
      </c>
      <c r="C516" t="s">
        <v>63</v>
      </c>
      <c r="D516">
        <v>15000</v>
      </c>
      <c r="E516">
        <v>15000</v>
      </c>
      <c r="F516" t="b">
        <v>1</v>
      </c>
      <c r="G516" s="1">
        <v>45697</v>
      </c>
      <c r="H516" s="6">
        <f>Table1[[#This Row],[Amount Paid]]/Table1[[#This Row],[Expected Fee]]</f>
        <v>1</v>
      </c>
      <c r="I516" t="str">
        <f>IF(Table1[[#This Row],[Paid]]=FALSE, "Defaulter", "Paid")</f>
        <v>Paid</v>
      </c>
      <c r="J516">
        <f>IF(Table1[[#This Row],[Paid]]=FALSE, 1, 0)</f>
        <v>0</v>
      </c>
      <c r="K516" s="5">
        <f>IF(Table1[[#This Row],[Paid]]=TRUE, Table1[[#This Row],[Payment Date]] - DATE(2025,1,10), "")</f>
        <v>30</v>
      </c>
      <c r="L51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17" spans="1:12" x14ac:dyDescent="0.3">
      <c r="A517" t="s">
        <v>10</v>
      </c>
      <c r="B517" t="s">
        <v>33</v>
      </c>
      <c r="C517" t="s">
        <v>64</v>
      </c>
      <c r="D517">
        <v>15000</v>
      </c>
      <c r="E517">
        <v>15000</v>
      </c>
      <c r="F517" t="b">
        <v>1</v>
      </c>
      <c r="G517" s="1">
        <v>45720</v>
      </c>
      <c r="H517" s="6">
        <f>Table1[[#This Row],[Amount Paid]]/Table1[[#This Row],[Expected Fee]]</f>
        <v>1</v>
      </c>
      <c r="I517" t="str">
        <f>IF(Table1[[#This Row],[Paid]]=FALSE, "Defaulter", "Paid")</f>
        <v>Paid</v>
      </c>
      <c r="J517">
        <f>IF(Table1[[#This Row],[Paid]]=FALSE, 1, 0)</f>
        <v>0</v>
      </c>
      <c r="K517" s="5">
        <f>IF(Table1[[#This Row],[Paid]]=TRUE, Table1[[#This Row],[Payment Date]] - DATE(2025,1,10), "")</f>
        <v>53</v>
      </c>
      <c r="L51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18" spans="1:12" x14ac:dyDescent="0.3">
      <c r="A518" t="s">
        <v>10</v>
      </c>
      <c r="B518" t="s">
        <v>34</v>
      </c>
      <c r="C518" t="s">
        <v>62</v>
      </c>
      <c r="D518">
        <v>15000</v>
      </c>
      <c r="E518">
        <v>15000</v>
      </c>
      <c r="F518" t="b">
        <v>1</v>
      </c>
      <c r="G518" s="1">
        <v>45680</v>
      </c>
      <c r="H518" s="6">
        <f>Table1[[#This Row],[Amount Paid]]/Table1[[#This Row],[Expected Fee]]</f>
        <v>1</v>
      </c>
      <c r="I518" t="str">
        <f>IF(Table1[[#This Row],[Paid]]=FALSE, "Defaulter", "Paid")</f>
        <v>Paid</v>
      </c>
      <c r="J518">
        <f>IF(Table1[[#This Row],[Paid]]=FALSE, 1, 0)</f>
        <v>0</v>
      </c>
      <c r="K518" s="5">
        <f>IF(Table1[[#This Row],[Paid]]=TRUE, Table1[[#This Row],[Payment Date]] - DATE(2025,1,10), "")</f>
        <v>13</v>
      </c>
      <c r="L51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19" spans="1:12" x14ac:dyDescent="0.3">
      <c r="A519" t="s">
        <v>10</v>
      </c>
      <c r="B519" t="s">
        <v>34</v>
      </c>
      <c r="C519" t="s">
        <v>63</v>
      </c>
      <c r="D519">
        <v>15000</v>
      </c>
      <c r="E519">
        <v>3797</v>
      </c>
      <c r="F519" t="b">
        <v>0</v>
      </c>
      <c r="H519" s="6">
        <f>Table1[[#This Row],[Amount Paid]]/Table1[[#This Row],[Expected Fee]]</f>
        <v>0.25313333333333332</v>
      </c>
      <c r="I519" t="str">
        <f>IF(Table1[[#This Row],[Paid]]=FALSE, "Defaulter", "Paid")</f>
        <v>Defaulter</v>
      </c>
      <c r="J519">
        <f>IF(Table1[[#This Row],[Paid]]=FALSE, 1, 0)</f>
        <v>1</v>
      </c>
      <c r="K519" s="5" t="str">
        <f>IF(Table1[[#This Row],[Paid]]=TRUE, Table1[[#This Row],[Payment Date]] - DATE(2025,1,10), "")</f>
        <v/>
      </c>
      <c r="L51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20" spans="1:12" x14ac:dyDescent="0.3">
      <c r="A520" t="s">
        <v>10</v>
      </c>
      <c r="B520" t="s">
        <v>34</v>
      </c>
      <c r="C520" t="s">
        <v>64</v>
      </c>
      <c r="D520">
        <v>15000</v>
      </c>
      <c r="E520">
        <v>1792</v>
      </c>
      <c r="F520" t="b">
        <v>0</v>
      </c>
      <c r="H520" s="6">
        <f>Table1[[#This Row],[Amount Paid]]/Table1[[#This Row],[Expected Fee]]</f>
        <v>0.11946666666666667</v>
      </c>
      <c r="I520" t="str">
        <f>IF(Table1[[#This Row],[Paid]]=FALSE, "Defaulter", "Paid")</f>
        <v>Defaulter</v>
      </c>
      <c r="J520">
        <f>IF(Table1[[#This Row],[Paid]]=FALSE, 1, 0)</f>
        <v>1</v>
      </c>
      <c r="K520" s="5" t="str">
        <f>IF(Table1[[#This Row],[Paid]]=TRUE, Table1[[#This Row],[Payment Date]] - DATE(2025,1,10), "")</f>
        <v/>
      </c>
      <c r="L52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21" spans="1:12" x14ac:dyDescent="0.3">
      <c r="A521" t="s">
        <v>10</v>
      </c>
      <c r="B521" t="s">
        <v>35</v>
      </c>
      <c r="C521" t="s">
        <v>62</v>
      </c>
      <c r="D521">
        <v>15000</v>
      </c>
      <c r="E521">
        <v>15000</v>
      </c>
      <c r="F521" t="b">
        <v>1</v>
      </c>
      <c r="G521" s="1">
        <v>45687</v>
      </c>
      <c r="H521" s="6">
        <f>Table1[[#This Row],[Amount Paid]]/Table1[[#This Row],[Expected Fee]]</f>
        <v>1</v>
      </c>
      <c r="I521" t="str">
        <f>IF(Table1[[#This Row],[Paid]]=FALSE, "Defaulter", "Paid")</f>
        <v>Paid</v>
      </c>
      <c r="J521">
        <f>IF(Table1[[#This Row],[Paid]]=FALSE, 1, 0)</f>
        <v>0</v>
      </c>
      <c r="K521" s="5">
        <f>IF(Table1[[#This Row],[Paid]]=TRUE, Table1[[#This Row],[Payment Date]] - DATE(2025,1,10), "")</f>
        <v>20</v>
      </c>
      <c r="L52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22" spans="1:12" x14ac:dyDescent="0.3">
      <c r="A522" t="s">
        <v>10</v>
      </c>
      <c r="B522" t="s">
        <v>35</v>
      </c>
      <c r="C522" t="s">
        <v>63</v>
      </c>
      <c r="D522">
        <v>15000</v>
      </c>
      <c r="E522">
        <v>15000</v>
      </c>
      <c r="F522" t="b">
        <v>1</v>
      </c>
      <c r="G522" s="1">
        <v>45702</v>
      </c>
      <c r="H522" s="6">
        <f>Table1[[#This Row],[Amount Paid]]/Table1[[#This Row],[Expected Fee]]</f>
        <v>1</v>
      </c>
      <c r="I522" t="str">
        <f>IF(Table1[[#This Row],[Paid]]=FALSE, "Defaulter", "Paid")</f>
        <v>Paid</v>
      </c>
      <c r="J522">
        <f>IF(Table1[[#This Row],[Paid]]=FALSE, 1, 0)</f>
        <v>0</v>
      </c>
      <c r="K522" s="5">
        <f>IF(Table1[[#This Row],[Paid]]=TRUE, Table1[[#This Row],[Payment Date]] - DATE(2025,1,10), "")</f>
        <v>35</v>
      </c>
      <c r="L52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23" spans="1:12" x14ac:dyDescent="0.3">
      <c r="A523" t="s">
        <v>10</v>
      </c>
      <c r="B523" t="s">
        <v>35</v>
      </c>
      <c r="C523" t="s">
        <v>64</v>
      </c>
      <c r="D523">
        <v>15000</v>
      </c>
      <c r="E523">
        <v>15000</v>
      </c>
      <c r="F523" t="b">
        <v>1</v>
      </c>
      <c r="G523" s="1">
        <v>45723</v>
      </c>
      <c r="H523" s="6">
        <f>Table1[[#This Row],[Amount Paid]]/Table1[[#This Row],[Expected Fee]]</f>
        <v>1</v>
      </c>
      <c r="I523" t="str">
        <f>IF(Table1[[#This Row],[Paid]]=FALSE, "Defaulter", "Paid")</f>
        <v>Paid</v>
      </c>
      <c r="J523">
        <f>IF(Table1[[#This Row],[Paid]]=FALSE, 1, 0)</f>
        <v>0</v>
      </c>
      <c r="K523" s="5">
        <f>IF(Table1[[#This Row],[Paid]]=TRUE, Table1[[#This Row],[Payment Date]] - DATE(2025,1,10), "")</f>
        <v>56</v>
      </c>
      <c r="L52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24" spans="1:12" x14ac:dyDescent="0.3">
      <c r="A524" t="s">
        <v>10</v>
      </c>
      <c r="B524" t="s">
        <v>36</v>
      </c>
      <c r="C524" t="s">
        <v>62</v>
      </c>
      <c r="D524">
        <v>15000</v>
      </c>
      <c r="E524">
        <v>15000</v>
      </c>
      <c r="F524" t="b">
        <v>1</v>
      </c>
      <c r="G524" s="1">
        <v>45720</v>
      </c>
      <c r="H524" s="6">
        <f>Table1[[#This Row],[Amount Paid]]/Table1[[#This Row],[Expected Fee]]</f>
        <v>1</v>
      </c>
      <c r="I524" t="str">
        <f>IF(Table1[[#This Row],[Paid]]=FALSE, "Defaulter", "Paid")</f>
        <v>Paid</v>
      </c>
      <c r="J524">
        <f>IF(Table1[[#This Row],[Paid]]=FALSE, 1, 0)</f>
        <v>0</v>
      </c>
      <c r="K524" s="5">
        <f>IF(Table1[[#This Row],[Paid]]=TRUE, Table1[[#This Row],[Payment Date]] - DATE(2025,1,10), "")</f>
        <v>53</v>
      </c>
      <c r="L52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25" spans="1:12" x14ac:dyDescent="0.3">
      <c r="A525" t="s">
        <v>10</v>
      </c>
      <c r="B525" t="s">
        <v>36</v>
      </c>
      <c r="C525" t="s">
        <v>63</v>
      </c>
      <c r="D525">
        <v>15000</v>
      </c>
      <c r="E525">
        <v>15000</v>
      </c>
      <c r="F525" t="b">
        <v>1</v>
      </c>
      <c r="G525" s="1">
        <v>45706</v>
      </c>
      <c r="H525" s="6">
        <f>Table1[[#This Row],[Amount Paid]]/Table1[[#This Row],[Expected Fee]]</f>
        <v>1</v>
      </c>
      <c r="I525" t="str">
        <f>IF(Table1[[#This Row],[Paid]]=FALSE, "Defaulter", "Paid")</f>
        <v>Paid</v>
      </c>
      <c r="J525">
        <f>IF(Table1[[#This Row],[Paid]]=FALSE, 1, 0)</f>
        <v>0</v>
      </c>
      <c r="K525" s="5">
        <f>IF(Table1[[#This Row],[Paid]]=TRUE, Table1[[#This Row],[Payment Date]] - DATE(2025,1,10), "")</f>
        <v>39</v>
      </c>
      <c r="L52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26" spans="1:12" x14ac:dyDescent="0.3">
      <c r="A526" t="s">
        <v>10</v>
      </c>
      <c r="B526" t="s">
        <v>36</v>
      </c>
      <c r="C526" t="s">
        <v>64</v>
      </c>
      <c r="D526">
        <v>15000</v>
      </c>
      <c r="E526">
        <v>15000</v>
      </c>
      <c r="F526" t="b">
        <v>1</v>
      </c>
      <c r="G526" s="1">
        <v>45713</v>
      </c>
      <c r="H526" s="6">
        <f>Table1[[#This Row],[Amount Paid]]/Table1[[#This Row],[Expected Fee]]</f>
        <v>1</v>
      </c>
      <c r="I526" t="str">
        <f>IF(Table1[[#This Row],[Paid]]=FALSE, "Defaulter", "Paid")</f>
        <v>Paid</v>
      </c>
      <c r="J526">
        <f>IF(Table1[[#This Row],[Paid]]=FALSE, 1, 0)</f>
        <v>0</v>
      </c>
      <c r="K526" s="5">
        <f>IF(Table1[[#This Row],[Paid]]=TRUE, Table1[[#This Row],[Payment Date]] - DATE(2025,1,10), "")</f>
        <v>46</v>
      </c>
      <c r="L52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27" spans="1:12" x14ac:dyDescent="0.3">
      <c r="A527" t="s">
        <v>10</v>
      </c>
      <c r="B527" t="s">
        <v>37</v>
      </c>
      <c r="C527" t="s">
        <v>62</v>
      </c>
      <c r="D527">
        <v>15000</v>
      </c>
      <c r="E527">
        <v>15000</v>
      </c>
      <c r="F527" t="b">
        <v>1</v>
      </c>
      <c r="G527" s="1">
        <v>45675</v>
      </c>
      <c r="H527" s="6">
        <f>Table1[[#This Row],[Amount Paid]]/Table1[[#This Row],[Expected Fee]]</f>
        <v>1</v>
      </c>
      <c r="I527" t="str">
        <f>IF(Table1[[#This Row],[Paid]]=FALSE, "Defaulter", "Paid")</f>
        <v>Paid</v>
      </c>
      <c r="J527">
        <f>IF(Table1[[#This Row],[Paid]]=FALSE, 1, 0)</f>
        <v>0</v>
      </c>
      <c r="K527" s="5">
        <f>IF(Table1[[#This Row],[Paid]]=TRUE, Table1[[#This Row],[Payment Date]] - DATE(2025,1,10), "")</f>
        <v>8</v>
      </c>
      <c r="L52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28" spans="1:12" x14ac:dyDescent="0.3">
      <c r="A528" t="s">
        <v>10</v>
      </c>
      <c r="B528" t="s">
        <v>37</v>
      </c>
      <c r="C528" t="s">
        <v>63</v>
      </c>
      <c r="D528">
        <v>15000</v>
      </c>
      <c r="E528">
        <v>15000</v>
      </c>
      <c r="F528" t="b">
        <v>1</v>
      </c>
      <c r="G528" s="1">
        <v>45723</v>
      </c>
      <c r="H528" s="6">
        <f>Table1[[#This Row],[Amount Paid]]/Table1[[#This Row],[Expected Fee]]</f>
        <v>1</v>
      </c>
      <c r="I528" t="str">
        <f>IF(Table1[[#This Row],[Paid]]=FALSE, "Defaulter", "Paid")</f>
        <v>Paid</v>
      </c>
      <c r="J528">
        <f>IF(Table1[[#This Row],[Paid]]=FALSE, 1, 0)</f>
        <v>0</v>
      </c>
      <c r="K528" s="5">
        <f>IF(Table1[[#This Row],[Paid]]=TRUE, Table1[[#This Row],[Payment Date]] - DATE(2025,1,10), "")</f>
        <v>56</v>
      </c>
      <c r="L52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29" spans="1:12" x14ac:dyDescent="0.3">
      <c r="A529" t="s">
        <v>10</v>
      </c>
      <c r="B529" t="s">
        <v>37</v>
      </c>
      <c r="C529" t="s">
        <v>64</v>
      </c>
      <c r="D529">
        <v>15000</v>
      </c>
      <c r="E529">
        <v>15000</v>
      </c>
      <c r="F529" t="b">
        <v>1</v>
      </c>
      <c r="G529" s="1">
        <v>45707</v>
      </c>
      <c r="H529" s="6">
        <f>Table1[[#This Row],[Amount Paid]]/Table1[[#This Row],[Expected Fee]]</f>
        <v>1</v>
      </c>
      <c r="I529" t="str">
        <f>IF(Table1[[#This Row],[Paid]]=FALSE, "Defaulter", "Paid")</f>
        <v>Paid</v>
      </c>
      <c r="J529">
        <f>IF(Table1[[#This Row],[Paid]]=FALSE, 1, 0)</f>
        <v>0</v>
      </c>
      <c r="K529" s="5">
        <f>IF(Table1[[#This Row],[Paid]]=TRUE, Table1[[#This Row],[Payment Date]] - DATE(2025,1,10), "")</f>
        <v>40</v>
      </c>
      <c r="L52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30" spans="1:12" x14ac:dyDescent="0.3">
      <c r="A530" t="s">
        <v>10</v>
      </c>
      <c r="B530" t="s">
        <v>38</v>
      </c>
      <c r="C530" t="s">
        <v>62</v>
      </c>
      <c r="D530">
        <v>15000</v>
      </c>
      <c r="E530">
        <v>15000</v>
      </c>
      <c r="F530" t="b">
        <v>1</v>
      </c>
      <c r="G530" s="1">
        <v>45718</v>
      </c>
      <c r="H530" s="6">
        <f>Table1[[#This Row],[Amount Paid]]/Table1[[#This Row],[Expected Fee]]</f>
        <v>1</v>
      </c>
      <c r="I530" t="str">
        <f>IF(Table1[[#This Row],[Paid]]=FALSE, "Defaulter", "Paid")</f>
        <v>Paid</v>
      </c>
      <c r="J530">
        <f>IF(Table1[[#This Row],[Paid]]=FALSE, 1, 0)</f>
        <v>0</v>
      </c>
      <c r="K530" s="5">
        <f>IF(Table1[[#This Row],[Paid]]=TRUE, Table1[[#This Row],[Payment Date]] - DATE(2025,1,10), "")</f>
        <v>51</v>
      </c>
      <c r="L53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31" spans="1:12" x14ac:dyDescent="0.3">
      <c r="A531" t="s">
        <v>10</v>
      </c>
      <c r="B531" t="s">
        <v>38</v>
      </c>
      <c r="C531" t="s">
        <v>63</v>
      </c>
      <c r="D531">
        <v>15000</v>
      </c>
      <c r="E531">
        <v>15000</v>
      </c>
      <c r="F531" t="b">
        <v>1</v>
      </c>
      <c r="G531" s="1">
        <v>45677</v>
      </c>
      <c r="H531" s="6">
        <f>Table1[[#This Row],[Amount Paid]]/Table1[[#This Row],[Expected Fee]]</f>
        <v>1</v>
      </c>
      <c r="I531" t="str">
        <f>IF(Table1[[#This Row],[Paid]]=FALSE, "Defaulter", "Paid")</f>
        <v>Paid</v>
      </c>
      <c r="J531">
        <f>IF(Table1[[#This Row],[Paid]]=FALSE, 1, 0)</f>
        <v>0</v>
      </c>
      <c r="K531" s="5">
        <f>IF(Table1[[#This Row],[Paid]]=TRUE, Table1[[#This Row],[Payment Date]] - DATE(2025,1,10), "")</f>
        <v>10</v>
      </c>
      <c r="L53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32" spans="1:12" x14ac:dyDescent="0.3">
      <c r="A532" t="s">
        <v>10</v>
      </c>
      <c r="B532" t="s">
        <v>38</v>
      </c>
      <c r="C532" t="s">
        <v>64</v>
      </c>
      <c r="D532">
        <v>15000</v>
      </c>
      <c r="E532">
        <v>8070</v>
      </c>
      <c r="F532" t="b">
        <v>0</v>
      </c>
      <c r="H532" s="6">
        <f>Table1[[#This Row],[Amount Paid]]/Table1[[#This Row],[Expected Fee]]</f>
        <v>0.53800000000000003</v>
      </c>
      <c r="I532" t="str">
        <f>IF(Table1[[#This Row],[Paid]]=FALSE, "Defaulter", "Paid")</f>
        <v>Defaulter</v>
      </c>
      <c r="J532">
        <f>IF(Table1[[#This Row],[Paid]]=FALSE, 1, 0)</f>
        <v>1</v>
      </c>
      <c r="K532" s="5" t="str">
        <f>IF(Table1[[#This Row],[Paid]]=TRUE, Table1[[#This Row],[Payment Date]] - DATE(2025,1,10), "")</f>
        <v/>
      </c>
      <c r="L53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33" spans="1:12" x14ac:dyDescent="0.3">
      <c r="A533" t="s">
        <v>10</v>
      </c>
      <c r="B533" t="s">
        <v>39</v>
      </c>
      <c r="C533" t="s">
        <v>62</v>
      </c>
      <c r="D533">
        <v>15000</v>
      </c>
      <c r="E533">
        <v>15000</v>
      </c>
      <c r="F533" t="b">
        <v>1</v>
      </c>
      <c r="G533" s="1">
        <v>45700</v>
      </c>
      <c r="H533" s="6">
        <f>Table1[[#This Row],[Amount Paid]]/Table1[[#This Row],[Expected Fee]]</f>
        <v>1</v>
      </c>
      <c r="I533" t="str">
        <f>IF(Table1[[#This Row],[Paid]]=FALSE, "Defaulter", "Paid")</f>
        <v>Paid</v>
      </c>
      <c r="J533">
        <f>IF(Table1[[#This Row],[Paid]]=FALSE, 1, 0)</f>
        <v>0</v>
      </c>
      <c r="K533" s="5">
        <f>IF(Table1[[#This Row],[Paid]]=TRUE, Table1[[#This Row],[Payment Date]] - DATE(2025,1,10), "")</f>
        <v>33</v>
      </c>
      <c r="L53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34" spans="1:12" x14ac:dyDescent="0.3">
      <c r="A534" t="s">
        <v>10</v>
      </c>
      <c r="B534" t="s">
        <v>39</v>
      </c>
      <c r="C534" t="s">
        <v>63</v>
      </c>
      <c r="D534">
        <v>15000</v>
      </c>
      <c r="E534">
        <v>6783</v>
      </c>
      <c r="F534" t="b">
        <v>0</v>
      </c>
      <c r="H534" s="6">
        <f>Table1[[#This Row],[Amount Paid]]/Table1[[#This Row],[Expected Fee]]</f>
        <v>0.45219999999999999</v>
      </c>
      <c r="I534" t="str">
        <f>IF(Table1[[#This Row],[Paid]]=FALSE, "Defaulter", "Paid")</f>
        <v>Defaulter</v>
      </c>
      <c r="J534">
        <f>IF(Table1[[#This Row],[Paid]]=FALSE, 1, 0)</f>
        <v>1</v>
      </c>
      <c r="K534" s="5" t="str">
        <f>IF(Table1[[#This Row],[Paid]]=TRUE, Table1[[#This Row],[Payment Date]] - DATE(2025,1,10), "")</f>
        <v/>
      </c>
      <c r="L53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35" spans="1:12" x14ac:dyDescent="0.3">
      <c r="A535" t="s">
        <v>10</v>
      </c>
      <c r="B535" t="s">
        <v>39</v>
      </c>
      <c r="C535" t="s">
        <v>64</v>
      </c>
      <c r="D535">
        <v>15000</v>
      </c>
      <c r="E535">
        <v>15000</v>
      </c>
      <c r="F535" t="b">
        <v>1</v>
      </c>
      <c r="G535" s="1">
        <v>45710</v>
      </c>
      <c r="H535" s="6">
        <f>Table1[[#This Row],[Amount Paid]]/Table1[[#This Row],[Expected Fee]]</f>
        <v>1</v>
      </c>
      <c r="I535" t="str">
        <f>IF(Table1[[#This Row],[Paid]]=FALSE, "Defaulter", "Paid")</f>
        <v>Paid</v>
      </c>
      <c r="J535">
        <f>IF(Table1[[#This Row],[Paid]]=FALSE, 1, 0)</f>
        <v>0</v>
      </c>
      <c r="K535" s="5">
        <f>IF(Table1[[#This Row],[Paid]]=TRUE, Table1[[#This Row],[Payment Date]] - DATE(2025,1,10), "")</f>
        <v>43</v>
      </c>
      <c r="L53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36" spans="1:12" x14ac:dyDescent="0.3">
      <c r="A536" t="s">
        <v>10</v>
      </c>
      <c r="B536" t="s">
        <v>40</v>
      </c>
      <c r="C536" t="s">
        <v>62</v>
      </c>
      <c r="D536">
        <v>15000</v>
      </c>
      <c r="E536">
        <v>1205</v>
      </c>
      <c r="F536" t="b">
        <v>0</v>
      </c>
      <c r="H536" s="6">
        <f>Table1[[#This Row],[Amount Paid]]/Table1[[#This Row],[Expected Fee]]</f>
        <v>8.033333333333334E-2</v>
      </c>
      <c r="I536" t="str">
        <f>IF(Table1[[#This Row],[Paid]]=FALSE, "Defaulter", "Paid")</f>
        <v>Defaulter</v>
      </c>
      <c r="J536">
        <f>IF(Table1[[#This Row],[Paid]]=FALSE, 1, 0)</f>
        <v>1</v>
      </c>
      <c r="K536" s="5" t="str">
        <f>IF(Table1[[#This Row],[Paid]]=TRUE, Table1[[#This Row],[Payment Date]] - DATE(2025,1,10), "")</f>
        <v/>
      </c>
      <c r="L53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37" spans="1:12" x14ac:dyDescent="0.3">
      <c r="A537" t="s">
        <v>10</v>
      </c>
      <c r="B537" t="s">
        <v>40</v>
      </c>
      <c r="C537" t="s">
        <v>63</v>
      </c>
      <c r="D537">
        <v>15000</v>
      </c>
      <c r="E537">
        <v>15000</v>
      </c>
      <c r="F537" t="b">
        <v>1</v>
      </c>
      <c r="G537" s="1">
        <v>45673</v>
      </c>
      <c r="H537" s="6">
        <f>Table1[[#This Row],[Amount Paid]]/Table1[[#This Row],[Expected Fee]]</f>
        <v>1</v>
      </c>
      <c r="I537" t="str">
        <f>IF(Table1[[#This Row],[Paid]]=FALSE, "Defaulter", "Paid")</f>
        <v>Paid</v>
      </c>
      <c r="J537">
        <f>IF(Table1[[#This Row],[Paid]]=FALSE, 1, 0)</f>
        <v>0</v>
      </c>
      <c r="K537" s="5">
        <f>IF(Table1[[#This Row],[Paid]]=TRUE, Table1[[#This Row],[Payment Date]] - DATE(2025,1,10), "")</f>
        <v>6</v>
      </c>
      <c r="L53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38" spans="1:12" x14ac:dyDescent="0.3">
      <c r="A538" t="s">
        <v>10</v>
      </c>
      <c r="B538" t="s">
        <v>40</v>
      </c>
      <c r="C538" t="s">
        <v>64</v>
      </c>
      <c r="D538">
        <v>15000</v>
      </c>
      <c r="E538">
        <v>15000</v>
      </c>
      <c r="F538" t="b">
        <v>1</v>
      </c>
      <c r="G538" s="1">
        <v>45719</v>
      </c>
      <c r="H538" s="6">
        <f>Table1[[#This Row],[Amount Paid]]/Table1[[#This Row],[Expected Fee]]</f>
        <v>1</v>
      </c>
      <c r="I538" t="str">
        <f>IF(Table1[[#This Row],[Paid]]=FALSE, "Defaulter", "Paid")</f>
        <v>Paid</v>
      </c>
      <c r="J538">
        <f>IF(Table1[[#This Row],[Paid]]=FALSE, 1, 0)</f>
        <v>0</v>
      </c>
      <c r="K538" s="5">
        <f>IF(Table1[[#This Row],[Paid]]=TRUE, Table1[[#This Row],[Payment Date]] - DATE(2025,1,10), "")</f>
        <v>52</v>
      </c>
      <c r="L53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39" spans="1:12" x14ac:dyDescent="0.3">
      <c r="A539" t="s">
        <v>10</v>
      </c>
      <c r="B539" t="s">
        <v>41</v>
      </c>
      <c r="C539" t="s">
        <v>62</v>
      </c>
      <c r="D539">
        <v>15000</v>
      </c>
      <c r="E539">
        <v>6320</v>
      </c>
      <c r="F539" t="b">
        <v>0</v>
      </c>
      <c r="H539" s="6">
        <f>Table1[[#This Row],[Amount Paid]]/Table1[[#This Row],[Expected Fee]]</f>
        <v>0.42133333333333334</v>
      </c>
      <c r="I539" t="str">
        <f>IF(Table1[[#This Row],[Paid]]=FALSE, "Defaulter", "Paid")</f>
        <v>Defaulter</v>
      </c>
      <c r="J539">
        <f>IF(Table1[[#This Row],[Paid]]=FALSE, 1, 0)</f>
        <v>1</v>
      </c>
      <c r="K539" s="5" t="str">
        <f>IF(Table1[[#This Row],[Paid]]=TRUE, Table1[[#This Row],[Payment Date]] - DATE(2025,1,10), "")</f>
        <v/>
      </c>
      <c r="L53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40" spans="1:12" x14ac:dyDescent="0.3">
      <c r="A540" t="s">
        <v>10</v>
      </c>
      <c r="B540" t="s">
        <v>41</v>
      </c>
      <c r="C540" t="s">
        <v>63</v>
      </c>
      <c r="D540">
        <v>15000</v>
      </c>
      <c r="E540">
        <v>15000</v>
      </c>
      <c r="F540" t="b">
        <v>1</v>
      </c>
      <c r="G540" s="1">
        <v>45709</v>
      </c>
      <c r="H540" s="6">
        <f>Table1[[#This Row],[Amount Paid]]/Table1[[#This Row],[Expected Fee]]</f>
        <v>1</v>
      </c>
      <c r="I540" t="str">
        <f>IF(Table1[[#This Row],[Paid]]=FALSE, "Defaulter", "Paid")</f>
        <v>Paid</v>
      </c>
      <c r="J540">
        <f>IF(Table1[[#This Row],[Paid]]=FALSE, 1, 0)</f>
        <v>0</v>
      </c>
      <c r="K540" s="5">
        <f>IF(Table1[[#This Row],[Paid]]=TRUE, Table1[[#This Row],[Payment Date]] - DATE(2025,1,10), "")</f>
        <v>42</v>
      </c>
      <c r="L54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41" spans="1:12" x14ac:dyDescent="0.3">
      <c r="A541" t="s">
        <v>10</v>
      </c>
      <c r="B541" t="s">
        <v>41</v>
      </c>
      <c r="C541" t="s">
        <v>64</v>
      </c>
      <c r="D541">
        <v>15000</v>
      </c>
      <c r="E541">
        <v>15000</v>
      </c>
      <c r="F541" t="b">
        <v>1</v>
      </c>
      <c r="G541" s="1">
        <v>45694</v>
      </c>
      <c r="H541" s="6">
        <f>Table1[[#This Row],[Amount Paid]]/Table1[[#This Row],[Expected Fee]]</f>
        <v>1</v>
      </c>
      <c r="I541" t="str">
        <f>IF(Table1[[#This Row],[Paid]]=FALSE, "Defaulter", "Paid")</f>
        <v>Paid</v>
      </c>
      <c r="J541">
        <f>IF(Table1[[#This Row],[Paid]]=FALSE, 1, 0)</f>
        <v>0</v>
      </c>
      <c r="K541" s="5">
        <f>IF(Table1[[#This Row],[Paid]]=TRUE, Table1[[#This Row],[Payment Date]] - DATE(2025,1,10), "")</f>
        <v>27</v>
      </c>
      <c r="L54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42" spans="1:12" x14ac:dyDescent="0.3">
      <c r="A542" t="s">
        <v>10</v>
      </c>
      <c r="B542" t="s">
        <v>42</v>
      </c>
      <c r="C542" t="s">
        <v>62</v>
      </c>
      <c r="D542">
        <v>15000</v>
      </c>
      <c r="E542">
        <v>15000</v>
      </c>
      <c r="F542" t="b">
        <v>1</v>
      </c>
      <c r="G542" s="1">
        <v>45715</v>
      </c>
      <c r="H542" s="6">
        <f>Table1[[#This Row],[Amount Paid]]/Table1[[#This Row],[Expected Fee]]</f>
        <v>1</v>
      </c>
      <c r="I542" t="str">
        <f>IF(Table1[[#This Row],[Paid]]=FALSE, "Defaulter", "Paid")</f>
        <v>Paid</v>
      </c>
      <c r="J542">
        <f>IF(Table1[[#This Row],[Paid]]=FALSE, 1, 0)</f>
        <v>0</v>
      </c>
      <c r="K542" s="5">
        <f>IF(Table1[[#This Row],[Paid]]=TRUE, Table1[[#This Row],[Payment Date]] - DATE(2025,1,10), "")</f>
        <v>48</v>
      </c>
      <c r="L54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43" spans="1:12" x14ac:dyDescent="0.3">
      <c r="A543" t="s">
        <v>10</v>
      </c>
      <c r="B543" t="s">
        <v>42</v>
      </c>
      <c r="C543" t="s">
        <v>63</v>
      </c>
      <c r="D543">
        <v>15000</v>
      </c>
      <c r="E543">
        <v>15000</v>
      </c>
      <c r="F543" t="b">
        <v>1</v>
      </c>
      <c r="G543" s="1">
        <v>45686</v>
      </c>
      <c r="H543" s="6">
        <f>Table1[[#This Row],[Amount Paid]]/Table1[[#This Row],[Expected Fee]]</f>
        <v>1</v>
      </c>
      <c r="I543" t="str">
        <f>IF(Table1[[#This Row],[Paid]]=FALSE, "Defaulter", "Paid")</f>
        <v>Paid</v>
      </c>
      <c r="J543">
        <f>IF(Table1[[#This Row],[Paid]]=FALSE, 1, 0)</f>
        <v>0</v>
      </c>
      <c r="K543" s="5">
        <f>IF(Table1[[#This Row],[Paid]]=TRUE, Table1[[#This Row],[Payment Date]] - DATE(2025,1,10), "")</f>
        <v>19</v>
      </c>
      <c r="L54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44" spans="1:12" x14ac:dyDescent="0.3">
      <c r="A544" t="s">
        <v>10</v>
      </c>
      <c r="B544" t="s">
        <v>42</v>
      </c>
      <c r="C544" t="s">
        <v>64</v>
      </c>
      <c r="D544">
        <v>15000</v>
      </c>
      <c r="E544">
        <v>15000</v>
      </c>
      <c r="F544" t="b">
        <v>1</v>
      </c>
      <c r="G544" s="1">
        <v>45686</v>
      </c>
      <c r="H544" s="6">
        <f>Table1[[#This Row],[Amount Paid]]/Table1[[#This Row],[Expected Fee]]</f>
        <v>1</v>
      </c>
      <c r="I544" t="str">
        <f>IF(Table1[[#This Row],[Paid]]=FALSE, "Defaulter", "Paid")</f>
        <v>Paid</v>
      </c>
      <c r="J544">
        <f>IF(Table1[[#This Row],[Paid]]=FALSE, 1, 0)</f>
        <v>0</v>
      </c>
      <c r="K544" s="5">
        <f>IF(Table1[[#This Row],[Paid]]=TRUE, Table1[[#This Row],[Payment Date]] - DATE(2025,1,10), "")</f>
        <v>19</v>
      </c>
      <c r="L54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45" spans="1:12" x14ac:dyDescent="0.3">
      <c r="A545" t="s">
        <v>10</v>
      </c>
      <c r="B545" t="s">
        <v>43</v>
      </c>
      <c r="C545" t="s">
        <v>62</v>
      </c>
      <c r="D545">
        <v>15000</v>
      </c>
      <c r="E545">
        <v>15000</v>
      </c>
      <c r="F545" t="b">
        <v>1</v>
      </c>
      <c r="G545" s="1">
        <v>45694</v>
      </c>
      <c r="H545" s="6">
        <f>Table1[[#This Row],[Amount Paid]]/Table1[[#This Row],[Expected Fee]]</f>
        <v>1</v>
      </c>
      <c r="I545" t="str">
        <f>IF(Table1[[#This Row],[Paid]]=FALSE, "Defaulter", "Paid")</f>
        <v>Paid</v>
      </c>
      <c r="J545">
        <f>IF(Table1[[#This Row],[Paid]]=FALSE, 1, 0)</f>
        <v>0</v>
      </c>
      <c r="K545" s="5">
        <f>IF(Table1[[#This Row],[Paid]]=TRUE, Table1[[#This Row],[Payment Date]] - DATE(2025,1,10), "")</f>
        <v>27</v>
      </c>
      <c r="L54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46" spans="1:12" x14ac:dyDescent="0.3">
      <c r="A546" t="s">
        <v>10</v>
      </c>
      <c r="B546" t="s">
        <v>43</v>
      </c>
      <c r="C546" t="s">
        <v>63</v>
      </c>
      <c r="D546">
        <v>15000</v>
      </c>
      <c r="E546">
        <v>15000</v>
      </c>
      <c r="F546" t="b">
        <v>1</v>
      </c>
      <c r="G546" s="1">
        <v>45706</v>
      </c>
      <c r="H546" s="6">
        <f>Table1[[#This Row],[Amount Paid]]/Table1[[#This Row],[Expected Fee]]</f>
        <v>1</v>
      </c>
      <c r="I546" t="str">
        <f>IF(Table1[[#This Row],[Paid]]=FALSE, "Defaulter", "Paid")</f>
        <v>Paid</v>
      </c>
      <c r="J546">
        <f>IF(Table1[[#This Row],[Paid]]=FALSE, 1, 0)</f>
        <v>0</v>
      </c>
      <c r="K546" s="5">
        <f>IF(Table1[[#This Row],[Paid]]=TRUE, Table1[[#This Row],[Payment Date]] - DATE(2025,1,10), "")</f>
        <v>39</v>
      </c>
      <c r="L54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47" spans="1:12" x14ac:dyDescent="0.3">
      <c r="A547" t="s">
        <v>10</v>
      </c>
      <c r="B547" t="s">
        <v>43</v>
      </c>
      <c r="C547" t="s">
        <v>64</v>
      </c>
      <c r="D547">
        <v>15000</v>
      </c>
      <c r="E547">
        <v>15000</v>
      </c>
      <c r="F547" t="b">
        <v>1</v>
      </c>
      <c r="G547" s="1">
        <v>45667</v>
      </c>
      <c r="H547" s="6">
        <f>Table1[[#This Row],[Amount Paid]]/Table1[[#This Row],[Expected Fee]]</f>
        <v>1</v>
      </c>
      <c r="I547" t="str">
        <f>IF(Table1[[#This Row],[Paid]]=FALSE, "Defaulter", "Paid")</f>
        <v>Paid</v>
      </c>
      <c r="J547">
        <f>IF(Table1[[#This Row],[Paid]]=FALSE, 1, 0)</f>
        <v>0</v>
      </c>
      <c r="K547" s="5">
        <f>IF(Table1[[#This Row],[Paid]]=TRUE, Table1[[#This Row],[Payment Date]] - DATE(2025,1,10), "")</f>
        <v>0</v>
      </c>
      <c r="L547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548" spans="1:12" x14ac:dyDescent="0.3">
      <c r="A548" t="s">
        <v>10</v>
      </c>
      <c r="B548" t="s">
        <v>44</v>
      </c>
      <c r="C548" t="s">
        <v>62</v>
      </c>
      <c r="D548">
        <v>15000</v>
      </c>
      <c r="E548">
        <v>15000</v>
      </c>
      <c r="F548" t="b">
        <v>1</v>
      </c>
      <c r="G548" s="1">
        <v>45696</v>
      </c>
      <c r="H548" s="6">
        <f>Table1[[#This Row],[Amount Paid]]/Table1[[#This Row],[Expected Fee]]</f>
        <v>1</v>
      </c>
      <c r="I548" t="str">
        <f>IF(Table1[[#This Row],[Paid]]=FALSE, "Defaulter", "Paid")</f>
        <v>Paid</v>
      </c>
      <c r="J548">
        <f>IF(Table1[[#This Row],[Paid]]=FALSE, 1, 0)</f>
        <v>0</v>
      </c>
      <c r="K548" s="5">
        <f>IF(Table1[[#This Row],[Paid]]=TRUE, Table1[[#This Row],[Payment Date]] - DATE(2025,1,10), "")</f>
        <v>29</v>
      </c>
      <c r="L54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49" spans="1:12" x14ac:dyDescent="0.3">
      <c r="A549" t="s">
        <v>10</v>
      </c>
      <c r="B549" t="s">
        <v>44</v>
      </c>
      <c r="C549" t="s">
        <v>63</v>
      </c>
      <c r="D549">
        <v>15000</v>
      </c>
      <c r="E549">
        <v>15000</v>
      </c>
      <c r="F549" t="b">
        <v>1</v>
      </c>
      <c r="G549" s="1">
        <v>45725</v>
      </c>
      <c r="H549" s="6">
        <f>Table1[[#This Row],[Amount Paid]]/Table1[[#This Row],[Expected Fee]]</f>
        <v>1</v>
      </c>
      <c r="I549" t="str">
        <f>IF(Table1[[#This Row],[Paid]]=FALSE, "Defaulter", "Paid")</f>
        <v>Paid</v>
      </c>
      <c r="J549">
        <f>IF(Table1[[#This Row],[Paid]]=FALSE, 1, 0)</f>
        <v>0</v>
      </c>
      <c r="K549" s="5">
        <f>IF(Table1[[#This Row],[Paid]]=TRUE, Table1[[#This Row],[Payment Date]] - DATE(2025,1,10), "")</f>
        <v>58</v>
      </c>
      <c r="L54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50" spans="1:12" x14ac:dyDescent="0.3">
      <c r="A550" t="s">
        <v>10</v>
      </c>
      <c r="B550" t="s">
        <v>44</v>
      </c>
      <c r="C550" t="s">
        <v>64</v>
      </c>
      <c r="D550">
        <v>15000</v>
      </c>
      <c r="E550">
        <v>15000</v>
      </c>
      <c r="F550" t="b">
        <v>1</v>
      </c>
      <c r="G550" s="1">
        <v>45698</v>
      </c>
      <c r="H550" s="6">
        <f>Table1[[#This Row],[Amount Paid]]/Table1[[#This Row],[Expected Fee]]</f>
        <v>1</v>
      </c>
      <c r="I550" t="str">
        <f>IF(Table1[[#This Row],[Paid]]=FALSE, "Defaulter", "Paid")</f>
        <v>Paid</v>
      </c>
      <c r="J550">
        <f>IF(Table1[[#This Row],[Paid]]=FALSE, 1, 0)</f>
        <v>0</v>
      </c>
      <c r="K550" s="5">
        <f>IF(Table1[[#This Row],[Paid]]=TRUE, Table1[[#This Row],[Payment Date]] - DATE(2025,1,10), "")</f>
        <v>31</v>
      </c>
      <c r="L55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51" spans="1:12" x14ac:dyDescent="0.3">
      <c r="A551" t="s">
        <v>10</v>
      </c>
      <c r="B551" t="s">
        <v>45</v>
      </c>
      <c r="C551" t="s">
        <v>62</v>
      </c>
      <c r="D551">
        <v>15000</v>
      </c>
      <c r="E551">
        <v>15000</v>
      </c>
      <c r="F551" t="b">
        <v>1</v>
      </c>
      <c r="G551" s="1">
        <v>45715</v>
      </c>
      <c r="H551" s="6">
        <f>Table1[[#This Row],[Amount Paid]]/Table1[[#This Row],[Expected Fee]]</f>
        <v>1</v>
      </c>
      <c r="I551" t="str">
        <f>IF(Table1[[#This Row],[Paid]]=FALSE, "Defaulter", "Paid")</f>
        <v>Paid</v>
      </c>
      <c r="J551">
        <f>IF(Table1[[#This Row],[Paid]]=FALSE, 1, 0)</f>
        <v>0</v>
      </c>
      <c r="K551" s="5">
        <f>IF(Table1[[#This Row],[Paid]]=TRUE, Table1[[#This Row],[Payment Date]] - DATE(2025,1,10), "")</f>
        <v>48</v>
      </c>
      <c r="L55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52" spans="1:12" x14ac:dyDescent="0.3">
      <c r="A552" t="s">
        <v>10</v>
      </c>
      <c r="B552" t="s">
        <v>45</v>
      </c>
      <c r="C552" t="s">
        <v>63</v>
      </c>
      <c r="D552">
        <v>15000</v>
      </c>
      <c r="E552">
        <v>15000</v>
      </c>
      <c r="F552" t="b">
        <v>1</v>
      </c>
      <c r="G552" s="1">
        <v>45696</v>
      </c>
      <c r="H552" s="6">
        <f>Table1[[#This Row],[Amount Paid]]/Table1[[#This Row],[Expected Fee]]</f>
        <v>1</v>
      </c>
      <c r="I552" t="str">
        <f>IF(Table1[[#This Row],[Paid]]=FALSE, "Defaulter", "Paid")</f>
        <v>Paid</v>
      </c>
      <c r="J552">
        <f>IF(Table1[[#This Row],[Paid]]=FALSE, 1, 0)</f>
        <v>0</v>
      </c>
      <c r="K552" s="5">
        <f>IF(Table1[[#This Row],[Paid]]=TRUE, Table1[[#This Row],[Payment Date]] - DATE(2025,1,10), "")</f>
        <v>29</v>
      </c>
      <c r="L55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53" spans="1:12" x14ac:dyDescent="0.3">
      <c r="A553" t="s">
        <v>10</v>
      </c>
      <c r="B553" t="s">
        <v>45</v>
      </c>
      <c r="C553" t="s">
        <v>64</v>
      </c>
      <c r="D553">
        <v>15000</v>
      </c>
      <c r="E553">
        <v>15000</v>
      </c>
      <c r="F553" t="b">
        <v>1</v>
      </c>
      <c r="G553" s="1">
        <v>45685</v>
      </c>
      <c r="H553" s="6">
        <f>Table1[[#This Row],[Amount Paid]]/Table1[[#This Row],[Expected Fee]]</f>
        <v>1</v>
      </c>
      <c r="I553" t="str">
        <f>IF(Table1[[#This Row],[Paid]]=FALSE, "Defaulter", "Paid")</f>
        <v>Paid</v>
      </c>
      <c r="J553">
        <f>IF(Table1[[#This Row],[Paid]]=FALSE, 1, 0)</f>
        <v>0</v>
      </c>
      <c r="K553" s="5">
        <f>IF(Table1[[#This Row],[Paid]]=TRUE, Table1[[#This Row],[Payment Date]] - DATE(2025,1,10), "")</f>
        <v>18</v>
      </c>
      <c r="L55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54" spans="1:12" x14ac:dyDescent="0.3">
      <c r="A554" t="s">
        <v>10</v>
      </c>
      <c r="B554" t="s">
        <v>46</v>
      </c>
      <c r="C554" t="s">
        <v>62</v>
      </c>
      <c r="D554">
        <v>15000</v>
      </c>
      <c r="E554">
        <v>15000</v>
      </c>
      <c r="F554" t="b">
        <v>1</v>
      </c>
      <c r="G554" s="1">
        <v>45680</v>
      </c>
      <c r="H554" s="6">
        <f>Table1[[#This Row],[Amount Paid]]/Table1[[#This Row],[Expected Fee]]</f>
        <v>1</v>
      </c>
      <c r="I554" t="str">
        <f>IF(Table1[[#This Row],[Paid]]=FALSE, "Defaulter", "Paid")</f>
        <v>Paid</v>
      </c>
      <c r="J554">
        <f>IF(Table1[[#This Row],[Paid]]=FALSE, 1, 0)</f>
        <v>0</v>
      </c>
      <c r="K554" s="5">
        <f>IF(Table1[[#This Row],[Paid]]=TRUE, Table1[[#This Row],[Payment Date]] - DATE(2025,1,10), "")</f>
        <v>13</v>
      </c>
      <c r="L55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55" spans="1:12" x14ac:dyDescent="0.3">
      <c r="A555" t="s">
        <v>10</v>
      </c>
      <c r="B555" t="s">
        <v>46</v>
      </c>
      <c r="C555" t="s">
        <v>63</v>
      </c>
      <c r="D555">
        <v>15000</v>
      </c>
      <c r="E555">
        <v>15000</v>
      </c>
      <c r="F555" t="b">
        <v>1</v>
      </c>
      <c r="G555" s="1">
        <v>45716</v>
      </c>
      <c r="H555" s="6">
        <f>Table1[[#This Row],[Amount Paid]]/Table1[[#This Row],[Expected Fee]]</f>
        <v>1</v>
      </c>
      <c r="I555" t="str">
        <f>IF(Table1[[#This Row],[Paid]]=FALSE, "Defaulter", "Paid")</f>
        <v>Paid</v>
      </c>
      <c r="J555">
        <f>IF(Table1[[#This Row],[Paid]]=FALSE, 1, 0)</f>
        <v>0</v>
      </c>
      <c r="K555" s="5">
        <f>IF(Table1[[#This Row],[Paid]]=TRUE, Table1[[#This Row],[Payment Date]] - DATE(2025,1,10), "")</f>
        <v>49</v>
      </c>
      <c r="L55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56" spans="1:12" x14ac:dyDescent="0.3">
      <c r="A556" t="s">
        <v>10</v>
      </c>
      <c r="B556" t="s">
        <v>46</v>
      </c>
      <c r="C556" t="s">
        <v>64</v>
      </c>
      <c r="D556">
        <v>15000</v>
      </c>
      <c r="E556">
        <v>15000</v>
      </c>
      <c r="F556" t="b">
        <v>1</v>
      </c>
      <c r="G556" s="1">
        <v>45694</v>
      </c>
      <c r="H556" s="6">
        <f>Table1[[#This Row],[Amount Paid]]/Table1[[#This Row],[Expected Fee]]</f>
        <v>1</v>
      </c>
      <c r="I556" t="str">
        <f>IF(Table1[[#This Row],[Paid]]=FALSE, "Defaulter", "Paid")</f>
        <v>Paid</v>
      </c>
      <c r="J556">
        <f>IF(Table1[[#This Row],[Paid]]=FALSE, 1, 0)</f>
        <v>0</v>
      </c>
      <c r="K556" s="5">
        <f>IF(Table1[[#This Row],[Paid]]=TRUE, Table1[[#This Row],[Payment Date]] - DATE(2025,1,10), "")</f>
        <v>27</v>
      </c>
      <c r="L55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57" spans="1:12" x14ac:dyDescent="0.3">
      <c r="A557" t="s">
        <v>10</v>
      </c>
      <c r="B557" t="s">
        <v>47</v>
      </c>
      <c r="C557" t="s">
        <v>62</v>
      </c>
      <c r="D557">
        <v>15000</v>
      </c>
      <c r="E557">
        <v>15000</v>
      </c>
      <c r="F557" t="b">
        <v>1</v>
      </c>
      <c r="G557" s="1">
        <v>45696</v>
      </c>
      <c r="H557" s="6">
        <f>Table1[[#This Row],[Amount Paid]]/Table1[[#This Row],[Expected Fee]]</f>
        <v>1</v>
      </c>
      <c r="I557" t="str">
        <f>IF(Table1[[#This Row],[Paid]]=FALSE, "Defaulter", "Paid")</f>
        <v>Paid</v>
      </c>
      <c r="J557">
        <f>IF(Table1[[#This Row],[Paid]]=FALSE, 1, 0)</f>
        <v>0</v>
      </c>
      <c r="K557" s="5">
        <f>IF(Table1[[#This Row],[Paid]]=TRUE, Table1[[#This Row],[Payment Date]] - DATE(2025,1,10), "")</f>
        <v>29</v>
      </c>
      <c r="L55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58" spans="1:12" x14ac:dyDescent="0.3">
      <c r="A558" t="s">
        <v>10</v>
      </c>
      <c r="B558" t="s">
        <v>47</v>
      </c>
      <c r="C558" t="s">
        <v>63</v>
      </c>
      <c r="D558">
        <v>15000</v>
      </c>
      <c r="E558">
        <v>15000</v>
      </c>
      <c r="F558" t="b">
        <v>1</v>
      </c>
      <c r="G558" s="1">
        <v>45670</v>
      </c>
      <c r="H558" s="6">
        <f>Table1[[#This Row],[Amount Paid]]/Table1[[#This Row],[Expected Fee]]</f>
        <v>1</v>
      </c>
      <c r="I558" t="str">
        <f>IF(Table1[[#This Row],[Paid]]=FALSE, "Defaulter", "Paid")</f>
        <v>Paid</v>
      </c>
      <c r="J558">
        <f>IF(Table1[[#This Row],[Paid]]=FALSE, 1, 0)</f>
        <v>0</v>
      </c>
      <c r="K558" s="5">
        <f>IF(Table1[[#This Row],[Paid]]=TRUE, Table1[[#This Row],[Payment Date]] - DATE(2025,1,10), "")</f>
        <v>3</v>
      </c>
      <c r="L55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59" spans="1:12" x14ac:dyDescent="0.3">
      <c r="A559" t="s">
        <v>10</v>
      </c>
      <c r="B559" t="s">
        <v>47</v>
      </c>
      <c r="C559" t="s">
        <v>64</v>
      </c>
      <c r="D559">
        <v>15000</v>
      </c>
      <c r="E559">
        <v>15000</v>
      </c>
      <c r="F559" t="b">
        <v>1</v>
      </c>
      <c r="G559" s="1">
        <v>45695</v>
      </c>
      <c r="H559" s="6">
        <f>Table1[[#This Row],[Amount Paid]]/Table1[[#This Row],[Expected Fee]]</f>
        <v>1</v>
      </c>
      <c r="I559" t="str">
        <f>IF(Table1[[#This Row],[Paid]]=FALSE, "Defaulter", "Paid")</f>
        <v>Paid</v>
      </c>
      <c r="J559">
        <f>IF(Table1[[#This Row],[Paid]]=FALSE, 1, 0)</f>
        <v>0</v>
      </c>
      <c r="K559" s="5">
        <f>IF(Table1[[#This Row],[Paid]]=TRUE, Table1[[#This Row],[Payment Date]] - DATE(2025,1,10), "")</f>
        <v>28</v>
      </c>
      <c r="L55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60" spans="1:12" x14ac:dyDescent="0.3">
      <c r="A560" t="s">
        <v>10</v>
      </c>
      <c r="B560" t="s">
        <v>48</v>
      </c>
      <c r="C560" t="s">
        <v>62</v>
      </c>
      <c r="D560">
        <v>15000</v>
      </c>
      <c r="E560">
        <v>15000</v>
      </c>
      <c r="F560" t="b">
        <v>1</v>
      </c>
      <c r="G560" s="1">
        <v>45669</v>
      </c>
      <c r="H560" s="6">
        <f>Table1[[#This Row],[Amount Paid]]/Table1[[#This Row],[Expected Fee]]</f>
        <v>1</v>
      </c>
      <c r="I560" t="str">
        <f>IF(Table1[[#This Row],[Paid]]=FALSE, "Defaulter", "Paid")</f>
        <v>Paid</v>
      </c>
      <c r="J560">
        <f>IF(Table1[[#This Row],[Paid]]=FALSE, 1, 0)</f>
        <v>0</v>
      </c>
      <c r="K560" s="5">
        <f>IF(Table1[[#This Row],[Paid]]=TRUE, Table1[[#This Row],[Payment Date]] - DATE(2025,1,10), "")</f>
        <v>2</v>
      </c>
      <c r="L560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61" spans="1:12" x14ac:dyDescent="0.3">
      <c r="A561" t="s">
        <v>10</v>
      </c>
      <c r="B561" t="s">
        <v>48</v>
      </c>
      <c r="C561" t="s">
        <v>63</v>
      </c>
      <c r="D561">
        <v>15000</v>
      </c>
      <c r="E561">
        <v>15000</v>
      </c>
      <c r="F561" t="b">
        <v>1</v>
      </c>
      <c r="G561" s="1">
        <v>45676</v>
      </c>
      <c r="H561" s="6">
        <f>Table1[[#This Row],[Amount Paid]]/Table1[[#This Row],[Expected Fee]]</f>
        <v>1</v>
      </c>
      <c r="I561" t="str">
        <f>IF(Table1[[#This Row],[Paid]]=FALSE, "Defaulter", "Paid")</f>
        <v>Paid</v>
      </c>
      <c r="J561">
        <f>IF(Table1[[#This Row],[Paid]]=FALSE, 1, 0)</f>
        <v>0</v>
      </c>
      <c r="K561" s="5">
        <f>IF(Table1[[#This Row],[Paid]]=TRUE, Table1[[#This Row],[Payment Date]] - DATE(2025,1,10), "")</f>
        <v>9</v>
      </c>
      <c r="L56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62" spans="1:12" x14ac:dyDescent="0.3">
      <c r="A562" t="s">
        <v>10</v>
      </c>
      <c r="B562" t="s">
        <v>48</v>
      </c>
      <c r="C562" t="s">
        <v>64</v>
      </c>
      <c r="D562">
        <v>15000</v>
      </c>
      <c r="E562">
        <v>6305</v>
      </c>
      <c r="F562" t="b">
        <v>0</v>
      </c>
      <c r="H562" s="6">
        <f>Table1[[#This Row],[Amount Paid]]/Table1[[#This Row],[Expected Fee]]</f>
        <v>0.42033333333333334</v>
      </c>
      <c r="I562" t="str">
        <f>IF(Table1[[#This Row],[Paid]]=FALSE, "Defaulter", "Paid")</f>
        <v>Defaulter</v>
      </c>
      <c r="J562">
        <f>IF(Table1[[#This Row],[Paid]]=FALSE, 1, 0)</f>
        <v>1</v>
      </c>
      <c r="K562" s="5" t="str">
        <f>IF(Table1[[#This Row],[Paid]]=TRUE, Table1[[#This Row],[Payment Date]] - DATE(2025,1,10), "")</f>
        <v/>
      </c>
      <c r="L56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63" spans="1:12" x14ac:dyDescent="0.3">
      <c r="A563" t="s">
        <v>10</v>
      </c>
      <c r="B563" t="s">
        <v>49</v>
      </c>
      <c r="C563" t="s">
        <v>62</v>
      </c>
      <c r="D563">
        <v>15000</v>
      </c>
      <c r="E563">
        <v>15000</v>
      </c>
      <c r="F563" t="b">
        <v>1</v>
      </c>
      <c r="G563" s="1">
        <v>45689</v>
      </c>
      <c r="H563" s="6">
        <f>Table1[[#This Row],[Amount Paid]]/Table1[[#This Row],[Expected Fee]]</f>
        <v>1</v>
      </c>
      <c r="I563" t="str">
        <f>IF(Table1[[#This Row],[Paid]]=FALSE, "Defaulter", "Paid")</f>
        <v>Paid</v>
      </c>
      <c r="J563">
        <f>IF(Table1[[#This Row],[Paid]]=FALSE, 1, 0)</f>
        <v>0</v>
      </c>
      <c r="K563" s="5">
        <f>IF(Table1[[#This Row],[Paid]]=TRUE, Table1[[#This Row],[Payment Date]] - DATE(2025,1,10), "")</f>
        <v>22</v>
      </c>
      <c r="L56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64" spans="1:12" x14ac:dyDescent="0.3">
      <c r="A564" t="s">
        <v>10</v>
      </c>
      <c r="B564" t="s">
        <v>49</v>
      </c>
      <c r="C564" t="s">
        <v>63</v>
      </c>
      <c r="D564">
        <v>15000</v>
      </c>
      <c r="E564">
        <v>10015</v>
      </c>
      <c r="F564" t="b">
        <v>0</v>
      </c>
      <c r="H564" s="6">
        <f>Table1[[#This Row],[Amount Paid]]/Table1[[#This Row],[Expected Fee]]</f>
        <v>0.66766666666666663</v>
      </c>
      <c r="I564" t="str">
        <f>IF(Table1[[#This Row],[Paid]]=FALSE, "Defaulter", "Paid")</f>
        <v>Defaulter</v>
      </c>
      <c r="J564">
        <f>IF(Table1[[#This Row],[Paid]]=FALSE, 1, 0)</f>
        <v>1</v>
      </c>
      <c r="K564" s="5" t="str">
        <f>IF(Table1[[#This Row],[Paid]]=TRUE, Table1[[#This Row],[Payment Date]] - DATE(2025,1,10), "")</f>
        <v/>
      </c>
      <c r="L56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65" spans="1:12" x14ac:dyDescent="0.3">
      <c r="A565" t="s">
        <v>10</v>
      </c>
      <c r="B565" t="s">
        <v>49</v>
      </c>
      <c r="C565" t="s">
        <v>64</v>
      </c>
      <c r="D565">
        <v>15000</v>
      </c>
      <c r="E565">
        <v>15000</v>
      </c>
      <c r="F565" t="b">
        <v>1</v>
      </c>
      <c r="G565" s="1">
        <v>45695</v>
      </c>
      <c r="H565" s="6">
        <f>Table1[[#This Row],[Amount Paid]]/Table1[[#This Row],[Expected Fee]]</f>
        <v>1</v>
      </c>
      <c r="I565" t="str">
        <f>IF(Table1[[#This Row],[Paid]]=FALSE, "Defaulter", "Paid")</f>
        <v>Paid</v>
      </c>
      <c r="J565">
        <f>IF(Table1[[#This Row],[Paid]]=FALSE, 1, 0)</f>
        <v>0</v>
      </c>
      <c r="K565" s="5">
        <f>IF(Table1[[#This Row],[Paid]]=TRUE, Table1[[#This Row],[Payment Date]] - DATE(2025,1,10), "")</f>
        <v>28</v>
      </c>
      <c r="L56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66" spans="1:12" x14ac:dyDescent="0.3">
      <c r="A566" t="s">
        <v>10</v>
      </c>
      <c r="B566" t="s">
        <v>50</v>
      </c>
      <c r="C566" t="s">
        <v>62</v>
      </c>
      <c r="D566">
        <v>15000</v>
      </c>
      <c r="E566">
        <v>15000</v>
      </c>
      <c r="F566" t="b">
        <v>1</v>
      </c>
      <c r="G566" s="1">
        <v>45723</v>
      </c>
      <c r="H566" s="6">
        <f>Table1[[#This Row],[Amount Paid]]/Table1[[#This Row],[Expected Fee]]</f>
        <v>1</v>
      </c>
      <c r="I566" t="str">
        <f>IF(Table1[[#This Row],[Paid]]=FALSE, "Defaulter", "Paid")</f>
        <v>Paid</v>
      </c>
      <c r="J566">
        <f>IF(Table1[[#This Row],[Paid]]=FALSE, 1, 0)</f>
        <v>0</v>
      </c>
      <c r="K566" s="5">
        <f>IF(Table1[[#This Row],[Paid]]=TRUE, Table1[[#This Row],[Payment Date]] - DATE(2025,1,10), "")</f>
        <v>56</v>
      </c>
      <c r="L56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67" spans="1:12" x14ac:dyDescent="0.3">
      <c r="A567" t="s">
        <v>10</v>
      </c>
      <c r="B567" t="s">
        <v>50</v>
      </c>
      <c r="C567" t="s">
        <v>63</v>
      </c>
      <c r="D567">
        <v>15000</v>
      </c>
      <c r="E567">
        <v>15000</v>
      </c>
      <c r="F567" t="b">
        <v>1</v>
      </c>
      <c r="G567" s="1">
        <v>45690</v>
      </c>
      <c r="H567" s="6">
        <f>Table1[[#This Row],[Amount Paid]]/Table1[[#This Row],[Expected Fee]]</f>
        <v>1</v>
      </c>
      <c r="I567" t="str">
        <f>IF(Table1[[#This Row],[Paid]]=FALSE, "Defaulter", "Paid")</f>
        <v>Paid</v>
      </c>
      <c r="J567">
        <f>IF(Table1[[#This Row],[Paid]]=FALSE, 1, 0)</f>
        <v>0</v>
      </c>
      <c r="K567" s="5">
        <f>IF(Table1[[#This Row],[Paid]]=TRUE, Table1[[#This Row],[Payment Date]] - DATE(2025,1,10), "")</f>
        <v>23</v>
      </c>
      <c r="L56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68" spans="1:12" x14ac:dyDescent="0.3">
      <c r="A568" t="s">
        <v>10</v>
      </c>
      <c r="B568" t="s">
        <v>50</v>
      </c>
      <c r="C568" t="s">
        <v>64</v>
      </c>
      <c r="D568">
        <v>15000</v>
      </c>
      <c r="E568">
        <v>15000</v>
      </c>
      <c r="F568" t="b">
        <v>1</v>
      </c>
      <c r="G568" s="1">
        <v>45674</v>
      </c>
      <c r="H568" s="6">
        <f>Table1[[#This Row],[Amount Paid]]/Table1[[#This Row],[Expected Fee]]</f>
        <v>1</v>
      </c>
      <c r="I568" t="str">
        <f>IF(Table1[[#This Row],[Paid]]=FALSE, "Defaulter", "Paid")</f>
        <v>Paid</v>
      </c>
      <c r="J568">
        <f>IF(Table1[[#This Row],[Paid]]=FALSE, 1, 0)</f>
        <v>0</v>
      </c>
      <c r="K568" s="5">
        <f>IF(Table1[[#This Row],[Paid]]=TRUE, Table1[[#This Row],[Payment Date]] - DATE(2025,1,10), "")</f>
        <v>7</v>
      </c>
      <c r="L56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69" spans="1:12" x14ac:dyDescent="0.3">
      <c r="A569" t="s">
        <v>10</v>
      </c>
      <c r="B569" t="s">
        <v>51</v>
      </c>
      <c r="C569" t="s">
        <v>62</v>
      </c>
      <c r="D569">
        <v>15000</v>
      </c>
      <c r="E569">
        <v>15000</v>
      </c>
      <c r="F569" t="b">
        <v>1</v>
      </c>
      <c r="G569" s="1">
        <v>45713</v>
      </c>
      <c r="H569" s="6">
        <f>Table1[[#This Row],[Amount Paid]]/Table1[[#This Row],[Expected Fee]]</f>
        <v>1</v>
      </c>
      <c r="I569" t="str">
        <f>IF(Table1[[#This Row],[Paid]]=FALSE, "Defaulter", "Paid")</f>
        <v>Paid</v>
      </c>
      <c r="J569">
        <f>IF(Table1[[#This Row],[Paid]]=FALSE, 1, 0)</f>
        <v>0</v>
      </c>
      <c r="K569" s="5">
        <f>IF(Table1[[#This Row],[Paid]]=TRUE, Table1[[#This Row],[Payment Date]] - DATE(2025,1,10), "")</f>
        <v>46</v>
      </c>
      <c r="L56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70" spans="1:12" x14ac:dyDescent="0.3">
      <c r="A570" t="s">
        <v>10</v>
      </c>
      <c r="B570" t="s">
        <v>51</v>
      </c>
      <c r="C570" t="s">
        <v>63</v>
      </c>
      <c r="D570">
        <v>15000</v>
      </c>
      <c r="E570">
        <v>15000</v>
      </c>
      <c r="F570" t="b">
        <v>1</v>
      </c>
      <c r="G570" s="1">
        <v>45717</v>
      </c>
      <c r="H570" s="6">
        <f>Table1[[#This Row],[Amount Paid]]/Table1[[#This Row],[Expected Fee]]</f>
        <v>1</v>
      </c>
      <c r="I570" t="str">
        <f>IF(Table1[[#This Row],[Paid]]=FALSE, "Defaulter", "Paid")</f>
        <v>Paid</v>
      </c>
      <c r="J570">
        <f>IF(Table1[[#This Row],[Paid]]=FALSE, 1, 0)</f>
        <v>0</v>
      </c>
      <c r="K570" s="5">
        <f>IF(Table1[[#This Row],[Paid]]=TRUE, Table1[[#This Row],[Payment Date]] - DATE(2025,1,10), "")</f>
        <v>50</v>
      </c>
      <c r="L57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71" spans="1:12" x14ac:dyDescent="0.3">
      <c r="A571" t="s">
        <v>10</v>
      </c>
      <c r="B571" t="s">
        <v>51</v>
      </c>
      <c r="C571" t="s">
        <v>64</v>
      </c>
      <c r="D571">
        <v>15000</v>
      </c>
      <c r="E571">
        <v>15000</v>
      </c>
      <c r="F571" t="b">
        <v>1</v>
      </c>
      <c r="G571" s="1">
        <v>45713</v>
      </c>
      <c r="H571" s="6">
        <f>Table1[[#This Row],[Amount Paid]]/Table1[[#This Row],[Expected Fee]]</f>
        <v>1</v>
      </c>
      <c r="I571" t="str">
        <f>IF(Table1[[#This Row],[Paid]]=FALSE, "Defaulter", "Paid")</f>
        <v>Paid</v>
      </c>
      <c r="J571">
        <f>IF(Table1[[#This Row],[Paid]]=FALSE, 1, 0)</f>
        <v>0</v>
      </c>
      <c r="K571" s="5">
        <f>IF(Table1[[#This Row],[Paid]]=TRUE, Table1[[#This Row],[Payment Date]] - DATE(2025,1,10), "")</f>
        <v>46</v>
      </c>
      <c r="L57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72" spans="1:12" x14ac:dyDescent="0.3">
      <c r="A572" t="s">
        <v>10</v>
      </c>
      <c r="B572" t="s">
        <v>52</v>
      </c>
      <c r="C572" t="s">
        <v>62</v>
      </c>
      <c r="D572">
        <v>15000</v>
      </c>
      <c r="E572">
        <v>15000</v>
      </c>
      <c r="F572" t="b">
        <v>1</v>
      </c>
      <c r="G572" s="1">
        <v>45701</v>
      </c>
      <c r="H572" s="6">
        <f>Table1[[#This Row],[Amount Paid]]/Table1[[#This Row],[Expected Fee]]</f>
        <v>1</v>
      </c>
      <c r="I572" t="str">
        <f>IF(Table1[[#This Row],[Paid]]=FALSE, "Defaulter", "Paid")</f>
        <v>Paid</v>
      </c>
      <c r="J572">
        <f>IF(Table1[[#This Row],[Paid]]=FALSE, 1, 0)</f>
        <v>0</v>
      </c>
      <c r="K572" s="5">
        <f>IF(Table1[[#This Row],[Paid]]=TRUE, Table1[[#This Row],[Payment Date]] - DATE(2025,1,10), "")</f>
        <v>34</v>
      </c>
      <c r="L57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73" spans="1:12" x14ac:dyDescent="0.3">
      <c r="A573" t="s">
        <v>10</v>
      </c>
      <c r="B573" t="s">
        <v>52</v>
      </c>
      <c r="C573" t="s">
        <v>63</v>
      </c>
      <c r="D573">
        <v>15000</v>
      </c>
      <c r="E573">
        <v>15000</v>
      </c>
      <c r="F573" t="b">
        <v>1</v>
      </c>
      <c r="G573" s="1">
        <v>45680</v>
      </c>
      <c r="H573" s="6">
        <f>Table1[[#This Row],[Amount Paid]]/Table1[[#This Row],[Expected Fee]]</f>
        <v>1</v>
      </c>
      <c r="I573" t="str">
        <f>IF(Table1[[#This Row],[Paid]]=FALSE, "Defaulter", "Paid")</f>
        <v>Paid</v>
      </c>
      <c r="J573">
        <f>IF(Table1[[#This Row],[Paid]]=FALSE, 1, 0)</f>
        <v>0</v>
      </c>
      <c r="K573" s="5">
        <f>IF(Table1[[#This Row],[Paid]]=TRUE, Table1[[#This Row],[Payment Date]] - DATE(2025,1,10), "")</f>
        <v>13</v>
      </c>
      <c r="L57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74" spans="1:12" x14ac:dyDescent="0.3">
      <c r="A574" t="s">
        <v>10</v>
      </c>
      <c r="B574" t="s">
        <v>52</v>
      </c>
      <c r="C574" t="s">
        <v>64</v>
      </c>
      <c r="D574">
        <v>15000</v>
      </c>
      <c r="E574">
        <v>15000</v>
      </c>
      <c r="F574" t="b">
        <v>1</v>
      </c>
      <c r="G574" s="1">
        <v>45712</v>
      </c>
      <c r="H574" s="6">
        <f>Table1[[#This Row],[Amount Paid]]/Table1[[#This Row],[Expected Fee]]</f>
        <v>1</v>
      </c>
      <c r="I574" t="str">
        <f>IF(Table1[[#This Row],[Paid]]=FALSE, "Defaulter", "Paid")</f>
        <v>Paid</v>
      </c>
      <c r="J574">
        <f>IF(Table1[[#This Row],[Paid]]=FALSE, 1, 0)</f>
        <v>0</v>
      </c>
      <c r="K574" s="5">
        <f>IF(Table1[[#This Row],[Paid]]=TRUE, Table1[[#This Row],[Payment Date]] - DATE(2025,1,10), "")</f>
        <v>45</v>
      </c>
      <c r="L57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75" spans="1:12" x14ac:dyDescent="0.3">
      <c r="A575" t="s">
        <v>10</v>
      </c>
      <c r="B575" t="s">
        <v>53</v>
      </c>
      <c r="C575" t="s">
        <v>62</v>
      </c>
      <c r="D575">
        <v>15000</v>
      </c>
      <c r="E575">
        <v>15000</v>
      </c>
      <c r="F575" t="b">
        <v>1</v>
      </c>
      <c r="G575" s="1">
        <v>45670</v>
      </c>
      <c r="H575" s="6">
        <f>Table1[[#This Row],[Amount Paid]]/Table1[[#This Row],[Expected Fee]]</f>
        <v>1</v>
      </c>
      <c r="I575" t="str">
        <f>IF(Table1[[#This Row],[Paid]]=FALSE, "Defaulter", "Paid")</f>
        <v>Paid</v>
      </c>
      <c r="J575">
        <f>IF(Table1[[#This Row],[Paid]]=FALSE, 1, 0)</f>
        <v>0</v>
      </c>
      <c r="K575" s="5">
        <f>IF(Table1[[#This Row],[Paid]]=TRUE, Table1[[#This Row],[Payment Date]] - DATE(2025,1,10), "")</f>
        <v>3</v>
      </c>
      <c r="L57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76" spans="1:12" x14ac:dyDescent="0.3">
      <c r="A576" t="s">
        <v>10</v>
      </c>
      <c r="B576" t="s">
        <v>53</v>
      </c>
      <c r="C576" t="s">
        <v>63</v>
      </c>
      <c r="D576">
        <v>15000</v>
      </c>
      <c r="E576">
        <v>6612</v>
      </c>
      <c r="F576" t="b">
        <v>0</v>
      </c>
      <c r="H576" s="6">
        <f>Table1[[#This Row],[Amount Paid]]/Table1[[#This Row],[Expected Fee]]</f>
        <v>0.44080000000000003</v>
      </c>
      <c r="I576" t="str">
        <f>IF(Table1[[#This Row],[Paid]]=FALSE, "Defaulter", "Paid")</f>
        <v>Defaulter</v>
      </c>
      <c r="J576">
        <f>IF(Table1[[#This Row],[Paid]]=FALSE, 1, 0)</f>
        <v>1</v>
      </c>
      <c r="K576" s="5" t="str">
        <f>IF(Table1[[#This Row],[Paid]]=TRUE, Table1[[#This Row],[Payment Date]] - DATE(2025,1,10), "")</f>
        <v/>
      </c>
      <c r="L57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77" spans="1:12" x14ac:dyDescent="0.3">
      <c r="A577" t="s">
        <v>10</v>
      </c>
      <c r="B577" t="s">
        <v>53</v>
      </c>
      <c r="C577" t="s">
        <v>64</v>
      </c>
      <c r="D577">
        <v>15000</v>
      </c>
      <c r="E577">
        <v>15000</v>
      </c>
      <c r="F577" t="b">
        <v>1</v>
      </c>
      <c r="G577" s="1">
        <v>45721</v>
      </c>
      <c r="H577" s="6">
        <f>Table1[[#This Row],[Amount Paid]]/Table1[[#This Row],[Expected Fee]]</f>
        <v>1</v>
      </c>
      <c r="I577" t="str">
        <f>IF(Table1[[#This Row],[Paid]]=FALSE, "Defaulter", "Paid")</f>
        <v>Paid</v>
      </c>
      <c r="J577">
        <f>IF(Table1[[#This Row],[Paid]]=FALSE, 1, 0)</f>
        <v>0</v>
      </c>
      <c r="K577" s="5">
        <f>IF(Table1[[#This Row],[Paid]]=TRUE, Table1[[#This Row],[Payment Date]] - DATE(2025,1,10), "")</f>
        <v>54</v>
      </c>
      <c r="L57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78" spans="1:12" x14ac:dyDescent="0.3">
      <c r="A578" t="s">
        <v>10</v>
      </c>
      <c r="B578" t="s">
        <v>54</v>
      </c>
      <c r="C578" t="s">
        <v>62</v>
      </c>
      <c r="D578">
        <v>15000</v>
      </c>
      <c r="E578">
        <v>6150</v>
      </c>
      <c r="F578" t="b">
        <v>0</v>
      </c>
      <c r="H578" s="6">
        <f>Table1[[#This Row],[Amount Paid]]/Table1[[#This Row],[Expected Fee]]</f>
        <v>0.41</v>
      </c>
      <c r="I578" t="str">
        <f>IF(Table1[[#This Row],[Paid]]=FALSE, "Defaulter", "Paid")</f>
        <v>Defaulter</v>
      </c>
      <c r="J578">
        <f>IF(Table1[[#This Row],[Paid]]=FALSE, 1, 0)</f>
        <v>1</v>
      </c>
      <c r="K578" s="5" t="str">
        <f>IF(Table1[[#This Row],[Paid]]=TRUE, Table1[[#This Row],[Payment Date]] - DATE(2025,1,10), "")</f>
        <v/>
      </c>
      <c r="L57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79" spans="1:12" x14ac:dyDescent="0.3">
      <c r="A579" t="s">
        <v>10</v>
      </c>
      <c r="B579" t="s">
        <v>54</v>
      </c>
      <c r="C579" t="s">
        <v>63</v>
      </c>
      <c r="D579">
        <v>15000</v>
      </c>
      <c r="E579">
        <v>15000</v>
      </c>
      <c r="F579" t="b">
        <v>1</v>
      </c>
      <c r="G579" s="1">
        <v>45699</v>
      </c>
      <c r="H579" s="6">
        <f>Table1[[#This Row],[Amount Paid]]/Table1[[#This Row],[Expected Fee]]</f>
        <v>1</v>
      </c>
      <c r="I579" t="str">
        <f>IF(Table1[[#This Row],[Paid]]=FALSE, "Defaulter", "Paid")</f>
        <v>Paid</v>
      </c>
      <c r="J579">
        <f>IF(Table1[[#This Row],[Paid]]=FALSE, 1, 0)</f>
        <v>0</v>
      </c>
      <c r="K579" s="5">
        <f>IF(Table1[[#This Row],[Paid]]=TRUE, Table1[[#This Row],[Payment Date]] - DATE(2025,1,10), "")</f>
        <v>32</v>
      </c>
      <c r="L57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80" spans="1:12" x14ac:dyDescent="0.3">
      <c r="A580" t="s">
        <v>10</v>
      </c>
      <c r="B580" t="s">
        <v>54</v>
      </c>
      <c r="C580" t="s">
        <v>64</v>
      </c>
      <c r="D580">
        <v>15000</v>
      </c>
      <c r="E580">
        <v>15000</v>
      </c>
      <c r="F580" t="b">
        <v>1</v>
      </c>
      <c r="G580" s="1">
        <v>45685</v>
      </c>
      <c r="H580" s="6">
        <f>Table1[[#This Row],[Amount Paid]]/Table1[[#This Row],[Expected Fee]]</f>
        <v>1</v>
      </c>
      <c r="I580" t="str">
        <f>IF(Table1[[#This Row],[Paid]]=FALSE, "Defaulter", "Paid")</f>
        <v>Paid</v>
      </c>
      <c r="J580">
        <f>IF(Table1[[#This Row],[Paid]]=FALSE, 1, 0)</f>
        <v>0</v>
      </c>
      <c r="K580" s="5">
        <f>IF(Table1[[#This Row],[Paid]]=TRUE, Table1[[#This Row],[Payment Date]] - DATE(2025,1,10), "")</f>
        <v>18</v>
      </c>
      <c r="L58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81" spans="1:12" x14ac:dyDescent="0.3">
      <c r="A581" t="s">
        <v>10</v>
      </c>
      <c r="B581" t="s">
        <v>55</v>
      </c>
      <c r="C581" t="s">
        <v>62</v>
      </c>
      <c r="D581">
        <v>15000</v>
      </c>
      <c r="E581">
        <v>15000</v>
      </c>
      <c r="F581" t="b">
        <v>1</v>
      </c>
      <c r="G581" s="1">
        <v>45685</v>
      </c>
      <c r="H581" s="6">
        <f>Table1[[#This Row],[Amount Paid]]/Table1[[#This Row],[Expected Fee]]</f>
        <v>1</v>
      </c>
      <c r="I581" t="str">
        <f>IF(Table1[[#This Row],[Paid]]=FALSE, "Defaulter", "Paid")</f>
        <v>Paid</v>
      </c>
      <c r="J581">
        <f>IF(Table1[[#This Row],[Paid]]=FALSE, 1, 0)</f>
        <v>0</v>
      </c>
      <c r="K581" s="5">
        <f>IF(Table1[[#This Row],[Paid]]=TRUE, Table1[[#This Row],[Payment Date]] - DATE(2025,1,10), "")</f>
        <v>18</v>
      </c>
      <c r="L58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82" spans="1:12" x14ac:dyDescent="0.3">
      <c r="A582" t="s">
        <v>10</v>
      </c>
      <c r="B582" t="s">
        <v>55</v>
      </c>
      <c r="C582" t="s">
        <v>63</v>
      </c>
      <c r="D582">
        <v>15000</v>
      </c>
      <c r="E582">
        <v>15000</v>
      </c>
      <c r="F582" t="b">
        <v>1</v>
      </c>
      <c r="G582" s="1">
        <v>45726</v>
      </c>
      <c r="H582" s="6">
        <f>Table1[[#This Row],[Amount Paid]]/Table1[[#This Row],[Expected Fee]]</f>
        <v>1</v>
      </c>
      <c r="I582" t="str">
        <f>IF(Table1[[#This Row],[Paid]]=FALSE, "Defaulter", "Paid")</f>
        <v>Paid</v>
      </c>
      <c r="J582">
        <f>IF(Table1[[#This Row],[Paid]]=FALSE, 1, 0)</f>
        <v>0</v>
      </c>
      <c r="K582" s="5">
        <f>IF(Table1[[#This Row],[Paid]]=TRUE, Table1[[#This Row],[Payment Date]] - DATE(2025,1,10), "")</f>
        <v>59</v>
      </c>
      <c r="L58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83" spans="1:12" x14ac:dyDescent="0.3">
      <c r="A583" t="s">
        <v>10</v>
      </c>
      <c r="B583" t="s">
        <v>55</v>
      </c>
      <c r="C583" t="s">
        <v>64</v>
      </c>
      <c r="D583">
        <v>15000</v>
      </c>
      <c r="E583">
        <v>15000</v>
      </c>
      <c r="F583" t="b">
        <v>1</v>
      </c>
      <c r="G583" s="1">
        <v>45667</v>
      </c>
      <c r="H583" s="6">
        <f>Table1[[#This Row],[Amount Paid]]/Table1[[#This Row],[Expected Fee]]</f>
        <v>1</v>
      </c>
      <c r="I583" t="str">
        <f>IF(Table1[[#This Row],[Paid]]=FALSE, "Defaulter", "Paid")</f>
        <v>Paid</v>
      </c>
      <c r="J583">
        <f>IF(Table1[[#This Row],[Paid]]=FALSE, 1, 0)</f>
        <v>0</v>
      </c>
      <c r="K583" s="5">
        <f>IF(Table1[[#This Row],[Paid]]=TRUE, Table1[[#This Row],[Payment Date]] - DATE(2025,1,10), "")</f>
        <v>0</v>
      </c>
      <c r="L583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584" spans="1:12" x14ac:dyDescent="0.3">
      <c r="A584" t="s">
        <v>10</v>
      </c>
      <c r="B584" t="s">
        <v>56</v>
      </c>
      <c r="C584" t="s">
        <v>62</v>
      </c>
      <c r="D584">
        <v>15000</v>
      </c>
      <c r="E584">
        <v>15000</v>
      </c>
      <c r="F584" t="b">
        <v>1</v>
      </c>
      <c r="G584" s="1">
        <v>45686</v>
      </c>
      <c r="H584" s="6">
        <f>Table1[[#This Row],[Amount Paid]]/Table1[[#This Row],[Expected Fee]]</f>
        <v>1</v>
      </c>
      <c r="I584" t="str">
        <f>IF(Table1[[#This Row],[Paid]]=FALSE, "Defaulter", "Paid")</f>
        <v>Paid</v>
      </c>
      <c r="J584">
        <f>IF(Table1[[#This Row],[Paid]]=FALSE, 1, 0)</f>
        <v>0</v>
      </c>
      <c r="K584" s="5">
        <f>IF(Table1[[#This Row],[Paid]]=TRUE, Table1[[#This Row],[Payment Date]] - DATE(2025,1,10), "")</f>
        <v>19</v>
      </c>
      <c r="L58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85" spans="1:12" x14ac:dyDescent="0.3">
      <c r="A585" t="s">
        <v>10</v>
      </c>
      <c r="B585" t="s">
        <v>56</v>
      </c>
      <c r="C585" t="s">
        <v>63</v>
      </c>
      <c r="D585">
        <v>15000</v>
      </c>
      <c r="E585">
        <v>15000</v>
      </c>
      <c r="F585" t="b">
        <v>1</v>
      </c>
      <c r="G585" s="1">
        <v>45668</v>
      </c>
      <c r="H585" s="6">
        <f>Table1[[#This Row],[Amount Paid]]/Table1[[#This Row],[Expected Fee]]</f>
        <v>1</v>
      </c>
      <c r="I585" t="str">
        <f>IF(Table1[[#This Row],[Paid]]=FALSE, "Defaulter", "Paid")</f>
        <v>Paid</v>
      </c>
      <c r="J585">
        <f>IF(Table1[[#This Row],[Paid]]=FALSE, 1, 0)</f>
        <v>0</v>
      </c>
      <c r="K585" s="5">
        <f>IF(Table1[[#This Row],[Paid]]=TRUE, Table1[[#This Row],[Payment Date]] - DATE(2025,1,10), "")</f>
        <v>1</v>
      </c>
      <c r="L585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86" spans="1:12" x14ac:dyDescent="0.3">
      <c r="A586" t="s">
        <v>10</v>
      </c>
      <c r="B586" t="s">
        <v>56</v>
      </c>
      <c r="C586" t="s">
        <v>64</v>
      </c>
      <c r="D586">
        <v>15000</v>
      </c>
      <c r="E586">
        <v>15000</v>
      </c>
      <c r="F586" t="b">
        <v>1</v>
      </c>
      <c r="G586" s="1">
        <v>45721</v>
      </c>
      <c r="H586" s="6">
        <f>Table1[[#This Row],[Amount Paid]]/Table1[[#This Row],[Expected Fee]]</f>
        <v>1</v>
      </c>
      <c r="I586" t="str">
        <f>IF(Table1[[#This Row],[Paid]]=FALSE, "Defaulter", "Paid")</f>
        <v>Paid</v>
      </c>
      <c r="J586">
        <f>IF(Table1[[#This Row],[Paid]]=FALSE, 1, 0)</f>
        <v>0</v>
      </c>
      <c r="K586" s="5">
        <f>IF(Table1[[#This Row],[Paid]]=TRUE, Table1[[#This Row],[Payment Date]] - DATE(2025,1,10), "")</f>
        <v>54</v>
      </c>
      <c r="L58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87" spans="1:12" x14ac:dyDescent="0.3">
      <c r="A587" t="s">
        <v>10</v>
      </c>
      <c r="B587" t="s">
        <v>57</v>
      </c>
      <c r="C587" t="s">
        <v>62</v>
      </c>
      <c r="D587">
        <v>15000</v>
      </c>
      <c r="E587">
        <v>15000</v>
      </c>
      <c r="F587" t="b">
        <v>1</v>
      </c>
      <c r="G587" s="1">
        <v>45671</v>
      </c>
      <c r="H587" s="6">
        <f>Table1[[#This Row],[Amount Paid]]/Table1[[#This Row],[Expected Fee]]</f>
        <v>1</v>
      </c>
      <c r="I587" t="str">
        <f>IF(Table1[[#This Row],[Paid]]=FALSE, "Defaulter", "Paid")</f>
        <v>Paid</v>
      </c>
      <c r="J587">
        <f>IF(Table1[[#This Row],[Paid]]=FALSE, 1, 0)</f>
        <v>0</v>
      </c>
      <c r="K587" s="5">
        <f>IF(Table1[[#This Row],[Paid]]=TRUE, Table1[[#This Row],[Payment Date]] - DATE(2025,1,10), "")</f>
        <v>4</v>
      </c>
      <c r="L58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88" spans="1:12" x14ac:dyDescent="0.3">
      <c r="A588" t="s">
        <v>10</v>
      </c>
      <c r="B588" t="s">
        <v>57</v>
      </c>
      <c r="C588" t="s">
        <v>63</v>
      </c>
      <c r="D588">
        <v>15000</v>
      </c>
      <c r="E588">
        <v>15000</v>
      </c>
      <c r="F588" t="b">
        <v>1</v>
      </c>
      <c r="G588" s="1">
        <v>45696</v>
      </c>
      <c r="H588" s="6">
        <f>Table1[[#This Row],[Amount Paid]]/Table1[[#This Row],[Expected Fee]]</f>
        <v>1</v>
      </c>
      <c r="I588" t="str">
        <f>IF(Table1[[#This Row],[Paid]]=FALSE, "Defaulter", "Paid")</f>
        <v>Paid</v>
      </c>
      <c r="J588">
        <f>IF(Table1[[#This Row],[Paid]]=FALSE, 1, 0)</f>
        <v>0</v>
      </c>
      <c r="K588" s="5">
        <f>IF(Table1[[#This Row],[Paid]]=TRUE, Table1[[#This Row],[Payment Date]] - DATE(2025,1,10), "")</f>
        <v>29</v>
      </c>
      <c r="L58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89" spans="1:12" x14ac:dyDescent="0.3">
      <c r="A589" t="s">
        <v>10</v>
      </c>
      <c r="B589" t="s">
        <v>57</v>
      </c>
      <c r="C589" t="s">
        <v>64</v>
      </c>
      <c r="D589">
        <v>15000</v>
      </c>
      <c r="E589">
        <v>15000</v>
      </c>
      <c r="F589" t="b">
        <v>1</v>
      </c>
      <c r="G589" s="1">
        <v>45719</v>
      </c>
      <c r="H589" s="6">
        <f>Table1[[#This Row],[Amount Paid]]/Table1[[#This Row],[Expected Fee]]</f>
        <v>1</v>
      </c>
      <c r="I589" t="str">
        <f>IF(Table1[[#This Row],[Paid]]=FALSE, "Defaulter", "Paid")</f>
        <v>Paid</v>
      </c>
      <c r="J589">
        <f>IF(Table1[[#This Row],[Paid]]=FALSE, 1, 0)</f>
        <v>0</v>
      </c>
      <c r="K589" s="5">
        <f>IF(Table1[[#This Row],[Paid]]=TRUE, Table1[[#This Row],[Payment Date]] - DATE(2025,1,10), "")</f>
        <v>52</v>
      </c>
      <c r="L58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90" spans="1:12" x14ac:dyDescent="0.3">
      <c r="A590" t="s">
        <v>10</v>
      </c>
      <c r="B590" t="s">
        <v>58</v>
      </c>
      <c r="C590" t="s">
        <v>62</v>
      </c>
      <c r="D590">
        <v>15000</v>
      </c>
      <c r="E590">
        <v>15000</v>
      </c>
      <c r="F590" t="b">
        <v>1</v>
      </c>
      <c r="G590" s="1">
        <v>45718</v>
      </c>
      <c r="H590" s="6">
        <f>Table1[[#This Row],[Amount Paid]]/Table1[[#This Row],[Expected Fee]]</f>
        <v>1</v>
      </c>
      <c r="I590" t="str">
        <f>IF(Table1[[#This Row],[Paid]]=FALSE, "Defaulter", "Paid")</f>
        <v>Paid</v>
      </c>
      <c r="J590">
        <f>IF(Table1[[#This Row],[Paid]]=FALSE, 1, 0)</f>
        <v>0</v>
      </c>
      <c r="K590" s="5">
        <f>IF(Table1[[#This Row],[Paid]]=TRUE, Table1[[#This Row],[Payment Date]] - DATE(2025,1,10), "")</f>
        <v>51</v>
      </c>
      <c r="L59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91" spans="1:12" x14ac:dyDescent="0.3">
      <c r="A591" t="s">
        <v>10</v>
      </c>
      <c r="B591" t="s">
        <v>58</v>
      </c>
      <c r="C591" t="s">
        <v>63</v>
      </c>
      <c r="D591">
        <v>15000</v>
      </c>
      <c r="E591">
        <v>1387</v>
      </c>
      <c r="F591" t="b">
        <v>0</v>
      </c>
      <c r="H591" s="6">
        <f>Table1[[#This Row],[Amount Paid]]/Table1[[#This Row],[Expected Fee]]</f>
        <v>9.2466666666666669E-2</v>
      </c>
      <c r="I591" t="str">
        <f>IF(Table1[[#This Row],[Paid]]=FALSE, "Defaulter", "Paid")</f>
        <v>Defaulter</v>
      </c>
      <c r="J591">
        <f>IF(Table1[[#This Row],[Paid]]=FALSE, 1, 0)</f>
        <v>1</v>
      </c>
      <c r="K591" s="5" t="str">
        <f>IF(Table1[[#This Row],[Paid]]=TRUE, Table1[[#This Row],[Payment Date]] - DATE(2025,1,10), "")</f>
        <v/>
      </c>
      <c r="L59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92" spans="1:12" x14ac:dyDescent="0.3">
      <c r="A592" t="s">
        <v>10</v>
      </c>
      <c r="B592" t="s">
        <v>58</v>
      </c>
      <c r="C592" t="s">
        <v>64</v>
      </c>
      <c r="D592">
        <v>15000</v>
      </c>
      <c r="E592">
        <v>15000</v>
      </c>
      <c r="F592" t="b">
        <v>1</v>
      </c>
      <c r="G592" s="1">
        <v>45676</v>
      </c>
      <c r="H592" s="6">
        <f>Table1[[#This Row],[Amount Paid]]/Table1[[#This Row],[Expected Fee]]</f>
        <v>1</v>
      </c>
      <c r="I592" t="str">
        <f>IF(Table1[[#This Row],[Paid]]=FALSE, "Defaulter", "Paid")</f>
        <v>Paid</v>
      </c>
      <c r="J592">
        <f>IF(Table1[[#This Row],[Paid]]=FALSE, 1, 0)</f>
        <v>0</v>
      </c>
      <c r="K592" s="5">
        <f>IF(Table1[[#This Row],[Paid]]=TRUE, Table1[[#This Row],[Payment Date]] - DATE(2025,1,10), "")</f>
        <v>9</v>
      </c>
      <c r="L59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93" spans="1:12" x14ac:dyDescent="0.3">
      <c r="A593" t="s">
        <v>10</v>
      </c>
      <c r="B593" t="s">
        <v>59</v>
      </c>
      <c r="C593" t="s">
        <v>62</v>
      </c>
      <c r="D593">
        <v>15000</v>
      </c>
      <c r="E593">
        <v>15000</v>
      </c>
      <c r="F593" t="b">
        <v>1</v>
      </c>
      <c r="G593" s="1">
        <v>45725</v>
      </c>
      <c r="H593" s="6">
        <f>Table1[[#This Row],[Amount Paid]]/Table1[[#This Row],[Expected Fee]]</f>
        <v>1</v>
      </c>
      <c r="I593" t="str">
        <f>IF(Table1[[#This Row],[Paid]]=FALSE, "Defaulter", "Paid")</f>
        <v>Paid</v>
      </c>
      <c r="J593">
        <f>IF(Table1[[#This Row],[Paid]]=FALSE, 1, 0)</f>
        <v>0</v>
      </c>
      <c r="K593" s="5">
        <f>IF(Table1[[#This Row],[Paid]]=TRUE, Table1[[#This Row],[Payment Date]] - DATE(2025,1,10), "")</f>
        <v>58</v>
      </c>
      <c r="L59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94" spans="1:12" x14ac:dyDescent="0.3">
      <c r="A594" t="s">
        <v>10</v>
      </c>
      <c r="B594" t="s">
        <v>59</v>
      </c>
      <c r="C594" t="s">
        <v>63</v>
      </c>
      <c r="D594">
        <v>15000</v>
      </c>
      <c r="E594">
        <v>4223</v>
      </c>
      <c r="F594" t="b">
        <v>0</v>
      </c>
      <c r="H594" s="6">
        <f>Table1[[#This Row],[Amount Paid]]/Table1[[#This Row],[Expected Fee]]</f>
        <v>0.28153333333333336</v>
      </c>
      <c r="I594" t="str">
        <f>IF(Table1[[#This Row],[Paid]]=FALSE, "Defaulter", "Paid")</f>
        <v>Defaulter</v>
      </c>
      <c r="J594">
        <f>IF(Table1[[#This Row],[Paid]]=FALSE, 1, 0)</f>
        <v>1</v>
      </c>
      <c r="K594" s="5" t="str">
        <f>IF(Table1[[#This Row],[Paid]]=TRUE, Table1[[#This Row],[Payment Date]] - DATE(2025,1,10), "")</f>
        <v/>
      </c>
      <c r="L59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595" spans="1:12" x14ac:dyDescent="0.3">
      <c r="A595" t="s">
        <v>10</v>
      </c>
      <c r="B595" t="s">
        <v>59</v>
      </c>
      <c r="C595" t="s">
        <v>64</v>
      </c>
      <c r="D595">
        <v>15000</v>
      </c>
      <c r="E595">
        <v>15000</v>
      </c>
      <c r="F595" t="b">
        <v>1</v>
      </c>
      <c r="G595" s="1">
        <v>45716</v>
      </c>
      <c r="H595" s="6">
        <f>Table1[[#This Row],[Amount Paid]]/Table1[[#This Row],[Expected Fee]]</f>
        <v>1</v>
      </c>
      <c r="I595" t="str">
        <f>IF(Table1[[#This Row],[Paid]]=FALSE, "Defaulter", "Paid")</f>
        <v>Paid</v>
      </c>
      <c r="J595">
        <f>IF(Table1[[#This Row],[Paid]]=FALSE, 1, 0)</f>
        <v>0</v>
      </c>
      <c r="K595" s="5">
        <f>IF(Table1[[#This Row],[Paid]]=TRUE, Table1[[#This Row],[Payment Date]] - DATE(2025,1,10), "")</f>
        <v>49</v>
      </c>
      <c r="L59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96" spans="1:12" x14ac:dyDescent="0.3">
      <c r="A596" t="s">
        <v>10</v>
      </c>
      <c r="B596" t="s">
        <v>60</v>
      </c>
      <c r="C596" t="s">
        <v>62</v>
      </c>
      <c r="D596">
        <v>15000</v>
      </c>
      <c r="E596">
        <v>15000</v>
      </c>
      <c r="F596" t="b">
        <v>1</v>
      </c>
      <c r="G596" s="1">
        <v>45680</v>
      </c>
      <c r="H596" s="6">
        <f>Table1[[#This Row],[Amount Paid]]/Table1[[#This Row],[Expected Fee]]</f>
        <v>1</v>
      </c>
      <c r="I596" t="str">
        <f>IF(Table1[[#This Row],[Paid]]=FALSE, "Defaulter", "Paid")</f>
        <v>Paid</v>
      </c>
      <c r="J596">
        <f>IF(Table1[[#This Row],[Paid]]=FALSE, 1, 0)</f>
        <v>0</v>
      </c>
      <c r="K596" s="5">
        <f>IF(Table1[[#This Row],[Paid]]=TRUE, Table1[[#This Row],[Payment Date]] - DATE(2025,1,10), "")</f>
        <v>13</v>
      </c>
      <c r="L59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597" spans="1:12" x14ac:dyDescent="0.3">
      <c r="A597" t="s">
        <v>10</v>
      </c>
      <c r="B597" t="s">
        <v>60</v>
      </c>
      <c r="C597" t="s">
        <v>63</v>
      </c>
      <c r="D597">
        <v>15000</v>
      </c>
      <c r="E597">
        <v>15000</v>
      </c>
      <c r="F597" t="b">
        <v>1</v>
      </c>
      <c r="G597" s="1">
        <v>45668</v>
      </c>
      <c r="H597" s="6">
        <f>Table1[[#This Row],[Amount Paid]]/Table1[[#This Row],[Expected Fee]]</f>
        <v>1</v>
      </c>
      <c r="I597" t="str">
        <f>IF(Table1[[#This Row],[Paid]]=FALSE, "Defaulter", "Paid")</f>
        <v>Paid</v>
      </c>
      <c r="J597">
        <f>IF(Table1[[#This Row],[Paid]]=FALSE, 1, 0)</f>
        <v>0</v>
      </c>
      <c r="K597" s="5">
        <f>IF(Table1[[#This Row],[Paid]]=TRUE, Table1[[#This Row],[Payment Date]] - DATE(2025,1,10), "")</f>
        <v>1</v>
      </c>
      <c r="L59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598" spans="1:12" x14ac:dyDescent="0.3">
      <c r="A598" t="s">
        <v>10</v>
      </c>
      <c r="B598" t="s">
        <v>60</v>
      </c>
      <c r="C598" t="s">
        <v>64</v>
      </c>
      <c r="D598">
        <v>15000</v>
      </c>
      <c r="E598">
        <v>15000</v>
      </c>
      <c r="F598" t="b">
        <v>1</v>
      </c>
      <c r="G598" s="1">
        <v>45705</v>
      </c>
      <c r="H598" s="6">
        <f>Table1[[#This Row],[Amount Paid]]/Table1[[#This Row],[Expected Fee]]</f>
        <v>1</v>
      </c>
      <c r="I598" t="str">
        <f>IF(Table1[[#This Row],[Paid]]=FALSE, "Defaulter", "Paid")</f>
        <v>Paid</v>
      </c>
      <c r="J598">
        <f>IF(Table1[[#This Row],[Paid]]=FALSE, 1, 0)</f>
        <v>0</v>
      </c>
      <c r="K598" s="5">
        <f>IF(Table1[[#This Row],[Paid]]=TRUE, Table1[[#This Row],[Payment Date]] - DATE(2025,1,10), "")</f>
        <v>38</v>
      </c>
      <c r="L59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599" spans="1:12" x14ac:dyDescent="0.3">
      <c r="A599" t="s">
        <v>10</v>
      </c>
      <c r="B599" t="s">
        <v>61</v>
      </c>
      <c r="C599" t="s">
        <v>62</v>
      </c>
      <c r="D599">
        <v>15000</v>
      </c>
      <c r="E599">
        <v>15000</v>
      </c>
      <c r="F599" t="b">
        <v>1</v>
      </c>
      <c r="G599" s="1">
        <v>45688</v>
      </c>
      <c r="H599" s="6">
        <f>Table1[[#This Row],[Amount Paid]]/Table1[[#This Row],[Expected Fee]]</f>
        <v>1</v>
      </c>
      <c r="I599" t="str">
        <f>IF(Table1[[#This Row],[Paid]]=FALSE, "Defaulter", "Paid")</f>
        <v>Paid</v>
      </c>
      <c r="J599">
        <f>IF(Table1[[#This Row],[Paid]]=FALSE, 1, 0)</f>
        <v>0</v>
      </c>
      <c r="K599" s="5">
        <f>IF(Table1[[#This Row],[Paid]]=TRUE, Table1[[#This Row],[Payment Date]] - DATE(2025,1,10), "")</f>
        <v>21</v>
      </c>
      <c r="L59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00" spans="1:12" x14ac:dyDescent="0.3">
      <c r="A600" t="s">
        <v>10</v>
      </c>
      <c r="B600" t="s">
        <v>61</v>
      </c>
      <c r="C600" t="s">
        <v>63</v>
      </c>
      <c r="D600">
        <v>15000</v>
      </c>
      <c r="E600">
        <v>15000</v>
      </c>
      <c r="F600" t="b">
        <v>1</v>
      </c>
      <c r="G600" s="1">
        <v>45670</v>
      </c>
      <c r="H600" s="6">
        <f>Table1[[#This Row],[Amount Paid]]/Table1[[#This Row],[Expected Fee]]</f>
        <v>1</v>
      </c>
      <c r="I600" t="str">
        <f>IF(Table1[[#This Row],[Paid]]=FALSE, "Defaulter", "Paid")</f>
        <v>Paid</v>
      </c>
      <c r="J600">
        <f>IF(Table1[[#This Row],[Paid]]=FALSE, 1, 0)</f>
        <v>0</v>
      </c>
      <c r="K600" s="5">
        <f>IF(Table1[[#This Row],[Paid]]=TRUE, Table1[[#This Row],[Payment Date]] - DATE(2025,1,10), "")</f>
        <v>3</v>
      </c>
      <c r="L600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01" spans="1:12" x14ac:dyDescent="0.3">
      <c r="A601" t="s">
        <v>10</v>
      </c>
      <c r="B601" t="s">
        <v>61</v>
      </c>
      <c r="C601" t="s">
        <v>64</v>
      </c>
      <c r="D601">
        <v>15000</v>
      </c>
      <c r="E601">
        <v>15000</v>
      </c>
      <c r="F601" t="b">
        <v>1</v>
      </c>
      <c r="G601" s="1">
        <v>45695</v>
      </c>
      <c r="H601" s="6">
        <f>Table1[[#This Row],[Amount Paid]]/Table1[[#This Row],[Expected Fee]]</f>
        <v>1</v>
      </c>
      <c r="I601" t="str">
        <f>IF(Table1[[#This Row],[Paid]]=FALSE, "Defaulter", "Paid")</f>
        <v>Paid</v>
      </c>
      <c r="J601">
        <f>IF(Table1[[#This Row],[Paid]]=FALSE, 1, 0)</f>
        <v>0</v>
      </c>
      <c r="K601" s="5">
        <f>IF(Table1[[#This Row],[Paid]]=TRUE, Table1[[#This Row],[Payment Date]] - DATE(2025,1,10), "")</f>
        <v>28</v>
      </c>
      <c r="L60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02" spans="1:12" x14ac:dyDescent="0.3">
      <c r="A602" t="s">
        <v>11</v>
      </c>
      <c r="B602" t="s">
        <v>12</v>
      </c>
      <c r="C602" t="s">
        <v>62</v>
      </c>
      <c r="D602">
        <v>15000</v>
      </c>
      <c r="E602">
        <v>15000</v>
      </c>
      <c r="F602" t="b">
        <v>1</v>
      </c>
      <c r="G602" s="1">
        <v>45689</v>
      </c>
      <c r="H602" s="6">
        <f>Table1[[#This Row],[Amount Paid]]/Table1[[#This Row],[Expected Fee]]</f>
        <v>1</v>
      </c>
      <c r="I602" t="str">
        <f>IF(Table1[[#This Row],[Paid]]=FALSE, "Defaulter", "Paid")</f>
        <v>Paid</v>
      </c>
      <c r="J602">
        <f>IF(Table1[[#This Row],[Paid]]=FALSE, 1, 0)</f>
        <v>0</v>
      </c>
      <c r="K602" s="5">
        <f>IF(Table1[[#This Row],[Paid]]=TRUE, Table1[[#This Row],[Payment Date]] - DATE(2025,1,10), "")</f>
        <v>22</v>
      </c>
      <c r="L60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03" spans="1:12" x14ac:dyDescent="0.3">
      <c r="A603" t="s">
        <v>11</v>
      </c>
      <c r="B603" t="s">
        <v>12</v>
      </c>
      <c r="C603" t="s">
        <v>63</v>
      </c>
      <c r="D603">
        <v>15000</v>
      </c>
      <c r="E603">
        <v>15000</v>
      </c>
      <c r="F603" t="b">
        <v>1</v>
      </c>
      <c r="G603" s="1">
        <v>45672</v>
      </c>
      <c r="H603" s="6">
        <f>Table1[[#This Row],[Amount Paid]]/Table1[[#This Row],[Expected Fee]]</f>
        <v>1</v>
      </c>
      <c r="I603" t="str">
        <f>IF(Table1[[#This Row],[Paid]]=FALSE, "Defaulter", "Paid")</f>
        <v>Paid</v>
      </c>
      <c r="J603">
        <f>IF(Table1[[#This Row],[Paid]]=FALSE, 1, 0)</f>
        <v>0</v>
      </c>
      <c r="K603" s="5">
        <f>IF(Table1[[#This Row],[Paid]]=TRUE, Table1[[#This Row],[Payment Date]] - DATE(2025,1,10), "")</f>
        <v>5</v>
      </c>
      <c r="L60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04" spans="1:12" x14ac:dyDescent="0.3">
      <c r="A604" t="s">
        <v>11</v>
      </c>
      <c r="B604" t="s">
        <v>12</v>
      </c>
      <c r="C604" t="s">
        <v>64</v>
      </c>
      <c r="D604">
        <v>15000</v>
      </c>
      <c r="E604">
        <v>10281</v>
      </c>
      <c r="F604" t="b">
        <v>0</v>
      </c>
      <c r="H604" s="6">
        <f>Table1[[#This Row],[Amount Paid]]/Table1[[#This Row],[Expected Fee]]</f>
        <v>0.68540000000000001</v>
      </c>
      <c r="I604" t="str">
        <f>IF(Table1[[#This Row],[Paid]]=FALSE, "Defaulter", "Paid")</f>
        <v>Defaulter</v>
      </c>
      <c r="J604">
        <f>IF(Table1[[#This Row],[Paid]]=FALSE, 1, 0)</f>
        <v>1</v>
      </c>
      <c r="K604" s="5" t="str">
        <f>IF(Table1[[#This Row],[Paid]]=TRUE, Table1[[#This Row],[Payment Date]] - DATE(2025,1,10), "")</f>
        <v/>
      </c>
      <c r="L60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05" spans="1:12" x14ac:dyDescent="0.3">
      <c r="A605" t="s">
        <v>11</v>
      </c>
      <c r="B605" t="s">
        <v>13</v>
      </c>
      <c r="C605" t="s">
        <v>62</v>
      </c>
      <c r="D605">
        <v>15000</v>
      </c>
      <c r="E605">
        <v>15000</v>
      </c>
      <c r="F605" t="b">
        <v>1</v>
      </c>
      <c r="G605" s="1">
        <v>45704</v>
      </c>
      <c r="H605" s="6">
        <f>Table1[[#This Row],[Amount Paid]]/Table1[[#This Row],[Expected Fee]]</f>
        <v>1</v>
      </c>
      <c r="I605" t="str">
        <f>IF(Table1[[#This Row],[Paid]]=FALSE, "Defaulter", "Paid")</f>
        <v>Paid</v>
      </c>
      <c r="J605">
        <f>IF(Table1[[#This Row],[Paid]]=FALSE, 1, 0)</f>
        <v>0</v>
      </c>
      <c r="K605" s="5">
        <f>IF(Table1[[#This Row],[Paid]]=TRUE, Table1[[#This Row],[Payment Date]] - DATE(2025,1,10), "")</f>
        <v>37</v>
      </c>
      <c r="L60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06" spans="1:12" x14ac:dyDescent="0.3">
      <c r="A606" t="s">
        <v>11</v>
      </c>
      <c r="B606" t="s">
        <v>13</v>
      </c>
      <c r="C606" t="s">
        <v>63</v>
      </c>
      <c r="D606">
        <v>15000</v>
      </c>
      <c r="E606">
        <v>15000</v>
      </c>
      <c r="F606" t="b">
        <v>1</v>
      </c>
      <c r="G606" s="1">
        <v>45703</v>
      </c>
      <c r="H606" s="6">
        <f>Table1[[#This Row],[Amount Paid]]/Table1[[#This Row],[Expected Fee]]</f>
        <v>1</v>
      </c>
      <c r="I606" t="str">
        <f>IF(Table1[[#This Row],[Paid]]=FALSE, "Defaulter", "Paid")</f>
        <v>Paid</v>
      </c>
      <c r="J606">
        <f>IF(Table1[[#This Row],[Paid]]=FALSE, 1, 0)</f>
        <v>0</v>
      </c>
      <c r="K606" s="5">
        <f>IF(Table1[[#This Row],[Paid]]=TRUE, Table1[[#This Row],[Payment Date]] - DATE(2025,1,10), "")</f>
        <v>36</v>
      </c>
      <c r="L60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07" spans="1:12" x14ac:dyDescent="0.3">
      <c r="A607" t="s">
        <v>11</v>
      </c>
      <c r="B607" t="s">
        <v>13</v>
      </c>
      <c r="C607" t="s">
        <v>64</v>
      </c>
      <c r="D607">
        <v>15000</v>
      </c>
      <c r="E607">
        <v>15000</v>
      </c>
      <c r="F607" t="b">
        <v>1</v>
      </c>
      <c r="G607" s="1">
        <v>45724</v>
      </c>
      <c r="H607" s="6">
        <f>Table1[[#This Row],[Amount Paid]]/Table1[[#This Row],[Expected Fee]]</f>
        <v>1</v>
      </c>
      <c r="I607" t="str">
        <f>IF(Table1[[#This Row],[Paid]]=FALSE, "Defaulter", "Paid")</f>
        <v>Paid</v>
      </c>
      <c r="J607">
        <f>IF(Table1[[#This Row],[Paid]]=FALSE, 1, 0)</f>
        <v>0</v>
      </c>
      <c r="K607" s="5">
        <f>IF(Table1[[#This Row],[Paid]]=TRUE, Table1[[#This Row],[Payment Date]] - DATE(2025,1,10), "")</f>
        <v>57</v>
      </c>
      <c r="L60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08" spans="1:12" x14ac:dyDescent="0.3">
      <c r="A608" t="s">
        <v>11</v>
      </c>
      <c r="B608" t="s">
        <v>14</v>
      </c>
      <c r="C608" t="s">
        <v>62</v>
      </c>
      <c r="D608">
        <v>15000</v>
      </c>
      <c r="E608">
        <v>15000</v>
      </c>
      <c r="F608" t="b">
        <v>1</v>
      </c>
      <c r="G608" s="1">
        <v>45719</v>
      </c>
      <c r="H608" s="6">
        <f>Table1[[#This Row],[Amount Paid]]/Table1[[#This Row],[Expected Fee]]</f>
        <v>1</v>
      </c>
      <c r="I608" t="str">
        <f>IF(Table1[[#This Row],[Paid]]=FALSE, "Defaulter", "Paid")</f>
        <v>Paid</v>
      </c>
      <c r="J608">
        <f>IF(Table1[[#This Row],[Paid]]=FALSE, 1, 0)</f>
        <v>0</v>
      </c>
      <c r="K608" s="5">
        <f>IF(Table1[[#This Row],[Paid]]=TRUE, Table1[[#This Row],[Payment Date]] - DATE(2025,1,10), "")</f>
        <v>52</v>
      </c>
      <c r="L60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09" spans="1:12" x14ac:dyDescent="0.3">
      <c r="A609" t="s">
        <v>11</v>
      </c>
      <c r="B609" t="s">
        <v>14</v>
      </c>
      <c r="C609" t="s">
        <v>63</v>
      </c>
      <c r="D609">
        <v>15000</v>
      </c>
      <c r="E609">
        <v>15000</v>
      </c>
      <c r="F609" t="b">
        <v>1</v>
      </c>
      <c r="G609" s="1">
        <v>45687</v>
      </c>
      <c r="H609" s="6">
        <f>Table1[[#This Row],[Amount Paid]]/Table1[[#This Row],[Expected Fee]]</f>
        <v>1</v>
      </c>
      <c r="I609" t="str">
        <f>IF(Table1[[#This Row],[Paid]]=FALSE, "Defaulter", "Paid")</f>
        <v>Paid</v>
      </c>
      <c r="J609">
        <f>IF(Table1[[#This Row],[Paid]]=FALSE, 1, 0)</f>
        <v>0</v>
      </c>
      <c r="K609" s="5">
        <f>IF(Table1[[#This Row],[Paid]]=TRUE, Table1[[#This Row],[Payment Date]] - DATE(2025,1,10), "")</f>
        <v>20</v>
      </c>
      <c r="L60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10" spans="1:12" x14ac:dyDescent="0.3">
      <c r="A610" t="s">
        <v>11</v>
      </c>
      <c r="B610" t="s">
        <v>14</v>
      </c>
      <c r="C610" t="s">
        <v>64</v>
      </c>
      <c r="D610">
        <v>15000</v>
      </c>
      <c r="E610">
        <v>15000</v>
      </c>
      <c r="F610" t="b">
        <v>1</v>
      </c>
      <c r="G610" s="1">
        <v>45697</v>
      </c>
      <c r="H610" s="6">
        <f>Table1[[#This Row],[Amount Paid]]/Table1[[#This Row],[Expected Fee]]</f>
        <v>1</v>
      </c>
      <c r="I610" t="str">
        <f>IF(Table1[[#This Row],[Paid]]=FALSE, "Defaulter", "Paid")</f>
        <v>Paid</v>
      </c>
      <c r="J610">
        <f>IF(Table1[[#This Row],[Paid]]=FALSE, 1, 0)</f>
        <v>0</v>
      </c>
      <c r="K610" s="5">
        <f>IF(Table1[[#This Row],[Paid]]=TRUE, Table1[[#This Row],[Payment Date]] - DATE(2025,1,10), "")</f>
        <v>30</v>
      </c>
      <c r="L61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11" spans="1:12" x14ac:dyDescent="0.3">
      <c r="A611" t="s">
        <v>11</v>
      </c>
      <c r="B611" t="s">
        <v>15</v>
      </c>
      <c r="C611" t="s">
        <v>62</v>
      </c>
      <c r="D611">
        <v>15000</v>
      </c>
      <c r="E611">
        <v>4263</v>
      </c>
      <c r="F611" t="b">
        <v>0</v>
      </c>
      <c r="H611" s="6">
        <f>Table1[[#This Row],[Amount Paid]]/Table1[[#This Row],[Expected Fee]]</f>
        <v>0.28420000000000001</v>
      </c>
      <c r="I611" t="str">
        <f>IF(Table1[[#This Row],[Paid]]=FALSE, "Defaulter", "Paid")</f>
        <v>Defaulter</v>
      </c>
      <c r="J611">
        <f>IF(Table1[[#This Row],[Paid]]=FALSE, 1, 0)</f>
        <v>1</v>
      </c>
      <c r="K611" s="5" t="str">
        <f>IF(Table1[[#This Row],[Paid]]=TRUE, Table1[[#This Row],[Payment Date]] - DATE(2025,1,10), "")</f>
        <v/>
      </c>
      <c r="L61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12" spans="1:12" x14ac:dyDescent="0.3">
      <c r="A612" t="s">
        <v>11</v>
      </c>
      <c r="B612" t="s">
        <v>15</v>
      </c>
      <c r="C612" t="s">
        <v>63</v>
      </c>
      <c r="D612">
        <v>15000</v>
      </c>
      <c r="E612">
        <v>15000</v>
      </c>
      <c r="F612" t="b">
        <v>1</v>
      </c>
      <c r="G612" s="1">
        <v>45711</v>
      </c>
      <c r="H612" s="6">
        <f>Table1[[#This Row],[Amount Paid]]/Table1[[#This Row],[Expected Fee]]</f>
        <v>1</v>
      </c>
      <c r="I612" t="str">
        <f>IF(Table1[[#This Row],[Paid]]=FALSE, "Defaulter", "Paid")</f>
        <v>Paid</v>
      </c>
      <c r="J612">
        <f>IF(Table1[[#This Row],[Paid]]=FALSE, 1, 0)</f>
        <v>0</v>
      </c>
      <c r="K612" s="5">
        <f>IF(Table1[[#This Row],[Paid]]=TRUE, Table1[[#This Row],[Payment Date]] - DATE(2025,1,10), "")</f>
        <v>44</v>
      </c>
      <c r="L61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13" spans="1:12" x14ac:dyDescent="0.3">
      <c r="A613" t="s">
        <v>11</v>
      </c>
      <c r="B613" t="s">
        <v>15</v>
      </c>
      <c r="C613" t="s">
        <v>64</v>
      </c>
      <c r="D613">
        <v>15000</v>
      </c>
      <c r="E613">
        <v>15000</v>
      </c>
      <c r="F613" t="b">
        <v>1</v>
      </c>
      <c r="G613" s="1">
        <v>45673</v>
      </c>
      <c r="H613" s="6">
        <f>Table1[[#This Row],[Amount Paid]]/Table1[[#This Row],[Expected Fee]]</f>
        <v>1</v>
      </c>
      <c r="I613" t="str">
        <f>IF(Table1[[#This Row],[Paid]]=FALSE, "Defaulter", "Paid")</f>
        <v>Paid</v>
      </c>
      <c r="J613">
        <f>IF(Table1[[#This Row],[Paid]]=FALSE, 1, 0)</f>
        <v>0</v>
      </c>
      <c r="K613" s="5">
        <f>IF(Table1[[#This Row],[Paid]]=TRUE, Table1[[#This Row],[Payment Date]] - DATE(2025,1,10), "")</f>
        <v>6</v>
      </c>
      <c r="L61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14" spans="1:12" x14ac:dyDescent="0.3">
      <c r="A614" t="s">
        <v>11</v>
      </c>
      <c r="B614" t="s">
        <v>16</v>
      </c>
      <c r="C614" t="s">
        <v>62</v>
      </c>
      <c r="D614">
        <v>15000</v>
      </c>
      <c r="E614">
        <v>15000</v>
      </c>
      <c r="F614" t="b">
        <v>1</v>
      </c>
      <c r="G614" s="1">
        <v>45683</v>
      </c>
      <c r="H614" s="6">
        <f>Table1[[#This Row],[Amount Paid]]/Table1[[#This Row],[Expected Fee]]</f>
        <v>1</v>
      </c>
      <c r="I614" t="str">
        <f>IF(Table1[[#This Row],[Paid]]=FALSE, "Defaulter", "Paid")</f>
        <v>Paid</v>
      </c>
      <c r="J614">
        <f>IF(Table1[[#This Row],[Paid]]=FALSE, 1, 0)</f>
        <v>0</v>
      </c>
      <c r="K614" s="5">
        <f>IF(Table1[[#This Row],[Paid]]=TRUE, Table1[[#This Row],[Payment Date]] - DATE(2025,1,10), "")</f>
        <v>16</v>
      </c>
      <c r="L61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15" spans="1:12" x14ac:dyDescent="0.3">
      <c r="A615" t="s">
        <v>11</v>
      </c>
      <c r="B615" t="s">
        <v>16</v>
      </c>
      <c r="C615" t="s">
        <v>63</v>
      </c>
      <c r="D615">
        <v>15000</v>
      </c>
      <c r="E615">
        <v>15000</v>
      </c>
      <c r="F615" t="b">
        <v>1</v>
      </c>
      <c r="G615" s="1">
        <v>45694</v>
      </c>
      <c r="H615" s="6">
        <f>Table1[[#This Row],[Amount Paid]]/Table1[[#This Row],[Expected Fee]]</f>
        <v>1</v>
      </c>
      <c r="I615" t="str">
        <f>IF(Table1[[#This Row],[Paid]]=FALSE, "Defaulter", "Paid")</f>
        <v>Paid</v>
      </c>
      <c r="J615">
        <f>IF(Table1[[#This Row],[Paid]]=FALSE, 1, 0)</f>
        <v>0</v>
      </c>
      <c r="K615" s="5">
        <f>IF(Table1[[#This Row],[Paid]]=TRUE, Table1[[#This Row],[Payment Date]] - DATE(2025,1,10), "")</f>
        <v>27</v>
      </c>
      <c r="L61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16" spans="1:12" x14ac:dyDescent="0.3">
      <c r="A616" t="s">
        <v>11</v>
      </c>
      <c r="B616" t="s">
        <v>16</v>
      </c>
      <c r="C616" t="s">
        <v>64</v>
      </c>
      <c r="D616">
        <v>15000</v>
      </c>
      <c r="E616">
        <v>15000</v>
      </c>
      <c r="F616" t="b">
        <v>1</v>
      </c>
      <c r="G616" s="1">
        <v>45712</v>
      </c>
      <c r="H616" s="6">
        <f>Table1[[#This Row],[Amount Paid]]/Table1[[#This Row],[Expected Fee]]</f>
        <v>1</v>
      </c>
      <c r="I616" t="str">
        <f>IF(Table1[[#This Row],[Paid]]=FALSE, "Defaulter", "Paid")</f>
        <v>Paid</v>
      </c>
      <c r="J616">
        <f>IF(Table1[[#This Row],[Paid]]=FALSE, 1, 0)</f>
        <v>0</v>
      </c>
      <c r="K616" s="5">
        <f>IF(Table1[[#This Row],[Paid]]=TRUE, Table1[[#This Row],[Payment Date]] - DATE(2025,1,10), "")</f>
        <v>45</v>
      </c>
      <c r="L61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17" spans="1:12" x14ac:dyDescent="0.3">
      <c r="A617" t="s">
        <v>11</v>
      </c>
      <c r="B617" t="s">
        <v>17</v>
      </c>
      <c r="C617" t="s">
        <v>62</v>
      </c>
      <c r="D617">
        <v>15000</v>
      </c>
      <c r="E617">
        <v>15000</v>
      </c>
      <c r="F617" t="b">
        <v>1</v>
      </c>
      <c r="G617" s="1">
        <v>45726</v>
      </c>
      <c r="H617" s="6">
        <f>Table1[[#This Row],[Amount Paid]]/Table1[[#This Row],[Expected Fee]]</f>
        <v>1</v>
      </c>
      <c r="I617" t="str">
        <f>IF(Table1[[#This Row],[Paid]]=FALSE, "Defaulter", "Paid")</f>
        <v>Paid</v>
      </c>
      <c r="J617">
        <f>IF(Table1[[#This Row],[Paid]]=FALSE, 1, 0)</f>
        <v>0</v>
      </c>
      <c r="K617" s="5">
        <f>IF(Table1[[#This Row],[Paid]]=TRUE, Table1[[#This Row],[Payment Date]] - DATE(2025,1,10), "")</f>
        <v>59</v>
      </c>
      <c r="L61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18" spans="1:12" x14ac:dyDescent="0.3">
      <c r="A618" t="s">
        <v>11</v>
      </c>
      <c r="B618" t="s">
        <v>17</v>
      </c>
      <c r="C618" t="s">
        <v>63</v>
      </c>
      <c r="D618">
        <v>15000</v>
      </c>
      <c r="E618">
        <v>11968</v>
      </c>
      <c r="F618" t="b">
        <v>0</v>
      </c>
      <c r="H618" s="6">
        <f>Table1[[#This Row],[Amount Paid]]/Table1[[#This Row],[Expected Fee]]</f>
        <v>0.79786666666666661</v>
      </c>
      <c r="I618" t="str">
        <f>IF(Table1[[#This Row],[Paid]]=FALSE, "Defaulter", "Paid")</f>
        <v>Defaulter</v>
      </c>
      <c r="J618">
        <f>IF(Table1[[#This Row],[Paid]]=FALSE, 1, 0)</f>
        <v>1</v>
      </c>
      <c r="K618" s="5" t="str">
        <f>IF(Table1[[#This Row],[Paid]]=TRUE, Table1[[#This Row],[Payment Date]] - DATE(2025,1,10), "")</f>
        <v/>
      </c>
      <c r="L61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19" spans="1:12" x14ac:dyDescent="0.3">
      <c r="A619" t="s">
        <v>11</v>
      </c>
      <c r="B619" t="s">
        <v>17</v>
      </c>
      <c r="C619" t="s">
        <v>64</v>
      </c>
      <c r="D619">
        <v>15000</v>
      </c>
      <c r="E619">
        <v>15000</v>
      </c>
      <c r="F619" t="b">
        <v>1</v>
      </c>
      <c r="G619" s="1">
        <v>45702</v>
      </c>
      <c r="H619" s="6">
        <f>Table1[[#This Row],[Amount Paid]]/Table1[[#This Row],[Expected Fee]]</f>
        <v>1</v>
      </c>
      <c r="I619" t="str">
        <f>IF(Table1[[#This Row],[Paid]]=FALSE, "Defaulter", "Paid")</f>
        <v>Paid</v>
      </c>
      <c r="J619">
        <f>IF(Table1[[#This Row],[Paid]]=FALSE, 1, 0)</f>
        <v>0</v>
      </c>
      <c r="K619" s="5">
        <f>IF(Table1[[#This Row],[Paid]]=TRUE, Table1[[#This Row],[Payment Date]] - DATE(2025,1,10), "")</f>
        <v>35</v>
      </c>
      <c r="L61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20" spans="1:12" x14ac:dyDescent="0.3">
      <c r="A620" t="s">
        <v>11</v>
      </c>
      <c r="B620" t="s">
        <v>18</v>
      </c>
      <c r="C620" t="s">
        <v>62</v>
      </c>
      <c r="D620">
        <v>15000</v>
      </c>
      <c r="E620">
        <v>15000</v>
      </c>
      <c r="F620" t="b">
        <v>1</v>
      </c>
      <c r="G620" s="1">
        <v>45695</v>
      </c>
      <c r="H620" s="6">
        <f>Table1[[#This Row],[Amount Paid]]/Table1[[#This Row],[Expected Fee]]</f>
        <v>1</v>
      </c>
      <c r="I620" t="str">
        <f>IF(Table1[[#This Row],[Paid]]=FALSE, "Defaulter", "Paid")</f>
        <v>Paid</v>
      </c>
      <c r="J620">
        <f>IF(Table1[[#This Row],[Paid]]=FALSE, 1, 0)</f>
        <v>0</v>
      </c>
      <c r="K620" s="5">
        <f>IF(Table1[[#This Row],[Paid]]=TRUE, Table1[[#This Row],[Payment Date]] - DATE(2025,1,10), "")</f>
        <v>28</v>
      </c>
      <c r="L62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21" spans="1:12" x14ac:dyDescent="0.3">
      <c r="A621" t="s">
        <v>11</v>
      </c>
      <c r="B621" t="s">
        <v>18</v>
      </c>
      <c r="C621" t="s">
        <v>63</v>
      </c>
      <c r="D621">
        <v>15000</v>
      </c>
      <c r="E621">
        <v>15000</v>
      </c>
      <c r="F621" t="b">
        <v>1</v>
      </c>
      <c r="G621" s="1">
        <v>45706</v>
      </c>
      <c r="H621" s="6">
        <f>Table1[[#This Row],[Amount Paid]]/Table1[[#This Row],[Expected Fee]]</f>
        <v>1</v>
      </c>
      <c r="I621" t="str">
        <f>IF(Table1[[#This Row],[Paid]]=FALSE, "Defaulter", "Paid")</f>
        <v>Paid</v>
      </c>
      <c r="J621">
        <f>IF(Table1[[#This Row],[Paid]]=FALSE, 1, 0)</f>
        <v>0</v>
      </c>
      <c r="K621" s="5">
        <f>IF(Table1[[#This Row],[Paid]]=TRUE, Table1[[#This Row],[Payment Date]] - DATE(2025,1,10), "")</f>
        <v>39</v>
      </c>
      <c r="L62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22" spans="1:12" x14ac:dyDescent="0.3">
      <c r="A622" t="s">
        <v>11</v>
      </c>
      <c r="B622" t="s">
        <v>18</v>
      </c>
      <c r="C622" t="s">
        <v>64</v>
      </c>
      <c r="D622">
        <v>15000</v>
      </c>
      <c r="E622">
        <v>15000</v>
      </c>
      <c r="F622" t="b">
        <v>1</v>
      </c>
      <c r="G622" s="1">
        <v>45702</v>
      </c>
      <c r="H622" s="6">
        <f>Table1[[#This Row],[Amount Paid]]/Table1[[#This Row],[Expected Fee]]</f>
        <v>1</v>
      </c>
      <c r="I622" t="str">
        <f>IF(Table1[[#This Row],[Paid]]=FALSE, "Defaulter", "Paid")</f>
        <v>Paid</v>
      </c>
      <c r="J622">
        <f>IF(Table1[[#This Row],[Paid]]=FALSE, 1, 0)</f>
        <v>0</v>
      </c>
      <c r="K622" s="5">
        <f>IF(Table1[[#This Row],[Paid]]=TRUE, Table1[[#This Row],[Payment Date]] - DATE(2025,1,10), "")</f>
        <v>35</v>
      </c>
      <c r="L62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23" spans="1:12" x14ac:dyDescent="0.3">
      <c r="A623" t="s">
        <v>11</v>
      </c>
      <c r="B623" t="s">
        <v>19</v>
      </c>
      <c r="C623" t="s">
        <v>62</v>
      </c>
      <c r="D623">
        <v>15000</v>
      </c>
      <c r="E623">
        <v>15000</v>
      </c>
      <c r="F623" t="b">
        <v>1</v>
      </c>
      <c r="G623" s="1">
        <v>45705</v>
      </c>
      <c r="H623" s="6">
        <f>Table1[[#This Row],[Amount Paid]]/Table1[[#This Row],[Expected Fee]]</f>
        <v>1</v>
      </c>
      <c r="I623" t="str">
        <f>IF(Table1[[#This Row],[Paid]]=FALSE, "Defaulter", "Paid")</f>
        <v>Paid</v>
      </c>
      <c r="J623">
        <f>IF(Table1[[#This Row],[Paid]]=FALSE, 1, 0)</f>
        <v>0</v>
      </c>
      <c r="K623" s="5">
        <f>IF(Table1[[#This Row],[Paid]]=TRUE, Table1[[#This Row],[Payment Date]] - DATE(2025,1,10), "")</f>
        <v>38</v>
      </c>
      <c r="L62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24" spans="1:12" x14ac:dyDescent="0.3">
      <c r="A624" t="s">
        <v>11</v>
      </c>
      <c r="B624" t="s">
        <v>19</v>
      </c>
      <c r="C624" t="s">
        <v>63</v>
      </c>
      <c r="D624">
        <v>15000</v>
      </c>
      <c r="E624">
        <v>15000</v>
      </c>
      <c r="F624" t="b">
        <v>1</v>
      </c>
      <c r="G624" s="1">
        <v>45720</v>
      </c>
      <c r="H624" s="6">
        <f>Table1[[#This Row],[Amount Paid]]/Table1[[#This Row],[Expected Fee]]</f>
        <v>1</v>
      </c>
      <c r="I624" t="str">
        <f>IF(Table1[[#This Row],[Paid]]=FALSE, "Defaulter", "Paid")</f>
        <v>Paid</v>
      </c>
      <c r="J624">
        <f>IF(Table1[[#This Row],[Paid]]=FALSE, 1, 0)</f>
        <v>0</v>
      </c>
      <c r="K624" s="5">
        <f>IF(Table1[[#This Row],[Paid]]=TRUE, Table1[[#This Row],[Payment Date]] - DATE(2025,1,10), "")</f>
        <v>53</v>
      </c>
      <c r="L62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25" spans="1:12" x14ac:dyDescent="0.3">
      <c r="A625" t="s">
        <v>11</v>
      </c>
      <c r="B625" t="s">
        <v>19</v>
      </c>
      <c r="C625" t="s">
        <v>64</v>
      </c>
      <c r="D625">
        <v>15000</v>
      </c>
      <c r="E625">
        <v>15000</v>
      </c>
      <c r="F625" t="b">
        <v>1</v>
      </c>
      <c r="G625" s="1">
        <v>45713</v>
      </c>
      <c r="H625" s="6">
        <f>Table1[[#This Row],[Amount Paid]]/Table1[[#This Row],[Expected Fee]]</f>
        <v>1</v>
      </c>
      <c r="I625" t="str">
        <f>IF(Table1[[#This Row],[Paid]]=FALSE, "Defaulter", "Paid")</f>
        <v>Paid</v>
      </c>
      <c r="J625">
        <f>IF(Table1[[#This Row],[Paid]]=FALSE, 1, 0)</f>
        <v>0</v>
      </c>
      <c r="K625" s="5">
        <f>IF(Table1[[#This Row],[Paid]]=TRUE, Table1[[#This Row],[Payment Date]] - DATE(2025,1,10), "")</f>
        <v>46</v>
      </c>
      <c r="L62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26" spans="1:12" x14ac:dyDescent="0.3">
      <c r="A626" t="s">
        <v>11</v>
      </c>
      <c r="B626" t="s">
        <v>20</v>
      </c>
      <c r="C626" t="s">
        <v>62</v>
      </c>
      <c r="D626">
        <v>15000</v>
      </c>
      <c r="E626">
        <v>6212</v>
      </c>
      <c r="F626" t="b">
        <v>0</v>
      </c>
      <c r="H626" s="6">
        <f>Table1[[#This Row],[Amount Paid]]/Table1[[#This Row],[Expected Fee]]</f>
        <v>0.41413333333333335</v>
      </c>
      <c r="I626" t="str">
        <f>IF(Table1[[#This Row],[Paid]]=FALSE, "Defaulter", "Paid")</f>
        <v>Defaulter</v>
      </c>
      <c r="J626">
        <f>IF(Table1[[#This Row],[Paid]]=FALSE, 1, 0)</f>
        <v>1</v>
      </c>
      <c r="K626" s="5" t="str">
        <f>IF(Table1[[#This Row],[Paid]]=TRUE, Table1[[#This Row],[Payment Date]] - DATE(2025,1,10), "")</f>
        <v/>
      </c>
      <c r="L62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27" spans="1:12" x14ac:dyDescent="0.3">
      <c r="A627" t="s">
        <v>11</v>
      </c>
      <c r="B627" t="s">
        <v>20</v>
      </c>
      <c r="C627" t="s">
        <v>63</v>
      </c>
      <c r="D627">
        <v>15000</v>
      </c>
      <c r="E627">
        <v>15000</v>
      </c>
      <c r="F627" t="b">
        <v>1</v>
      </c>
      <c r="G627" s="1">
        <v>45724</v>
      </c>
      <c r="H627" s="6">
        <f>Table1[[#This Row],[Amount Paid]]/Table1[[#This Row],[Expected Fee]]</f>
        <v>1</v>
      </c>
      <c r="I627" t="str">
        <f>IF(Table1[[#This Row],[Paid]]=FALSE, "Defaulter", "Paid")</f>
        <v>Paid</v>
      </c>
      <c r="J627">
        <f>IF(Table1[[#This Row],[Paid]]=FALSE, 1, 0)</f>
        <v>0</v>
      </c>
      <c r="K627" s="5">
        <f>IF(Table1[[#This Row],[Paid]]=TRUE, Table1[[#This Row],[Payment Date]] - DATE(2025,1,10), "")</f>
        <v>57</v>
      </c>
      <c r="L62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28" spans="1:12" x14ac:dyDescent="0.3">
      <c r="A628" t="s">
        <v>11</v>
      </c>
      <c r="B628" t="s">
        <v>20</v>
      </c>
      <c r="C628" t="s">
        <v>64</v>
      </c>
      <c r="D628">
        <v>15000</v>
      </c>
      <c r="E628">
        <v>15000</v>
      </c>
      <c r="F628" t="b">
        <v>1</v>
      </c>
      <c r="G628" s="1">
        <v>45686</v>
      </c>
      <c r="H628" s="6">
        <f>Table1[[#This Row],[Amount Paid]]/Table1[[#This Row],[Expected Fee]]</f>
        <v>1</v>
      </c>
      <c r="I628" t="str">
        <f>IF(Table1[[#This Row],[Paid]]=FALSE, "Defaulter", "Paid")</f>
        <v>Paid</v>
      </c>
      <c r="J628">
        <f>IF(Table1[[#This Row],[Paid]]=FALSE, 1, 0)</f>
        <v>0</v>
      </c>
      <c r="K628" s="5">
        <f>IF(Table1[[#This Row],[Paid]]=TRUE, Table1[[#This Row],[Payment Date]] - DATE(2025,1,10), "")</f>
        <v>19</v>
      </c>
      <c r="L62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29" spans="1:12" x14ac:dyDescent="0.3">
      <c r="A629" t="s">
        <v>11</v>
      </c>
      <c r="B629" t="s">
        <v>21</v>
      </c>
      <c r="C629" t="s">
        <v>62</v>
      </c>
      <c r="D629">
        <v>15000</v>
      </c>
      <c r="E629">
        <v>15000</v>
      </c>
      <c r="F629" t="b">
        <v>1</v>
      </c>
      <c r="G629" s="1">
        <v>45718</v>
      </c>
      <c r="H629" s="6">
        <f>Table1[[#This Row],[Amount Paid]]/Table1[[#This Row],[Expected Fee]]</f>
        <v>1</v>
      </c>
      <c r="I629" t="str">
        <f>IF(Table1[[#This Row],[Paid]]=FALSE, "Defaulter", "Paid")</f>
        <v>Paid</v>
      </c>
      <c r="J629">
        <f>IF(Table1[[#This Row],[Paid]]=FALSE, 1, 0)</f>
        <v>0</v>
      </c>
      <c r="K629" s="5">
        <f>IF(Table1[[#This Row],[Paid]]=TRUE, Table1[[#This Row],[Payment Date]] - DATE(2025,1,10), "")</f>
        <v>51</v>
      </c>
      <c r="L62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30" spans="1:12" x14ac:dyDescent="0.3">
      <c r="A630" t="s">
        <v>11</v>
      </c>
      <c r="B630" t="s">
        <v>21</v>
      </c>
      <c r="C630" t="s">
        <v>63</v>
      </c>
      <c r="D630">
        <v>15000</v>
      </c>
      <c r="E630">
        <v>15000</v>
      </c>
      <c r="F630" t="b">
        <v>1</v>
      </c>
      <c r="G630" s="1">
        <v>45725</v>
      </c>
      <c r="H630" s="6">
        <f>Table1[[#This Row],[Amount Paid]]/Table1[[#This Row],[Expected Fee]]</f>
        <v>1</v>
      </c>
      <c r="I630" t="str">
        <f>IF(Table1[[#This Row],[Paid]]=FALSE, "Defaulter", "Paid")</f>
        <v>Paid</v>
      </c>
      <c r="J630">
        <f>IF(Table1[[#This Row],[Paid]]=FALSE, 1, 0)</f>
        <v>0</v>
      </c>
      <c r="K630" s="5">
        <f>IF(Table1[[#This Row],[Paid]]=TRUE, Table1[[#This Row],[Payment Date]] - DATE(2025,1,10), "")</f>
        <v>58</v>
      </c>
      <c r="L63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31" spans="1:12" x14ac:dyDescent="0.3">
      <c r="A631" t="s">
        <v>11</v>
      </c>
      <c r="B631" t="s">
        <v>21</v>
      </c>
      <c r="C631" t="s">
        <v>64</v>
      </c>
      <c r="D631">
        <v>15000</v>
      </c>
      <c r="E631">
        <v>15000</v>
      </c>
      <c r="F631" t="b">
        <v>1</v>
      </c>
      <c r="G631" s="1">
        <v>45700</v>
      </c>
      <c r="H631" s="6">
        <f>Table1[[#This Row],[Amount Paid]]/Table1[[#This Row],[Expected Fee]]</f>
        <v>1</v>
      </c>
      <c r="I631" t="str">
        <f>IF(Table1[[#This Row],[Paid]]=FALSE, "Defaulter", "Paid")</f>
        <v>Paid</v>
      </c>
      <c r="J631">
        <f>IF(Table1[[#This Row],[Paid]]=FALSE, 1, 0)</f>
        <v>0</v>
      </c>
      <c r="K631" s="5">
        <f>IF(Table1[[#This Row],[Paid]]=TRUE, Table1[[#This Row],[Payment Date]] - DATE(2025,1,10), "")</f>
        <v>33</v>
      </c>
      <c r="L63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32" spans="1:12" x14ac:dyDescent="0.3">
      <c r="A632" t="s">
        <v>11</v>
      </c>
      <c r="B632" t="s">
        <v>22</v>
      </c>
      <c r="C632" t="s">
        <v>62</v>
      </c>
      <c r="D632">
        <v>15000</v>
      </c>
      <c r="E632">
        <v>15000</v>
      </c>
      <c r="F632" t="b">
        <v>1</v>
      </c>
      <c r="G632" s="1">
        <v>45668</v>
      </c>
      <c r="H632" s="6">
        <f>Table1[[#This Row],[Amount Paid]]/Table1[[#This Row],[Expected Fee]]</f>
        <v>1</v>
      </c>
      <c r="I632" t="str">
        <f>IF(Table1[[#This Row],[Paid]]=FALSE, "Defaulter", "Paid")</f>
        <v>Paid</v>
      </c>
      <c r="J632">
        <f>IF(Table1[[#This Row],[Paid]]=FALSE, 1, 0)</f>
        <v>0</v>
      </c>
      <c r="K632" s="5">
        <f>IF(Table1[[#This Row],[Paid]]=TRUE, Table1[[#This Row],[Payment Date]] - DATE(2025,1,10), "")</f>
        <v>1</v>
      </c>
      <c r="L632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33" spans="1:12" x14ac:dyDescent="0.3">
      <c r="A633" t="s">
        <v>11</v>
      </c>
      <c r="B633" t="s">
        <v>22</v>
      </c>
      <c r="C633" t="s">
        <v>63</v>
      </c>
      <c r="D633">
        <v>15000</v>
      </c>
      <c r="E633">
        <v>15000</v>
      </c>
      <c r="F633" t="b">
        <v>1</v>
      </c>
      <c r="G633" s="1">
        <v>45675</v>
      </c>
      <c r="H633" s="6">
        <f>Table1[[#This Row],[Amount Paid]]/Table1[[#This Row],[Expected Fee]]</f>
        <v>1</v>
      </c>
      <c r="I633" t="str">
        <f>IF(Table1[[#This Row],[Paid]]=FALSE, "Defaulter", "Paid")</f>
        <v>Paid</v>
      </c>
      <c r="J633">
        <f>IF(Table1[[#This Row],[Paid]]=FALSE, 1, 0)</f>
        <v>0</v>
      </c>
      <c r="K633" s="5">
        <f>IF(Table1[[#This Row],[Paid]]=TRUE, Table1[[#This Row],[Payment Date]] - DATE(2025,1,10), "")</f>
        <v>8</v>
      </c>
      <c r="L63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34" spans="1:12" x14ac:dyDescent="0.3">
      <c r="A634" t="s">
        <v>11</v>
      </c>
      <c r="B634" t="s">
        <v>22</v>
      </c>
      <c r="C634" t="s">
        <v>64</v>
      </c>
      <c r="D634">
        <v>15000</v>
      </c>
      <c r="E634">
        <v>15000</v>
      </c>
      <c r="F634" t="b">
        <v>1</v>
      </c>
      <c r="G634" s="1">
        <v>45667</v>
      </c>
      <c r="H634" s="6">
        <f>Table1[[#This Row],[Amount Paid]]/Table1[[#This Row],[Expected Fee]]</f>
        <v>1</v>
      </c>
      <c r="I634" t="str">
        <f>IF(Table1[[#This Row],[Paid]]=FALSE, "Defaulter", "Paid")</f>
        <v>Paid</v>
      </c>
      <c r="J634">
        <f>IF(Table1[[#This Row],[Paid]]=FALSE, 1, 0)</f>
        <v>0</v>
      </c>
      <c r="K634" s="5">
        <f>IF(Table1[[#This Row],[Paid]]=TRUE, Table1[[#This Row],[Payment Date]] - DATE(2025,1,10), "")</f>
        <v>0</v>
      </c>
      <c r="L634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635" spans="1:12" x14ac:dyDescent="0.3">
      <c r="A635" t="s">
        <v>11</v>
      </c>
      <c r="B635" t="s">
        <v>23</v>
      </c>
      <c r="C635" t="s">
        <v>62</v>
      </c>
      <c r="D635">
        <v>15000</v>
      </c>
      <c r="E635">
        <v>15000</v>
      </c>
      <c r="F635" t="b">
        <v>1</v>
      </c>
      <c r="G635" s="1">
        <v>45709</v>
      </c>
      <c r="H635" s="6">
        <f>Table1[[#This Row],[Amount Paid]]/Table1[[#This Row],[Expected Fee]]</f>
        <v>1</v>
      </c>
      <c r="I635" t="str">
        <f>IF(Table1[[#This Row],[Paid]]=FALSE, "Defaulter", "Paid")</f>
        <v>Paid</v>
      </c>
      <c r="J635">
        <f>IF(Table1[[#This Row],[Paid]]=FALSE, 1, 0)</f>
        <v>0</v>
      </c>
      <c r="K635" s="5">
        <f>IF(Table1[[#This Row],[Paid]]=TRUE, Table1[[#This Row],[Payment Date]] - DATE(2025,1,10), "")</f>
        <v>42</v>
      </c>
      <c r="L63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36" spans="1:12" x14ac:dyDescent="0.3">
      <c r="A636" t="s">
        <v>11</v>
      </c>
      <c r="B636" t="s">
        <v>23</v>
      </c>
      <c r="C636" t="s">
        <v>63</v>
      </c>
      <c r="D636">
        <v>15000</v>
      </c>
      <c r="E636">
        <v>15000</v>
      </c>
      <c r="F636" t="b">
        <v>1</v>
      </c>
      <c r="G636" s="1">
        <v>45691</v>
      </c>
      <c r="H636" s="6">
        <f>Table1[[#This Row],[Amount Paid]]/Table1[[#This Row],[Expected Fee]]</f>
        <v>1</v>
      </c>
      <c r="I636" t="str">
        <f>IF(Table1[[#This Row],[Paid]]=FALSE, "Defaulter", "Paid")</f>
        <v>Paid</v>
      </c>
      <c r="J636">
        <f>IF(Table1[[#This Row],[Paid]]=FALSE, 1, 0)</f>
        <v>0</v>
      </c>
      <c r="K636" s="5">
        <f>IF(Table1[[#This Row],[Paid]]=TRUE, Table1[[#This Row],[Payment Date]] - DATE(2025,1,10), "")</f>
        <v>24</v>
      </c>
      <c r="L636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37" spans="1:12" x14ac:dyDescent="0.3">
      <c r="A637" t="s">
        <v>11</v>
      </c>
      <c r="B637" t="s">
        <v>23</v>
      </c>
      <c r="C637" t="s">
        <v>64</v>
      </c>
      <c r="D637">
        <v>15000</v>
      </c>
      <c r="E637">
        <v>15000</v>
      </c>
      <c r="F637" t="b">
        <v>1</v>
      </c>
      <c r="G637" s="1">
        <v>45669</v>
      </c>
      <c r="H637" s="6">
        <f>Table1[[#This Row],[Amount Paid]]/Table1[[#This Row],[Expected Fee]]</f>
        <v>1</v>
      </c>
      <c r="I637" t="str">
        <f>IF(Table1[[#This Row],[Paid]]=FALSE, "Defaulter", "Paid")</f>
        <v>Paid</v>
      </c>
      <c r="J637">
        <f>IF(Table1[[#This Row],[Paid]]=FALSE, 1, 0)</f>
        <v>0</v>
      </c>
      <c r="K637" s="5">
        <f>IF(Table1[[#This Row],[Paid]]=TRUE, Table1[[#This Row],[Payment Date]] - DATE(2025,1,10), "")</f>
        <v>2</v>
      </c>
      <c r="L637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38" spans="1:12" x14ac:dyDescent="0.3">
      <c r="A638" t="s">
        <v>11</v>
      </c>
      <c r="B638" t="s">
        <v>24</v>
      </c>
      <c r="C638" t="s">
        <v>62</v>
      </c>
      <c r="D638">
        <v>15000</v>
      </c>
      <c r="E638">
        <v>15000</v>
      </c>
      <c r="F638" t="b">
        <v>1</v>
      </c>
      <c r="G638" s="1">
        <v>45710</v>
      </c>
      <c r="H638" s="6">
        <f>Table1[[#This Row],[Amount Paid]]/Table1[[#This Row],[Expected Fee]]</f>
        <v>1</v>
      </c>
      <c r="I638" t="str">
        <f>IF(Table1[[#This Row],[Paid]]=FALSE, "Defaulter", "Paid")</f>
        <v>Paid</v>
      </c>
      <c r="J638">
        <f>IF(Table1[[#This Row],[Paid]]=FALSE, 1, 0)</f>
        <v>0</v>
      </c>
      <c r="K638" s="5">
        <f>IF(Table1[[#This Row],[Paid]]=TRUE, Table1[[#This Row],[Payment Date]] - DATE(2025,1,10), "")</f>
        <v>43</v>
      </c>
      <c r="L63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39" spans="1:12" x14ac:dyDescent="0.3">
      <c r="A639" t="s">
        <v>11</v>
      </c>
      <c r="B639" t="s">
        <v>24</v>
      </c>
      <c r="C639" t="s">
        <v>63</v>
      </c>
      <c r="D639">
        <v>15000</v>
      </c>
      <c r="E639">
        <v>15000</v>
      </c>
      <c r="F639" t="b">
        <v>1</v>
      </c>
      <c r="G639" s="1">
        <v>45696</v>
      </c>
      <c r="H639" s="6">
        <f>Table1[[#This Row],[Amount Paid]]/Table1[[#This Row],[Expected Fee]]</f>
        <v>1</v>
      </c>
      <c r="I639" t="str">
        <f>IF(Table1[[#This Row],[Paid]]=FALSE, "Defaulter", "Paid")</f>
        <v>Paid</v>
      </c>
      <c r="J639">
        <f>IF(Table1[[#This Row],[Paid]]=FALSE, 1, 0)</f>
        <v>0</v>
      </c>
      <c r="K639" s="5">
        <f>IF(Table1[[#This Row],[Paid]]=TRUE, Table1[[#This Row],[Payment Date]] - DATE(2025,1,10), "")</f>
        <v>29</v>
      </c>
      <c r="L639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40" spans="1:12" x14ac:dyDescent="0.3">
      <c r="A640" t="s">
        <v>11</v>
      </c>
      <c r="B640" t="s">
        <v>24</v>
      </c>
      <c r="C640" t="s">
        <v>64</v>
      </c>
      <c r="D640">
        <v>15000</v>
      </c>
      <c r="E640">
        <v>15000</v>
      </c>
      <c r="F640" t="b">
        <v>1</v>
      </c>
      <c r="G640" s="1">
        <v>45678</v>
      </c>
      <c r="H640" s="6">
        <f>Table1[[#This Row],[Amount Paid]]/Table1[[#This Row],[Expected Fee]]</f>
        <v>1</v>
      </c>
      <c r="I640" t="str">
        <f>IF(Table1[[#This Row],[Paid]]=FALSE, "Defaulter", "Paid")</f>
        <v>Paid</v>
      </c>
      <c r="J640">
        <f>IF(Table1[[#This Row],[Paid]]=FALSE, 1, 0)</f>
        <v>0</v>
      </c>
      <c r="K640" s="5">
        <f>IF(Table1[[#This Row],[Paid]]=TRUE, Table1[[#This Row],[Payment Date]] - DATE(2025,1,10), "")</f>
        <v>11</v>
      </c>
      <c r="L64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41" spans="1:12" x14ac:dyDescent="0.3">
      <c r="A641" t="s">
        <v>11</v>
      </c>
      <c r="B641" t="s">
        <v>25</v>
      </c>
      <c r="C641" t="s">
        <v>62</v>
      </c>
      <c r="D641">
        <v>15000</v>
      </c>
      <c r="E641">
        <v>15000</v>
      </c>
      <c r="F641" t="b">
        <v>1</v>
      </c>
      <c r="G641" s="1">
        <v>45710</v>
      </c>
      <c r="H641" s="6">
        <f>Table1[[#This Row],[Amount Paid]]/Table1[[#This Row],[Expected Fee]]</f>
        <v>1</v>
      </c>
      <c r="I641" t="str">
        <f>IF(Table1[[#This Row],[Paid]]=FALSE, "Defaulter", "Paid")</f>
        <v>Paid</v>
      </c>
      <c r="J641">
        <f>IF(Table1[[#This Row],[Paid]]=FALSE, 1, 0)</f>
        <v>0</v>
      </c>
      <c r="K641" s="5">
        <f>IF(Table1[[#This Row],[Paid]]=TRUE, Table1[[#This Row],[Payment Date]] - DATE(2025,1,10), "")</f>
        <v>43</v>
      </c>
      <c r="L64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42" spans="1:12" x14ac:dyDescent="0.3">
      <c r="A642" t="s">
        <v>11</v>
      </c>
      <c r="B642" t="s">
        <v>25</v>
      </c>
      <c r="C642" t="s">
        <v>63</v>
      </c>
      <c r="D642">
        <v>15000</v>
      </c>
      <c r="E642">
        <v>15000</v>
      </c>
      <c r="F642" t="b">
        <v>1</v>
      </c>
      <c r="G642" s="1">
        <v>45715</v>
      </c>
      <c r="H642" s="6">
        <f>Table1[[#This Row],[Amount Paid]]/Table1[[#This Row],[Expected Fee]]</f>
        <v>1</v>
      </c>
      <c r="I642" t="str">
        <f>IF(Table1[[#This Row],[Paid]]=FALSE, "Defaulter", "Paid")</f>
        <v>Paid</v>
      </c>
      <c r="J642">
        <f>IF(Table1[[#This Row],[Paid]]=FALSE, 1, 0)</f>
        <v>0</v>
      </c>
      <c r="K642" s="5">
        <f>IF(Table1[[#This Row],[Paid]]=TRUE, Table1[[#This Row],[Payment Date]] - DATE(2025,1,10), "")</f>
        <v>48</v>
      </c>
      <c r="L64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43" spans="1:12" x14ac:dyDescent="0.3">
      <c r="A643" t="s">
        <v>11</v>
      </c>
      <c r="B643" t="s">
        <v>25</v>
      </c>
      <c r="C643" t="s">
        <v>64</v>
      </c>
      <c r="D643">
        <v>15000</v>
      </c>
      <c r="E643">
        <v>15000</v>
      </c>
      <c r="F643" t="b">
        <v>1</v>
      </c>
      <c r="G643" s="1">
        <v>45676</v>
      </c>
      <c r="H643" s="6">
        <f>Table1[[#This Row],[Amount Paid]]/Table1[[#This Row],[Expected Fee]]</f>
        <v>1</v>
      </c>
      <c r="I643" t="str">
        <f>IF(Table1[[#This Row],[Paid]]=FALSE, "Defaulter", "Paid")</f>
        <v>Paid</v>
      </c>
      <c r="J643">
        <f>IF(Table1[[#This Row],[Paid]]=FALSE, 1, 0)</f>
        <v>0</v>
      </c>
      <c r="K643" s="5">
        <f>IF(Table1[[#This Row],[Paid]]=TRUE, Table1[[#This Row],[Payment Date]] - DATE(2025,1,10), "")</f>
        <v>9</v>
      </c>
      <c r="L64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44" spans="1:12" x14ac:dyDescent="0.3">
      <c r="A644" t="s">
        <v>11</v>
      </c>
      <c r="B644" t="s">
        <v>26</v>
      </c>
      <c r="C644" t="s">
        <v>62</v>
      </c>
      <c r="D644">
        <v>15000</v>
      </c>
      <c r="E644">
        <v>15000</v>
      </c>
      <c r="F644" t="b">
        <v>1</v>
      </c>
      <c r="G644" s="1">
        <v>45715</v>
      </c>
      <c r="H644" s="6">
        <f>Table1[[#This Row],[Amount Paid]]/Table1[[#This Row],[Expected Fee]]</f>
        <v>1</v>
      </c>
      <c r="I644" t="str">
        <f>IF(Table1[[#This Row],[Paid]]=FALSE, "Defaulter", "Paid")</f>
        <v>Paid</v>
      </c>
      <c r="J644">
        <f>IF(Table1[[#This Row],[Paid]]=FALSE, 1, 0)</f>
        <v>0</v>
      </c>
      <c r="K644" s="5">
        <f>IF(Table1[[#This Row],[Paid]]=TRUE, Table1[[#This Row],[Payment Date]] - DATE(2025,1,10), "")</f>
        <v>48</v>
      </c>
      <c r="L64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45" spans="1:12" x14ac:dyDescent="0.3">
      <c r="A645" t="s">
        <v>11</v>
      </c>
      <c r="B645" t="s">
        <v>26</v>
      </c>
      <c r="C645" t="s">
        <v>63</v>
      </c>
      <c r="D645">
        <v>15000</v>
      </c>
      <c r="E645">
        <v>15000</v>
      </c>
      <c r="F645" t="b">
        <v>1</v>
      </c>
      <c r="G645" s="1">
        <v>45682</v>
      </c>
      <c r="H645" s="6">
        <f>Table1[[#This Row],[Amount Paid]]/Table1[[#This Row],[Expected Fee]]</f>
        <v>1</v>
      </c>
      <c r="I645" t="str">
        <f>IF(Table1[[#This Row],[Paid]]=FALSE, "Defaulter", "Paid")</f>
        <v>Paid</v>
      </c>
      <c r="J645">
        <f>IF(Table1[[#This Row],[Paid]]=FALSE, 1, 0)</f>
        <v>0</v>
      </c>
      <c r="K645" s="5">
        <f>IF(Table1[[#This Row],[Paid]]=TRUE, Table1[[#This Row],[Payment Date]] - DATE(2025,1,10), "")</f>
        <v>15</v>
      </c>
      <c r="L64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46" spans="1:12" x14ac:dyDescent="0.3">
      <c r="A646" t="s">
        <v>11</v>
      </c>
      <c r="B646" t="s">
        <v>26</v>
      </c>
      <c r="C646" t="s">
        <v>64</v>
      </c>
      <c r="D646">
        <v>15000</v>
      </c>
      <c r="E646">
        <v>5895</v>
      </c>
      <c r="F646" t="b">
        <v>0</v>
      </c>
      <c r="H646" s="6">
        <f>Table1[[#This Row],[Amount Paid]]/Table1[[#This Row],[Expected Fee]]</f>
        <v>0.39300000000000002</v>
      </c>
      <c r="I646" t="str">
        <f>IF(Table1[[#This Row],[Paid]]=FALSE, "Defaulter", "Paid")</f>
        <v>Defaulter</v>
      </c>
      <c r="J646">
        <f>IF(Table1[[#This Row],[Paid]]=FALSE, 1, 0)</f>
        <v>1</v>
      </c>
      <c r="K646" s="5" t="str">
        <f>IF(Table1[[#This Row],[Paid]]=TRUE, Table1[[#This Row],[Payment Date]] - DATE(2025,1,10), "")</f>
        <v/>
      </c>
      <c r="L64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47" spans="1:12" x14ac:dyDescent="0.3">
      <c r="A647" t="s">
        <v>11</v>
      </c>
      <c r="B647" t="s">
        <v>27</v>
      </c>
      <c r="C647" t="s">
        <v>62</v>
      </c>
      <c r="D647">
        <v>15000</v>
      </c>
      <c r="E647">
        <v>15000</v>
      </c>
      <c r="F647" t="b">
        <v>1</v>
      </c>
      <c r="G647" s="1">
        <v>45683</v>
      </c>
      <c r="H647" s="6">
        <f>Table1[[#This Row],[Amount Paid]]/Table1[[#This Row],[Expected Fee]]</f>
        <v>1</v>
      </c>
      <c r="I647" t="str">
        <f>IF(Table1[[#This Row],[Paid]]=FALSE, "Defaulter", "Paid")</f>
        <v>Paid</v>
      </c>
      <c r="J647">
        <f>IF(Table1[[#This Row],[Paid]]=FALSE, 1, 0)</f>
        <v>0</v>
      </c>
      <c r="K647" s="5">
        <f>IF(Table1[[#This Row],[Paid]]=TRUE, Table1[[#This Row],[Payment Date]] - DATE(2025,1,10), "")</f>
        <v>16</v>
      </c>
      <c r="L64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48" spans="1:12" x14ac:dyDescent="0.3">
      <c r="A648" t="s">
        <v>11</v>
      </c>
      <c r="B648" t="s">
        <v>27</v>
      </c>
      <c r="C648" t="s">
        <v>63</v>
      </c>
      <c r="D648">
        <v>15000</v>
      </c>
      <c r="E648">
        <v>15000</v>
      </c>
      <c r="F648" t="b">
        <v>1</v>
      </c>
      <c r="G648" s="1">
        <v>45720</v>
      </c>
      <c r="H648" s="6">
        <f>Table1[[#This Row],[Amount Paid]]/Table1[[#This Row],[Expected Fee]]</f>
        <v>1</v>
      </c>
      <c r="I648" t="str">
        <f>IF(Table1[[#This Row],[Paid]]=FALSE, "Defaulter", "Paid")</f>
        <v>Paid</v>
      </c>
      <c r="J648">
        <f>IF(Table1[[#This Row],[Paid]]=FALSE, 1, 0)</f>
        <v>0</v>
      </c>
      <c r="K648" s="5">
        <f>IF(Table1[[#This Row],[Paid]]=TRUE, Table1[[#This Row],[Payment Date]] - DATE(2025,1,10), "")</f>
        <v>53</v>
      </c>
      <c r="L64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49" spans="1:12" x14ac:dyDescent="0.3">
      <c r="A649" t="s">
        <v>11</v>
      </c>
      <c r="B649" t="s">
        <v>27</v>
      </c>
      <c r="C649" t="s">
        <v>64</v>
      </c>
      <c r="D649">
        <v>15000</v>
      </c>
      <c r="E649">
        <v>15000</v>
      </c>
      <c r="F649" t="b">
        <v>1</v>
      </c>
      <c r="G649" s="1">
        <v>45674</v>
      </c>
      <c r="H649" s="6">
        <f>Table1[[#This Row],[Amount Paid]]/Table1[[#This Row],[Expected Fee]]</f>
        <v>1</v>
      </c>
      <c r="I649" t="str">
        <f>IF(Table1[[#This Row],[Paid]]=FALSE, "Defaulter", "Paid")</f>
        <v>Paid</v>
      </c>
      <c r="J649">
        <f>IF(Table1[[#This Row],[Paid]]=FALSE, 1, 0)</f>
        <v>0</v>
      </c>
      <c r="K649" s="5">
        <f>IF(Table1[[#This Row],[Paid]]=TRUE, Table1[[#This Row],[Payment Date]] - DATE(2025,1,10), "")</f>
        <v>7</v>
      </c>
      <c r="L64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50" spans="1:12" x14ac:dyDescent="0.3">
      <c r="A650" t="s">
        <v>11</v>
      </c>
      <c r="B650" t="s">
        <v>28</v>
      </c>
      <c r="C650" t="s">
        <v>62</v>
      </c>
      <c r="D650">
        <v>15000</v>
      </c>
      <c r="E650">
        <v>15000</v>
      </c>
      <c r="F650" t="b">
        <v>1</v>
      </c>
      <c r="G650" s="1">
        <v>45691</v>
      </c>
      <c r="H650" s="6">
        <f>Table1[[#This Row],[Amount Paid]]/Table1[[#This Row],[Expected Fee]]</f>
        <v>1</v>
      </c>
      <c r="I650" t="str">
        <f>IF(Table1[[#This Row],[Paid]]=FALSE, "Defaulter", "Paid")</f>
        <v>Paid</v>
      </c>
      <c r="J650">
        <f>IF(Table1[[#This Row],[Paid]]=FALSE, 1, 0)</f>
        <v>0</v>
      </c>
      <c r="K650" s="5">
        <f>IF(Table1[[#This Row],[Paid]]=TRUE, Table1[[#This Row],[Payment Date]] - DATE(2025,1,10), "")</f>
        <v>24</v>
      </c>
      <c r="L65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51" spans="1:12" x14ac:dyDescent="0.3">
      <c r="A651" t="s">
        <v>11</v>
      </c>
      <c r="B651" t="s">
        <v>28</v>
      </c>
      <c r="C651" t="s">
        <v>63</v>
      </c>
      <c r="D651">
        <v>15000</v>
      </c>
      <c r="E651">
        <v>15000</v>
      </c>
      <c r="F651" t="b">
        <v>1</v>
      </c>
      <c r="G651" s="1">
        <v>45725</v>
      </c>
      <c r="H651" s="6">
        <f>Table1[[#This Row],[Amount Paid]]/Table1[[#This Row],[Expected Fee]]</f>
        <v>1</v>
      </c>
      <c r="I651" t="str">
        <f>IF(Table1[[#This Row],[Paid]]=FALSE, "Defaulter", "Paid")</f>
        <v>Paid</v>
      </c>
      <c r="J651">
        <f>IF(Table1[[#This Row],[Paid]]=FALSE, 1, 0)</f>
        <v>0</v>
      </c>
      <c r="K651" s="5">
        <f>IF(Table1[[#This Row],[Paid]]=TRUE, Table1[[#This Row],[Payment Date]] - DATE(2025,1,10), "")</f>
        <v>58</v>
      </c>
      <c r="L65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52" spans="1:12" x14ac:dyDescent="0.3">
      <c r="A652" t="s">
        <v>11</v>
      </c>
      <c r="B652" t="s">
        <v>28</v>
      </c>
      <c r="C652" t="s">
        <v>64</v>
      </c>
      <c r="D652">
        <v>15000</v>
      </c>
      <c r="E652">
        <v>8044</v>
      </c>
      <c r="F652" t="b">
        <v>0</v>
      </c>
      <c r="H652" s="6">
        <f>Table1[[#This Row],[Amount Paid]]/Table1[[#This Row],[Expected Fee]]</f>
        <v>0.53626666666666667</v>
      </c>
      <c r="I652" t="str">
        <f>IF(Table1[[#This Row],[Paid]]=FALSE, "Defaulter", "Paid")</f>
        <v>Defaulter</v>
      </c>
      <c r="J652">
        <f>IF(Table1[[#This Row],[Paid]]=FALSE, 1, 0)</f>
        <v>1</v>
      </c>
      <c r="K652" s="5" t="str">
        <f>IF(Table1[[#This Row],[Paid]]=TRUE, Table1[[#This Row],[Payment Date]] - DATE(2025,1,10), "")</f>
        <v/>
      </c>
      <c r="L65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53" spans="1:12" x14ac:dyDescent="0.3">
      <c r="A653" t="s">
        <v>11</v>
      </c>
      <c r="B653" t="s">
        <v>29</v>
      </c>
      <c r="C653" t="s">
        <v>62</v>
      </c>
      <c r="D653">
        <v>15000</v>
      </c>
      <c r="E653">
        <v>15000</v>
      </c>
      <c r="F653" t="b">
        <v>1</v>
      </c>
      <c r="G653" s="1">
        <v>45698</v>
      </c>
      <c r="H653" s="6">
        <f>Table1[[#This Row],[Amount Paid]]/Table1[[#This Row],[Expected Fee]]</f>
        <v>1</v>
      </c>
      <c r="I653" t="str">
        <f>IF(Table1[[#This Row],[Paid]]=FALSE, "Defaulter", "Paid")</f>
        <v>Paid</v>
      </c>
      <c r="J653">
        <f>IF(Table1[[#This Row],[Paid]]=FALSE, 1, 0)</f>
        <v>0</v>
      </c>
      <c r="K653" s="5">
        <f>IF(Table1[[#This Row],[Paid]]=TRUE, Table1[[#This Row],[Payment Date]] - DATE(2025,1,10), "")</f>
        <v>31</v>
      </c>
      <c r="L65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54" spans="1:12" x14ac:dyDescent="0.3">
      <c r="A654" t="s">
        <v>11</v>
      </c>
      <c r="B654" t="s">
        <v>29</v>
      </c>
      <c r="C654" t="s">
        <v>63</v>
      </c>
      <c r="D654">
        <v>15000</v>
      </c>
      <c r="E654">
        <v>15000</v>
      </c>
      <c r="F654" t="b">
        <v>1</v>
      </c>
      <c r="G654" s="1">
        <v>45673</v>
      </c>
      <c r="H654" s="6">
        <f>Table1[[#This Row],[Amount Paid]]/Table1[[#This Row],[Expected Fee]]</f>
        <v>1</v>
      </c>
      <c r="I654" t="str">
        <f>IF(Table1[[#This Row],[Paid]]=FALSE, "Defaulter", "Paid")</f>
        <v>Paid</v>
      </c>
      <c r="J654">
        <f>IF(Table1[[#This Row],[Paid]]=FALSE, 1, 0)</f>
        <v>0</v>
      </c>
      <c r="K654" s="5">
        <f>IF(Table1[[#This Row],[Paid]]=TRUE, Table1[[#This Row],[Payment Date]] - DATE(2025,1,10), "")</f>
        <v>6</v>
      </c>
      <c r="L654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55" spans="1:12" x14ac:dyDescent="0.3">
      <c r="A655" t="s">
        <v>11</v>
      </c>
      <c r="B655" t="s">
        <v>29</v>
      </c>
      <c r="C655" t="s">
        <v>64</v>
      </c>
      <c r="D655">
        <v>15000</v>
      </c>
      <c r="E655">
        <v>5913</v>
      </c>
      <c r="F655" t="b">
        <v>0</v>
      </c>
      <c r="H655" s="6">
        <f>Table1[[#This Row],[Amount Paid]]/Table1[[#This Row],[Expected Fee]]</f>
        <v>0.39419999999999999</v>
      </c>
      <c r="I655" t="str">
        <f>IF(Table1[[#This Row],[Paid]]=FALSE, "Defaulter", "Paid")</f>
        <v>Defaulter</v>
      </c>
      <c r="J655">
        <f>IF(Table1[[#This Row],[Paid]]=FALSE, 1, 0)</f>
        <v>1</v>
      </c>
      <c r="K655" s="5" t="str">
        <f>IF(Table1[[#This Row],[Paid]]=TRUE, Table1[[#This Row],[Payment Date]] - DATE(2025,1,10), "")</f>
        <v/>
      </c>
      <c r="L655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56" spans="1:12" x14ac:dyDescent="0.3">
      <c r="A656" t="s">
        <v>11</v>
      </c>
      <c r="B656" t="s">
        <v>30</v>
      </c>
      <c r="C656" t="s">
        <v>62</v>
      </c>
      <c r="D656">
        <v>15000</v>
      </c>
      <c r="E656">
        <v>15000</v>
      </c>
      <c r="F656" t="b">
        <v>1</v>
      </c>
      <c r="G656" s="1">
        <v>45724</v>
      </c>
      <c r="H656" s="6">
        <f>Table1[[#This Row],[Amount Paid]]/Table1[[#This Row],[Expected Fee]]</f>
        <v>1</v>
      </c>
      <c r="I656" t="str">
        <f>IF(Table1[[#This Row],[Paid]]=FALSE, "Defaulter", "Paid")</f>
        <v>Paid</v>
      </c>
      <c r="J656">
        <f>IF(Table1[[#This Row],[Paid]]=FALSE, 1, 0)</f>
        <v>0</v>
      </c>
      <c r="K656" s="5">
        <f>IF(Table1[[#This Row],[Paid]]=TRUE, Table1[[#This Row],[Payment Date]] - DATE(2025,1,10), "")</f>
        <v>57</v>
      </c>
      <c r="L65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57" spans="1:12" x14ac:dyDescent="0.3">
      <c r="A657" t="s">
        <v>11</v>
      </c>
      <c r="B657" t="s">
        <v>30</v>
      </c>
      <c r="C657" t="s">
        <v>63</v>
      </c>
      <c r="D657">
        <v>15000</v>
      </c>
      <c r="E657">
        <v>15000</v>
      </c>
      <c r="F657" t="b">
        <v>1</v>
      </c>
      <c r="G657" s="1">
        <v>45681</v>
      </c>
      <c r="H657" s="6">
        <f>Table1[[#This Row],[Amount Paid]]/Table1[[#This Row],[Expected Fee]]</f>
        <v>1</v>
      </c>
      <c r="I657" t="str">
        <f>IF(Table1[[#This Row],[Paid]]=FALSE, "Defaulter", "Paid")</f>
        <v>Paid</v>
      </c>
      <c r="J657">
        <f>IF(Table1[[#This Row],[Paid]]=FALSE, 1, 0)</f>
        <v>0</v>
      </c>
      <c r="K657" s="5">
        <f>IF(Table1[[#This Row],[Paid]]=TRUE, Table1[[#This Row],[Payment Date]] - DATE(2025,1,10), "")</f>
        <v>14</v>
      </c>
      <c r="L65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58" spans="1:12" x14ac:dyDescent="0.3">
      <c r="A658" t="s">
        <v>11</v>
      </c>
      <c r="B658" t="s">
        <v>30</v>
      </c>
      <c r="C658" t="s">
        <v>64</v>
      </c>
      <c r="D658">
        <v>15000</v>
      </c>
      <c r="E658">
        <v>15000</v>
      </c>
      <c r="F658" t="b">
        <v>1</v>
      </c>
      <c r="G658" s="1">
        <v>45675</v>
      </c>
      <c r="H658" s="6">
        <f>Table1[[#This Row],[Amount Paid]]/Table1[[#This Row],[Expected Fee]]</f>
        <v>1</v>
      </c>
      <c r="I658" t="str">
        <f>IF(Table1[[#This Row],[Paid]]=FALSE, "Defaulter", "Paid")</f>
        <v>Paid</v>
      </c>
      <c r="J658">
        <f>IF(Table1[[#This Row],[Paid]]=FALSE, 1, 0)</f>
        <v>0</v>
      </c>
      <c r="K658" s="5">
        <f>IF(Table1[[#This Row],[Paid]]=TRUE, Table1[[#This Row],[Payment Date]] - DATE(2025,1,10), "")</f>
        <v>8</v>
      </c>
      <c r="L65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59" spans="1:12" x14ac:dyDescent="0.3">
      <c r="A659" t="s">
        <v>11</v>
      </c>
      <c r="B659" t="s">
        <v>31</v>
      </c>
      <c r="C659" t="s">
        <v>62</v>
      </c>
      <c r="D659">
        <v>15000</v>
      </c>
      <c r="E659">
        <v>15000</v>
      </c>
      <c r="F659" t="b">
        <v>1</v>
      </c>
      <c r="G659" s="1">
        <v>45674</v>
      </c>
      <c r="H659" s="6">
        <f>Table1[[#This Row],[Amount Paid]]/Table1[[#This Row],[Expected Fee]]</f>
        <v>1</v>
      </c>
      <c r="I659" t="str">
        <f>IF(Table1[[#This Row],[Paid]]=FALSE, "Defaulter", "Paid")</f>
        <v>Paid</v>
      </c>
      <c r="J659">
        <f>IF(Table1[[#This Row],[Paid]]=FALSE, 1, 0)</f>
        <v>0</v>
      </c>
      <c r="K659" s="5">
        <f>IF(Table1[[#This Row],[Paid]]=TRUE, Table1[[#This Row],[Payment Date]] - DATE(2025,1,10), "")</f>
        <v>7</v>
      </c>
      <c r="L65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60" spans="1:12" x14ac:dyDescent="0.3">
      <c r="A660" t="s">
        <v>11</v>
      </c>
      <c r="B660" t="s">
        <v>31</v>
      </c>
      <c r="C660" t="s">
        <v>63</v>
      </c>
      <c r="D660">
        <v>15000</v>
      </c>
      <c r="E660">
        <v>1500</v>
      </c>
      <c r="F660" t="b">
        <v>0</v>
      </c>
      <c r="H660" s="6">
        <f>Table1[[#This Row],[Amount Paid]]/Table1[[#This Row],[Expected Fee]]</f>
        <v>0.1</v>
      </c>
      <c r="I660" t="str">
        <f>IF(Table1[[#This Row],[Paid]]=FALSE, "Defaulter", "Paid")</f>
        <v>Defaulter</v>
      </c>
      <c r="J660">
        <f>IF(Table1[[#This Row],[Paid]]=FALSE, 1, 0)</f>
        <v>1</v>
      </c>
      <c r="K660" s="5" t="str">
        <f>IF(Table1[[#This Row],[Paid]]=TRUE, Table1[[#This Row],[Payment Date]] - DATE(2025,1,10), "")</f>
        <v/>
      </c>
      <c r="L66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61" spans="1:12" x14ac:dyDescent="0.3">
      <c r="A661" t="s">
        <v>11</v>
      </c>
      <c r="B661" t="s">
        <v>31</v>
      </c>
      <c r="C661" t="s">
        <v>64</v>
      </c>
      <c r="D661">
        <v>15000</v>
      </c>
      <c r="E661">
        <v>15000</v>
      </c>
      <c r="F661" t="b">
        <v>1</v>
      </c>
      <c r="G661" s="1">
        <v>45696</v>
      </c>
      <c r="H661" s="6">
        <f>Table1[[#This Row],[Amount Paid]]/Table1[[#This Row],[Expected Fee]]</f>
        <v>1</v>
      </c>
      <c r="I661" t="str">
        <f>IF(Table1[[#This Row],[Paid]]=FALSE, "Defaulter", "Paid")</f>
        <v>Paid</v>
      </c>
      <c r="J661">
        <f>IF(Table1[[#This Row],[Paid]]=FALSE, 1, 0)</f>
        <v>0</v>
      </c>
      <c r="K661" s="5">
        <f>IF(Table1[[#This Row],[Paid]]=TRUE, Table1[[#This Row],[Payment Date]] - DATE(2025,1,10), "")</f>
        <v>29</v>
      </c>
      <c r="L66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62" spans="1:12" x14ac:dyDescent="0.3">
      <c r="A662" t="s">
        <v>11</v>
      </c>
      <c r="B662" t="s">
        <v>32</v>
      </c>
      <c r="C662" t="s">
        <v>62</v>
      </c>
      <c r="D662">
        <v>15000</v>
      </c>
      <c r="E662">
        <v>15000</v>
      </c>
      <c r="F662" t="b">
        <v>1</v>
      </c>
      <c r="G662" s="1">
        <v>45701</v>
      </c>
      <c r="H662" s="6">
        <f>Table1[[#This Row],[Amount Paid]]/Table1[[#This Row],[Expected Fee]]</f>
        <v>1</v>
      </c>
      <c r="I662" t="str">
        <f>IF(Table1[[#This Row],[Paid]]=FALSE, "Defaulter", "Paid")</f>
        <v>Paid</v>
      </c>
      <c r="J662">
        <f>IF(Table1[[#This Row],[Paid]]=FALSE, 1, 0)</f>
        <v>0</v>
      </c>
      <c r="K662" s="5">
        <f>IF(Table1[[#This Row],[Paid]]=TRUE, Table1[[#This Row],[Payment Date]] - DATE(2025,1,10), "")</f>
        <v>34</v>
      </c>
      <c r="L66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63" spans="1:12" x14ac:dyDescent="0.3">
      <c r="A663" t="s">
        <v>11</v>
      </c>
      <c r="B663" t="s">
        <v>32</v>
      </c>
      <c r="C663" t="s">
        <v>63</v>
      </c>
      <c r="D663">
        <v>15000</v>
      </c>
      <c r="E663">
        <v>15000</v>
      </c>
      <c r="F663" t="b">
        <v>1</v>
      </c>
      <c r="G663" s="1">
        <v>45708</v>
      </c>
      <c r="H663" s="6">
        <f>Table1[[#This Row],[Amount Paid]]/Table1[[#This Row],[Expected Fee]]</f>
        <v>1</v>
      </c>
      <c r="I663" t="str">
        <f>IF(Table1[[#This Row],[Paid]]=FALSE, "Defaulter", "Paid")</f>
        <v>Paid</v>
      </c>
      <c r="J663">
        <f>IF(Table1[[#This Row],[Paid]]=FALSE, 1, 0)</f>
        <v>0</v>
      </c>
      <c r="K663" s="5">
        <f>IF(Table1[[#This Row],[Paid]]=TRUE, Table1[[#This Row],[Payment Date]] - DATE(2025,1,10), "")</f>
        <v>41</v>
      </c>
      <c r="L66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64" spans="1:12" x14ac:dyDescent="0.3">
      <c r="A664" t="s">
        <v>11</v>
      </c>
      <c r="B664" t="s">
        <v>32</v>
      </c>
      <c r="C664" t="s">
        <v>64</v>
      </c>
      <c r="D664">
        <v>15000</v>
      </c>
      <c r="E664">
        <v>15000</v>
      </c>
      <c r="F664" t="b">
        <v>1</v>
      </c>
      <c r="G664" s="1">
        <v>45680</v>
      </c>
      <c r="H664" s="6">
        <f>Table1[[#This Row],[Amount Paid]]/Table1[[#This Row],[Expected Fee]]</f>
        <v>1</v>
      </c>
      <c r="I664" t="str">
        <f>IF(Table1[[#This Row],[Paid]]=FALSE, "Defaulter", "Paid")</f>
        <v>Paid</v>
      </c>
      <c r="J664">
        <f>IF(Table1[[#This Row],[Paid]]=FALSE, 1, 0)</f>
        <v>0</v>
      </c>
      <c r="K664" s="5">
        <f>IF(Table1[[#This Row],[Paid]]=TRUE, Table1[[#This Row],[Payment Date]] - DATE(2025,1,10), "")</f>
        <v>13</v>
      </c>
      <c r="L664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65" spans="1:12" x14ac:dyDescent="0.3">
      <c r="A665" t="s">
        <v>11</v>
      </c>
      <c r="B665" t="s">
        <v>33</v>
      </c>
      <c r="C665" t="s">
        <v>62</v>
      </c>
      <c r="D665">
        <v>15000</v>
      </c>
      <c r="E665">
        <v>15000</v>
      </c>
      <c r="F665" t="b">
        <v>1</v>
      </c>
      <c r="G665" s="1">
        <v>45701</v>
      </c>
      <c r="H665" s="6">
        <f>Table1[[#This Row],[Amount Paid]]/Table1[[#This Row],[Expected Fee]]</f>
        <v>1</v>
      </c>
      <c r="I665" t="str">
        <f>IF(Table1[[#This Row],[Paid]]=FALSE, "Defaulter", "Paid")</f>
        <v>Paid</v>
      </c>
      <c r="J665">
        <f>IF(Table1[[#This Row],[Paid]]=FALSE, 1, 0)</f>
        <v>0</v>
      </c>
      <c r="K665" s="5">
        <f>IF(Table1[[#This Row],[Paid]]=TRUE, Table1[[#This Row],[Payment Date]] - DATE(2025,1,10), "")</f>
        <v>34</v>
      </c>
      <c r="L66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66" spans="1:12" x14ac:dyDescent="0.3">
      <c r="A666" t="s">
        <v>11</v>
      </c>
      <c r="B666" t="s">
        <v>33</v>
      </c>
      <c r="C666" t="s">
        <v>63</v>
      </c>
      <c r="D666">
        <v>15000</v>
      </c>
      <c r="E666">
        <v>15000</v>
      </c>
      <c r="F666" t="b">
        <v>1</v>
      </c>
      <c r="G666" s="1">
        <v>45711</v>
      </c>
      <c r="H666" s="6">
        <f>Table1[[#This Row],[Amount Paid]]/Table1[[#This Row],[Expected Fee]]</f>
        <v>1</v>
      </c>
      <c r="I666" t="str">
        <f>IF(Table1[[#This Row],[Paid]]=FALSE, "Defaulter", "Paid")</f>
        <v>Paid</v>
      </c>
      <c r="J666">
        <f>IF(Table1[[#This Row],[Paid]]=FALSE, 1, 0)</f>
        <v>0</v>
      </c>
      <c r="K666" s="5">
        <f>IF(Table1[[#This Row],[Paid]]=TRUE, Table1[[#This Row],[Payment Date]] - DATE(2025,1,10), "")</f>
        <v>44</v>
      </c>
      <c r="L66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67" spans="1:12" x14ac:dyDescent="0.3">
      <c r="A667" t="s">
        <v>11</v>
      </c>
      <c r="B667" t="s">
        <v>33</v>
      </c>
      <c r="C667" t="s">
        <v>64</v>
      </c>
      <c r="D667">
        <v>15000</v>
      </c>
      <c r="E667">
        <v>15000</v>
      </c>
      <c r="F667" t="b">
        <v>1</v>
      </c>
      <c r="G667" s="1">
        <v>45703</v>
      </c>
      <c r="H667" s="6">
        <f>Table1[[#This Row],[Amount Paid]]/Table1[[#This Row],[Expected Fee]]</f>
        <v>1</v>
      </c>
      <c r="I667" t="str">
        <f>IF(Table1[[#This Row],[Paid]]=FALSE, "Defaulter", "Paid")</f>
        <v>Paid</v>
      </c>
      <c r="J667">
        <f>IF(Table1[[#This Row],[Paid]]=FALSE, 1, 0)</f>
        <v>0</v>
      </c>
      <c r="K667" s="5">
        <f>IF(Table1[[#This Row],[Paid]]=TRUE, Table1[[#This Row],[Payment Date]] - DATE(2025,1,10), "")</f>
        <v>36</v>
      </c>
      <c r="L66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68" spans="1:12" x14ac:dyDescent="0.3">
      <c r="A668" t="s">
        <v>11</v>
      </c>
      <c r="B668" t="s">
        <v>34</v>
      </c>
      <c r="C668" t="s">
        <v>62</v>
      </c>
      <c r="D668">
        <v>15000</v>
      </c>
      <c r="E668">
        <v>15000</v>
      </c>
      <c r="F668" t="b">
        <v>1</v>
      </c>
      <c r="G668" s="1">
        <v>45692</v>
      </c>
      <c r="H668" s="6">
        <f>Table1[[#This Row],[Amount Paid]]/Table1[[#This Row],[Expected Fee]]</f>
        <v>1</v>
      </c>
      <c r="I668" t="str">
        <f>IF(Table1[[#This Row],[Paid]]=FALSE, "Defaulter", "Paid")</f>
        <v>Paid</v>
      </c>
      <c r="J668">
        <f>IF(Table1[[#This Row],[Paid]]=FALSE, 1, 0)</f>
        <v>0</v>
      </c>
      <c r="K668" s="5">
        <f>IF(Table1[[#This Row],[Paid]]=TRUE, Table1[[#This Row],[Payment Date]] - DATE(2025,1,10), "")</f>
        <v>25</v>
      </c>
      <c r="L66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69" spans="1:12" x14ac:dyDescent="0.3">
      <c r="A669" t="s">
        <v>11</v>
      </c>
      <c r="B669" t="s">
        <v>34</v>
      </c>
      <c r="C669" t="s">
        <v>63</v>
      </c>
      <c r="D669">
        <v>15000</v>
      </c>
      <c r="E669">
        <v>15000</v>
      </c>
      <c r="F669" t="b">
        <v>1</v>
      </c>
      <c r="G669" s="1">
        <v>45710</v>
      </c>
      <c r="H669" s="6">
        <f>Table1[[#This Row],[Amount Paid]]/Table1[[#This Row],[Expected Fee]]</f>
        <v>1</v>
      </c>
      <c r="I669" t="str">
        <f>IF(Table1[[#This Row],[Paid]]=FALSE, "Defaulter", "Paid")</f>
        <v>Paid</v>
      </c>
      <c r="J669">
        <f>IF(Table1[[#This Row],[Paid]]=FALSE, 1, 0)</f>
        <v>0</v>
      </c>
      <c r="K669" s="5">
        <f>IF(Table1[[#This Row],[Paid]]=TRUE, Table1[[#This Row],[Payment Date]] - DATE(2025,1,10), "")</f>
        <v>43</v>
      </c>
      <c r="L66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70" spans="1:12" x14ac:dyDescent="0.3">
      <c r="A670" t="s">
        <v>11</v>
      </c>
      <c r="B670" t="s">
        <v>34</v>
      </c>
      <c r="C670" t="s">
        <v>64</v>
      </c>
      <c r="D670">
        <v>15000</v>
      </c>
      <c r="E670">
        <v>15000</v>
      </c>
      <c r="F670" t="b">
        <v>1</v>
      </c>
      <c r="G670" s="1">
        <v>45722</v>
      </c>
      <c r="H670" s="6">
        <f>Table1[[#This Row],[Amount Paid]]/Table1[[#This Row],[Expected Fee]]</f>
        <v>1</v>
      </c>
      <c r="I670" t="str">
        <f>IF(Table1[[#This Row],[Paid]]=FALSE, "Defaulter", "Paid")</f>
        <v>Paid</v>
      </c>
      <c r="J670">
        <f>IF(Table1[[#This Row],[Paid]]=FALSE, 1, 0)</f>
        <v>0</v>
      </c>
      <c r="K670" s="5">
        <f>IF(Table1[[#This Row],[Paid]]=TRUE, Table1[[#This Row],[Payment Date]] - DATE(2025,1,10), "")</f>
        <v>55</v>
      </c>
      <c r="L67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71" spans="1:12" x14ac:dyDescent="0.3">
      <c r="A671" t="s">
        <v>11</v>
      </c>
      <c r="B671" t="s">
        <v>35</v>
      </c>
      <c r="C671" t="s">
        <v>62</v>
      </c>
      <c r="D671">
        <v>15000</v>
      </c>
      <c r="E671">
        <v>15000</v>
      </c>
      <c r="F671" t="b">
        <v>1</v>
      </c>
      <c r="G671" s="1">
        <v>45695</v>
      </c>
      <c r="H671" s="6">
        <f>Table1[[#This Row],[Amount Paid]]/Table1[[#This Row],[Expected Fee]]</f>
        <v>1</v>
      </c>
      <c r="I671" t="str">
        <f>IF(Table1[[#This Row],[Paid]]=FALSE, "Defaulter", "Paid")</f>
        <v>Paid</v>
      </c>
      <c r="J671">
        <f>IF(Table1[[#This Row],[Paid]]=FALSE, 1, 0)</f>
        <v>0</v>
      </c>
      <c r="K671" s="5">
        <f>IF(Table1[[#This Row],[Paid]]=TRUE, Table1[[#This Row],[Payment Date]] - DATE(2025,1,10), "")</f>
        <v>28</v>
      </c>
      <c r="L67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72" spans="1:12" x14ac:dyDescent="0.3">
      <c r="A672" t="s">
        <v>11</v>
      </c>
      <c r="B672" t="s">
        <v>35</v>
      </c>
      <c r="C672" t="s">
        <v>63</v>
      </c>
      <c r="D672">
        <v>15000</v>
      </c>
      <c r="E672">
        <v>15000</v>
      </c>
      <c r="F672" t="b">
        <v>1</v>
      </c>
      <c r="G672" s="1">
        <v>45679</v>
      </c>
      <c r="H672" s="6">
        <f>Table1[[#This Row],[Amount Paid]]/Table1[[#This Row],[Expected Fee]]</f>
        <v>1</v>
      </c>
      <c r="I672" t="str">
        <f>IF(Table1[[#This Row],[Paid]]=FALSE, "Defaulter", "Paid")</f>
        <v>Paid</v>
      </c>
      <c r="J672">
        <f>IF(Table1[[#This Row],[Paid]]=FALSE, 1, 0)</f>
        <v>0</v>
      </c>
      <c r="K672" s="5">
        <f>IF(Table1[[#This Row],[Paid]]=TRUE, Table1[[#This Row],[Payment Date]] - DATE(2025,1,10), "")</f>
        <v>12</v>
      </c>
      <c r="L67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73" spans="1:12" x14ac:dyDescent="0.3">
      <c r="A673" t="s">
        <v>11</v>
      </c>
      <c r="B673" t="s">
        <v>35</v>
      </c>
      <c r="C673" t="s">
        <v>64</v>
      </c>
      <c r="D673">
        <v>15000</v>
      </c>
      <c r="E673">
        <v>15000</v>
      </c>
      <c r="F673" t="b">
        <v>1</v>
      </c>
      <c r="G673" s="1">
        <v>45682</v>
      </c>
      <c r="H673" s="6">
        <f>Table1[[#This Row],[Amount Paid]]/Table1[[#This Row],[Expected Fee]]</f>
        <v>1</v>
      </c>
      <c r="I673" t="str">
        <f>IF(Table1[[#This Row],[Paid]]=FALSE, "Defaulter", "Paid")</f>
        <v>Paid</v>
      </c>
      <c r="J673">
        <f>IF(Table1[[#This Row],[Paid]]=FALSE, 1, 0)</f>
        <v>0</v>
      </c>
      <c r="K673" s="5">
        <f>IF(Table1[[#This Row],[Paid]]=TRUE, Table1[[#This Row],[Payment Date]] - DATE(2025,1,10), "")</f>
        <v>15</v>
      </c>
      <c r="L67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74" spans="1:12" x14ac:dyDescent="0.3">
      <c r="A674" t="s">
        <v>11</v>
      </c>
      <c r="B674" t="s">
        <v>36</v>
      </c>
      <c r="C674" t="s">
        <v>62</v>
      </c>
      <c r="D674">
        <v>15000</v>
      </c>
      <c r="E674">
        <v>15000</v>
      </c>
      <c r="F674" t="b">
        <v>1</v>
      </c>
      <c r="G674" s="1">
        <v>45710</v>
      </c>
      <c r="H674" s="6">
        <f>Table1[[#This Row],[Amount Paid]]/Table1[[#This Row],[Expected Fee]]</f>
        <v>1</v>
      </c>
      <c r="I674" t="str">
        <f>IF(Table1[[#This Row],[Paid]]=FALSE, "Defaulter", "Paid")</f>
        <v>Paid</v>
      </c>
      <c r="J674">
        <f>IF(Table1[[#This Row],[Paid]]=FALSE, 1, 0)</f>
        <v>0</v>
      </c>
      <c r="K674" s="5">
        <f>IF(Table1[[#This Row],[Paid]]=TRUE, Table1[[#This Row],[Payment Date]] - DATE(2025,1,10), "")</f>
        <v>43</v>
      </c>
      <c r="L67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75" spans="1:12" x14ac:dyDescent="0.3">
      <c r="A675" t="s">
        <v>11</v>
      </c>
      <c r="B675" t="s">
        <v>36</v>
      </c>
      <c r="C675" t="s">
        <v>63</v>
      </c>
      <c r="D675">
        <v>15000</v>
      </c>
      <c r="E675">
        <v>15000</v>
      </c>
      <c r="F675" t="b">
        <v>1</v>
      </c>
      <c r="G675" s="1">
        <v>45721</v>
      </c>
      <c r="H675" s="6">
        <f>Table1[[#This Row],[Amount Paid]]/Table1[[#This Row],[Expected Fee]]</f>
        <v>1</v>
      </c>
      <c r="I675" t="str">
        <f>IF(Table1[[#This Row],[Paid]]=FALSE, "Defaulter", "Paid")</f>
        <v>Paid</v>
      </c>
      <c r="J675">
        <f>IF(Table1[[#This Row],[Paid]]=FALSE, 1, 0)</f>
        <v>0</v>
      </c>
      <c r="K675" s="5">
        <f>IF(Table1[[#This Row],[Paid]]=TRUE, Table1[[#This Row],[Payment Date]] - DATE(2025,1,10), "")</f>
        <v>54</v>
      </c>
      <c r="L67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76" spans="1:12" x14ac:dyDescent="0.3">
      <c r="A676" t="s">
        <v>11</v>
      </c>
      <c r="B676" t="s">
        <v>36</v>
      </c>
      <c r="C676" t="s">
        <v>64</v>
      </c>
      <c r="D676">
        <v>15000</v>
      </c>
      <c r="E676">
        <v>15000</v>
      </c>
      <c r="F676" t="b">
        <v>1</v>
      </c>
      <c r="G676" s="1">
        <v>45700</v>
      </c>
      <c r="H676" s="6">
        <f>Table1[[#This Row],[Amount Paid]]/Table1[[#This Row],[Expected Fee]]</f>
        <v>1</v>
      </c>
      <c r="I676" t="str">
        <f>IF(Table1[[#This Row],[Paid]]=FALSE, "Defaulter", "Paid")</f>
        <v>Paid</v>
      </c>
      <c r="J676">
        <f>IF(Table1[[#This Row],[Paid]]=FALSE, 1, 0)</f>
        <v>0</v>
      </c>
      <c r="K676" s="5">
        <f>IF(Table1[[#This Row],[Paid]]=TRUE, Table1[[#This Row],[Payment Date]] - DATE(2025,1,10), "")</f>
        <v>33</v>
      </c>
      <c r="L67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77" spans="1:12" x14ac:dyDescent="0.3">
      <c r="A677" t="s">
        <v>11</v>
      </c>
      <c r="B677" t="s">
        <v>37</v>
      </c>
      <c r="C677" t="s">
        <v>62</v>
      </c>
      <c r="D677">
        <v>15000</v>
      </c>
      <c r="E677">
        <v>15000</v>
      </c>
      <c r="F677" t="b">
        <v>1</v>
      </c>
      <c r="G677" s="1">
        <v>45721</v>
      </c>
      <c r="H677" s="6">
        <f>Table1[[#This Row],[Amount Paid]]/Table1[[#This Row],[Expected Fee]]</f>
        <v>1</v>
      </c>
      <c r="I677" t="str">
        <f>IF(Table1[[#This Row],[Paid]]=FALSE, "Defaulter", "Paid")</f>
        <v>Paid</v>
      </c>
      <c r="J677">
        <f>IF(Table1[[#This Row],[Paid]]=FALSE, 1, 0)</f>
        <v>0</v>
      </c>
      <c r="K677" s="5">
        <f>IF(Table1[[#This Row],[Paid]]=TRUE, Table1[[#This Row],[Payment Date]] - DATE(2025,1,10), "")</f>
        <v>54</v>
      </c>
      <c r="L67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78" spans="1:12" x14ac:dyDescent="0.3">
      <c r="A678" t="s">
        <v>11</v>
      </c>
      <c r="B678" t="s">
        <v>37</v>
      </c>
      <c r="C678" t="s">
        <v>63</v>
      </c>
      <c r="D678">
        <v>15000</v>
      </c>
      <c r="E678">
        <v>15000</v>
      </c>
      <c r="F678" t="b">
        <v>1</v>
      </c>
      <c r="G678" s="1">
        <v>45684</v>
      </c>
      <c r="H678" s="6">
        <f>Table1[[#This Row],[Amount Paid]]/Table1[[#This Row],[Expected Fee]]</f>
        <v>1</v>
      </c>
      <c r="I678" t="str">
        <f>IF(Table1[[#This Row],[Paid]]=FALSE, "Defaulter", "Paid")</f>
        <v>Paid</v>
      </c>
      <c r="J678">
        <f>IF(Table1[[#This Row],[Paid]]=FALSE, 1, 0)</f>
        <v>0</v>
      </c>
      <c r="K678" s="5">
        <f>IF(Table1[[#This Row],[Paid]]=TRUE, Table1[[#This Row],[Payment Date]] - DATE(2025,1,10), "")</f>
        <v>17</v>
      </c>
      <c r="L67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79" spans="1:12" x14ac:dyDescent="0.3">
      <c r="A679" t="s">
        <v>11</v>
      </c>
      <c r="B679" t="s">
        <v>37</v>
      </c>
      <c r="C679" t="s">
        <v>64</v>
      </c>
      <c r="D679">
        <v>15000</v>
      </c>
      <c r="E679">
        <v>3810</v>
      </c>
      <c r="F679" t="b">
        <v>0</v>
      </c>
      <c r="H679" s="6">
        <f>Table1[[#This Row],[Amount Paid]]/Table1[[#This Row],[Expected Fee]]</f>
        <v>0.254</v>
      </c>
      <c r="I679" t="str">
        <f>IF(Table1[[#This Row],[Paid]]=FALSE, "Defaulter", "Paid")</f>
        <v>Defaulter</v>
      </c>
      <c r="J679">
        <f>IF(Table1[[#This Row],[Paid]]=FALSE, 1, 0)</f>
        <v>1</v>
      </c>
      <c r="K679" s="5" t="str">
        <f>IF(Table1[[#This Row],[Paid]]=TRUE, Table1[[#This Row],[Payment Date]] - DATE(2025,1,10), "")</f>
        <v/>
      </c>
      <c r="L67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80" spans="1:12" x14ac:dyDescent="0.3">
      <c r="A680" t="s">
        <v>11</v>
      </c>
      <c r="B680" t="s">
        <v>38</v>
      </c>
      <c r="C680" t="s">
        <v>62</v>
      </c>
      <c r="D680">
        <v>15000</v>
      </c>
      <c r="E680">
        <v>15000</v>
      </c>
      <c r="F680" t="b">
        <v>1</v>
      </c>
      <c r="G680" s="1">
        <v>45712</v>
      </c>
      <c r="H680" s="6">
        <f>Table1[[#This Row],[Amount Paid]]/Table1[[#This Row],[Expected Fee]]</f>
        <v>1</v>
      </c>
      <c r="I680" t="str">
        <f>IF(Table1[[#This Row],[Paid]]=FALSE, "Defaulter", "Paid")</f>
        <v>Paid</v>
      </c>
      <c r="J680">
        <f>IF(Table1[[#This Row],[Paid]]=FALSE, 1, 0)</f>
        <v>0</v>
      </c>
      <c r="K680" s="5">
        <f>IF(Table1[[#This Row],[Paid]]=TRUE, Table1[[#This Row],[Payment Date]] - DATE(2025,1,10), "")</f>
        <v>45</v>
      </c>
      <c r="L68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81" spans="1:12" x14ac:dyDescent="0.3">
      <c r="A681" t="s">
        <v>11</v>
      </c>
      <c r="B681" t="s">
        <v>38</v>
      </c>
      <c r="C681" t="s">
        <v>63</v>
      </c>
      <c r="D681">
        <v>15000</v>
      </c>
      <c r="E681">
        <v>15000</v>
      </c>
      <c r="F681" t="b">
        <v>1</v>
      </c>
      <c r="G681" s="1">
        <v>45715</v>
      </c>
      <c r="H681" s="6">
        <f>Table1[[#This Row],[Amount Paid]]/Table1[[#This Row],[Expected Fee]]</f>
        <v>1</v>
      </c>
      <c r="I681" t="str">
        <f>IF(Table1[[#This Row],[Paid]]=FALSE, "Defaulter", "Paid")</f>
        <v>Paid</v>
      </c>
      <c r="J681">
        <f>IF(Table1[[#This Row],[Paid]]=FALSE, 1, 0)</f>
        <v>0</v>
      </c>
      <c r="K681" s="5">
        <f>IF(Table1[[#This Row],[Paid]]=TRUE, Table1[[#This Row],[Payment Date]] - DATE(2025,1,10), "")</f>
        <v>48</v>
      </c>
      <c r="L68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82" spans="1:12" x14ac:dyDescent="0.3">
      <c r="A682" t="s">
        <v>11</v>
      </c>
      <c r="B682" t="s">
        <v>38</v>
      </c>
      <c r="C682" t="s">
        <v>64</v>
      </c>
      <c r="D682">
        <v>15000</v>
      </c>
      <c r="E682">
        <v>15000</v>
      </c>
      <c r="F682" t="b">
        <v>1</v>
      </c>
      <c r="G682" s="1">
        <v>45719</v>
      </c>
      <c r="H682" s="6">
        <f>Table1[[#This Row],[Amount Paid]]/Table1[[#This Row],[Expected Fee]]</f>
        <v>1</v>
      </c>
      <c r="I682" t="str">
        <f>IF(Table1[[#This Row],[Paid]]=FALSE, "Defaulter", "Paid")</f>
        <v>Paid</v>
      </c>
      <c r="J682">
        <f>IF(Table1[[#This Row],[Paid]]=FALSE, 1, 0)</f>
        <v>0</v>
      </c>
      <c r="K682" s="5">
        <f>IF(Table1[[#This Row],[Paid]]=TRUE, Table1[[#This Row],[Payment Date]] - DATE(2025,1,10), "")</f>
        <v>52</v>
      </c>
      <c r="L682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83" spans="1:12" x14ac:dyDescent="0.3">
      <c r="A683" t="s">
        <v>11</v>
      </c>
      <c r="B683" t="s">
        <v>39</v>
      </c>
      <c r="C683" t="s">
        <v>62</v>
      </c>
      <c r="D683">
        <v>15000</v>
      </c>
      <c r="E683">
        <v>15000</v>
      </c>
      <c r="F683" t="b">
        <v>1</v>
      </c>
      <c r="G683" s="1">
        <v>45682</v>
      </c>
      <c r="H683" s="6">
        <f>Table1[[#This Row],[Amount Paid]]/Table1[[#This Row],[Expected Fee]]</f>
        <v>1</v>
      </c>
      <c r="I683" t="str">
        <f>IF(Table1[[#This Row],[Paid]]=FALSE, "Defaulter", "Paid")</f>
        <v>Paid</v>
      </c>
      <c r="J683">
        <f>IF(Table1[[#This Row],[Paid]]=FALSE, 1, 0)</f>
        <v>0</v>
      </c>
      <c r="K683" s="5">
        <f>IF(Table1[[#This Row],[Paid]]=TRUE, Table1[[#This Row],[Payment Date]] - DATE(2025,1,10), "")</f>
        <v>15</v>
      </c>
      <c r="L68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84" spans="1:12" x14ac:dyDescent="0.3">
      <c r="A684" t="s">
        <v>11</v>
      </c>
      <c r="B684" t="s">
        <v>39</v>
      </c>
      <c r="C684" t="s">
        <v>63</v>
      </c>
      <c r="D684">
        <v>15000</v>
      </c>
      <c r="E684">
        <v>9454</v>
      </c>
      <c r="F684" t="b">
        <v>0</v>
      </c>
      <c r="H684" s="6">
        <f>Table1[[#This Row],[Amount Paid]]/Table1[[#This Row],[Expected Fee]]</f>
        <v>0.63026666666666664</v>
      </c>
      <c r="I684" t="str">
        <f>IF(Table1[[#This Row],[Paid]]=FALSE, "Defaulter", "Paid")</f>
        <v>Defaulter</v>
      </c>
      <c r="J684">
        <f>IF(Table1[[#This Row],[Paid]]=FALSE, 1, 0)</f>
        <v>1</v>
      </c>
      <c r="K684" s="5" t="str">
        <f>IF(Table1[[#This Row],[Paid]]=TRUE, Table1[[#This Row],[Payment Date]] - DATE(2025,1,10), "")</f>
        <v/>
      </c>
      <c r="L68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85" spans="1:12" x14ac:dyDescent="0.3">
      <c r="A685" t="s">
        <v>11</v>
      </c>
      <c r="B685" t="s">
        <v>39</v>
      </c>
      <c r="C685" t="s">
        <v>64</v>
      </c>
      <c r="D685">
        <v>15000</v>
      </c>
      <c r="E685">
        <v>15000</v>
      </c>
      <c r="F685" t="b">
        <v>1</v>
      </c>
      <c r="G685" s="1">
        <v>45696</v>
      </c>
      <c r="H685" s="6">
        <f>Table1[[#This Row],[Amount Paid]]/Table1[[#This Row],[Expected Fee]]</f>
        <v>1</v>
      </c>
      <c r="I685" t="str">
        <f>IF(Table1[[#This Row],[Paid]]=FALSE, "Defaulter", "Paid")</f>
        <v>Paid</v>
      </c>
      <c r="J685">
        <f>IF(Table1[[#This Row],[Paid]]=FALSE, 1, 0)</f>
        <v>0</v>
      </c>
      <c r="K685" s="5">
        <f>IF(Table1[[#This Row],[Paid]]=TRUE, Table1[[#This Row],[Payment Date]] - DATE(2025,1,10), "")</f>
        <v>29</v>
      </c>
      <c r="L68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86" spans="1:12" x14ac:dyDescent="0.3">
      <c r="A686" t="s">
        <v>11</v>
      </c>
      <c r="B686" t="s">
        <v>40</v>
      </c>
      <c r="C686" t="s">
        <v>62</v>
      </c>
      <c r="D686">
        <v>15000</v>
      </c>
      <c r="E686">
        <v>15000</v>
      </c>
      <c r="F686" t="b">
        <v>1</v>
      </c>
      <c r="G686" s="1">
        <v>45705</v>
      </c>
      <c r="H686" s="6">
        <f>Table1[[#This Row],[Amount Paid]]/Table1[[#This Row],[Expected Fee]]</f>
        <v>1</v>
      </c>
      <c r="I686" t="str">
        <f>IF(Table1[[#This Row],[Paid]]=FALSE, "Defaulter", "Paid")</f>
        <v>Paid</v>
      </c>
      <c r="J686">
        <f>IF(Table1[[#This Row],[Paid]]=FALSE, 1, 0)</f>
        <v>0</v>
      </c>
      <c r="K686" s="5">
        <f>IF(Table1[[#This Row],[Paid]]=TRUE, Table1[[#This Row],[Payment Date]] - DATE(2025,1,10), "")</f>
        <v>38</v>
      </c>
      <c r="L68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87" spans="1:12" x14ac:dyDescent="0.3">
      <c r="A687" t="s">
        <v>11</v>
      </c>
      <c r="B687" t="s">
        <v>40</v>
      </c>
      <c r="C687" t="s">
        <v>63</v>
      </c>
      <c r="D687">
        <v>15000</v>
      </c>
      <c r="E687">
        <v>15000</v>
      </c>
      <c r="F687" t="b">
        <v>1</v>
      </c>
      <c r="G687" s="1">
        <v>45667</v>
      </c>
      <c r="H687" s="6">
        <f>Table1[[#This Row],[Amount Paid]]/Table1[[#This Row],[Expected Fee]]</f>
        <v>1</v>
      </c>
      <c r="I687" t="str">
        <f>IF(Table1[[#This Row],[Paid]]=FALSE, "Defaulter", "Paid")</f>
        <v>Paid</v>
      </c>
      <c r="J687">
        <f>IF(Table1[[#This Row],[Paid]]=FALSE, 1, 0)</f>
        <v>0</v>
      </c>
      <c r="K687" s="5">
        <f>IF(Table1[[#This Row],[Paid]]=TRUE, Table1[[#This Row],[Payment Date]] - DATE(2025,1,10), "")</f>
        <v>0</v>
      </c>
      <c r="L687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688" spans="1:12" x14ac:dyDescent="0.3">
      <c r="A688" t="s">
        <v>11</v>
      </c>
      <c r="B688" t="s">
        <v>40</v>
      </c>
      <c r="C688" t="s">
        <v>64</v>
      </c>
      <c r="D688">
        <v>15000</v>
      </c>
      <c r="E688">
        <v>15000</v>
      </c>
      <c r="F688" t="b">
        <v>1</v>
      </c>
      <c r="G688" s="1">
        <v>45669</v>
      </c>
      <c r="H688" s="6">
        <f>Table1[[#This Row],[Amount Paid]]/Table1[[#This Row],[Expected Fee]]</f>
        <v>1</v>
      </c>
      <c r="I688" t="str">
        <f>IF(Table1[[#This Row],[Paid]]=FALSE, "Defaulter", "Paid")</f>
        <v>Paid</v>
      </c>
      <c r="J688">
        <f>IF(Table1[[#This Row],[Paid]]=FALSE, 1, 0)</f>
        <v>0</v>
      </c>
      <c r="K688" s="5">
        <f>IF(Table1[[#This Row],[Paid]]=TRUE, Table1[[#This Row],[Payment Date]] - DATE(2025,1,10), "")</f>
        <v>2</v>
      </c>
      <c r="L68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89" spans="1:12" x14ac:dyDescent="0.3">
      <c r="A689" t="s">
        <v>11</v>
      </c>
      <c r="B689" t="s">
        <v>41</v>
      </c>
      <c r="C689" t="s">
        <v>62</v>
      </c>
      <c r="D689">
        <v>15000</v>
      </c>
      <c r="E689">
        <v>15000</v>
      </c>
      <c r="F689" t="b">
        <v>1</v>
      </c>
      <c r="G689" s="1">
        <v>45722</v>
      </c>
      <c r="H689" s="6">
        <f>Table1[[#This Row],[Amount Paid]]/Table1[[#This Row],[Expected Fee]]</f>
        <v>1</v>
      </c>
      <c r="I689" t="str">
        <f>IF(Table1[[#This Row],[Paid]]=FALSE, "Defaulter", "Paid")</f>
        <v>Paid</v>
      </c>
      <c r="J689">
        <f>IF(Table1[[#This Row],[Paid]]=FALSE, 1, 0)</f>
        <v>0</v>
      </c>
      <c r="K689" s="5">
        <f>IF(Table1[[#This Row],[Paid]]=TRUE, Table1[[#This Row],[Payment Date]] - DATE(2025,1,10), "")</f>
        <v>55</v>
      </c>
      <c r="L68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90" spans="1:12" x14ac:dyDescent="0.3">
      <c r="A690" t="s">
        <v>11</v>
      </c>
      <c r="B690" t="s">
        <v>41</v>
      </c>
      <c r="C690" t="s">
        <v>63</v>
      </c>
      <c r="D690">
        <v>15000</v>
      </c>
      <c r="E690">
        <v>15000</v>
      </c>
      <c r="F690" t="b">
        <v>1</v>
      </c>
      <c r="G690" s="1">
        <v>45670</v>
      </c>
      <c r="H690" s="6">
        <f>Table1[[#This Row],[Amount Paid]]/Table1[[#This Row],[Expected Fee]]</f>
        <v>1</v>
      </c>
      <c r="I690" t="str">
        <f>IF(Table1[[#This Row],[Paid]]=FALSE, "Defaulter", "Paid")</f>
        <v>Paid</v>
      </c>
      <c r="J690">
        <f>IF(Table1[[#This Row],[Paid]]=FALSE, 1, 0)</f>
        <v>0</v>
      </c>
      <c r="K690" s="5">
        <f>IF(Table1[[#This Row],[Paid]]=TRUE, Table1[[#This Row],[Payment Date]] - DATE(2025,1,10), "")</f>
        <v>3</v>
      </c>
      <c r="L690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691" spans="1:12" x14ac:dyDescent="0.3">
      <c r="A691" t="s">
        <v>11</v>
      </c>
      <c r="B691" t="s">
        <v>41</v>
      </c>
      <c r="C691" t="s">
        <v>64</v>
      </c>
      <c r="D691">
        <v>15000</v>
      </c>
      <c r="E691">
        <v>15000</v>
      </c>
      <c r="F691" t="b">
        <v>1</v>
      </c>
      <c r="G691" s="1">
        <v>45703</v>
      </c>
      <c r="H691" s="6">
        <f>Table1[[#This Row],[Amount Paid]]/Table1[[#This Row],[Expected Fee]]</f>
        <v>1</v>
      </c>
      <c r="I691" t="str">
        <f>IF(Table1[[#This Row],[Paid]]=FALSE, "Defaulter", "Paid")</f>
        <v>Paid</v>
      </c>
      <c r="J691">
        <f>IF(Table1[[#This Row],[Paid]]=FALSE, 1, 0)</f>
        <v>0</v>
      </c>
      <c r="K691" s="5">
        <f>IF(Table1[[#This Row],[Paid]]=TRUE, Table1[[#This Row],[Payment Date]] - DATE(2025,1,10), "")</f>
        <v>36</v>
      </c>
      <c r="L69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92" spans="1:12" x14ac:dyDescent="0.3">
      <c r="A692" t="s">
        <v>11</v>
      </c>
      <c r="B692" t="s">
        <v>42</v>
      </c>
      <c r="C692" t="s">
        <v>62</v>
      </c>
      <c r="D692">
        <v>15000</v>
      </c>
      <c r="E692">
        <v>15000</v>
      </c>
      <c r="F692" t="b">
        <v>1</v>
      </c>
      <c r="G692" s="1">
        <v>45667</v>
      </c>
      <c r="H692" s="6">
        <f>Table1[[#This Row],[Amount Paid]]/Table1[[#This Row],[Expected Fee]]</f>
        <v>1</v>
      </c>
      <c r="I692" t="str">
        <f>IF(Table1[[#This Row],[Paid]]=FALSE, "Defaulter", "Paid")</f>
        <v>Paid</v>
      </c>
      <c r="J692">
        <f>IF(Table1[[#This Row],[Paid]]=FALSE, 1, 0)</f>
        <v>0</v>
      </c>
      <c r="K692" s="5">
        <f>IF(Table1[[#This Row],[Paid]]=TRUE, Table1[[#This Row],[Payment Date]] - DATE(2025,1,10), "")</f>
        <v>0</v>
      </c>
      <c r="L692" s="5" t="str">
        <f>IF(Table1[[#This Row],[Paid]]=FALSE, "Unpaid",
 IF(Table1[[#This Row],[Days to Pay]]&lt;=0, "Early",
 IF(Table1[[#This Row],[Days to Pay]]&lt;=10, "On Time",
 IF(Table1[[#This Row],[Days to Pay]]&lt;=30, "Late", "Very Late"))))</f>
        <v>Early</v>
      </c>
    </row>
    <row r="693" spans="1:12" x14ac:dyDescent="0.3">
      <c r="A693" t="s">
        <v>11</v>
      </c>
      <c r="B693" t="s">
        <v>42</v>
      </c>
      <c r="C693" t="s">
        <v>63</v>
      </c>
      <c r="D693">
        <v>15000</v>
      </c>
      <c r="E693">
        <v>2632</v>
      </c>
      <c r="F693" t="b">
        <v>0</v>
      </c>
      <c r="H693" s="6">
        <f>Table1[[#This Row],[Amount Paid]]/Table1[[#This Row],[Expected Fee]]</f>
        <v>0.17546666666666666</v>
      </c>
      <c r="I693" t="str">
        <f>IF(Table1[[#This Row],[Paid]]=FALSE, "Defaulter", "Paid")</f>
        <v>Defaulter</v>
      </c>
      <c r="J693">
        <f>IF(Table1[[#This Row],[Paid]]=FALSE, 1, 0)</f>
        <v>1</v>
      </c>
      <c r="K693" s="5" t="str">
        <f>IF(Table1[[#This Row],[Paid]]=TRUE, Table1[[#This Row],[Payment Date]] - DATE(2025,1,10), "")</f>
        <v/>
      </c>
      <c r="L693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94" spans="1:12" x14ac:dyDescent="0.3">
      <c r="A694" t="s">
        <v>11</v>
      </c>
      <c r="B694" t="s">
        <v>42</v>
      </c>
      <c r="C694" t="s">
        <v>64</v>
      </c>
      <c r="D694">
        <v>15000</v>
      </c>
      <c r="E694">
        <v>15000</v>
      </c>
      <c r="F694" t="b">
        <v>1</v>
      </c>
      <c r="G694" s="1">
        <v>45723</v>
      </c>
      <c r="H694" s="6">
        <f>Table1[[#This Row],[Amount Paid]]/Table1[[#This Row],[Expected Fee]]</f>
        <v>1</v>
      </c>
      <c r="I694" t="str">
        <f>IF(Table1[[#This Row],[Paid]]=FALSE, "Defaulter", "Paid")</f>
        <v>Paid</v>
      </c>
      <c r="J694">
        <f>IF(Table1[[#This Row],[Paid]]=FALSE, 1, 0)</f>
        <v>0</v>
      </c>
      <c r="K694" s="5">
        <f>IF(Table1[[#This Row],[Paid]]=TRUE, Table1[[#This Row],[Payment Date]] - DATE(2025,1,10), "")</f>
        <v>56</v>
      </c>
      <c r="L69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95" spans="1:12" x14ac:dyDescent="0.3">
      <c r="A695" t="s">
        <v>11</v>
      </c>
      <c r="B695" t="s">
        <v>43</v>
      </c>
      <c r="C695" t="s">
        <v>62</v>
      </c>
      <c r="D695">
        <v>15000</v>
      </c>
      <c r="E695">
        <v>15000</v>
      </c>
      <c r="F695" t="b">
        <v>1</v>
      </c>
      <c r="G695" s="1">
        <v>45678</v>
      </c>
      <c r="H695" s="6">
        <f>Table1[[#This Row],[Amount Paid]]/Table1[[#This Row],[Expected Fee]]</f>
        <v>1</v>
      </c>
      <c r="I695" t="str">
        <f>IF(Table1[[#This Row],[Paid]]=FALSE, "Defaulter", "Paid")</f>
        <v>Paid</v>
      </c>
      <c r="J695">
        <f>IF(Table1[[#This Row],[Paid]]=FALSE, 1, 0)</f>
        <v>0</v>
      </c>
      <c r="K695" s="5">
        <f>IF(Table1[[#This Row],[Paid]]=TRUE, Table1[[#This Row],[Payment Date]] - DATE(2025,1,10), "")</f>
        <v>11</v>
      </c>
      <c r="L69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696" spans="1:12" x14ac:dyDescent="0.3">
      <c r="A696" t="s">
        <v>11</v>
      </c>
      <c r="B696" t="s">
        <v>43</v>
      </c>
      <c r="C696" t="s">
        <v>63</v>
      </c>
      <c r="D696">
        <v>15000</v>
      </c>
      <c r="E696">
        <v>1828</v>
      </c>
      <c r="F696" t="b">
        <v>0</v>
      </c>
      <c r="H696" s="6">
        <f>Table1[[#This Row],[Amount Paid]]/Table1[[#This Row],[Expected Fee]]</f>
        <v>0.12186666666666666</v>
      </c>
      <c r="I696" t="str">
        <f>IF(Table1[[#This Row],[Paid]]=FALSE, "Defaulter", "Paid")</f>
        <v>Defaulter</v>
      </c>
      <c r="J696">
        <f>IF(Table1[[#This Row],[Paid]]=FALSE, 1, 0)</f>
        <v>1</v>
      </c>
      <c r="K696" s="5" t="str">
        <f>IF(Table1[[#This Row],[Paid]]=TRUE, Table1[[#This Row],[Payment Date]] - DATE(2025,1,10), "")</f>
        <v/>
      </c>
      <c r="L696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697" spans="1:12" x14ac:dyDescent="0.3">
      <c r="A697" t="s">
        <v>11</v>
      </c>
      <c r="B697" t="s">
        <v>43</v>
      </c>
      <c r="C697" t="s">
        <v>64</v>
      </c>
      <c r="D697">
        <v>15000</v>
      </c>
      <c r="E697">
        <v>15000</v>
      </c>
      <c r="F697" t="b">
        <v>1</v>
      </c>
      <c r="G697" s="1">
        <v>45709</v>
      </c>
      <c r="H697" s="6">
        <f>Table1[[#This Row],[Amount Paid]]/Table1[[#This Row],[Expected Fee]]</f>
        <v>1</v>
      </c>
      <c r="I697" t="str">
        <f>IF(Table1[[#This Row],[Paid]]=FALSE, "Defaulter", "Paid")</f>
        <v>Paid</v>
      </c>
      <c r="J697">
        <f>IF(Table1[[#This Row],[Paid]]=FALSE, 1, 0)</f>
        <v>0</v>
      </c>
      <c r="K697" s="5">
        <f>IF(Table1[[#This Row],[Paid]]=TRUE, Table1[[#This Row],[Payment Date]] - DATE(2025,1,10), "")</f>
        <v>42</v>
      </c>
      <c r="L69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98" spans="1:12" x14ac:dyDescent="0.3">
      <c r="A698" t="s">
        <v>11</v>
      </c>
      <c r="B698" t="s">
        <v>44</v>
      </c>
      <c r="C698" t="s">
        <v>62</v>
      </c>
      <c r="D698">
        <v>15000</v>
      </c>
      <c r="E698">
        <v>15000</v>
      </c>
      <c r="F698" t="b">
        <v>1</v>
      </c>
      <c r="G698" s="1">
        <v>45705</v>
      </c>
      <c r="H698" s="6">
        <f>Table1[[#This Row],[Amount Paid]]/Table1[[#This Row],[Expected Fee]]</f>
        <v>1</v>
      </c>
      <c r="I698" t="str">
        <f>IF(Table1[[#This Row],[Paid]]=FALSE, "Defaulter", "Paid")</f>
        <v>Paid</v>
      </c>
      <c r="J698">
        <f>IF(Table1[[#This Row],[Paid]]=FALSE, 1, 0)</f>
        <v>0</v>
      </c>
      <c r="K698" s="5">
        <f>IF(Table1[[#This Row],[Paid]]=TRUE, Table1[[#This Row],[Payment Date]] - DATE(2025,1,10), "")</f>
        <v>38</v>
      </c>
      <c r="L69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699" spans="1:12" x14ac:dyDescent="0.3">
      <c r="A699" t="s">
        <v>11</v>
      </c>
      <c r="B699" t="s">
        <v>44</v>
      </c>
      <c r="C699" t="s">
        <v>63</v>
      </c>
      <c r="D699">
        <v>15000</v>
      </c>
      <c r="E699">
        <v>11607</v>
      </c>
      <c r="F699" t="b">
        <v>0</v>
      </c>
      <c r="H699" s="6">
        <f>Table1[[#This Row],[Amount Paid]]/Table1[[#This Row],[Expected Fee]]</f>
        <v>0.77380000000000004</v>
      </c>
      <c r="I699" t="str">
        <f>IF(Table1[[#This Row],[Paid]]=FALSE, "Defaulter", "Paid")</f>
        <v>Defaulter</v>
      </c>
      <c r="J699">
        <f>IF(Table1[[#This Row],[Paid]]=FALSE, 1, 0)</f>
        <v>1</v>
      </c>
      <c r="K699" s="5" t="str">
        <f>IF(Table1[[#This Row],[Paid]]=TRUE, Table1[[#This Row],[Payment Date]] - DATE(2025,1,10), "")</f>
        <v/>
      </c>
      <c r="L69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00" spans="1:12" x14ac:dyDescent="0.3">
      <c r="A700" t="s">
        <v>11</v>
      </c>
      <c r="B700" t="s">
        <v>44</v>
      </c>
      <c r="C700" t="s">
        <v>64</v>
      </c>
      <c r="D700">
        <v>15000</v>
      </c>
      <c r="E700">
        <v>15000</v>
      </c>
      <c r="F700" t="b">
        <v>1</v>
      </c>
      <c r="G700" s="1">
        <v>45679</v>
      </c>
      <c r="H700" s="6">
        <f>Table1[[#This Row],[Amount Paid]]/Table1[[#This Row],[Expected Fee]]</f>
        <v>1</v>
      </c>
      <c r="I700" t="str">
        <f>IF(Table1[[#This Row],[Paid]]=FALSE, "Defaulter", "Paid")</f>
        <v>Paid</v>
      </c>
      <c r="J700">
        <f>IF(Table1[[#This Row],[Paid]]=FALSE, 1, 0)</f>
        <v>0</v>
      </c>
      <c r="K700" s="5">
        <f>IF(Table1[[#This Row],[Paid]]=TRUE, Table1[[#This Row],[Payment Date]] - DATE(2025,1,10), "")</f>
        <v>12</v>
      </c>
      <c r="L70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01" spans="1:12" x14ac:dyDescent="0.3">
      <c r="A701" t="s">
        <v>11</v>
      </c>
      <c r="B701" t="s">
        <v>45</v>
      </c>
      <c r="C701" t="s">
        <v>62</v>
      </c>
      <c r="D701">
        <v>15000</v>
      </c>
      <c r="E701">
        <v>7878</v>
      </c>
      <c r="F701" t="b">
        <v>0</v>
      </c>
      <c r="H701" s="6">
        <f>Table1[[#This Row],[Amount Paid]]/Table1[[#This Row],[Expected Fee]]</f>
        <v>0.5252</v>
      </c>
      <c r="I701" t="str">
        <f>IF(Table1[[#This Row],[Paid]]=FALSE, "Defaulter", "Paid")</f>
        <v>Defaulter</v>
      </c>
      <c r="J701">
        <f>IF(Table1[[#This Row],[Paid]]=FALSE, 1, 0)</f>
        <v>1</v>
      </c>
      <c r="K701" s="5" t="str">
        <f>IF(Table1[[#This Row],[Paid]]=TRUE, Table1[[#This Row],[Payment Date]] - DATE(2025,1,10), "")</f>
        <v/>
      </c>
      <c r="L70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02" spans="1:12" x14ac:dyDescent="0.3">
      <c r="A702" t="s">
        <v>11</v>
      </c>
      <c r="B702" t="s">
        <v>45</v>
      </c>
      <c r="C702" t="s">
        <v>63</v>
      </c>
      <c r="D702">
        <v>15000</v>
      </c>
      <c r="E702">
        <v>5690</v>
      </c>
      <c r="F702" t="b">
        <v>0</v>
      </c>
      <c r="H702" s="6">
        <f>Table1[[#This Row],[Amount Paid]]/Table1[[#This Row],[Expected Fee]]</f>
        <v>0.37933333333333336</v>
      </c>
      <c r="I702" t="str">
        <f>IF(Table1[[#This Row],[Paid]]=FALSE, "Defaulter", "Paid")</f>
        <v>Defaulter</v>
      </c>
      <c r="J702">
        <f>IF(Table1[[#This Row],[Paid]]=FALSE, 1, 0)</f>
        <v>1</v>
      </c>
      <c r="K702" s="5" t="str">
        <f>IF(Table1[[#This Row],[Paid]]=TRUE, Table1[[#This Row],[Payment Date]] - DATE(2025,1,10), "")</f>
        <v/>
      </c>
      <c r="L70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03" spans="1:12" x14ac:dyDescent="0.3">
      <c r="A703" t="s">
        <v>11</v>
      </c>
      <c r="B703" t="s">
        <v>45</v>
      </c>
      <c r="C703" t="s">
        <v>64</v>
      </c>
      <c r="D703">
        <v>15000</v>
      </c>
      <c r="E703">
        <v>15000</v>
      </c>
      <c r="F703" t="b">
        <v>1</v>
      </c>
      <c r="G703" s="1">
        <v>45695</v>
      </c>
      <c r="H703" s="6">
        <f>Table1[[#This Row],[Amount Paid]]/Table1[[#This Row],[Expected Fee]]</f>
        <v>1</v>
      </c>
      <c r="I703" t="str">
        <f>IF(Table1[[#This Row],[Paid]]=FALSE, "Defaulter", "Paid")</f>
        <v>Paid</v>
      </c>
      <c r="J703">
        <f>IF(Table1[[#This Row],[Paid]]=FALSE, 1, 0)</f>
        <v>0</v>
      </c>
      <c r="K703" s="5">
        <f>IF(Table1[[#This Row],[Paid]]=TRUE, Table1[[#This Row],[Payment Date]] - DATE(2025,1,10), "")</f>
        <v>28</v>
      </c>
      <c r="L703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04" spans="1:12" x14ac:dyDescent="0.3">
      <c r="A704" t="s">
        <v>11</v>
      </c>
      <c r="B704" t="s">
        <v>46</v>
      </c>
      <c r="C704" t="s">
        <v>62</v>
      </c>
      <c r="D704">
        <v>15000</v>
      </c>
      <c r="E704">
        <v>15000</v>
      </c>
      <c r="F704" t="b">
        <v>1</v>
      </c>
      <c r="G704" s="1">
        <v>45719</v>
      </c>
      <c r="H704" s="6">
        <f>Table1[[#This Row],[Amount Paid]]/Table1[[#This Row],[Expected Fee]]</f>
        <v>1</v>
      </c>
      <c r="I704" t="str">
        <f>IF(Table1[[#This Row],[Paid]]=FALSE, "Defaulter", "Paid")</f>
        <v>Paid</v>
      </c>
      <c r="J704">
        <f>IF(Table1[[#This Row],[Paid]]=FALSE, 1, 0)</f>
        <v>0</v>
      </c>
      <c r="K704" s="5">
        <f>IF(Table1[[#This Row],[Paid]]=TRUE, Table1[[#This Row],[Payment Date]] - DATE(2025,1,10), "")</f>
        <v>52</v>
      </c>
      <c r="L70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05" spans="1:12" x14ac:dyDescent="0.3">
      <c r="A705" t="s">
        <v>11</v>
      </c>
      <c r="B705" t="s">
        <v>46</v>
      </c>
      <c r="C705" t="s">
        <v>63</v>
      </c>
      <c r="D705">
        <v>15000</v>
      </c>
      <c r="E705">
        <v>15000</v>
      </c>
      <c r="F705" t="b">
        <v>1</v>
      </c>
      <c r="G705" s="1">
        <v>45712</v>
      </c>
      <c r="H705" s="6">
        <f>Table1[[#This Row],[Amount Paid]]/Table1[[#This Row],[Expected Fee]]</f>
        <v>1</v>
      </c>
      <c r="I705" t="str">
        <f>IF(Table1[[#This Row],[Paid]]=FALSE, "Defaulter", "Paid")</f>
        <v>Paid</v>
      </c>
      <c r="J705">
        <f>IF(Table1[[#This Row],[Paid]]=FALSE, 1, 0)</f>
        <v>0</v>
      </c>
      <c r="K705" s="5">
        <f>IF(Table1[[#This Row],[Paid]]=TRUE, Table1[[#This Row],[Payment Date]] - DATE(2025,1,10), "")</f>
        <v>45</v>
      </c>
      <c r="L705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06" spans="1:12" x14ac:dyDescent="0.3">
      <c r="A706" t="s">
        <v>11</v>
      </c>
      <c r="B706" t="s">
        <v>46</v>
      </c>
      <c r="C706" t="s">
        <v>64</v>
      </c>
      <c r="D706">
        <v>15000</v>
      </c>
      <c r="E706">
        <v>15000</v>
      </c>
      <c r="F706" t="b">
        <v>1</v>
      </c>
      <c r="G706" s="1">
        <v>45700</v>
      </c>
      <c r="H706" s="6">
        <f>Table1[[#This Row],[Amount Paid]]/Table1[[#This Row],[Expected Fee]]</f>
        <v>1</v>
      </c>
      <c r="I706" t="str">
        <f>IF(Table1[[#This Row],[Paid]]=FALSE, "Defaulter", "Paid")</f>
        <v>Paid</v>
      </c>
      <c r="J706">
        <f>IF(Table1[[#This Row],[Paid]]=FALSE, 1, 0)</f>
        <v>0</v>
      </c>
      <c r="K706" s="5">
        <f>IF(Table1[[#This Row],[Paid]]=TRUE, Table1[[#This Row],[Payment Date]] - DATE(2025,1,10), "")</f>
        <v>33</v>
      </c>
      <c r="L70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07" spans="1:12" x14ac:dyDescent="0.3">
      <c r="A707" t="s">
        <v>11</v>
      </c>
      <c r="B707" t="s">
        <v>47</v>
      </c>
      <c r="C707" t="s">
        <v>62</v>
      </c>
      <c r="D707">
        <v>15000</v>
      </c>
      <c r="E707">
        <v>15000</v>
      </c>
      <c r="F707" t="b">
        <v>1</v>
      </c>
      <c r="G707" s="1">
        <v>45707</v>
      </c>
      <c r="H707" s="6">
        <f>Table1[[#This Row],[Amount Paid]]/Table1[[#This Row],[Expected Fee]]</f>
        <v>1</v>
      </c>
      <c r="I707" t="str">
        <f>IF(Table1[[#This Row],[Paid]]=FALSE, "Defaulter", "Paid")</f>
        <v>Paid</v>
      </c>
      <c r="J707">
        <f>IF(Table1[[#This Row],[Paid]]=FALSE, 1, 0)</f>
        <v>0</v>
      </c>
      <c r="K707" s="5">
        <f>IF(Table1[[#This Row],[Paid]]=TRUE, Table1[[#This Row],[Payment Date]] - DATE(2025,1,10), "")</f>
        <v>40</v>
      </c>
      <c r="L70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08" spans="1:12" x14ac:dyDescent="0.3">
      <c r="A708" t="s">
        <v>11</v>
      </c>
      <c r="B708" t="s">
        <v>47</v>
      </c>
      <c r="C708" t="s">
        <v>63</v>
      </c>
      <c r="D708">
        <v>15000</v>
      </c>
      <c r="E708">
        <v>15000</v>
      </c>
      <c r="F708" t="b">
        <v>1</v>
      </c>
      <c r="G708" s="1">
        <v>45669</v>
      </c>
      <c r="H708" s="6">
        <f>Table1[[#This Row],[Amount Paid]]/Table1[[#This Row],[Expected Fee]]</f>
        <v>1</v>
      </c>
      <c r="I708" t="str">
        <f>IF(Table1[[#This Row],[Paid]]=FALSE, "Defaulter", "Paid")</f>
        <v>Paid</v>
      </c>
      <c r="J708">
        <f>IF(Table1[[#This Row],[Paid]]=FALSE, 1, 0)</f>
        <v>0</v>
      </c>
      <c r="K708" s="5">
        <f>IF(Table1[[#This Row],[Paid]]=TRUE, Table1[[#This Row],[Payment Date]] - DATE(2025,1,10), "")</f>
        <v>2</v>
      </c>
      <c r="L708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709" spans="1:12" x14ac:dyDescent="0.3">
      <c r="A709" t="s">
        <v>11</v>
      </c>
      <c r="B709" t="s">
        <v>47</v>
      </c>
      <c r="C709" t="s">
        <v>64</v>
      </c>
      <c r="D709">
        <v>15000</v>
      </c>
      <c r="E709">
        <v>15000</v>
      </c>
      <c r="F709" t="b">
        <v>1</v>
      </c>
      <c r="G709" s="1">
        <v>45671</v>
      </c>
      <c r="H709" s="6">
        <f>Table1[[#This Row],[Amount Paid]]/Table1[[#This Row],[Expected Fee]]</f>
        <v>1</v>
      </c>
      <c r="I709" t="str">
        <f>IF(Table1[[#This Row],[Paid]]=FALSE, "Defaulter", "Paid")</f>
        <v>Paid</v>
      </c>
      <c r="J709">
        <f>IF(Table1[[#This Row],[Paid]]=FALSE, 1, 0)</f>
        <v>0</v>
      </c>
      <c r="K709" s="5">
        <f>IF(Table1[[#This Row],[Paid]]=TRUE, Table1[[#This Row],[Payment Date]] - DATE(2025,1,10), "")</f>
        <v>4</v>
      </c>
      <c r="L70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710" spans="1:12" x14ac:dyDescent="0.3">
      <c r="A710" t="s">
        <v>11</v>
      </c>
      <c r="B710" t="s">
        <v>48</v>
      </c>
      <c r="C710" t="s">
        <v>62</v>
      </c>
      <c r="D710">
        <v>15000</v>
      </c>
      <c r="E710">
        <v>15000</v>
      </c>
      <c r="F710" t="b">
        <v>1</v>
      </c>
      <c r="G710" s="1">
        <v>45713</v>
      </c>
      <c r="H710" s="6">
        <f>Table1[[#This Row],[Amount Paid]]/Table1[[#This Row],[Expected Fee]]</f>
        <v>1</v>
      </c>
      <c r="I710" t="str">
        <f>IF(Table1[[#This Row],[Paid]]=FALSE, "Defaulter", "Paid")</f>
        <v>Paid</v>
      </c>
      <c r="J710">
        <f>IF(Table1[[#This Row],[Paid]]=FALSE, 1, 0)</f>
        <v>0</v>
      </c>
      <c r="K710" s="5">
        <f>IF(Table1[[#This Row],[Paid]]=TRUE, Table1[[#This Row],[Payment Date]] - DATE(2025,1,10), "")</f>
        <v>46</v>
      </c>
      <c r="L71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11" spans="1:12" x14ac:dyDescent="0.3">
      <c r="A711" t="s">
        <v>11</v>
      </c>
      <c r="B711" t="s">
        <v>48</v>
      </c>
      <c r="C711" t="s">
        <v>63</v>
      </c>
      <c r="D711">
        <v>15000</v>
      </c>
      <c r="E711">
        <v>15000</v>
      </c>
      <c r="F711" t="b">
        <v>1</v>
      </c>
      <c r="G711" s="1">
        <v>45675</v>
      </c>
      <c r="H711" s="6">
        <f>Table1[[#This Row],[Amount Paid]]/Table1[[#This Row],[Expected Fee]]</f>
        <v>1</v>
      </c>
      <c r="I711" t="str">
        <f>IF(Table1[[#This Row],[Paid]]=FALSE, "Defaulter", "Paid")</f>
        <v>Paid</v>
      </c>
      <c r="J711">
        <f>IF(Table1[[#This Row],[Paid]]=FALSE, 1, 0)</f>
        <v>0</v>
      </c>
      <c r="K711" s="5">
        <f>IF(Table1[[#This Row],[Paid]]=TRUE, Table1[[#This Row],[Payment Date]] - DATE(2025,1,10), "")</f>
        <v>8</v>
      </c>
      <c r="L711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712" spans="1:12" x14ac:dyDescent="0.3">
      <c r="A712" t="s">
        <v>11</v>
      </c>
      <c r="B712" t="s">
        <v>48</v>
      </c>
      <c r="C712" t="s">
        <v>64</v>
      </c>
      <c r="D712">
        <v>15000</v>
      </c>
      <c r="E712">
        <v>1913</v>
      </c>
      <c r="F712" t="b">
        <v>0</v>
      </c>
      <c r="H712" s="6">
        <f>Table1[[#This Row],[Amount Paid]]/Table1[[#This Row],[Expected Fee]]</f>
        <v>0.12753333333333333</v>
      </c>
      <c r="I712" t="str">
        <f>IF(Table1[[#This Row],[Paid]]=FALSE, "Defaulter", "Paid")</f>
        <v>Defaulter</v>
      </c>
      <c r="J712">
        <f>IF(Table1[[#This Row],[Paid]]=FALSE, 1, 0)</f>
        <v>1</v>
      </c>
      <c r="K712" s="5" t="str">
        <f>IF(Table1[[#This Row],[Paid]]=TRUE, Table1[[#This Row],[Payment Date]] - DATE(2025,1,10), "")</f>
        <v/>
      </c>
      <c r="L71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13" spans="1:12" x14ac:dyDescent="0.3">
      <c r="A713" t="s">
        <v>11</v>
      </c>
      <c r="B713" t="s">
        <v>49</v>
      </c>
      <c r="C713" t="s">
        <v>62</v>
      </c>
      <c r="D713">
        <v>15000</v>
      </c>
      <c r="E713">
        <v>15000</v>
      </c>
      <c r="F713" t="b">
        <v>1</v>
      </c>
      <c r="G713" s="1">
        <v>45725</v>
      </c>
      <c r="H713" s="6">
        <f>Table1[[#This Row],[Amount Paid]]/Table1[[#This Row],[Expected Fee]]</f>
        <v>1</v>
      </c>
      <c r="I713" t="str">
        <f>IF(Table1[[#This Row],[Paid]]=FALSE, "Defaulter", "Paid")</f>
        <v>Paid</v>
      </c>
      <c r="J713">
        <f>IF(Table1[[#This Row],[Paid]]=FALSE, 1, 0)</f>
        <v>0</v>
      </c>
      <c r="K713" s="5">
        <f>IF(Table1[[#This Row],[Paid]]=TRUE, Table1[[#This Row],[Payment Date]] - DATE(2025,1,10), "")</f>
        <v>58</v>
      </c>
      <c r="L71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14" spans="1:12" x14ac:dyDescent="0.3">
      <c r="A714" t="s">
        <v>11</v>
      </c>
      <c r="B714" t="s">
        <v>49</v>
      </c>
      <c r="C714" t="s">
        <v>63</v>
      </c>
      <c r="D714">
        <v>15000</v>
      </c>
      <c r="E714">
        <v>15000</v>
      </c>
      <c r="F714" t="b">
        <v>1</v>
      </c>
      <c r="G714" s="1">
        <v>45716</v>
      </c>
      <c r="H714" s="6">
        <f>Table1[[#This Row],[Amount Paid]]/Table1[[#This Row],[Expected Fee]]</f>
        <v>1</v>
      </c>
      <c r="I714" t="str">
        <f>IF(Table1[[#This Row],[Paid]]=FALSE, "Defaulter", "Paid")</f>
        <v>Paid</v>
      </c>
      <c r="J714">
        <f>IF(Table1[[#This Row],[Paid]]=FALSE, 1, 0)</f>
        <v>0</v>
      </c>
      <c r="K714" s="5">
        <f>IF(Table1[[#This Row],[Paid]]=TRUE, Table1[[#This Row],[Payment Date]] - DATE(2025,1,10), "")</f>
        <v>49</v>
      </c>
      <c r="L71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15" spans="1:12" x14ac:dyDescent="0.3">
      <c r="A715" t="s">
        <v>11</v>
      </c>
      <c r="B715" t="s">
        <v>49</v>
      </c>
      <c r="C715" t="s">
        <v>64</v>
      </c>
      <c r="D715">
        <v>15000</v>
      </c>
      <c r="E715">
        <v>15000</v>
      </c>
      <c r="F715" t="b">
        <v>1</v>
      </c>
      <c r="G715" s="1">
        <v>45683</v>
      </c>
      <c r="H715" s="6">
        <f>Table1[[#This Row],[Amount Paid]]/Table1[[#This Row],[Expected Fee]]</f>
        <v>1</v>
      </c>
      <c r="I715" t="str">
        <f>IF(Table1[[#This Row],[Paid]]=FALSE, "Defaulter", "Paid")</f>
        <v>Paid</v>
      </c>
      <c r="J715">
        <f>IF(Table1[[#This Row],[Paid]]=FALSE, 1, 0)</f>
        <v>0</v>
      </c>
      <c r="K715" s="5">
        <f>IF(Table1[[#This Row],[Paid]]=TRUE, Table1[[#This Row],[Payment Date]] - DATE(2025,1,10), "")</f>
        <v>16</v>
      </c>
      <c r="L71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16" spans="1:12" x14ac:dyDescent="0.3">
      <c r="A716" t="s">
        <v>11</v>
      </c>
      <c r="B716" t="s">
        <v>50</v>
      </c>
      <c r="C716" t="s">
        <v>62</v>
      </c>
      <c r="D716">
        <v>15000</v>
      </c>
      <c r="E716">
        <v>15000</v>
      </c>
      <c r="F716" t="b">
        <v>1</v>
      </c>
      <c r="G716" s="1">
        <v>45698</v>
      </c>
      <c r="H716" s="6">
        <f>Table1[[#This Row],[Amount Paid]]/Table1[[#This Row],[Expected Fee]]</f>
        <v>1</v>
      </c>
      <c r="I716" t="str">
        <f>IF(Table1[[#This Row],[Paid]]=FALSE, "Defaulter", "Paid")</f>
        <v>Paid</v>
      </c>
      <c r="J716">
        <f>IF(Table1[[#This Row],[Paid]]=FALSE, 1, 0)</f>
        <v>0</v>
      </c>
      <c r="K716" s="5">
        <f>IF(Table1[[#This Row],[Paid]]=TRUE, Table1[[#This Row],[Payment Date]] - DATE(2025,1,10), "")</f>
        <v>31</v>
      </c>
      <c r="L71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17" spans="1:12" x14ac:dyDescent="0.3">
      <c r="A717" t="s">
        <v>11</v>
      </c>
      <c r="B717" t="s">
        <v>50</v>
      </c>
      <c r="C717" t="s">
        <v>63</v>
      </c>
      <c r="D717">
        <v>15000</v>
      </c>
      <c r="E717">
        <v>15000</v>
      </c>
      <c r="F717" t="b">
        <v>1</v>
      </c>
      <c r="G717" s="1">
        <v>45679</v>
      </c>
      <c r="H717" s="6">
        <f>Table1[[#This Row],[Amount Paid]]/Table1[[#This Row],[Expected Fee]]</f>
        <v>1</v>
      </c>
      <c r="I717" t="str">
        <f>IF(Table1[[#This Row],[Paid]]=FALSE, "Defaulter", "Paid")</f>
        <v>Paid</v>
      </c>
      <c r="J717">
        <f>IF(Table1[[#This Row],[Paid]]=FALSE, 1, 0)</f>
        <v>0</v>
      </c>
      <c r="K717" s="5">
        <f>IF(Table1[[#This Row],[Paid]]=TRUE, Table1[[#This Row],[Payment Date]] - DATE(2025,1,10), "")</f>
        <v>12</v>
      </c>
      <c r="L717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18" spans="1:12" x14ac:dyDescent="0.3">
      <c r="A718" t="s">
        <v>11</v>
      </c>
      <c r="B718" t="s">
        <v>50</v>
      </c>
      <c r="C718" t="s">
        <v>64</v>
      </c>
      <c r="D718">
        <v>15000</v>
      </c>
      <c r="E718">
        <v>15000</v>
      </c>
      <c r="F718" t="b">
        <v>1</v>
      </c>
      <c r="G718" s="1">
        <v>45713</v>
      </c>
      <c r="H718" s="6">
        <f>Table1[[#This Row],[Amount Paid]]/Table1[[#This Row],[Expected Fee]]</f>
        <v>1</v>
      </c>
      <c r="I718" t="str">
        <f>IF(Table1[[#This Row],[Paid]]=FALSE, "Defaulter", "Paid")</f>
        <v>Paid</v>
      </c>
      <c r="J718">
        <f>IF(Table1[[#This Row],[Paid]]=FALSE, 1, 0)</f>
        <v>0</v>
      </c>
      <c r="K718" s="5">
        <f>IF(Table1[[#This Row],[Paid]]=TRUE, Table1[[#This Row],[Payment Date]] - DATE(2025,1,10), "")</f>
        <v>46</v>
      </c>
      <c r="L718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19" spans="1:12" x14ac:dyDescent="0.3">
      <c r="A719" t="s">
        <v>11</v>
      </c>
      <c r="B719" t="s">
        <v>51</v>
      </c>
      <c r="C719" t="s">
        <v>62</v>
      </c>
      <c r="D719">
        <v>15000</v>
      </c>
      <c r="E719">
        <v>15000</v>
      </c>
      <c r="F719" t="b">
        <v>1</v>
      </c>
      <c r="G719" s="1">
        <v>45670</v>
      </c>
      <c r="H719" s="6">
        <f>Table1[[#This Row],[Amount Paid]]/Table1[[#This Row],[Expected Fee]]</f>
        <v>1</v>
      </c>
      <c r="I719" t="str">
        <f>IF(Table1[[#This Row],[Paid]]=FALSE, "Defaulter", "Paid")</f>
        <v>Paid</v>
      </c>
      <c r="J719">
        <f>IF(Table1[[#This Row],[Paid]]=FALSE, 1, 0)</f>
        <v>0</v>
      </c>
      <c r="K719" s="5">
        <f>IF(Table1[[#This Row],[Paid]]=TRUE, Table1[[#This Row],[Payment Date]] - DATE(2025,1,10), "")</f>
        <v>3</v>
      </c>
      <c r="L71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720" spans="1:12" x14ac:dyDescent="0.3">
      <c r="A720" t="s">
        <v>11</v>
      </c>
      <c r="B720" t="s">
        <v>51</v>
      </c>
      <c r="C720" t="s">
        <v>63</v>
      </c>
      <c r="D720">
        <v>15000</v>
      </c>
      <c r="E720">
        <v>15000</v>
      </c>
      <c r="F720" t="b">
        <v>1</v>
      </c>
      <c r="G720" s="1">
        <v>45700</v>
      </c>
      <c r="H720" s="6">
        <f>Table1[[#This Row],[Amount Paid]]/Table1[[#This Row],[Expected Fee]]</f>
        <v>1</v>
      </c>
      <c r="I720" t="str">
        <f>IF(Table1[[#This Row],[Paid]]=FALSE, "Defaulter", "Paid")</f>
        <v>Paid</v>
      </c>
      <c r="J720">
        <f>IF(Table1[[#This Row],[Paid]]=FALSE, 1, 0)</f>
        <v>0</v>
      </c>
      <c r="K720" s="5">
        <f>IF(Table1[[#This Row],[Paid]]=TRUE, Table1[[#This Row],[Payment Date]] - DATE(2025,1,10), "")</f>
        <v>33</v>
      </c>
      <c r="L72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21" spans="1:12" x14ac:dyDescent="0.3">
      <c r="A721" t="s">
        <v>11</v>
      </c>
      <c r="B721" t="s">
        <v>51</v>
      </c>
      <c r="C721" t="s">
        <v>64</v>
      </c>
      <c r="D721">
        <v>15000</v>
      </c>
      <c r="E721">
        <v>15000</v>
      </c>
      <c r="F721" t="b">
        <v>1</v>
      </c>
      <c r="G721" s="1">
        <v>45722</v>
      </c>
      <c r="H721" s="6">
        <f>Table1[[#This Row],[Amount Paid]]/Table1[[#This Row],[Expected Fee]]</f>
        <v>1</v>
      </c>
      <c r="I721" t="str">
        <f>IF(Table1[[#This Row],[Paid]]=FALSE, "Defaulter", "Paid")</f>
        <v>Paid</v>
      </c>
      <c r="J721">
        <f>IF(Table1[[#This Row],[Paid]]=FALSE, 1, 0)</f>
        <v>0</v>
      </c>
      <c r="K721" s="5">
        <f>IF(Table1[[#This Row],[Paid]]=TRUE, Table1[[#This Row],[Payment Date]] - DATE(2025,1,10), "")</f>
        <v>55</v>
      </c>
      <c r="L72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22" spans="1:12" x14ac:dyDescent="0.3">
      <c r="A722" t="s">
        <v>11</v>
      </c>
      <c r="B722" t="s">
        <v>52</v>
      </c>
      <c r="C722" t="s">
        <v>62</v>
      </c>
      <c r="D722">
        <v>15000</v>
      </c>
      <c r="E722">
        <v>15000</v>
      </c>
      <c r="F722" t="b">
        <v>1</v>
      </c>
      <c r="G722" s="1">
        <v>45694</v>
      </c>
      <c r="H722" s="6">
        <f>Table1[[#This Row],[Amount Paid]]/Table1[[#This Row],[Expected Fee]]</f>
        <v>1</v>
      </c>
      <c r="I722" t="str">
        <f>IF(Table1[[#This Row],[Paid]]=FALSE, "Defaulter", "Paid")</f>
        <v>Paid</v>
      </c>
      <c r="J722">
        <f>IF(Table1[[#This Row],[Paid]]=FALSE, 1, 0)</f>
        <v>0</v>
      </c>
      <c r="K722" s="5">
        <f>IF(Table1[[#This Row],[Paid]]=TRUE, Table1[[#This Row],[Payment Date]] - DATE(2025,1,10), "")</f>
        <v>27</v>
      </c>
      <c r="L72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23" spans="1:12" x14ac:dyDescent="0.3">
      <c r="A723" t="s">
        <v>11</v>
      </c>
      <c r="B723" t="s">
        <v>52</v>
      </c>
      <c r="C723" t="s">
        <v>63</v>
      </c>
      <c r="D723">
        <v>15000</v>
      </c>
      <c r="E723">
        <v>15000</v>
      </c>
      <c r="F723" t="b">
        <v>1</v>
      </c>
      <c r="G723" s="1">
        <v>45669</v>
      </c>
      <c r="H723" s="6">
        <f>Table1[[#This Row],[Amount Paid]]/Table1[[#This Row],[Expected Fee]]</f>
        <v>1</v>
      </c>
      <c r="I723" t="str">
        <f>IF(Table1[[#This Row],[Paid]]=FALSE, "Defaulter", "Paid")</f>
        <v>Paid</v>
      </c>
      <c r="J723">
        <f>IF(Table1[[#This Row],[Paid]]=FALSE, 1, 0)</f>
        <v>0</v>
      </c>
      <c r="K723" s="5">
        <f>IF(Table1[[#This Row],[Paid]]=TRUE, Table1[[#This Row],[Payment Date]] - DATE(2025,1,10), "")</f>
        <v>2</v>
      </c>
      <c r="L723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724" spans="1:12" x14ac:dyDescent="0.3">
      <c r="A724" t="s">
        <v>11</v>
      </c>
      <c r="B724" t="s">
        <v>52</v>
      </c>
      <c r="C724" t="s">
        <v>64</v>
      </c>
      <c r="D724">
        <v>15000</v>
      </c>
      <c r="E724">
        <v>9547</v>
      </c>
      <c r="F724" t="b">
        <v>0</v>
      </c>
      <c r="H724" s="6">
        <f>Table1[[#This Row],[Amount Paid]]/Table1[[#This Row],[Expected Fee]]</f>
        <v>0.63646666666666663</v>
      </c>
      <c r="I724" t="str">
        <f>IF(Table1[[#This Row],[Paid]]=FALSE, "Defaulter", "Paid")</f>
        <v>Defaulter</v>
      </c>
      <c r="J724">
        <f>IF(Table1[[#This Row],[Paid]]=FALSE, 1, 0)</f>
        <v>1</v>
      </c>
      <c r="K724" s="5" t="str">
        <f>IF(Table1[[#This Row],[Paid]]=TRUE, Table1[[#This Row],[Payment Date]] - DATE(2025,1,10), "")</f>
        <v/>
      </c>
      <c r="L72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25" spans="1:12" x14ac:dyDescent="0.3">
      <c r="A725" t="s">
        <v>11</v>
      </c>
      <c r="B725" t="s">
        <v>53</v>
      </c>
      <c r="C725" t="s">
        <v>62</v>
      </c>
      <c r="D725">
        <v>15000</v>
      </c>
      <c r="E725">
        <v>15000</v>
      </c>
      <c r="F725" t="b">
        <v>1</v>
      </c>
      <c r="G725" s="1">
        <v>45681</v>
      </c>
      <c r="H725" s="6">
        <f>Table1[[#This Row],[Amount Paid]]/Table1[[#This Row],[Expected Fee]]</f>
        <v>1</v>
      </c>
      <c r="I725" t="str">
        <f>IF(Table1[[#This Row],[Paid]]=FALSE, "Defaulter", "Paid")</f>
        <v>Paid</v>
      </c>
      <c r="J725">
        <f>IF(Table1[[#This Row],[Paid]]=FALSE, 1, 0)</f>
        <v>0</v>
      </c>
      <c r="K725" s="5">
        <f>IF(Table1[[#This Row],[Paid]]=TRUE, Table1[[#This Row],[Payment Date]] - DATE(2025,1,10), "")</f>
        <v>14</v>
      </c>
      <c r="L72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26" spans="1:12" x14ac:dyDescent="0.3">
      <c r="A726" t="s">
        <v>11</v>
      </c>
      <c r="B726" t="s">
        <v>53</v>
      </c>
      <c r="C726" t="s">
        <v>63</v>
      </c>
      <c r="D726">
        <v>15000</v>
      </c>
      <c r="E726">
        <v>15000</v>
      </c>
      <c r="F726" t="b">
        <v>1</v>
      </c>
      <c r="G726" s="1">
        <v>45671</v>
      </c>
      <c r="H726" s="6">
        <f>Table1[[#This Row],[Amount Paid]]/Table1[[#This Row],[Expected Fee]]</f>
        <v>1</v>
      </c>
      <c r="I726" t="str">
        <f>IF(Table1[[#This Row],[Paid]]=FALSE, "Defaulter", "Paid")</f>
        <v>Paid</v>
      </c>
      <c r="J726">
        <f>IF(Table1[[#This Row],[Paid]]=FALSE, 1, 0)</f>
        <v>0</v>
      </c>
      <c r="K726" s="5">
        <f>IF(Table1[[#This Row],[Paid]]=TRUE, Table1[[#This Row],[Payment Date]] - DATE(2025,1,10), "")</f>
        <v>4</v>
      </c>
      <c r="L72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727" spans="1:12" x14ac:dyDescent="0.3">
      <c r="A727" t="s">
        <v>11</v>
      </c>
      <c r="B727" t="s">
        <v>53</v>
      </c>
      <c r="C727" t="s">
        <v>64</v>
      </c>
      <c r="D727">
        <v>15000</v>
      </c>
      <c r="E727">
        <v>15000</v>
      </c>
      <c r="F727" t="b">
        <v>1</v>
      </c>
      <c r="G727" s="1">
        <v>45700</v>
      </c>
      <c r="H727" s="6">
        <f>Table1[[#This Row],[Amount Paid]]/Table1[[#This Row],[Expected Fee]]</f>
        <v>1</v>
      </c>
      <c r="I727" t="str">
        <f>IF(Table1[[#This Row],[Paid]]=FALSE, "Defaulter", "Paid")</f>
        <v>Paid</v>
      </c>
      <c r="J727">
        <f>IF(Table1[[#This Row],[Paid]]=FALSE, 1, 0)</f>
        <v>0</v>
      </c>
      <c r="K727" s="5">
        <f>IF(Table1[[#This Row],[Paid]]=TRUE, Table1[[#This Row],[Payment Date]] - DATE(2025,1,10), "")</f>
        <v>33</v>
      </c>
      <c r="L72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28" spans="1:12" x14ac:dyDescent="0.3">
      <c r="A728" t="s">
        <v>11</v>
      </c>
      <c r="B728" t="s">
        <v>54</v>
      </c>
      <c r="C728" t="s">
        <v>62</v>
      </c>
      <c r="D728">
        <v>15000</v>
      </c>
      <c r="E728">
        <v>15000</v>
      </c>
      <c r="F728" t="b">
        <v>1</v>
      </c>
      <c r="G728" s="1">
        <v>45681</v>
      </c>
      <c r="H728" s="6">
        <f>Table1[[#This Row],[Amount Paid]]/Table1[[#This Row],[Expected Fee]]</f>
        <v>1</v>
      </c>
      <c r="I728" t="str">
        <f>IF(Table1[[#This Row],[Paid]]=FALSE, "Defaulter", "Paid")</f>
        <v>Paid</v>
      </c>
      <c r="J728">
        <f>IF(Table1[[#This Row],[Paid]]=FALSE, 1, 0)</f>
        <v>0</v>
      </c>
      <c r="K728" s="5">
        <f>IF(Table1[[#This Row],[Paid]]=TRUE, Table1[[#This Row],[Payment Date]] - DATE(2025,1,10), "")</f>
        <v>14</v>
      </c>
      <c r="L72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29" spans="1:12" x14ac:dyDescent="0.3">
      <c r="A729" t="s">
        <v>11</v>
      </c>
      <c r="B729" t="s">
        <v>54</v>
      </c>
      <c r="C729" t="s">
        <v>63</v>
      </c>
      <c r="D729">
        <v>15000</v>
      </c>
      <c r="E729">
        <v>15000</v>
      </c>
      <c r="F729" t="b">
        <v>1</v>
      </c>
      <c r="G729" s="1">
        <v>45725</v>
      </c>
      <c r="H729" s="6">
        <f>Table1[[#This Row],[Amount Paid]]/Table1[[#This Row],[Expected Fee]]</f>
        <v>1</v>
      </c>
      <c r="I729" t="str">
        <f>IF(Table1[[#This Row],[Paid]]=FALSE, "Defaulter", "Paid")</f>
        <v>Paid</v>
      </c>
      <c r="J729">
        <f>IF(Table1[[#This Row],[Paid]]=FALSE, 1, 0)</f>
        <v>0</v>
      </c>
      <c r="K729" s="5">
        <f>IF(Table1[[#This Row],[Paid]]=TRUE, Table1[[#This Row],[Payment Date]] - DATE(2025,1,10), "")</f>
        <v>58</v>
      </c>
      <c r="L729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30" spans="1:12" x14ac:dyDescent="0.3">
      <c r="A730" t="s">
        <v>11</v>
      </c>
      <c r="B730" t="s">
        <v>54</v>
      </c>
      <c r="C730" t="s">
        <v>64</v>
      </c>
      <c r="D730">
        <v>15000</v>
      </c>
      <c r="E730">
        <v>15000</v>
      </c>
      <c r="F730" t="b">
        <v>1</v>
      </c>
      <c r="G730" s="1">
        <v>45692</v>
      </c>
      <c r="H730" s="6">
        <f>Table1[[#This Row],[Amount Paid]]/Table1[[#This Row],[Expected Fee]]</f>
        <v>1</v>
      </c>
      <c r="I730" t="str">
        <f>IF(Table1[[#This Row],[Paid]]=FALSE, "Defaulter", "Paid")</f>
        <v>Paid</v>
      </c>
      <c r="J730">
        <f>IF(Table1[[#This Row],[Paid]]=FALSE, 1, 0)</f>
        <v>0</v>
      </c>
      <c r="K730" s="5">
        <f>IF(Table1[[#This Row],[Paid]]=TRUE, Table1[[#This Row],[Payment Date]] - DATE(2025,1,10), "")</f>
        <v>25</v>
      </c>
      <c r="L730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31" spans="1:12" x14ac:dyDescent="0.3">
      <c r="A731" t="s">
        <v>11</v>
      </c>
      <c r="B731" t="s">
        <v>55</v>
      </c>
      <c r="C731" t="s">
        <v>62</v>
      </c>
      <c r="D731">
        <v>15000</v>
      </c>
      <c r="E731">
        <v>15000</v>
      </c>
      <c r="F731" t="b">
        <v>1</v>
      </c>
      <c r="G731" s="1">
        <v>45703</v>
      </c>
      <c r="H731" s="6">
        <f>Table1[[#This Row],[Amount Paid]]/Table1[[#This Row],[Expected Fee]]</f>
        <v>1</v>
      </c>
      <c r="I731" t="str">
        <f>IF(Table1[[#This Row],[Paid]]=FALSE, "Defaulter", "Paid")</f>
        <v>Paid</v>
      </c>
      <c r="J731">
        <f>IF(Table1[[#This Row],[Paid]]=FALSE, 1, 0)</f>
        <v>0</v>
      </c>
      <c r="K731" s="5">
        <f>IF(Table1[[#This Row],[Paid]]=TRUE, Table1[[#This Row],[Payment Date]] - DATE(2025,1,10), "")</f>
        <v>36</v>
      </c>
      <c r="L731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32" spans="1:12" x14ac:dyDescent="0.3">
      <c r="A732" t="s">
        <v>11</v>
      </c>
      <c r="B732" t="s">
        <v>55</v>
      </c>
      <c r="C732" t="s">
        <v>63</v>
      </c>
      <c r="D732">
        <v>15000</v>
      </c>
      <c r="E732">
        <v>15000</v>
      </c>
      <c r="F732" t="b">
        <v>1</v>
      </c>
      <c r="G732" s="1">
        <v>45679</v>
      </c>
      <c r="H732" s="6">
        <f>Table1[[#This Row],[Amount Paid]]/Table1[[#This Row],[Expected Fee]]</f>
        <v>1</v>
      </c>
      <c r="I732" t="str">
        <f>IF(Table1[[#This Row],[Paid]]=FALSE, "Defaulter", "Paid")</f>
        <v>Paid</v>
      </c>
      <c r="J732">
        <f>IF(Table1[[#This Row],[Paid]]=FALSE, 1, 0)</f>
        <v>0</v>
      </c>
      <c r="K732" s="5">
        <f>IF(Table1[[#This Row],[Paid]]=TRUE, Table1[[#This Row],[Payment Date]] - DATE(2025,1,10), "")</f>
        <v>12</v>
      </c>
      <c r="L732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33" spans="1:12" x14ac:dyDescent="0.3">
      <c r="A733" t="s">
        <v>11</v>
      </c>
      <c r="B733" t="s">
        <v>55</v>
      </c>
      <c r="C733" t="s">
        <v>64</v>
      </c>
      <c r="D733">
        <v>15000</v>
      </c>
      <c r="E733">
        <v>5068</v>
      </c>
      <c r="F733" t="b">
        <v>0</v>
      </c>
      <c r="H733" s="6">
        <f>Table1[[#This Row],[Amount Paid]]/Table1[[#This Row],[Expected Fee]]</f>
        <v>0.33786666666666665</v>
      </c>
      <c r="I733" t="str">
        <f>IF(Table1[[#This Row],[Paid]]=FALSE, "Defaulter", "Paid")</f>
        <v>Defaulter</v>
      </c>
      <c r="J733">
        <f>IF(Table1[[#This Row],[Paid]]=FALSE, 1, 0)</f>
        <v>1</v>
      </c>
      <c r="K733" s="5" t="str">
        <f>IF(Table1[[#This Row],[Paid]]=TRUE, Table1[[#This Row],[Payment Date]] - DATE(2025,1,10), "")</f>
        <v/>
      </c>
      <c r="L733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34" spans="1:12" x14ac:dyDescent="0.3">
      <c r="A734" t="s">
        <v>11</v>
      </c>
      <c r="B734" t="s">
        <v>56</v>
      </c>
      <c r="C734" t="s">
        <v>62</v>
      </c>
      <c r="D734">
        <v>15000</v>
      </c>
      <c r="E734">
        <v>11303</v>
      </c>
      <c r="F734" t="b">
        <v>0</v>
      </c>
      <c r="H734" s="6">
        <f>Table1[[#This Row],[Amount Paid]]/Table1[[#This Row],[Expected Fee]]</f>
        <v>0.75353333333333339</v>
      </c>
      <c r="I734" t="str">
        <f>IF(Table1[[#This Row],[Paid]]=FALSE, "Defaulter", "Paid")</f>
        <v>Defaulter</v>
      </c>
      <c r="J734">
        <f>IF(Table1[[#This Row],[Paid]]=FALSE, 1, 0)</f>
        <v>1</v>
      </c>
      <c r="K734" s="5" t="str">
        <f>IF(Table1[[#This Row],[Paid]]=TRUE, Table1[[#This Row],[Payment Date]] - DATE(2025,1,10), "")</f>
        <v/>
      </c>
      <c r="L734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35" spans="1:12" x14ac:dyDescent="0.3">
      <c r="A735" t="s">
        <v>11</v>
      </c>
      <c r="B735" t="s">
        <v>56</v>
      </c>
      <c r="C735" t="s">
        <v>63</v>
      </c>
      <c r="D735">
        <v>15000</v>
      </c>
      <c r="E735">
        <v>317</v>
      </c>
      <c r="F735" t="b">
        <v>0</v>
      </c>
      <c r="H735" s="6">
        <f>Table1[[#This Row],[Amount Paid]]/Table1[[#This Row],[Expected Fee]]</f>
        <v>2.1133333333333334E-2</v>
      </c>
      <c r="I735" t="str">
        <f>IF(Table1[[#This Row],[Paid]]=FALSE, "Defaulter", "Paid")</f>
        <v>Defaulter</v>
      </c>
      <c r="J735">
        <f>IF(Table1[[#This Row],[Paid]]=FALSE, 1, 0)</f>
        <v>1</v>
      </c>
      <c r="K735" s="5" t="str">
        <f>IF(Table1[[#This Row],[Paid]]=TRUE, Table1[[#This Row],[Payment Date]] - DATE(2025,1,10), "")</f>
        <v/>
      </c>
      <c r="L735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36" spans="1:12" x14ac:dyDescent="0.3">
      <c r="A736" t="s">
        <v>11</v>
      </c>
      <c r="B736" t="s">
        <v>56</v>
      </c>
      <c r="C736" t="s">
        <v>64</v>
      </c>
      <c r="D736">
        <v>15000</v>
      </c>
      <c r="E736">
        <v>15000</v>
      </c>
      <c r="F736" t="b">
        <v>1</v>
      </c>
      <c r="G736" s="1">
        <v>45724</v>
      </c>
      <c r="H736" s="6">
        <f>Table1[[#This Row],[Amount Paid]]/Table1[[#This Row],[Expected Fee]]</f>
        <v>1</v>
      </c>
      <c r="I736" t="str">
        <f>IF(Table1[[#This Row],[Paid]]=FALSE, "Defaulter", "Paid")</f>
        <v>Paid</v>
      </c>
      <c r="J736">
        <f>IF(Table1[[#This Row],[Paid]]=FALSE, 1, 0)</f>
        <v>0</v>
      </c>
      <c r="K736" s="5">
        <f>IF(Table1[[#This Row],[Paid]]=TRUE, Table1[[#This Row],[Payment Date]] - DATE(2025,1,10), "")</f>
        <v>57</v>
      </c>
      <c r="L736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37" spans="1:12" x14ac:dyDescent="0.3">
      <c r="A737" t="s">
        <v>11</v>
      </c>
      <c r="B737" t="s">
        <v>57</v>
      </c>
      <c r="C737" t="s">
        <v>62</v>
      </c>
      <c r="D737">
        <v>15000</v>
      </c>
      <c r="E737">
        <v>15000</v>
      </c>
      <c r="F737" t="b">
        <v>1</v>
      </c>
      <c r="G737" s="1">
        <v>45706</v>
      </c>
      <c r="H737" s="6">
        <f>Table1[[#This Row],[Amount Paid]]/Table1[[#This Row],[Expected Fee]]</f>
        <v>1</v>
      </c>
      <c r="I737" t="str">
        <f>IF(Table1[[#This Row],[Paid]]=FALSE, "Defaulter", "Paid")</f>
        <v>Paid</v>
      </c>
      <c r="J737">
        <f>IF(Table1[[#This Row],[Paid]]=FALSE, 1, 0)</f>
        <v>0</v>
      </c>
      <c r="K737" s="5">
        <f>IF(Table1[[#This Row],[Paid]]=TRUE, Table1[[#This Row],[Payment Date]] - DATE(2025,1,10), "")</f>
        <v>39</v>
      </c>
      <c r="L737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38" spans="1:12" x14ac:dyDescent="0.3">
      <c r="A738" t="s">
        <v>11</v>
      </c>
      <c r="B738" t="s">
        <v>57</v>
      </c>
      <c r="C738" t="s">
        <v>63</v>
      </c>
      <c r="D738">
        <v>15000</v>
      </c>
      <c r="E738">
        <v>15000</v>
      </c>
      <c r="F738" t="b">
        <v>1</v>
      </c>
      <c r="G738" s="1">
        <v>45693</v>
      </c>
      <c r="H738" s="6">
        <f>Table1[[#This Row],[Amount Paid]]/Table1[[#This Row],[Expected Fee]]</f>
        <v>1</v>
      </c>
      <c r="I738" t="str">
        <f>IF(Table1[[#This Row],[Paid]]=FALSE, "Defaulter", "Paid")</f>
        <v>Paid</v>
      </c>
      <c r="J738">
        <f>IF(Table1[[#This Row],[Paid]]=FALSE, 1, 0)</f>
        <v>0</v>
      </c>
      <c r="K738" s="5">
        <f>IF(Table1[[#This Row],[Paid]]=TRUE, Table1[[#This Row],[Payment Date]] - DATE(2025,1,10), "")</f>
        <v>26</v>
      </c>
      <c r="L738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39" spans="1:12" x14ac:dyDescent="0.3">
      <c r="A739" t="s">
        <v>11</v>
      </c>
      <c r="B739" t="s">
        <v>57</v>
      </c>
      <c r="C739" t="s">
        <v>64</v>
      </c>
      <c r="D739">
        <v>15000</v>
      </c>
      <c r="E739">
        <v>1312</v>
      </c>
      <c r="F739" t="b">
        <v>0</v>
      </c>
      <c r="H739" s="6">
        <f>Table1[[#This Row],[Amount Paid]]/Table1[[#This Row],[Expected Fee]]</f>
        <v>8.7466666666666665E-2</v>
      </c>
      <c r="I739" t="str">
        <f>IF(Table1[[#This Row],[Paid]]=FALSE, "Defaulter", "Paid")</f>
        <v>Defaulter</v>
      </c>
      <c r="J739">
        <f>IF(Table1[[#This Row],[Paid]]=FALSE, 1, 0)</f>
        <v>1</v>
      </c>
      <c r="K739" s="5" t="str">
        <f>IF(Table1[[#This Row],[Paid]]=TRUE, Table1[[#This Row],[Payment Date]] - DATE(2025,1,10), "")</f>
        <v/>
      </c>
      <c r="L739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40" spans="1:12" x14ac:dyDescent="0.3">
      <c r="A740" t="s">
        <v>11</v>
      </c>
      <c r="B740" t="s">
        <v>58</v>
      </c>
      <c r="C740" t="s">
        <v>62</v>
      </c>
      <c r="D740">
        <v>15000</v>
      </c>
      <c r="E740">
        <v>7314</v>
      </c>
      <c r="F740" t="b">
        <v>0</v>
      </c>
      <c r="H740" s="6">
        <f>Table1[[#This Row],[Amount Paid]]/Table1[[#This Row],[Expected Fee]]</f>
        <v>0.48759999999999998</v>
      </c>
      <c r="I740" t="str">
        <f>IF(Table1[[#This Row],[Paid]]=FALSE, "Defaulter", "Paid")</f>
        <v>Defaulter</v>
      </c>
      <c r="J740">
        <f>IF(Table1[[#This Row],[Paid]]=FALSE, 1, 0)</f>
        <v>1</v>
      </c>
      <c r="K740" s="5" t="str">
        <f>IF(Table1[[#This Row],[Paid]]=TRUE, Table1[[#This Row],[Payment Date]] - DATE(2025,1,10), "")</f>
        <v/>
      </c>
      <c r="L740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41" spans="1:12" x14ac:dyDescent="0.3">
      <c r="A741" t="s">
        <v>11</v>
      </c>
      <c r="B741" t="s">
        <v>58</v>
      </c>
      <c r="C741" t="s">
        <v>63</v>
      </c>
      <c r="D741">
        <v>15000</v>
      </c>
      <c r="E741">
        <v>2139</v>
      </c>
      <c r="F741" t="b">
        <v>0</v>
      </c>
      <c r="H741" s="6">
        <f>Table1[[#This Row],[Amount Paid]]/Table1[[#This Row],[Expected Fee]]</f>
        <v>0.1426</v>
      </c>
      <c r="I741" t="str">
        <f>IF(Table1[[#This Row],[Paid]]=FALSE, "Defaulter", "Paid")</f>
        <v>Defaulter</v>
      </c>
      <c r="J741">
        <f>IF(Table1[[#This Row],[Paid]]=FALSE, 1, 0)</f>
        <v>1</v>
      </c>
      <c r="K741" s="5" t="str">
        <f>IF(Table1[[#This Row],[Paid]]=TRUE, Table1[[#This Row],[Payment Date]] - DATE(2025,1,10), "")</f>
        <v/>
      </c>
      <c r="L741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42" spans="1:12" x14ac:dyDescent="0.3">
      <c r="A742" t="s">
        <v>11</v>
      </c>
      <c r="B742" t="s">
        <v>58</v>
      </c>
      <c r="C742" t="s">
        <v>64</v>
      </c>
      <c r="D742">
        <v>15000</v>
      </c>
      <c r="E742">
        <v>1704</v>
      </c>
      <c r="F742" t="b">
        <v>0</v>
      </c>
      <c r="H742" s="6">
        <f>Table1[[#This Row],[Amount Paid]]/Table1[[#This Row],[Expected Fee]]</f>
        <v>0.11360000000000001</v>
      </c>
      <c r="I742" t="str">
        <f>IF(Table1[[#This Row],[Paid]]=FALSE, "Defaulter", "Paid")</f>
        <v>Defaulter</v>
      </c>
      <c r="J742">
        <f>IF(Table1[[#This Row],[Paid]]=FALSE, 1, 0)</f>
        <v>1</v>
      </c>
      <c r="K742" s="5" t="str">
        <f>IF(Table1[[#This Row],[Paid]]=TRUE, Table1[[#This Row],[Payment Date]] - DATE(2025,1,10), "")</f>
        <v/>
      </c>
      <c r="L742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43" spans="1:12" x14ac:dyDescent="0.3">
      <c r="A743" t="s">
        <v>11</v>
      </c>
      <c r="B743" t="s">
        <v>59</v>
      </c>
      <c r="C743" t="s">
        <v>62</v>
      </c>
      <c r="D743">
        <v>15000</v>
      </c>
      <c r="E743">
        <v>15000</v>
      </c>
      <c r="F743" t="b">
        <v>1</v>
      </c>
      <c r="G743" s="1">
        <v>45711</v>
      </c>
      <c r="H743" s="6">
        <f>Table1[[#This Row],[Amount Paid]]/Table1[[#This Row],[Expected Fee]]</f>
        <v>1</v>
      </c>
      <c r="I743" t="str">
        <f>IF(Table1[[#This Row],[Paid]]=FALSE, "Defaulter", "Paid")</f>
        <v>Paid</v>
      </c>
      <c r="J743">
        <f>IF(Table1[[#This Row],[Paid]]=FALSE, 1, 0)</f>
        <v>0</v>
      </c>
      <c r="K743" s="5">
        <f>IF(Table1[[#This Row],[Paid]]=TRUE, Table1[[#This Row],[Payment Date]] - DATE(2025,1,10), "")</f>
        <v>44</v>
      </c>
      <c r="L743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44" spans="1:12" x14ac:dyDescent="0.3">
      <c r="A744" t="s">
        <v>11</v>
      </c>
      <c r="B744" t="s">
        <v>59</v>
      </c>
      <c r="C744" t="s">
        <v>63</v>
      </c>
      <c r="D744">
        <v>15000</v>
      </c>
      <c r="E744">
        <v>15000</v>
      </c>
      <c r="F744" t="b">
        <v>1</v>
      </c>
      <c r="G744" s="1">
        <v>45708</v>
      </c>
      <c r="H744" s="6">
        <f>Table1[[#This Row],[Amount Paid]]/Table1[[#This Row],[Expected Fee]]</f>
        <v>1</v>
      </c>
      <c r="I744" t="str">
        <f>IF(Table1[[#This Row],[Paid]]=FALSE, "Defaulter", "Paid")</f>
        <v>Paid</v>
      </c>
      <c r="J744">
        <f>IF(Table1[[#This Row],[Paid]]=FALSE, 1, 0)</f>
        <v>0</v>
      </c>
      <c r="K744" s="5">
        <f>IF(Table1[[#This Row],[Paid]]=TRUE, Table1[[#This Row],[Payment Date]] - DATE(2025,1,10), "")</f>
        <v>41</v>
      </c>
      <c r="L744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45" spans="1:12" x14ac:dyDescent="0.3">
      <c r="A745" t="s">
        <v>11</v>
      </c>
      <c r="B745" t="s">
        <v>59</v>
      </c>
      <c r="C745" t="s">
        <v>64</v>
      </c>
      <c r="D745">
        <v>15000</v>
      </c>
      <c r="E745">
        <v>15000</v>
      </c>
      <c r="F745" t="b">
        <v>1</v>
      </c>
      <c r="G745" s="1">
        <v>45693</v>
      </c>
      <c r="H745" s="6">
        <f>Table1[[#This Row],[Amount Paid]]/Table1[[#This Row],[Expected Fee]]</f>
        <v>1</v>
      </c>
      <c r="I745" t="str">
        <f>IF(Table1[[#This Row],[Paid]]=FALSE, "Defaulter", "Paid")</f>
        <v>Paid</v>
      </c>
      <c r="J745">
        <f>IF(Table1[[#This Row],[Paid]]=FALSE, 1, 0)</f>
        <v>0</v>
      </c>
      <c r="K745" s="5">
        <f>IF(Table1[[#This Row],[Paid]]=TRUE, Table1[[#This Row],[Payment Date]] - DATE(2025,1,10), "")</f>
        <v>26</v>
      </c>
      <c r="L745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  <row r="746" spans="1:12" x14ac:dyDescent="0.3">
      <c r="A746" t="s">
        <v>11</v>
      </c>
      <c r="B746" t="s">
        <v>60</v>
      </c>
      <c r="C746" t="s">
        <v>62</v>
      </c>
      <c r="D746">
        <v>15000</v>
      </c>
      <c r="E746">
        <v>15000</v>
      </c>
      <c r="F746" t="b">
        <v>1</v>
      </c>
      <c r="G746" s="1">
        <v>45673</v>
      </c>
      <c r="H746" s="6">
        <f>Table1[[#This Row],[Amount Paid]]/Table1[[#This Row],[Expected Fee]]</f>
        <v>1</v>
      </c>
      <c r="I746" t="str">
        <f>IF(Table1[[#This Row],[Paid]]=FALSE, "Defaulter", "Paid")</f>
        <v>Paid</v>
      </c>
      <c r="J746">
        <f>IF(Table1[[#This Row],[Paid]]=FALSE, 1, 0)</f>
        <v>0</v>
      </c>
      <c r="K746" s="5">
        <f>IF(Table1[[#This Row],[Paid]]=TRUE, Table1[[#This Row],[Payment Date]] - DATE(2025,1,10), "")</f>
        <v>6</v>
      </c>
      <c r="L746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747" spans="1:12" x14ac:dyDescent="0.3">
      <c r="A747" t="s">
        <v>11</v>
      </c>
      <c r="B747" t="s">
        <v>60</v>
      </c>
      <c r="C747" t="s">
        <v>63</v>
      </c>
      <c r="D747">
        <v>15000</v>
      </c>
      <c r="E747">
        <v>556</v>
      </c>
      <c r="F747" t="b">
        <v>0</v>
      </c>
      <c r="H747" s="6">
        <f>Table1[[#This Row],[Amount Paid]]/Table1[[#This Row],[Expected Fee]]</f>
        <v>3.7066666666666664E-2</v>
      </c>
      <c r="I747" t="str">
        <f>IF(Table1[[#This Row],[Paid]]=FALSE, "Defaulter", "Paid")</f>
        <v>Defaulter</v>
      </c>
      <c r="J747">
        <f>IF(Table1[[#This Row],[Paid]]=FALSE, 1, 0)</f>
        <v>1</v>
      </c>
      <c r="K747" s="5" t="str">
        <f>IF(Table1[[#This Row],[Paid]]=TRUE, Table1[[#This Row],[Payment Date]] - DATE(2025,1,10), "")</f>
        <v/>
      </c>
      <c r="L747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48" spans="1:12" x14ac:dyDescent="0.3">
      <c r="A748" t="s">
        <v>11</v>
      </c>
      <c r="B748" t="s">
        <v>60</v>
      </c>
      <c r="C748" t="s">
        <v>64</v>
      </c>
      <c r="D748">
        <v>15000</v>
      </c>
      <c r="E748">
        <v>5150</v>
      </c>
      <c r="F748" t="b">
        <v>0</v>
      </c>
      <c r="H748" s="6">
        <f>Table1[[#This Row],[Amount Paid]]/Table1[[#This Row],[Expected Fee]]</f>
        <v>0.34333333333333332</v>
      </c>
      <c r="I748" t="str">
        <f>IF(Table1[[#This Row],[Paid]]=FALSE, "Defaulter", "Paid")</f>
        <v>Defaulter</v>
      </c>
      <c r="J748">
        <f>IF(Table1[[#This Row],[Paid]]=FALSE, 1, 0)</f>
        <v>1</v>
      </c>
      <c r="K748" s="5" t="str">
        <f>IF(Table1[[#This Row],[Paid]]=TRUE, Table1[[#This Row],[Payment Date]] - DATE(2025,1,10), "")</f>
        <v/>
      </c>
      <c r="L748" s="5" t="str">
        <f>IF(Table1[[#This Row],[Paid]]=FALSE, "Unpaid",
 IF(Table1[[#This Row],[Days to Pay]]&lt;=0, "Early",
 IF(Table1[[#This Row],[Days to Pay]]&lt;=10, "On Time",
 IF(Table1[[#This Row],[Days to Pay]]&lt;=30, "Late", "Very Late"))))</f>
        <v>Unpaid</v>
      </c>
    </row>
    <row r="749" spans="1:12" x14ac:dyDescent="0.3">
      <c r="A749" t="s">
        <v>11</v>
      </c>
      <c r="B749" t="s">
        <v>61</v>
      </c>
      <c r="C749" t="s">
        <v>62</v>
      </c>
      <c r="D749">
        <v>15000</v>
      </c>
      <c r="E749">
        <v>15000</v>
      </c>
      <c r="F749" t="b">
        <v>1</v>
      </c>
      <c r="G749" s="1">
        <v>45676</v>
      </c>
      <c r="H749" s="6">
        <f>Table1[[#This Row],[Amount Paid]]/Table1[[#This Row],[Expected Fee]]</f>
        <v>1</v>
      </c>
      <c r="I749" t="str">
        <f>IF(Table1[[#This Row],[Paid]]=FALSE, "Defaulter", "Paid")</f>
        <v>Paid</v>
      </c>
      <c r="J749">
        <f>IF(Table1[[#This Row],[Paid]]=FALSE, 1, 0)</f>
        <v>0</v>
      </c>
      <c r="K749" s="5">
        <f>IF(Table1[[#This Row],[Paid]]=TRUE, Table1[[#This Row],[Payment Date]] - DATE(2025,1,10), "")</f>
        <v>9</v>
      </c>
      <c r="L749" s="5" t="str">
        <f>IF(Table1[[#This Row],[Paid]]=FALSE, "Unpaid",
 IF(Table1[[#This Row],[Days to Pay]]&lt;=0, "Early",
 IF(Table1[[#This Row],[Days to Pay]]&lt;=10, "On Time",
 IF(Table1[[#This Row],[Days to Pay]]&lt;=30, "Late", "Very Late"))))</f>
        <v>On Time</v>
      </c>
    </row>
    <row r="750" spans="1:12" x14ac:dyDescent="0.3">
      <c r="A750" t="s">
        <v>11</v>
      </c>
      <c r="B750" t="s">
        <v>61</v>
      </c>
      <c r="C750" t="s">
        <v>63</v>
      </c>
      <c r="D750">
        <v>15000</v>
      </c>
      <c r="E750">
        <v>15000</v>
      </c>
      <c r="F750" t="b">
        <v>1</v>
      </c>
      <c r="G750" s="1">
        <v>45719</v>
      </c>
      <c r="H750" s="6">
        <f>Table1[[#This Row],[Amount Paid]]/Table1[[#This Row],[Expected Fee]]</f>
        <v>1</v>
      </c>
      <c r="I750" t="str">
        <f>IF(Table1[[#This Row],[Paid]]=FALSE, "Defaulter", "Paid")</f>
        <v>Paid</v>
      </c>
      <c r="J750">
        <f>IF(Table1[[#This Row],[Paid]]=FALSE, 1, 0)</f>
        <v>0</v>
      </c>
      <c r="K750" s="5">
        <f>IF(Table1[[#This Row],[Paid]]=TRUE, Table1[[#This Row],[Payment Date]] - DATE(2025,1,10), "")</f>
        <v>52</v>
      </c>
      <c r="L750" s="5" t="str">
        <f>IF(Table1[[#This Row],[Paid]]=FALSE, "Unpaid",
 IF(Table1[[#This Row],[Days to Pay]]&lt;=0, "Early",
 IF(Table1[[#This Row],[Days to Pay]]&lt;=10, "On Time",
 IF(Table1[[#This Row],[Days to Pay]]&lt;=30, "Late", "Very Late"))))</f>
        <v>Very Late</v>
      </c>
    </row>
    <row r="751" spans="1:12" x14ac:dyDescent="0.3">
      <c r="A751" t="s">
        <v>11</v>
      </c>
      <c r="B751" t="s">
        <v>61</v>
      </c>
      <c r="C751" t="s">
        <v>64</v>
      </c>
      <c r="D751">
        <v>15000</v>
      </c>
      <c r="E751">
        <v>15000</v>
      </c>
      <c r="F751" t="b">
        <v>1</v>
      </c>
      <c r="G751" s="1">
        <v>45697</v>
      </c>
      <c r="H751" s="6">
        <f>Table1[[#This Row],[Amount Paid]]/Table1[[#This Row],[Expected Fee]]</f>
        <v>1</v>
      </c>
      <c r="I751" t="str">
        <f>IF(Table1[[#This Row],[Paid]]=FALSE, "Defaulter", "Paid")</f>
        <v>Paid</v>
      </c>
      <c r="J751">
        <f>IF(Table1[[#This Row],[Paid]]=FALSE, 1, 0)</f>
        <v>0</v>
      </c>
      <c r="K751" s="5">
        <f>IF(Table1[[#This Row],[Paid]]=TRUE, Table1[[#This Row],[Payment Date]] - DATE(2025,1,10), "")</f>
        <v>30</v>
      </c>
      <c r="L751" s="5" t="str">
        <f>IF(Table1[[#This Row],[Paid]]=FALSE, "Unpaid",
 IF(Table1[[#This Row],[Days to Pay]]&lt;=0, "Early",
 IF(Table1[[#This Row],[Days to Pay]]&lt;=10, "On Time",
 IF(Table1[[#This Row],[Days to Pay]]&lt;=30, "Late", "Very Late"))))</f>
        <v>Late</v>
      </c>
    </row>
  </sheetData>
  <conditionalFormatting sqref="K2:K751">
    <cfRule type="cellIs" dxfId="0" priority="1" operator="lessThanOr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Expected vs Actual Revenu</vt:lpstr>
      <vt:lpstr>% Fee Collection Rate per Schoo</vt:lpstr>
      <vt:lpstr>Defaulter vs Paid</vt:lpstr>
      <vt:lpstr>% Defaulter</vt:lpstr>
      <vt:lpstr>Payment Timeliness per school </vt:lpstr>
      <vt:lpstr>Average Days to Pay per School</vt:lpstr>
      <vt:lpstr>Sheet8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Ezekiel Oluwasanjo</cp:lastModifiedBy>
  <dcterms:created xsi:type="dcterms:W3CDTF">2025-06-27T21:23:04Z</dcterms:created>
  <dcterms:modified xsi:type="dcterms:W3CDTF">2025-06-28T01:39:10Z</dcterms:modified>
</cp:coreProperties>
</file>