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endougherty/Desktop/Analytics Bootcamp/Module 1/Crowdfunding Analysis/"/>
    </mc:Choice>
  </mc:AlternateContent>
  <xr:revisionPtr revIDLastSave="0" documentId="13_ncr:1_{01BFE014-61FC-514F-9A51-B18D387A038D}" xr6:coauthVersionLast="46" xr6:coauthVersionMax="46" xr10:uidLastSave="{00000000-0000-0000-0000-000000000000}"/>
  <bookViews>
    <workbookView xWindow="-37500" yWindow="40" windowWidth="34880" windowHeight="18740" activeTab="3" xr2:uid="{00000000-000D-0000-FFFF-FFFF00000000}"/>
  </bookViews>
  <sheets>
    <sheet name="Category Statistics" sheetId="3" state="hidden" r:id="rId1"/>
    <sheet name="Subcategory Statistics" sheetId="4" state="hidden" r:id="rId2"/>
    <sheet name="Outcomes Based on Launch Date" sheetId="5" state="hidden" r:id="rId3"/>
    <sheet name="Kickstarter" sheetId="1" r:id="rId4"/>
    <sheet name="Theater Outcomes by Launch Date" sheetId="14" r:id="rId5"/>
    <sheet name="Edinburgh Research" sheetId="6" state="hidden" r:id="rId6"/>
    <sheet name="Outcomes Based on Goals" sheetId="13" r:id="rId7"/>
  </sheets>
  <definedNames>
    <definedName name="_xlnm._FilterDatabase" localSheetId="3" hidden="1">Kickstarter!$A$1:$T$4117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6" i="13"/>
  <c r="B5" i="13"/>
  <c r="B4" i="13"/>
  <c r="B7" i="13"/>
  <c r="B13" i="13"/>
  <c r="B12" i="13"/>
  <c r="B11" i="13"/>
  <c r="B10" i="13"/>
  <c r="B9" i="13"/>
  <c r="B8" i="13"/>
  <c r="B3" i="13"/>
  <c r="B2" i="13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  <c r="E2" i="13" l="1"/>
  <c r="E10" i="13"/>
  <c r="H10" i="13" s="1"/>
  <c r="E6" i="13"/>
  <c r="G6" i="13" s="1"/>
  <c r="E13" i="13"/>
  <c r="F13" i="13" s="1"/>
  <c r="E9" i="13"/>
  <c r="G9" i="13" s="1"/>
  <c r="E5" i="13"/>
  <c r="F5" i="13" s="1"/>
  <c r="E12" i="13"/>
  <c r="H12" i="13" s="1"/>
  <c r="E8" i="13"/>
  <c r="H8" i="13" s="1"/>
  <c r="E4" i="13"/>
  <c r="H4" i="13" s="1"/>
  <c r="E11" i="13"/>
  <c r="H11" i="13" s="1"/>
  <c r="E7" i="13"/>
  <c r="H7" i="13" s="1"/>
  <c r="E3" i="13"/>
  <c r="G3" i="13" s="1"/>
  <c r="F2" i="13" l="1"/>
  <c r="E14" i="13"/>
  <c r="L6" i="13"/>
  <c r="L7" i="13" s="1"/>
  <c r="F9" i="13"/>
  <c r="F4" i="13"/>
  <c r="H9" i="13"/>
  <c r="G12" i="13"/>
  <c r="H6" i="13"/>
  <c r="G4" i="13"/>
  <c r="H2" i="13"/>
  <c r="G5" i="13"/>
  <c r="F12" i="13"/>
  <c r="G2" i="13"/>
  <c r="H3" i="13"/>
  <c r="G8" i="13"/>
  <c r="F8" i="13"/>
  <c r="G11" i="13"/>
  <c r="F11" i="13"/>
  <c r="F7" i="13"/>
  <c r="G7" i="13"/>
  <c r="F3" i="13"/>
  <c r="G10" i="13"/>
  <c r="F10" i="13"/>
  <c r="H13" i="13"/>
  <c r="H5" i="13"/>
  <c r="F6" i="13"/>
  <c r="G13" i="13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<sst xmlns="http://schemas.openxmlformats.org/spreadsheetml/2006/main" count="33036" uniqueCount="8405">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</sst>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6-B640-B207-2DFABB6FCA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D6-B640-B207-2DFABB6FCA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D6-B640-B207-2DFABB6FCA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D6-B640-B207-2DFABB6FC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8671311"/>
        <c:axId val="1038672959"/>
      </c:barChart>
      <c:catAx>
        <c:axId val="103867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72959"/>
        <c:crosses val="autoZero"/>
        <c:auto val="1"/>
        <c:lblAlgn val="ctr"/>
        <c:lblOffset val="100"/>
        <c:noMultiLvlLbl val="0"/>
      </c:catAx>
      <c:valAx>
        <c:axId val="10386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7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9A-1F43-B14A-BCD91BEE80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9A-1F43-B14A-BCD91BEE80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9A-1F43-B14A-BCD91BEE8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332496"/>
        <c:axId val="304553824"/>
      </c:barChart>
      <c:catAx>
        <c:axId val="30433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53824"/>
        <c:crosses val="autoZero"/>
        <c:auto val="1"/>
        <c:lblAlgn val="ctr"/>
        <c:lblOffset val="100"/>
        <c:noMultiLvlLbl val="0"/>
      </c:catAx>
      <c:valAx>
        <c:axId val="3045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33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D6-F141-884F-9EF52B2D20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D6-F141-884F-9EF52B2D20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D6-F141-884F-9EF52B2D20F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D6-F141-884F-9EF52B2D2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432671"/>
        <c:axId val="1005434319"/>
      </c:lineChart>
      <c:catAx>
        <c:axId val="100543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34319"/>
        <c:crosses val="autoZero"/>
        <c:auto val="1"/>
        <c:lblAlgn val="ctr"/>
        <c:lblOffset val="100"/>
        <c:noMultiLvlLbl val="0"/>
      </c:catAx>
      <c:valAx>
        <c:axId val="10054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C-A04D-8587-C1A29FC6B68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C-A04D-8587-C1A29FC6B68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C-A04D-8587-C1A29FC6B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7738591"/>
        <c:axId val="997290447"/>
      </c:lineChart>
      <c:catAx>
        <c:axId val="99773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290447"/>
        <c:crosses val="autoZero"/>
        <c:auto val="1"/>
        <c:lblAlgn val="ctr"/>
        <c:lblOffset val="100"/>
        <c:noMultiLvlLbl val="0"/>
      </c:catAx>
      <c:valAx>
        <c:axId val="99729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73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Plays on Kickstarter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590386772123281E-2"/>
          <c:y val="7.8098920269696823E-2"/>
          <c:w val="0.91446681580909772"/>
          <c:h val="0.7181875618841058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BA4C-AFE6-40C9BB2A37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7-BA4C-AFE6-40C9BB2A37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B7-BA4C-AFE6-40C9BB2A3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3777711"/>
        <c:axId val="1023779359"/>
      </c:lineChart>
      <c:catAx>
        <c:axId val="102377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779359"/>
        <c:crosses val="autoZero"/>
        <c:auto val="1"/>
        <c:lblAlgn val="ctr"/>
        <c:lblOffset val="100"/>
        <c:noMultiLvlLbl val="0"/>
      </c:catAx>
      <c:valAx>
        <c:axId val="10237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77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152400</xdr:rowOff>
    </xdr:from>
    <xdr:to>
      <xdr:col>12</xdr:col>
      <xdr:colOff>88900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A75E8-F720-FF47-A926-378C2AD75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3</xdr:row>
      <xdr:rowOff>25400</xdr:rowOff>
    </xdr:from>
    <xdr:to>
      <xdr:col>14</xdr:col>
      <xdr:colOff>139700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31F80-4B5A-004B-8132-9B480DB2C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25400</xdr:rowOff>
    </xdr:from>
    <xdr:to>
      <xdr:col>12</xdr:col>
      <xdr:colOff>381000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913C1-2227-4848-9191-B54FB123F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38100</xdr:rowOff>
    </xdr:from>
    <xdr:to>
      <xdr:col>12</xdr:col>
      <xdr:colOff>25400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2DB55-F906-114C-84A9-0538E9442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15</xdr:row>
      <xdr:rowOff>127000</xdr:rowOff>
    </xdr:from>
    <xdr:to>
      <xdr:col>7</xdr:col>
      <xdr:colOff>889000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BA5DC-7DE4-3840-9D8E-3951FE392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37377777779" createdVersion="6" refreshedVersion="6" minRefreshableVersion="3" recordCount="4116" xr:uid="{059F62CB-296A-9A4E-8BCE-68323EC906E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92086574077" createdVersion="6" refreshedVersion="6" minRefreshableVersion="3" recordCount="4116" xr:uid="{5A8CC431-E362-E340-BF88-B09134B3063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8.381146412037" createdVersion="6" refreshedVersion="6" minRefreshableVersion="3" recordCount="4116" xr:uid="{23757F8A-96BB-1842-B495-4890EFD012B1}">
  <cacheSource type="worksheet">
    <worksheetSource ref="A1:U4117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21EAF-7BF3-E943-83EA-92426FE3AF9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5D6D9-543D-8A4A-9F09-34A49672936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BF148-5428-684F-BC1D-F5F1CE6494E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B70B9-47B8-9241-8635-0AAB7D4F8856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2C2D-FFAE-524D-BCD9-22AFD7658A78}">
  <dimension ref="A1:F6"/>
  <sheetViews>
    <sheetView workbookViewId="0">
      <selection activeCell="K22" sqref="K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2" t="s">
        <v>8308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8315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C3728-0D13-9E46-B694-D9576A793751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8312</v>
      </c>
      <c r="B2" t="s">
        <v>8364</v>
      </c>
    </row>
    <row r="4" spans="1:5" x14ac:dyDescent="0.2">
      <c r="A4" s="11" t="s">
        <v>8363</v>
      </c>
      <c r="B4" s="11" t="s">
        <v>8314</v>
      </c>
    </row>
    <row r="5" spans="1:5" x14ac:dyDescent="0.2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2" t="s">
        <v>8309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8315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435A5-BE64-D248-B4A1-F846919207B0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8312</v>
      </c>
      <c r="B2" t="s">
        <v>8308</v>
      </c>
    </row>
    <row r="4" spans="1:6" x14ac:dyDescent="0.2">
      <c r="A4" s="11" t="s">
        <v>8363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8315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topLeftCell="B1" zoomScale="90" zoomScaleNormal="90" workbookViewId="0">
      <selection activeCell="B1"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5.5" customWidth="1"/>
    <col min="12" max="12" width="12.33203125" bestFit="1" customWidth="1"/>
    <col min="13" max="13" width="8" bestFit="1" customWidth="1"/>
    <col min="14" max="14" width="24.1640625" customWidth="1"/>
    <col min="15" max="15" width="8.66406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24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8385</v>
      </c>
      <c r="R1" s="1" t="s">
        <v>8313</v>
      </c>
      <c r="S1" s="14" t="s">
        <v>8365</v>
      </c>
      <c r="T1" s="14" t="s">
        <v>8366</v>
      </c>
      <c r="U1" s="17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0" t="s">
        <v>8317</v>
      </c>
      <c r="R2" t="s">
        <v>8318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0" t="s">
        <v>8317</v>
      </c>
      <c r="R3" t="s">
        <v>8318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8317</v>
      </c>
      <c r="R4" t="s">
        <v>8318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8317</v>
      </c>
      <c r="R5" t="s">
        <v>8318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8317</v>
      </c>
      <c r="R6" t="s">
        <v>8318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8317</v>
      </c>
      <c r="R7" t="s">
        <v>8318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8317</v>
      </c>
      <c r="R8" t="s">
        <v>8318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8317</v>
      </c>
      <c r="R9" t="s">
        <v>8318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8317</v>
      </c>
      <c r="R10" t="s">
        <v>8318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8317</v>
      </c>
      <c r="R11" t="s">
        <v>8318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8317</v>
      </c>
      <c r="R12" t="s">
        <v>8318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8317</v>
      </c>
      <c r="R13" t="s">
        <v>8318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8317</v>
      </c>
      <c r="R14" t="s">
        <v>8318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8317</v>
      </c>
      <c r="R15" t="s">
        <v>8318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8317</v>
      </c>
      <c r="R16" t="s">
        <v>8318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8317</v>
      </c>
      <c r="R17" t="s">
        <v>8318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8317</v>
      </c>
      <c r="R18" t="s">
        <v>8318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8317</v>
      </c>
      <c r="R19" t="s">
        <v>8318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8317</v>
      </c>
      <c r="R20" t="s">
        <v>8318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8317</v>
      </c>
      <c r="R21" t="s">
        <v>8318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8317</v>
      </c>
      <c r="R22" t="s">
        <v>8318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8317</v>
      </c>
      <c r="R23" t="s">
        <v>8318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8317</v>
      </c>
      <c r="R24" t="s">
        <v>8318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8317</v>
      </c>
      <c r="R25" t="s">
        <v>8318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8317</v>
      </c>
      <c r="R26" t="s">
        <v>8318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8317</v>
      </c>
      <c r="R27" t="s">
        <v>8318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8317</v>
      </c>
      <c r="R28" t="s">
        <v>8318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8317</v>
      </c>
      <c r="R29" t="s">
        <v>8318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8317</v>
      </c>
      <c r="R30" t="s">
        <v>8318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8317</v>
      </c>
      <c r="R31" t="s">
        <v>8318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8317</v>
      </c>
      <c r="R32" t="s">
        <v>8318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8317</v>
      </c>
      <c r="R33" t="s">
        <v>8318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8317</v>
      </c>
      <c r="R34" t="s">
        <v>8318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8317</v>
      </c>
      <c r="R35" t="s">
        <v>8318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8317</v>
      </c>
      <c r="R36" t="s">
        <v>8318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8317</v>
      </c>
      <c r="R37" t="s">
        <v>8318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8317</v>
      </c>
      <c r="R38" t="s">
        <v>8318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8317</v>
      </c>
      <c r="R39" t="s">
        <v>8318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8317</v>
      </c>
      <c r="R40" t="s">
        <v>8318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8317</v>
      </c>
      <c r="R41" t="s">
        <v>8318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8317</v>
      </c>
      <c r="R42" t="s">
        <v>8318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8317</v>
      </c>
      <c r="R43" t="s">
        <v>8318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8317</v>
      </c>
      <c r="R44" t="s">
        <v>8318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8317</v>
      </c>
      <c r="R45" t="s">
        <v>8318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8317</v>
      </c>
      <c r="R46" t="s">
        <v>8318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8317</v>
      </c>
      <c r="R47" t="s">
        <v>8318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8317</v>
      </c>
      <c r="R48" t="s">
        <v>8318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8317</v>
      </c>
      <c r="R49" t="s">
        <v>8318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8317</v>
      </c>
      <c r="R50" t="s">
        <v>8318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8317</v>
      </c>
      <c r="R51" t="s">
        <v>8318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8317</v>
      </c>
      <c r="R52" t="s">
        <v>8318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8317</v>
      </c>
      <c r="R53" t="s">
        <v>8318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8317</v>
      </c>
      <c r="R54" t="s">
        <v>8318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8317</v>
      </c>
      <c r="R55" t="s">
        <v>8318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8317</v>
      </c>
      <c r="R56" t="s">
        <v>8318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8317</v>
      </c>
      <c r="R57" t="s">
        <v>8318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8317</v>
      </c>
      <c r="R58" t="s">
        <v>8318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8317</v>
      </c>
      <c r="R59" t="s">
        <v>8318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8317</v>
      </c>
      <c r="R60" t="s">
        <v>8318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8317</v>
      </c>
      <c r="R61" t="s">
        <v>8318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8317</v>
      </c>
      <c r="R62" t="s">
        <v>8319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8317</v>
      </c>
      <c r="R63" t="s">
        <v>8319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8317</v>
      </c>
      <c r="R64" t="s">
        <v>8319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8317</v>
      </c>
      <c r="R65" t="s">
        <v>8319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8317</v>
      </c>
      <c r="R66" t="s">
        <v>8319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s="10" t="s">
        <v>8317</v>
      </c>
      <c r="R67" t="s">
        <v>8319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8317</v>
      </c>
      <c r="R68" t="s">
        <v>8319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8317</v>
      </c>
      <c r="R69" t="s">
        <v>8319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8317</v>
      </c>
      <c r="R70" t="s">
        <v>8319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8317</v>
      </c>
      <c r="R71" t="s">
        <v>8319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8317</v>
      </c>
      <c r="R72" t="s">
        <v>8319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8317</v>
      </c>
      <c r="R73" t="s">
        <v>8319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8317</v>
      </c>
      <c r="R74" t="s">
        <v>8319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8317</v>
      </c>
      <c r="R75" t="s">
        <v>8319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8317</v>
      </c>
      <c r="R76" t="s">
        <v>8319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8317</v>
      </c>
      <c r="R77" t="s">
        <v>8319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8317</v>
      </c>
      <c r="R78" t="s">
        <v>8319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8317</v>
      </c>
      <c r="R79" t="s">
        <v>8319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8317</v>
      </c>
      <c r="R80" t="s">
        <v>8319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8317</v>
      </c>
      <c r="R81" t="s">
        <v>8319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8317</v>
      </c>
      <c r="R82" t="s">
        <v>8319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8317</v>
      </c>
      <c r="R83" t="s">
        <v>8319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8317</v>
      </c>
      <c r="R84" t="s">
        <v>8319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8317</v>
      </c>
      <c r="R85" t="s">
        <v>8319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8317</v>
      </c>
      <c r="R86" t="s">
        <v>8319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8317</v>
      </c>
      <c r="R87" t="s">
        <v>8319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8317</v>
      </c>
      <c r="R88" t="s">
        <v>8319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8317</v>
      </c>
      <c r="R89" t="s">
        <v>8319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8317</v>
      </c>
      <c r="R90" t="s">
        <v>8319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8317</v>
      </c>
      <c r="R91" t="s">
        <v>8319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8317</v>
      </c>
      <c r="R92" t="s">
        <v>8319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8317</v>
      </c>
      <c r="R93" t="s">
        <v>8319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8317</v>
      </c>
      <c r="R94" t="s">
        <v>8319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8317</v>
      </c>
      <c r="R95" t="s">
        <v>8319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8317</v>
      </c>
      <c r="R96" t="s">
        <v>8319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8317</v>
      </c>
      <c r="R97" t="s">
        <v>8319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8317</v>
      </c>
      <c r="R98" t="s">
        <v>8319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8317</v>
      </c>
      <c r="R99" t="s">
        <v>8319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8317</v>
      </c>
      <c r="R100" t="s">
        <v>8319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8317</v>
      </c>
      <c r="R101" t="s">
        <v>8319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8317</v>
      </c>
      <c r="R102" t="s">
        <v>8319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8317</v>
      </c>
      <c r="R103" t="s">
        <v>8319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8317</v>
      </c>
      <c r="R104" t="s">
        <v>8319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8317</v>
      </c>
      <c r="R105" t="s">
        <v>8319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8317</v>
      </c>
      <c r="R106" t="s">
        <v>8319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8317</v>
      </c>
      <c r="R107" t="s">
        <v>8319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8317</v>
      </c>
      <c r="R108" t="s">
        <v>8319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8317</v>
      </c>
      <c r="R109" t="s">
        <v>8319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8317</v>
      </c>
      <c r="R110" t="s">
        <v>8319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8317</v>
      </c>
      <c r="R111" t="s">
        <v>8319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8317</v>
      </c>
      <c r="R112" t="s">
        <v>8319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8317</v>
      </c>
      <c r="R113" t="s">
        <v>8319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8317</v>
      </c>
      <c r="R114" t="s">
        <v>8319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8317</v>
      </c>
      <c r="R115" t="s">
        <v>8319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8317</v>
      </c>
      <c r="R116" t="s">
        <v>8319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8317</v>
      </c>
      <c r="R117" t="s">
        <v>8319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8317</v>
      </c>
      <c r="R118" t="s">
        <v>8319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8317</v>
      </c>
      <c r="R119" t="s">
        <v>8319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8317</v>
      </c>
      <c r="R120" t="s">
        <v>8319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8317</v>
      </c>
      <c r="R121" t="s">
        <v>8319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8317</v>
      </c>
      <c r="R122" t="s">
        <v>8320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8317</v>
      </c>
      <c r="R123" t="s">
        <v>8320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8317</v>
      </c>
      <c r="R124" t="s">
        <v>8320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8317</v>
      </c>
      <c r="R125" t="s">
        <v>8320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8317</v>
      </c>
      <c r="R126" t="s">
        <v>8320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8317</v>
      </c>
      <c r="R127" t="s">
        <v>8320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8317</v>
      </c>
      <c r="R128" t="s">
        <v>8320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8317</v>
      </c>
      <c r="R129" t="s">
        <v>8320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8317</v>
      </c>
      <c r="R130" t="s">
        <v>8320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s="10" t="s">
        <v>8317</v>
      </c>
      <c r="R131" t="s">
        <v>8320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8317</v>
      </c>
      <c r="R132" t="s">
        <v>8320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8317</v>
      </c>
      <c r="R133" t="s">
        <v>8320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8317</v>
      </c>
      <c r="R134" t="s">
        <v>8320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8317</v>
      </c>
      <c r="R135" t="s">
        <v>8320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8317</v>
      </c>
      <c r="R136" t="s">
        <v>8320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8317</v>
      </c>
      <c r="R137" t="s">
        <v>8320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8317</v>
      </c>
      <c r="R138" t="s">
        <v>8320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8317</v>
      </c>
      <c r="R139" t="s">
        <v>8320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8317</v>
      </c>
      <c r="R140" t="s">
        <v>8320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8317</v>
      </c>
      <c r="R141" t="s">
        <v>8320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8317</v>
      </c>
      <c r="R142" t="s">
        <v>8320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8317</v>
      </c>
      <c r="R143" t="s">
        <v>8320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8317</v>
      </c>
      <c r="R144" t="s">
        <v>8320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8317</v>
      </c>
      <c r="R145" t="s">
        <v>8320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8317</v>
      </c>
      <c r="R146" t="s">
        <v>8320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8317</v>
      </c>
      <c r="R147" t="s">
        <v>8320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8317</v>
      </c>
      <c r="R148" t="s">
        <v>8320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8317</v>
      </c>
      <c r="R149" t="s">
        <v>8320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8317</v>
      </c>
      <c r="R150" t="s">
        <v>8320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8317</v>
      </c>
      <c r="R151" t="s">
        <v>8320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8317</v>
      </c>
      <c r="R152" t="s">
        <v>8320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8317</v>
      </c>
      <c r="R153" t="s">
        <v>8320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8317</v>
      </c>
      <c r="R154" t="s">
        <v>8320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8317</v>
      </c>
      <c r="R155" t="s">
        <v>8320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8317</v>
      </c>
      <c r="R156" t="s">
        <v>8320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8317</v>
      </c>
      <c r="R157" t="s">
        <v>8320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8317</v>
      </c>
      <c r="R158" t="s">
        <v>8320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8317</v>
      </c>
      <c r="R159" t="s">
        <v>8320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8317</v>
      </c>
      <c r="R160" t="s">
        <v>8320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8317</v>
      </c>
      <c r="R161" t="s">
        <v>8320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8317</v>
      </c>
      <c r="R162" t="s">
        <v>8321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8317</v>
      </c>
      <c r="R163" t="s">
        <v>8321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8317</v>
      </c>
      <c r="R164" t="s">
        <v>8321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8317</v>
      </c>
      <c r="R165" t="s">
        <v>8321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8317</v>
      </c>
      <c r="R166" t="s">
        <v>8321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8317</v>
      </c>
      <c r="R167" t="s">
        <v>8321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8317</v>
      </c>
      <c r="R168" t="s">
        <v>8321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8317</v>
      </c>
      <c r="R169" t="s">
        <v>8321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8317</v>
      </c>
      <c r="R170" t="s">
        <v>8321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8317</v>
      </c>
      <c r="R171" t="s">
        <v>8321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8317</v>
      </c>
      <c r="R172" t="s">
        <v>8321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8317</v>
      </c>
      <c r="R173" t="s">
        <v>8321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8317</v>
      </c>
      <c r="R174" t="s">
        <v>8321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8317</v>
      </c>
      <c r="R175" t="s">
        <v>8321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8317</v>
      </c>
      <c r="R176" t="s">
        <v>8321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8317</v>
      </c>
      <c r="R177" t="s">
        <v>8321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8317</v>
      </c>
      <c r="R178" t="s">
        <v>8321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8317</v>
      </c>
      <c r="R179" t="s">
        <v>8321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8317</v>
      </c>
      <c r="R180" t="s">
        <v>8321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8317</v>
      </c>
      <c r="R181" t="s">
        <v>8321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8317</v>
      </c>
      <c r="R182" t="s">
        <v>8321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8317</v>
      </c>
      <c r="R183" t="s">
        <v>8321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8317</v>
      </c>
      <c r="R184" t="s">
        <v>8321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8317</v>
      </c>
      <c r="R185" t="s">
        <v>8321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8317</v>
      </c>
      <c r="R186" t="s">
        <v>8321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8317</v>
      </c>
      <c r="R187" t="s">
        <v>8321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8317</v>
      </c>
      <c r="R188" t="s">
        <v>8321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8317</v>
      </c>
      <c r="R189" t="s">
        <v>8321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8317</v>
      </c>
      <c r="R190" t="s">
        <v>8321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8317</v>
      </c>
      <c r="R191" t="s">
        <v>8321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8317</v>
      </c>
      <c r="R192" t="s">
        <v>8321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8317</v>
      </c>
      <c r="R193" t="s">
        <v>8321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8317</v>
      </c>
      <c r="R194" t="s">
        <v>8321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s="10" t="s">
        <v>8317</v>
      </c>
      <c r="R195" t="s">
        <v>8321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8317</v>
      </c>
      <c r="R196" t="s">
        <v>8321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8317</v>
      </c>
      <c r="R197" t="s">
        <v>8321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8317</v>
      </c>
      <c r="R198" t="s">
        <v>8321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8317</v>
      </c>
      <c r="R199" t="s">
        <v>8321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8317</v>
      </c>
      <c r="R200" t="s">
        <v>8321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8317</v>
      </c>
      <c r="R201" t="s">
        <v>8321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8317</v>
      </c>
      <c r="R202" t="s">
        <v>8321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8317</v>
      </c>
      <c r="R203" t="s">
        <v>8321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8317</v>
      </c>
      <c r="R204" t="s">
        <v>8321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8317</v>
      </c>
      <c r="R205" t="s">
        <v>8321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8317</v>
      </c>
      <c r="R206" t="s">
        <v>8321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8317</v>
      </c>
      <c r="R207" t="s">
        <v>8321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8317</v>
      </c>
      <c r="R208" t="s">
        <v>8321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8317</v>
      </c>
      <c r="R209" t="s">
        <v>8321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8317</v>
      </c>
      <c r="R210" t="s">
        <v>8321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8317</v>
      </c>
      <c r="R211" t="s">
        <v>8321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8317</v>
      </c>
      <c r="R212" t="s">
        <v>8321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8317</v>
      </c>
      <c r="R213" t="s">
        <v>8321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8317</v>
      </c>
      <c r="R214" t="s">
        <v>8321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8317</v>
      </c>
      <c r="R215" t="s">
        <v>8321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8317</v>
      </c>
      <c r="R216" t="s">
        <v>8321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8317</v>
      </c>
      <c r="R217" t="s">
        <v>8321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8317</v>
      </c>
      <c r="R218" t="s">
        <v>8321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8317</v>
      </c>
      <c r="R219" t="s">
        <v>8321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8317</v>
      </c>
      <c r="R220" t="s">
        <v>8321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8317</v>
      </c>
      <c r="R221" t="s">
        <v>8321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8317</v>
      </c>
      <c r="R222" t="s">
        <v>8321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8317</v>
      </c>
      <c r="R223" t="s">
        <v>8321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8317</v>
      </c>
      <c r="R224" t="s">
        <v>8321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8317</v>
      </c>
      <c r="R225" t="s">
        <v>8321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8317</v>
      </c>
      <c r="R226" t="s">
        <v>8321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8317</v>
      </c>
      <c r="R227" t="s">
        <v>8321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8317</v>
      </c>
      <c r="R228" t="s">
        <v>8321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8317</v>
      </c>
      <c r="R229" t="s">
        <v>8321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8317</v>
      </c>
      <c r="R230" t="s">
        <v>8321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8317</v>
      </c>
      <c r="R231" t="s">
        <v>8321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8317</v>
      </c>
      <c r="R232" t="s">
        <v>8321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8317</v>
      </c>
      <c r="R233" t="s">
        <v>8321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8317</v>
      </c>
      <c r="R234" t="s">
        <v>8321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8317</v>
      </c>
      <c r="R235" t="s">
        <v>8321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8317</v>
      </c>
      <c r="R236" t="s">
        <v>8321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8317</v>
      </c>
      <c r="R237" t="s">
        <v>8321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8317</v>
      </c>
      <c r="R238" t="s">
        <v>8321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8317</v>
      </c>
      <c r="R239" t="s">
        <v>8321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8317</v>
      </c>
      <c r="R240" t="s">
        <v>8321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8317</v>
      </c>
      <c r="R241" t="s">
        <v>8321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8317</v>
      </c>
      <c r="R242" t="s">
        <v>8322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8317</v>
      </c>
      <c r="R243" t="s">
        <v>8322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8317</v>
      </c>
      <c r="R244" t="s">
        <v>8322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8317</v>
      </c>
      <c r="R245" t="s">
        <v>8322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8317</v>
      </c>
      <c r="R246" t="s">
        <v>8322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8317</v>
      </c>
      <c r="R247" t="s">
        <v>8322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8317</v>
      </c>
      <c r="R248" t="s">
        <v>8322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8317</v>
      </c>
      <c r="R249" t="s">
        <v>8322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8317</v>
      </c>
      <c r="R250" t="s">
        <v>8322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8317</v>
      </c>
      <c r="R251" t="s">
        <v>8322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8317</v>
      </c>
      <c r="R252" t="s">
        <v>8322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8317</v>
      </c>
      <c r="R253" t="s">
        <v>8322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8317</v>
      </c>
      <c r="R254" t="s">
        <v>8322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8317</v>
      </c>
      <c r="R255" t="s">
        <v>8322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8317</v>
      </c>
      <c r="R256" t="s">
        <v>8322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8317</v>
      </c>
      <c r="R257" t="s">
        <v>8322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8317</v>
      </c>
      <c r="R258" t="s">
        <v>8322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s="10" t="s">
        <v>8317</v>
      </c>
      <c r="R259" t="s">
        <v>8322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8317</v>
      </c>
      <c r="R260" t="s">
        <v>8322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8317</v>
      </c>
      <c r="R261" t="s">
        <v>8322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8317</v>
      </c>
      <c r="R262" t="s">
        <v>8322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8317</v>
      </c>
      <c r="R263" t="s">
        <v>8322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8317</v>
      </c>
      <c r="R264" t="s">
        <v>8322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8317</v>
      </c>
      <c r="R265" t="s">
        <v>8322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8317</v>
      </c>
      <c r="R266" t="s">
        <v>8322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8317</v>
      </c>
      <c r="R267" t="s">
        <v>8322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8317</v>
      </c>
      <c r="R268" t="s">
        <v>8322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8317</v>
      </c>
      <c r="R269" t="s">
        <v>8322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8317</v>
      </c>
      <c r="R270" t="s">
        <v>8322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8317</v>
      </c>
      <c r="R271" t="s">
        <v>8322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8317</v>
      </c>
      <c r="R272" t="s">
        <v>8322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8317</v>
      </c>
      <c r="R273" t="s">
        <v>8322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8317</v>
      </c>
      <c r="R274" t="s">
        <v>8322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8317</v>
      </c>
      <c r="R275" t="s">
        <v>8322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8317</v>
      </c>
      <c r="R276" t="s">
        <v>8322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8317</v>
      </c>
      <c r="R277" t="s">
        <v>8322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8317</v>
      </c>
      <c r="R278" t="s">
        <v>8322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8317</v>
      </c>
      <c r="R279" t="s">
        <v>8322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8317</v>
      </c>
      <c r="R280" t="s">
        <v>8322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8317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8317</v>
      </c>
      <c r="R282" t="s">
        <v>8322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8317</v>
      </c>
      <c r="R283" t="s">
        <v>8322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8317</v>
      </c>
      <c r="R284" t="s">
        <v>8322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8317</v>
      </c>
      <c r="R285" t="s">
        <v>8322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8317</v>
      </c>
      <c r="R286" t="s">
        <v>8322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8317</v>
      </c>
      <c r="R287" t="s">
        <v>8322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8317</v>
      </c>
      <c r="R288" t="s">
        <v>8322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8317</v>
      </c>
      <c r="R289" t="s">
        <v>8322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8317</v>
      </c>
      <c r="R290" t="s">
        <v>8322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8317</v>
      </c>
      <c r="R291" t="s">
        <v>8322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8317</v>
      </c>
      <c r="R292" t="s">
        <v>8322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8317</v>
      </c>
      <c r="R293" t="s">
        <v>8322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8317</v>
      </c>
      <c r="R294" t="s">
        <v>8322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8317</v>
      </c>
      <c r="R295" t="s">
        <v>8322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8317</v>
      </c>
      <c r="R296" t="s">
        <v>8322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8317</v>
      </c>
      <c r="R297" t="s">
        <v>8322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8317</v>
      </c>
      <c r="R298" t="s">
        <v>8322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8317</v>
      </c>
      <c r="R299" t="s">
        <v>8322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8317</v>
      </c>
      <c r="R300" t="s">
        <v>8322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8317</v>
      </c>
      <c r="R301" t="s">
        <v>8322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8317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8317</v>
      </c>
      <c r="R303" t="s">
        <v>8322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8317</v>
      </c>
      <c r="R304" t="s">
        <v>8322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8317</v>
      </c>
      <c r="R305" t="s">
        <v>8322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8317</v>
      </c>
      <c r="R306" t="s">
        <v>8322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8317</v>
      </c>
      <c r="R307" t="s">
        <v>8322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8317</v>
      </c>
      <c r="R308" t="s">
        <v>8322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8317</v>
      </c>
      <c r="R309" t="s">
        <v>8322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8317</v>
      </c>
      <c r="R310" t="s">
        <v>8322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8317</v>
      </c>
      <c r="R311" t="s">
        <v>8322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8317</v>
      </c>
      <c r="R312" t="s">
        <v>8322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8317</v>
      </c>
      <c r="R313" t="s">
        <v>8322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8317</v>
      </c>
      <c r="R314" t="s">
        <v>8322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8317</v>
      </c>
      <c r="R315" t="s">
        <v>8322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8317</v>
      </c>
      <c r="R316" t="s">
        <v>8322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8317</v>
      </c>
      <c r="R317" t="s">
        <v>8322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8317</v>
      </c>
      <c r="R318" t="s">
        <v>8322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8317</v>
      </c>
      <c r="R319" t="s">
        <v>8322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8317</v>
      </c>
      <c r="R320" t="s">
        <v>8322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8317</v>
      </c>
      <c r="R321" t="s">
        <v>8322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8317</v>
      </c>
      <c r="R322" t="s">
        <v>8322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s="10" t="s">
        <v>8317</v>
      </c>
      <c r="R323" t="s">
        <v>8322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8317</v>
      </c>
      <c r="R324" t="s">
        <v>8322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8317</v>
      </c>
      <c r="R325" t="s">
        <v>8322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8317</v>
      </c>
      <c r="R326" t="s">
        <v>8322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8317</v>
      </c>
      <c r="R327" t="s">
        <v>8322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8317</v>
      </c>
      <c r="R328" t="s">
        <v>8322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8317</v>
      </c>
      <c r="R329" t="s">
        <v>8322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8317</v>
      </c>
      <c r="R330" t="s">
        <v>8322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8317</v>
      </c>
      <c r="R331" t="s">
        <v>8322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8317</v>
      </c>
      <c r="R332" t="s">
        <v>8322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8317</v>
      </c>
      <c r="R333" t="s">
        <v>8322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8317</v>
      </c>
      <c r="R334" t="s">
        <v>8322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8317</v>
      </c>
      <c r="R335" t="s">
        <v>8322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8317</v>
      </c>
      <c r="R336" t="s">
        <v>8322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8317</v>
      </c>
      <c r="R337" t="s">
        <v>8322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8317</v>
      </c>
      <c r="R338" t="s">
        <v>8322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8317</v>
      </c>
      <c r="R339" t="s">
        <v>8322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8317</v>
      </c>
      <c r="R340" t="s">
        <v>8322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8317</v>
      </c>
      <c r="R341" t="s">
        <v>8322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8317</v>
      </c>
      <c r="R342" t="s">
        <v>8322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8317</v>
      </c>
      <c r="R343" t="s">
        <v>8322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8317</v>
      </c>
      <c r="R344" t="s">
        <v>8322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8317</v>
      </c>
      <c r="R345" t="s">
        <v>8322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8317</v>
      </c>
      <c r="R346" t="s">
        <v>8322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8317</v>
      </c>
      <c r="R347" t="s">
        <v>8322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8317</v>
      </c>
      <c r="R348" t="s">
        <v>8322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8317</v>
      </c>
      <c r="R349" t="s">
        <v>8322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8317</v>
      </c>
      <c r="R350" t="s">
        <v>8322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8317</v>
      </c>
      <c r="R351" t="s">
        <v>8322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8317</v>
      </c>
      <c r="R352" t="s">
        <v>8322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8317</v>
      </c>
      <c r="R353" t="s">
        <v>8322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8317</v>
      </c>
      <c r="R354" t="s">
        <v>8322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8317</v>
      </c>
      <c r="R355" t="s">
        <v>8322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8317</v>
      </c>
      <c r="R356" t="s">
        <v>8322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8317</v>
      </c>
      <c r="R357" t="s">
        <v>8322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8317</v>
      </c>
      <c r="R358" t="s">
        <v>8322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8317</v>
      </c>
      <c r="R359" t="s">
        <v>8322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8317</v>
      </c>
      <c r="R360" t="s">
        <v>8322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8317</v>
      </c>
      <c r="R361" t="s">
        <v>8322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8317</v>
      </c>
      <c r="R362" t="s">
        <v>8322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8317</v>
      </c>
      <c r="R363" t="s">
        <v>8322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8317</v>
      </c>
      <c r="R364" t="s">
        <v>8322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8317</v>
      </c>
      <c r="R365" t="s">
        <v>8322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8317</v>
      </c>
      <c r="R366" t="s">
        <v>8322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8317</v>
      </c>
      <c r="R367" t="s">
        <v>8322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8317</v>
      </c>
      <c r="R368" t="s">
        <v>8322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8317</v>
      </c>
      <c r="R369" t="s">
        <v>8322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8317</v>
      </c>
      <c r="R370" t="s">
        <v>8322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8317</v>
      </c>
      <c r="R371" t="s">
        <v>8322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8317</v>
      </c>
      <c r="R372" t="s">
        <v>8322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8317</v>
      </c>
      <c r="R373" t="s">
        <v>8322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8317</v>
      </c>
      <c r="R374" t="s">
        <v>8322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8317</v>
      </c>
      <c r="R375" t="s">
        <v>8322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8317</v>
      </c>
      <c r="R376" t="s">
        <v>8322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8317</v>
      </c>
      <c r="R377" t="s">
        <v>8322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8317</v>
      </c>
      <c r="R378" t="s">
        <v>8322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8317</v>
      </c>
      <c r="R379" t="s">
        <v>8322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8317</v>
      </c>
      <c r="R380" t="s">
        <v>8322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8317</v>
      </c>
      <c r="R381" t="s">
        <v>8322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8317</v>
      </c>
      <c r="R382" t="s">
        <v>8322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8317</v>
      </c>
      <c r="R383" t="s">
        <v>8322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8317</v>
      </c>
      <c r="R384" t="s">
        <v>8322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8317</v>
      </c>
      <c r="R385" t="s">
        <v>8322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8317</v>
      </c>
      <c r="R386" t="s">
        <v>8322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s="10" t="s">
        <v>8317</v>
      </c>
      <c r="R387" t="s">
        <v>8322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8317</v>
      </c>
      <c r="R388" t="s">
        <v>8322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8317</v>
      </c>
      <c r="R389" t="s">
        <v>8322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8317</v>
      </c>
      <c r="R390" t="s">
        <v>8322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8317</v>
      </c>
      <c r="R391" t="s">
        <v>8322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8317</v>
      </c>
      <c r="R392" t="s">
        <v>8322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8317</v>
      </c>
      <c r="R393" t="s">
        <v>8322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8317</v>
      </c>
      <c r="R394" t="s">
        <v>8322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8317</v>
      </c>
      <c r="R395" t="s">
        <v>8322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8317</v>
      </c>
      <c r="R396" t="s">
        <v>8322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8317</v>
      </c>
      <c r="R397" t="s">
        <v>8322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8317</v>
      </c>
      <c r="R398" t="s">
        <v>8322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8317</v>
      </c>
      <c r="R399" t="s">
        <v>8322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8317</v>
      </c>
      <c r="R400" t="s">
        <v>8322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8317</v>
      </c>
      <c r="R401" t="s">
        <v>8322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8317</v>
      </c>
      <c r="R402" t="s">
        <v>8322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8317</v>
      </c>
      <c r="R403" t="s">
        <v>8322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8317</v>
      </c>
      <c r="R404" t="s">
        <v>8322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8317</v>
      </c>
      <c r="R405" t="s">
        <v>8322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8317</v>
      </c>
      <c r="R406" t="s">
        <v>8322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8317</v>
      </c>
      <c r="R407" t="s">
        <v>8322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8317</v>
      </c>
      <c r="R408" t="s">
        <v>8322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8317</v>
      </c>
      <c r="R409" t="s">
        <v>8322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8317</v>
      </c>
      <c r="R410" t="s">
        <v>8322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8317</v>
      </c>
      <c r="R411" t="s">
        <v>8322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8317</v>
      </c>
      <c r="R412" t="s">
        <v>8322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8317</v>
      </c>
      <c r="R413" t="s">
        <v>8322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8317</v>
      </c>
      <c r="R414" t="s">
        <v>8322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8317</v>
      </c>
      <c r="R415" t="s">
        <v>8322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8317</v>
      </c>
      <c r="R416" t="s">
        <v>8322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8317</v>
      </c>
      <c r="R417" t="s">
        <v>8322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8317</v>
      </c>
      <c r="R418" t="s">
        <v>8322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8317</v>
      </c>
      <c r="R419" t="s">
        <v>8322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8317</v>
      </c>
      <c r="R420" t="s">
        <v>8322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8317</v>
      </c>
      <c r="R421" t="s">
        <v>8322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8317</v>
      </c>
      <c r="R422" t="s">
        <v>8323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8317</v>
      </c>
      <c r="R423" t="s">
        <v>8323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8317</v>
      </c>
      <c r="R424" t="s">
        <v>8323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8317</v>
      </c>
      <c r="R425" t="s">
        <v>8323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8317</v>
      </c>
      <c r="R426" t="s">
        <v>8323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8317</v>
      </c>
      <c r="R427" t="s">
        <v>8323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8317</v>
      </c>
      <c r="R428" t="s">
        <v>8323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8317</v>
      </c>
      <c r="R429" t="s">
        <v>8323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8317</v>
      </c>
      <c r="R430" t="s">
        <v>8323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8317</v>
      </c>
      <c r="R431" t="s">
        <v>8323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8317</v>
      </c>
      <c r="R432" t="s">
        <v>8323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8317</v>
      </c>
      <c r="R433" t="s">
        <v>8323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8317</v>
      </c>
      <c r="R434" t="s">
        <v>8323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8317</v>
      </c>
      <c r="R435" t="s">
        <v>8323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8317</v>
      </c>
      <c r="R436" t="s">
        <v>8323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8317</v>
      </c>
      <c r="R437" t="s">
        <v>8323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8317</v>
      </c>
      <c r="R438" t="s">
        <v>8323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8317</v>
      </c>
      <c r="R439" t="s">
        <v>8323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8317</v>
      </c>
      <c r="R440" t="s">
        <v>8323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8317</v>
      </c>
      <c r="R441" t="s">
        <v>8323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8317</v>
      </c>
      <c r="R442" t="s">
        <v>8323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8317</v>
      </c>
      <c r="R443" t="s">
        <v>8323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8317</v>
      </c>
      <c r="R444" t="s">
        <v>8323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8317</v>
      </c>
      <c r="R445" t="s">
        <v>8323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8317</v>
      </c>
      <c r="R446" t="s">
        <v>8323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8317</v>
      </c>
      <c r="R447" t="s">
        <v>8323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8317</v>
      </c>
      <c r="R448" t="s">
        <v>8323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8317</v>
      </c>
      <c r="R449" t="s">
        <v>8323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8317</v>
      </c>
      <c r="R450" t="s">
        <v>8323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s="10" t="s">
        <v>8317</v>
      </c>
      <c r="R451" t="s">
        <v>8323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8317</v>
      </c>
      <c r="R452" t="s">
        <v>8323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8317</v>
      </c>
      <c r="R453" t="s">
        <v>8323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8317</v>
      </c>
      <c r="R454" t="s">
        <v>8323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8317</v>
      </c>
      <c r="R455" t="s">
        <v>8323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8317</v>
      </c>
      <c r="R456" t="s">
        <v>8323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8317</v>
      </c>
      <c r="R457" t="s">
        <v>8323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8317</v>
      </c>
      <c r="R458" t="s">
        <v>8323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8317</v>
      </c>
      <c r="R459" t="s">
        <v>8323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8317</v>
      </c>
      <c r="R460" t="s">
        <v>8323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8317</v>
      </c>
      <c r="R461" t="s">
        <v>8323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8317</v>
      </c>
      <c r="R462" t="s">
        <v>8323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8317</v>
      </c>
      <c r="R463" t="s">
        <v>8323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8317</v>
      </c>
      <c r="R464" t="s">
        <v>8323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8317</v>
      </c>
      <c r="R465" t="s">
        <v>8323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8317</v>
      </c>
      <c r="R466" t="s">
        <v>8323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8317</v>
      </c>
      <c r="R467" t="s">
        <v>8323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8317</v>
      </c>
      <c r="R468" t="s">
        <v>8323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8317</v>
      </c>
      <c r="R469" t="s">
        <v>8323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8317</v>
      </c>
      <c r="R470" t="s">
        <v>8323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8317</v>
      </c>
      <c r="R471" t="s">
        <v>8323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8317</v>
      </c>
      <c r="R472" t="s">
        <v>8323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8317</v>
      </c>
      <c r="R473" t="s">
        <v>8323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8317</v>
      </c>
      <c r="R474" t="s">
        <v>8323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8317</v>
      </c>
      <c r="R475" t="s">
        <v>8323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8317</v>
      </c>
      <c r="R476" t="s">
        <v>8323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8317</v>
      </c>
      <c r="R477" t="s">
        <v>8323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8317</v>
      </c>
      <c r="R478" t="s">
        <v>8323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8317</v>
      </c>
      <c r="R479" t="s">
        <v>8323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8317</v>
      </c>
      <c r="R480" t="s">
        <v>8323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8317</v>
      </c>
      <c r="R481" t="s">
        <v>8323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8317</v>
      </c>
      <c r="R482" t="s">
        <v>8323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8317</v>
      </c>
      <c r="R483" t="s">
        <v>8323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8317</v>
      </c>
      <c r="R484" t="s">
        <v>8323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8317</v>
      </c>
      <c r="R485" t="s">
        <v>8323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8317</v>
      </c>
      <c r="R486" t="s">
        <v>8323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8317</v>
      </c>
      <c r="R487" t="s">
        <v>8323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8317</v>
      </c>
      <c r="R488" t="s">
        <v>8323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8317</v>
      </c>
      <c r="R489" t="s">
        <v>8323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8317</v>
      </c>
      <c r="R490" t="s">
        <v>8323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8317</v>
      </c>
      <c r="R491" t="s">
        <v>8323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8317</v>
      </c>
      <c r="R492" t="s">
        <v>8323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8317</v>
      </c>
      <c r="R493" t="s">
        <v>8323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8317</v>
      </c>
      <c r="R494" t="s">
        <v>8323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8317</v>
      </c>
      <c r="R495" t="s">
        <v>8323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8317</v>
      </c>
      <c r="R496" t="s">
        <v>8323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8317</v>
      </c>
      <c r="R497" t="s">
        <v>8323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8317</v>
      </c>
      <c r="R498" t="s">
        <v>8323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8317</v>
      </c>
      <c r="R499" t="s">
        <v>8323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8317</v>
      </c>
      <c r="R500" t="s">
        <v>8323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8317</v>
      </c>
      <c r="R501" t="s">
        <v>8323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8317</v>
      </c>
      <c r="R502" t="s">
        <v>8323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8317</v>
      </c>
      <c r="R503" t="s">
        <v>8323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8317</v>
      </c>
      <c r="R504" t="s">
        <v>8323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8317</v>
      </c>
      <c r="R505" t="s">
        <v>8323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8317</v>
      </c>
      <c r="R506" t="s">
        <v>8323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8317</v>
      </c>
      <c r="R507" t="s">
        <v>8323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8317</v>
      </c>
      <c r="R508" t="s">
        <v>8323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8317</v>
      </c>
      <c r="R509" t="s">
        <v>8323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8317</v>
      </c>
      <c r="R510" t="s">
        <v>8323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8317</v>
      </c>
      <c r="R511" t="s">
        <v>8323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8317</v>
      </c>
      <c r="R512" t="s">
        <v>8323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8317</v>
      </c>
      <c r="R513" t="s">
        <v>8323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8317</v>
      </c>
      <c r="R514" t="s">
        <v>8323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 2), 0)</f>
        <v>102.38</v>
      </c>
      <c r="Q515" s="10" t="s">
        <v>8317</v>
      </c>
      <c r="R515" t="s">
        <v>8323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8317</v>
      </c>
      <c r="R516" t="s">
        <v>8323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8317</v>
      </c>
      <c r="R517" t="s">
        <v>8323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8317</v>
      </c>
      <c r="R518" t="s">
        <v>8323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8317</v>
      </c>
      <c r="R519" t="s">
        <v>8323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8317</v>
      </c>
      <c r="R520" t="s">
        <v>8323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8317</v>
      </c>
      <c r="R521" t="s">
        <v>8323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8324</v>
      </c>
      <c r="R542" t="s">
        <v>8325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8324</v>
      </c>
      <c r="R543" t="s">
        <v>8325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8324</v>
      </c>
      <c r="R544" t="s">
        <v>8325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8324</v>
      </c>
      <c r="R545" t="s">
        <v>8325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8324</v>
      </c>
      <c r="R546" t="s">
        <v>8325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8324</v>
      </c>
      <c r="R547" t="s">
        <v>8325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8324</v>
      </c>
      <c r="R548" t="s">
        <v>8325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8324</v>
      </c>
      <c r="R549" t="s">
        <v>8325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8324</v>
      </c>
      <c r="R550" t="s">
        <v>8325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8324</v>
      </c>
      <c r="R551" t="s">
        <v>8325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8324</v>
      </c>
      <c r="R552" t="s">
        <v>8325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8324</v>
      </c>
      <c r="R553" t="s">
        <v>8325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8324</v>
      </c>
      <c r="R554" t="s">
        <v>8325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8324</v>
      </c>
      <c r="R555" t="s">
        <v>8325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8324</v>
      </c>
      <c r="R556" t="s">
        <v>8325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8324</v>
      </c>
      <c r="R557" t="s">
        <v>8325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8324</v>
      </c>
      <c r="R558" t="s">
        <v>8325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8324</v>
      </c>
      <c r="R559" t="s">
        <v>8325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8324</v>
      </c>
      <c r="R560" t="s">
        <v>8325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8324</v>
      </c>
      <c r="R561" t="s">
        <v>8325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8324</v>
      </c>
      <c r="R562" t="s">
        <v>8325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8324</v>
      </c>
      <c r="R563" t="s">
        <v>8325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8324</v>
      </c>
      <c r="R564" t="s">
        <v>8325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8324</v>
      </c>
      <c r="R565" t="s">
        <v>8325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8324</v>
      </c>
      <c r="R566" t="s">
        <v>8325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8324</v>
      </c>
      <c r="R567" t="s">
        <v>8325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8324</v>
      </c>
      <c r="R568" t="s">
        <v>8325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8324</v>
      </c>
      <c r="R569" t="s">
        <v>8325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8324</v>
      </c>
      <c r="R570" t="s">
        <v>8325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8324</v>
      </c>
      <c r="R571" t="s">
        <v>8325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8324</v>
      </c>
      <c r="R572" t="s">
        <v>8325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8324</v>
      </c>
      <c r="R573" t="s">
        <v>8325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8324</v>
      </c>
      <c r="R574" t="s">
        <v>8325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8324</v>
      </c>
      <c r="R575" t="s">
        <v>8325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8324</v>
      </c>
      <c r="R576" t="s">
        <v>8325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8324</v>
      </c>
      <c r="R577" t="s">
        <v>8325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8324</v>
      </c>
      <c r="R578" t="s">
        <v>8325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 2), 0)</f>
        <v>10</v>
      </c>
      <c r="Q579" s="10" t="s">
        <v>8324</v>
      </c>
      <c r="R579" t="s">
        <v>8325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8324</v>
      </c>
      <c r="R580" t="s">
        <v>8325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8324</v>
      </c>
      <c r="R581" t="s">
        <v>8325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8324</v>
      </c>
      <c r="R582" t="s">
        <v>8325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8324</v>
      </c>
      <c r="R583" t="s">
        <v>8325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8324</v>
      </c>
      <c r="R584" t="s">
        <v>8325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8324</v>
      </c>
      <c r="R585" t="s">
        <v>8325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8324</v>
      </c>
      <c r="R586" t="s">
        <v>8325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8324</v>
      </c>
      <c r="R587" t="s">
        <v>8325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8324</v>
      </c>
      <c r="R588" t="s">
        <v>8325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8324</v>
      </c>
      <c r="R589" t="s">
        <v>8325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8324</v>
      </c>
      <c r="R590" t="s">
        <v>8325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8324</v>
      </c>
      <c r="R591" t="s">
        <v>8325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8324</v>
      </c>
      <c r="R592" t="s">
        <v>8325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8324</v>
      </c>
      <c r="R593" t="s">
        <v>8325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8324</v>
      </c>
      <c r="R594" t="s">
        <v>8325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8324</v>
      </c>
      <c r="R595" t="s">
        <v>8325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8324</v>
      </c>
      <c r="R596" t="s">
        <v>8325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8324</v>
      </c>
      <c r="R597" t="s">
        <v>8325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8324</v>
      </c>
      <c r="R598" t="s">
        <v>8325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8324</v>
      </c>
      <c r="R599" t="s">
        <v>8325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8324</v>
      </c>
      <c r="R600" t="s">
        <v>8325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8324</v>
      </c>
      <c r="R601" t="s">
        <v>8325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8324</v>
      </c>
      <c r="R602" t="s">
        <v>8325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8324</v>
      </c>
      <c r="R603" t="s">
        <v>8325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8324</v>
      </c>
      <c r="R604" t="s">
        <v>8325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8324</v>
      </c>
      <c r="R605" t="s">
        <v>8325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8324</v>
      </c>
      <c r="R606" t="s">
        <v>8325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8324</v>
      </c>
      <c r="R607" t="s">
        <v>8325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8324</v>
      </c>
      <c r="R608" t="s">
        <v>8325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8324</v>
      </c>
      <c r="R609" t="s">
        <v>8325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8324</v>
      </c>
      <c r="R610" t="s">
        <v>8325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8324</v>
      </c>
      <c r="R611" t="s">
        <v>8325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8324</v>
      </c>
      <c r="R612" t="s">
        <v>8325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8324</v>
      </c>
      <c r="R613" t="s">
        <v>8325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8324</v>
      </c>
      <c r="R614" t="s">
        <v>8325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8324</v>
      </c>
      <c r="R615" t="s">
        <v>8325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8324</v>
      </c>
      <c r="R616" t="s">
        <v>8325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8324</v>
      </c>
      <c r="R617" t="s">
        <v>8325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8324</v>
      </c>
      <c r="R618" t="s">
        <v>8325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8324</v>
      </c>
      <c r="R619" t="s">
        <v>8325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8324</v>
      </c>
      <c r="R620" t="s">
        <v>8325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8324</v>
      </c>
      <c r="R621" t="s">
        <v>8325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8324</v>
      </c>
      <c r="R622" t="s">
        <v>8325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8324</v>
      </c>
      <c r="R623" t="s">
        <v>8325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8324</v>
      </c>
      <c r="R624" t="s">
        <v>8325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8324</v>
      </c>
      <c r="R625" t="s">
        <v>8325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8324</v>
      </c>
      <c r="R626" t="s">
        <v>8325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8324</v>
      </c>
      <c r="R627" t="s">
        <v>8325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8324</v>
      </c>
      <c r="R628" t="s">
        <v>8325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8324</v>
      </c>
      <c r="R629" t="s">
        <v>8325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8324</v>
      </c>
      <c r="R630" t="s">
        <v>8325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8324</v>
      </c>
      <c r="R631" t="s">
        <v>8325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8324</v>
      </c>
      <c r="R632" t="s">
        <v>8325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8324</v>
      </c>
      <c r="R633" t="s">
        <v>8325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8324</v>
      </c>
      <c r="R634" t="s">
        <v>8325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8324</v>
      </c>
      <c r="R635" t="s">
        <v>8325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8324</v>
      </c>
      <c r="R636" t="s">
        <v>8325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8324</v>
      </c>
      <c r="R637" t="s">
        <v>8325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8324</v>
      </c>
      <c r="R638" t="s">
        <v>8325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8324</v>
      </c>
      <c r="R639" t="s">
        <v>8325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8324</v>
      </c>
      <c r="R640" t="s">
        <v>8325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8324</v>
      </c>
      <c r="R641" t="s">
        <v>8325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8324</v>
      </c>
      <c r="R642" t="s">
        <v>8326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 2), 0)</f>
        <v>151.32</v>
      </c>
      <c r="Q643" s="10" t="s">
        <v>8324</v>
      </c>
      <c r="R643" t="s">
        <v>8326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8324</v>
      </c>
      <c r="R644" t="s">
        <v>8326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8324</v>
      </c>
      <c r="R645" t="s">
        <v>8326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8324</v>
      </c>
      <c r="R646" t="s">
        <v>8326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8324</v>
      </c>
      <c r="R647" t="s">
        <v>8326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8324</v>
      </c>
      <c r="R648" t="s">
        <v>8326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8324</v>
      </c>
      <c r="R649" t="s">
        <v>8326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8324</v>
      </c>
      <c r="R650" t="s">
        <v>8326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8324</v>
      </c>
      <c r="R651" t="s">
        <v>8326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8324</v>
      </c>
      <c r="R652" t="s">
        <v>8326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8324</v>
      </c>
      <c r="R653" t="s">
        <v>8326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8324</v>
      </c>
      <c r="R654" t="s">
        <v>8326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8324</v>
      </c>
      <c r="R655" t="s">
        <v>8326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8324</v>
      </c>
      <c r="R656" t="s">
        <v>8326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8324</v>
      </c>
      <c r="R657" t="s">
        <v>8326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8324</v>
      </c>
      <c r="R658" t="s">
        <v>8326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8324</v>
      </c>
      <c r="R659" t="s">
        <v>8326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8324</v>
      </c>
      <c r="R660" t="s">
        <v>8326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8324</v>
      </c>
      <c r="R661" t="s">
        <v>8326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8324</v>
      </c>
      <c r="R662" t="s">
        <v>8326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8324</v>
      </c>
      <c r="R663" t="s">
        <v>8326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8324</v>
      </c>
      <c r="R664" t="s">
        <v>8326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8324</v>
      </c>
      <c r="R665" t="s">
        <v>8326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8324</v>
      </c>
      <c r="R666" t="s">
        <v>8326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8324</v>
      </c>
      <c r="R667" t="s">
        <v>8326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8324</v>
      </c>
      <c r="R668" t="s">
        <v>8326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8324</v>
      </c>
      <c r="R669" t="s">
        <v>8326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8324</v>
      </c>
      <c r="R670" t="s">
        <v>8326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8324</v>
      </c>
      <c r="R671" t="s">
        <v>8326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8324</v>
      </c>
      <c r="R672" t="s">
        <v>8326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8324</v>
      </c>
      <c r="R673" t="s">
        <v>8326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8324</v>
      </c>
      <c r="R674" t="s">
        <v>8326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8324</v>
      </c>
      <c r="R675" t="s">
        <v>8326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8324</v>
      </c>
      <c r="R676" t="s">
        <v>8326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8324</v>
      </c>
      <c r="R677" t="s">
        <v>8326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8324</v>
      </c>
      <c r="R678" t="s">
        <v>8326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8324</v>
      </c>
      <c r="R679" t="s">
        <v>8326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8324</v>
      </c>
      <c r="R680" t="s">
        <v>8326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8324</v>
      </c>
      <c r="R681" t="s">
        <v>8326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8324</v>
      </c>
      <c r="R682" t="s">
        <v>8326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8324</v>
      </c>
      <c r="R683" t="s">
        <v>8326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8324</v>
      </c>
      <c r="R684" t="s">
        <v>8326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8324</v>
      </c>
      <c r="R685" t="s">
        <v>8326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8324</v>
      </c>
      <c r="R686" t="s">
        <v>8326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8324</v>
      </c>
      <c r="R687" t="s">
        <v>8326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8324</v>
      </c>
      <c r="R688" t="s">
        <v>8326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8324</v>
      </c>
      <c r="R689" t="s">
        <v>8326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8324</v>
      </c>
      <c r="R690" t="s">
        <v>8326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8324</v>
      </c>
      <c r="R691" t="s">
        <v>8326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8324</v>
      </c>
      <c r="R692" t="s">
        <v>8326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8324</v>
      </c>
      <c r="R693" t="s">
        <v>8326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8324</v>
      </c>
      <c r="R694" t="s">
        <v>8326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8324</v>
      </c>
      <c r="R695" t="s">
        <v>8326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8324</v>
      </c>
      <c r="R696" t="s">
        <v>8326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8324</v>
      </c>
      <c r="R697" t="s">
        <v>8326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8324</v>
      </c>
      <c r="R698" t="s">
        <v>8326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8324</v>
      </c>
      <c r="R699" t="s">
        <v>8326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8324</v>
      </c>
      <c r="R700" t="s">
        <v>8326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8324</v>
      </c>
      <c r="R701" t="s">
        <v>8326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8324</v>
      </c>
      <c r="R702" t="s">
        <v>8326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8324</v>
      </c>
      <c r="R703" t="s">
        <v>8326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8324</v>
      </c>
      <c r="R704" t="s">
        <v>8326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8324</v>
      </c>
      <c r="R705" t="s">
        <v>8326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8324</v>
      </c>
      <c r="R706" t="s">
        <v>8326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 2), 0)</f>
        <v>195.4</v>
      </c>
      <c r="Q707" s="10" t="s">
        <v>8324</v>
      </c>
      <c r="R707" t="s">
        <v>8326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8324</v>
      </c>
      <c r="R708" t="s">
        <v>8326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8324</v>
      </c>
      <c r="R709" t="s">
        <v>8326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8324</v>
      </c>
      <c r="R710" t="s">
        <v>8326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8324</v>
      </c>
      <c r="R711" t="s">
        <v>8326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8324</v>
      </c>
      <c r="R712" t="s">
        <v>8326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8324</v>
      </c>
      <c r="R713" t="s">
        <v>8326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8324</v>
      </c>
      <c r="R714" t="s">
        <v>8326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8324</v>
      </c>
      <c r="R715" t="s">
        <v>8326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8324</v>
      </c>
      <c r="R716" t="s">
        <v>8326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8324</v>
      </c>
      <c r="R717" t="s">
        <v>8326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8324</v>
      </c>
      <c r="R718" t="s">
        <v>8326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8324</v>
      </c>
      <c r="R719" t="s">
        <v>8326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8324</v>
      </c>
      <c r="R720" t="s">
        <v>8326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8324</v>
      </c>
      <c r="R721" t="s">
        <v>8326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8327</v>
      </c>
      <c r="R722" t="s">
        <v>8328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8327</v>
      </c>
      <c r="R723" t="s">
        <v>8328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8327</v>
      </c>
      <c r="R724" t="s">
        <v>8328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8327</v>
      </c>
      <c r="R725" t="s">
        <v>8328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8327</v>
      </c>
      <c r="R726" t="s">
        <v>8328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8327</v>
      </c>
      <c r="R727" t="s">
        <v>8328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8327</v>
      </c>
      <c r="R728" t="s">
        <v>8328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8327</v>
      </c>
      <c r="R729" t="s">
        <v>8328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8327</v>
      </c>
      <c r="R730" t="s">
        <v>8328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8327</v>
      </c>
      <c r="R731" t="s">
        <v>8328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8327</v>
      </c>
      <c r="R732" t="s">
        <v>8328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8327</v>
      </c>
      <c r="R733" t="s">
        <v>8328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8327</v>
      </c>
      <c r="R734" t="s">
        <v>8328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8327</v>
      </c>
      <c r="R735" t="s">
        <v>8328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8327</v>
      </c>
      <c r="R736" t="s">
        <v>8328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8327</v>
      </c>
      <c r="R737" t="s">
        <v>8328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8327</v>
      </c>
      <c r="R738" t="s">
        <v>8328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8327</v>
      </c>
      <c r="R739" t="s">
        <v>8328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8327</v>
      </c>
      <c r="R740" t="s">
        <v>8328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8327</v>
      </c>
      <c r="R741" t="s">
        <v>8328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8327</v>
      </c>
      <c r="R742" t="s">
        <v>8328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8327</v>
      </c>
      <c r="R743" t="s">
        <v>8328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8327</v>
      </c>
      <c r="R744" t="s">
        <v>8328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8327</v>
      </c>
      <c r="R745" t="s">
        <v>8328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8327</v>
      </c>
      <c r="R746" t="s">
        <v>8328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8327</v>
      </c>
      <c r="R747" t="s">
        <v>8328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8327</v>
      </c>
      <c r="R748" t="s">
        <v>8328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8327</v>
      </c>
      <c r="R749" t="s">
        <v>8328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8327</v>
      </c>
      <c r="R750" t="s">
        <v>8328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8327</v>
      </c>
      <c r="R751" t="s">
        <v>8328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8327</v>
      </c>
      <c r="R752" t="s">
        <v>8328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8327</v>
      </c>
      <c r="R753" t="s">
        <v>8328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8327</v>
      </c>
      <c r="R754" t="s">
        <v>8328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8327</v>
      </c>
      <c r="R755" t="s">
        <v>8328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8327</v>
      </c>
      <c r="R756" t="s">
        <v>8328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8327</v>
      </c>
      <c r="R757" t="s">
        <v>8328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8327</v>
      </c>
      <c r="R758" t="s">
        <v>8328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8327</v>
      </c>
      <c r="R759" t="s">
        <v>8328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8327</v>
      </c>
      <c r="R760" t="s">
        <v>8328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8327</v>
      </c>
      <c r="R761" t="s">
        <v>8328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8327</v>
      </c>
      <c r="R762" t="s">
        <v>8329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8327</v>
      </c>
      <c r="R763" t="s">
        <v>8329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8327</v>
      </c>
      <c r="R764" t="s">
        <v>8329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8327</v>
      </c>
      <c r="R765" t="s">
        <v>8329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8327</v>
      </c>
      <c r="R766" t="s">
        <v>8329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8327</v>
      </c>
      <c r="R767" t="s">
        <v>8329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8327</v>
      </c>
      <c r="R768" t="s">
        <v>8329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8327</v>
      </c>
      <c r="R769" t="s">
        <v>8329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8327</v>
      </c>
      <c r="R770" t="s">
        <v>8329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 2), 0)</f>
        <v>31.85</v>
      </c>
      <c r="Q771" s="10" t="s">
        <v>8327</v>
      </c>
      <c r="R771" t="s">
        <v>8329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8327</v>
      </c>
      <c r="R772" t="s">
        <v>8329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8327</v>
      </c>
      <c r="R773" t="s">
        <v>8329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8327</v>
      </c>
      <c r="R774" t="s">
        <v>8329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8327</v>
      </c>
      <c r="R775" t="s">
        <v>8329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8327</v>
      </c>
      <c r="R776" t="s">
        <v>8329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8327</v>
      </c>
      <c r="R777" t="s">
        <v>8329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8327</v>
      </c>
      <c r="R778" t="s">
        <v>8329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8327</v>
      </c>
      <c r="R779" t="s">
        <v>8329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8327</v>
      </c>
      <c r="R780" t="s">
        <v>8329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8327</v>
      </c>
      <c r="R781" t="s">
        <v>8329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8330</v>
      </c>
      <c r="R782" t="s">
        <v>8331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8330</v>
      </c>
      <c r="R783" t="s">
        <v>8331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8330</v>
      </c>
      <c r="R784" t="s">
        <v>8331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8330</v>
      </c>
      <c r="R785" t="s">
        <v>8331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8330</v>
      </c>
      <c r="R786" t="s">
        <v>8331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8330</v>
      </c>
      <c r="R787" t="s">
        <v>8331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8330</v>
      </c>
      <c r="R788" t="s">
        <v>8331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8330</v>
      </c>
      <c r="R789" t="s">
        <v>8331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8330</v>
      </c>
      <c r="R790" t="s">
        <v>8331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8330</v>
      </c>
      <c r="R791" t="s">
        <v>8331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8330</v>
      </c>
      <c r="R792" t="s">
        <v>8331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8330</v>
      </c>
      <c r="R793" t="s">
        <v>8331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8330</v>
      </c>
      <c r="R794" t="s">
        <v>8331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8330</v>
      </c>
      <c r="R795" t="s">
        <v>8331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8330</v>
      </c>
      <c r="R796" t="s">
        <v>8331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8330</v>
      </c>
      <c r="R797" t="s">
        <v>8331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8330</v>
      </c>
      <c r="R798" t="s">
        <v>8331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8330</v>
      </c>
      <c r="R799" t="s">
        <v>8331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8330</v>
      </c>
      <c r="R800" t="s">
        <v>8331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8330</v>
      </c>
      <c r="R801" t="s">
        <v>8331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8330</v>
      </c>
      <c r="R802" t="s">
        <v>8331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8330</v>
      </c>
      <c r="R803" t="s">
        <v>8331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8330</v>
      </c>
      <c r="R804" t="s">
        <v>8331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8330</v>
      </c>
      <c r="R805" t="s">
        <v>8331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8330</v>
      </c>
      <c r="R806" t="s">
        <v>8331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8330</v>
      </c>
      <c r="R807" t="s">
        <v>8331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8330</v>
      </c>
      <c r="R808" t="s">
        <v>8331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8330</v>
      </c>
      <c r="R809" t="s">
        <v>8331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8330</v>
      </c>
      <c r="R810" t="s">
        <v>8331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8330</v>
      </c>
      <c r="R811" t="s">
        <v>8331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8330</v>
      </c>
      <c r="R812" t="s">
        <v>8331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8330</v>
      </c>
      <c r="R813" t="s">
        <v>8331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8330</v>
      </c>
      <c r="R814" t="s">
        <v>8331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8330</v>
      </c>
      <c r="R815" t="s">
        <v>8331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8330</v>
      </c>
      <c r="R816" t="s">
        <v>8331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8330</v>
      </c>
      <c r="R817" t="s">
        <v>8331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8330</v>
      </c>
      <c r="R818" t="s">
        <v>8331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8330</v>
      </c>
      <c r="R819" t="s">
        <v>8331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8330</v>
      </c>
      <c r="R820" t="s">
        <v>8331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8330</v>
      </c>
      <c r="R821" t="s">
        <v>8331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8330</v>
      </c>
      <c r="R822" t="s">
        <v>8331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8330</v>
      </c>
      <c r="R823" t="s">
        <v>8331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8330</v>
      </c>
      <c r="R824" t="s">
        <v>8331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8330</v>
      </c>
      <c r="R825" t="s">
        <v>8331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8330</v>
      </c>
      <c r="R826" t="s">
        <v>8331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8330</v>
      </c>
      <c r="R827" t="s">
        <v>8331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8330</v>
      </c>
      <c r="R828" t="s">
        <v>8331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8330</v>
      </c>
      <c r="R829" t="s">
        <v>8331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8330</v>
      </c>
      <c r="R830" t="s">
        <v>8331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8330</v>
      </c>
      <c r="R831" t="s">
        <v>8331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8330</v>
      </c>
      <c r="R832" t="s">
        <v>8331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8330</v>
      </c>
      <c r="R833" t="s">
        <v>8331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8330</v>
      </c>
      <c r="R834" t="s">
        <v>8331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 2), 0)</f>
        <v>148.78</v>
      </c>
      <c r="Q835" s="10" t="s">
        <v>8330</v>
      </c>
      <c r="R835" t="s">
        <v>8331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8330</v>
      </c>
      <c r="R836" t="s">
        <v>8331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8330</v>
      </c>
      <c r="R837" t="s">
        <v>8331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8330</v>
      </c>
      <c r="R838" t="s">
        <v>8331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8330</v>
      </c>
      <c r="R839" t="s">
        <v>8331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8330</v>
      </c>
      <c r="R840" t="s">
        <v>8331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8330</v>
      </c>
      <c r="R841" t="s">
        <v>8331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8330</v>
      </c>
      <c r="R842" t="s">
        <v>8332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8330</v>
      </c>
      <c r="R843" t="s">
        <v>8332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8330</v>
      </c>
      <c r="R844" t="s">
        <v>8332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8330</v>
      </c>
      <c r="R845" t="s">
        <v>8332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8330</v>
      </c>
      <c r="R846" t="s">
        <v>8332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8330</v>
      </c>
      <c r="R847" t="s">
        <v>8332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8330</v>
      </c>
      <c r="R848" t="s">
        <v>8332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8330</v>
      </c>
      <c r="R849" t="s">
        <v>8332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8330</v>
      </c>
      <c r="R850" t="s">
        <v>8332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8330</v>
      </c>
      <c r="R851" t="s">
        <v>8332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8330</v>
      </c>
      <c r="R852" t="s">
        <v>8332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8330</v>
      </c>
      <c r="R853" t="s">
        <v>8332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8330</v>
      </c>
      <c r="R854" t="s">
        <v>8332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8330</v>
      </c>
      <c r="R855" t="s">
        <v>8332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8330</v>
      </c>
      <c r="R856" t="s">
        <v>8332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8330</v>
      </c>
      <c r="R857" t="s">
        <v>8332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8330</v>
      </c>
      <c r="R858" t="s">
        <v>8332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8330</v>
      </c>
      <c r="R859" t="s">
        <v>8332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8330</v>
      </c>
      <c r="R860" t="s">
        <v>8332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8330</v>
      </c>
      <c r="R861" t="s">
        <v>8332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8330</v>
      </c>
      <c r="R862" t="s">
        <v>8333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8330</v>
      </c>
      <c r="R863" t="s">
        <v>8333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8330</v>
      </c>
      <c r="R864" t="s">
        <v>8333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8330</v>
      </c>
      <c r="R865" t="s">
        <v>8333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8330</v>
      </c>
      <c r="R866" t="s">
        <v>8333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8330</v>
      </c>
      <c r="R867" t="s">
        <v>8333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8330</v>
      </c>
      <c r="R868" t="s">
        <v>8333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8330</v>
      </c>
      <c r="R869" t="s">
        <v>8333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8330</v>
      </c>
      <c r="R870" t="s">
        <v>8333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8330</v>
      </c>
      <c r="R871" t="s">
        <v>8333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8330</v>
      </c>
      <c r="R872" t="s">
        <v>8333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8330</v>
      </c>
      <c r="R873" t="s">
        <v>8333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8330</v>
      </c>
      <c r="R874" t="s">
        <v>8333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8330</v>
      </c>
      <c r="R875" t="s">
        <v>8333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8330</v>
      </c>
      <c r="R876" t="s">
        <v>8333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8330</v>
      </c>
      <c r="R877" t="s">
        <v>8333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8330</v>
      </c>
      <c r="R878" t="s">
        <v>8333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8330</v>
      </c>
      <c r="R879" t="s">
        <v>8333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8330</v>
      </c>
      <c r="R880" t="s">
        <v>8333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8330</v>
      </c>
      <c r="R881" t="s">
        <v>8333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8330</v>
      </c>
      <c r="R882" t="s">
        <v>8334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8330</v>
      </c>
      <c r="R883" t="s">
        <v>8334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8330</v>
      </c>
      <c r="R884" t="s">
        <v>8334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8330</v>
      </c>
      <c r="R885" t="s">
        <v>8334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8330</v>
      </c>
      <c r="R886" t="s">
        <v>8334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8330</v>
      </c>
      <c r="R887" t="s">
        <v>8334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8330</v>
      </c>
      <c r="R888" t="s">
        <v>8334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8330</v>
      </c>
      <c r="R889" t="s">
        <v>8334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8330</v>
      </c>
      <c r="R890" t="s">
        <v>8334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8330</v>
      </c>
      <c r="R891" t="s">
        <v>8334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8330</v>
      </c>
      <c r="R892" t="s">
        <v>8334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8330</v>
      </c>
      <c r="R893" t="s">
        <v>8334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8330</v>
      </c>
      <c r="R894" t="s">
        <v>8334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8330</v>
      </c>
      <c r="R895" t="s">
        <v>8334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8330</v>
      </c>
      <c r="R896" t="s">
        <v>8334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8330</v>
      </c>
      <c r="R897" t="s">
        <v>8334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8330</v>
      </c>
      <c r="R898" t="s">
        <v>8334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 2), 0)</f>
        <v>0</v>
      </c>
      <c r="Q899" s="10" t="s">
        <v>8330</v>
      </c>
      <c r="R899" t="s">
        <v>8334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8330</v>
      </c>
      <c r="R900" t="s">
        <v>8334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8330</v>
      </c>
      <c r="R901" t="s">
        <v>8334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8330</v>
      </c>
      <c r="R902" t="s">
        <v>8333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8330</v>
      </c>
      <c r="R903" t="s">
        <v>8333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8330</v>
      </c>
      <c r="R904" t="s">
        <v>8333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8330</v>
      </c>
      <c r="R905" t="s">
        <v>8333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8330</v>
      </c>
      <c r="R906" t="s">
        <v>8333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8330</v>
      </c>
      <c r="R907" t="s">
        <v>8333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8330</v>
      </c>
      <c r="R908" t="s">
        <v>8333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8330</v>
      </c>
      <c r="R909" t="s">
        <v>8333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8330</v>
      </c>
      <c r="R910" t="s">
        <v>8333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8330</v>
      </c>
      <c r="R911" t="s">
        <v>8333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8330</v>
      </c>
      <c r="R912" t="s">
        <v>8333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8330</v>
      </c>
      <c r="R913" t="s">
        <v>8333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8330</v>
      </c>
      <c r="R914" t="s">
        <v>8333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8330</v>
      </c>
      <c r="R915" t="s">
        <v>8333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8330</v>
      </c>
      <c r="R916" t="s">
        <v>8333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8330</v>
      </c>
      <c r="R917" t="s">
        <v>8333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8330</v>
      </c>
      <c r="R918" t="s">
        <v>8333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8330</v>
      </c>
      <c r="R919" t="s">
        <v>8333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8330</v>
      </c>
      <c r="R920" t="s">
        <v>8333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8330</v>
      </c>
      <c r="R921" t="s">
        <v>8333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8330</v>
      </c>
      <c r="R922" t="s">
        <v>8333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8330</v>
      </c>
      <c r="R923" t="s">
        <v>8333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8330</v>
      </c>
      <c r="R924" t="s">
        <v>8333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8330</v>
      </c>
      <c r="R925" t="s">
        <v>8333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8330</v>
      </c>
      <c r="R926" t="s">
        <v>8333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8330</v>
      </c>
      <c r="R927" t="s">
        <v>8333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8330</v>
      </c>
      <c r="R928" t="s">
        <v>8333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8330</v>
      </c>
      <c r="R929" t="s">
        <v>8333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8330</v>
      </c>
      <c r="R930" t="s">
        <v>8333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8330</v>
      </c>
      <c r="R931" t="s">
        <v>8333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8330</v>
      </c>
      <c r="R932" t="s">
        <v>8333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8330</v>
      </c>
      <c r="R933" t="s">
        <v>8333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8330</v>
      </c>
      <c r="R934" t="s">
        <v>8333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8330</v>
      </c>
      <c r="R935" t="s">
        <v>8333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8330</v>
      </c>
      <c r="R936" t="s">
        <v>8333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8330</v>
      </c>
      <c r="R937" t="s">
        <v>8333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8330</v>
      </c>
      <c r="R938" t="s">
        <v>8333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8330</v>
      </c>
      <c r="R939" t="s">
        <v>8333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8330</v>
      </c>
      <c r="R940" t="s">
        <v>8333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8330</v>
      </c>
      <c r="R941" t="s">
        <v>8333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8324</v>
      </c>
      <c r="R942" t="s">
        <v>8326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8324</v>
      </c>
      <c r="R943" t="s">
        <v>8326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8324</v>
      </c>
      <c r="R944" t="s">
        <v>8326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8324</v>
      </c>
      <c r="R945" t="s">
        <v>8326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8324</v>
      </c>
      <c r="R946" t="s">
        <v>8326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8324</v>
      </c>
      <c r="R947" t="s">
        <v>8326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8324</v>
      </c>
      <c r="R948" t="s">
        <v>8326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8324</v>
      </c>
      <c r="R949" t="s">
        <v>8326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8324</v>
      </c>
      <c r="R950" t="s">
        <v>8326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8324</v>
      </c>
      <c r="R951" t="s">
        <v>8326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8324</v>
      </c>
      <c r="R952" t="s">
        <v>8326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8324</v>
      </c>
      <c r="R953" t="s">
        <v>8326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8324</v>
      </c>
      <c r="R954" t="s">
        <v>8326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8324</v>
      </c>
      <c r="R955" t="s">
        <v>8326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8324</v>
      </c>
      <c r="R956" t="s">
        <v>8326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8324</v>
      </c>
      <c r="R957" t="s">
        <v>8326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8324</v>
      </c>
      <c r="R958" t="s">
        <v>8326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8324</v>
      </c>
      <c r="R959" t="s">
        <v>8326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8324</v>
      </c>
      <c r="R960" t="s">
        <v>8326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8324</v>
      </c>
      <c r="R961" t="s">
        <v>8326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8324</v>
      </c>
      <c r="R962" t="s">
        <v>8326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 2), 0)</f>
        <v>364.35</v>
      </c>
      <c r="Q963" s="10" t="s">
        <v>8324</v>
      </c>
      <c r="R963" t="s">
        <v>8326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8324</v>
      </c>
      <c r="R964" t="s">
        <v>8326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8324</v>
      </c>
      <c r="R965" t="s">
        <v>8326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8324</v>
      </c>
      <c r="R966" t="s">
        <v>8326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8324</v>
      </c>
      <c r="R967" t="s">
        <v>8326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8324</v>
      </c>
      <c r="R968" t="s">
        <v>8326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8324</v>
      </c>
      <c r="R969" t="s">
        <v>8326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8324</v>
      </c>
      <c r="R970" t="s">
        <v>8326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8324</v>
      </c>
      <c r="R971" t="s">
        <v>8326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8324</v>
      </c>
      <c r="R972" t="s">
        <v>8326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8324</v>
      </c>
      <c r="R973" t="s">
        <v>8326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8324</v>
      </c>
      <c r="R974" t="s">
        <v>8326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8324</v>
      </c>
      <c r="R975" t="s">
        <v>8326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8324</v>
      </c>
      <c r="R976" t="s">
        <v>8326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8324</v>
      </c>
      <c r="R977" t="s">
        <v>8326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8324</v>
      </c>
      <c r="R978" t="s">
        <v>8326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8324</v>
      </c>
      <c r="R979" t="s">
        <v>8326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8324</v>
      </c>
      <c r="R980" t="s">
        <v>8326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8324</v>
      </c>
      <c r="R981" t="s">
        <v>8326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8324</v>
      </c>
      <c r="R982" t="s">
        <v>8326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8324</v>
      </c>
      <c r="R983" t="s">
        <v>8326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8324</v>
      </c>
      <c r="R984" t="s">
        <v>8326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8324</v>
      </c>
      <c r="R985" t="s">
        <v>8326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8324</v>
      </c>
      <c r="R986" t="s">
        <v>8326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8324</v>
      </c>
      <c r="R987" t="s">
        <v>8326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8324</v>
      </c>
      <c r="R988" t="s">
        <v>8326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8324</v>
      </c>
      <c r="R989" t="s">
        <v>8326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8324</v>
      </c>
      <c r="R990" t="s">
        <v>8326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8324</v>
      </c>
      <c r="R991" t="s">
        <v>8326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8324</v>
      </c>
      <c r="R992" t="s">
        <v>8326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8324</v>
      </c>
      <c r="R993" t="s">
        <v>8326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8324</v>
      </c>
      <c r="R994" t="s">
        <v>8326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8324</v>
      </c>
      <c r="R995" t="s">
        <v>8326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8324</v>
      </c>
      <c r="R996" t="s">
        <v>8326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8324</v>
      </c>
      <c r="R997" t="s">
        <v>8326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8324</v>
      </c>
      <c r="R998" t="s">
        <v>8326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8324</v>
      </c>
      <c r="R999" t="s">
        <v>8326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8324</v>
      </c>
      <c r="R1000" t="s">
        <v>8326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8324</v>
      </c>
      <c r="R1001" t="s">
        <v>8326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8324</v>
      </c>
      <c r="R1002" t="s">
        <v>8326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8324</v>
      </c>
      <c r="R1003" t="s">
        <v>8326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8324</v>
      </c>
      <c r="R1004" t="s">
        <v>8326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8324</v>
      </c>
      <c r="R1005" t="s">
        <v>8326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8324</v>
      </c>
      <c r="R1006" t="s">
        <v>8326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8324</v>
      </c>
      <c r="R1007" t="s">
        <v>8326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8324</v>
      </c>
      <c r="R1008" t="s">
        <v>8326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8324</v>
      </c>
      <c r="R1009" t="s">
        <v>8326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8324</v>
      </c>
      <c r="R1010" t="s">
        <v>8326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8324</v>
      </c>
      <c r="R1011" t="s">
        <v>8326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8324</v>
      </c>
      <c r="R1012" t="s">
        <v>8326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8324</v>
      </c>
      <c r="R1013" t="s">
        <v>8326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8324</v>
      </c>
      <c r="R1014" t="s">
        <v>8326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8324</v>
      </c>
      <c r="R1015" t="s">
        <v>8326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8324</v>
      </c>
      <c r="R1016" t="s">
        <v>8326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8324</v>
      </c>
      <c r="R1017" t="s">
        <v>8326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8324</v>
      </c>
      <c r="R1018" t="s">
        <v>8326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8324</v>
      </c>
      <c r="R1019" t="s">
        <v>8326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8324</v>
      </c>
      <c r="R1020" t="s">
        <v>8326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8324</v>
      </c>
      <c r="R1021" t="s">
        <v>8326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8330</v>
      </c>
      <c r="R1022" t="s">
        <v>8335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8330</v>
      </c>
      <c r="R1023" t="s">
        <v>8335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8330</v>
      </c>
      <c r="R1024" t="s">
        <v>8335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8330</v>
      </c>
      <c r="R1025" t="s">
        <v>8335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8330</v>
      </c>
      <c r="R1026" t="s">
        <v>8335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0" t="s">
        <v>8330</v>
      </c>
      <c r="R1027" t="s">
        <v>8335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8330</v>
      </c>
      <c r="R1028" t="s">
        <v>8335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8330</v>
      </c>
      <c r="R1029" t="s">
        <v>8335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8330</v>
      </c>
      <c r="R1030" t="s">
        <v>8335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8330</v>
      </c>
      <c r="R1031" t="s">
        <v>8335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8330</v>
      </c>
      <c r="R1032" t="s">
        <v>8335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8330</v>
      </c>
      <c r="R1033" t="s">
        <v>8335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8330</v>
      </c>
      <c r="R1034" t="s">
        <v>8335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8330</v>
      </c>
      <c r="R1035" t="s">
        <v>8335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8330</v>
      </c>
      <c r="R1036" t="s">
        <v>8335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8330</v>
      </c>
      <c r="R1037" t="s">
        <v>8335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8330</v>
      </c>
      <c r="R1038" t="s">
        <v>8335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8330</v>
      </c>
      <c r="R1039" t="s">
        <v>8335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8330</v>
      </c>
      <c r="R1040" t="s">
        <v>8335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8330</v>
      </c>
      <c r="R1041" t="s">
        <v>8335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8336</v>
      </c>
      <c r="R1042" t="s">
        <v>8337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8336</v>
      </c>
      <c r="R1043" t="s">
        <v>8337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8336</v>
      </c>
      <c r="R1044" t="s">
        <v>8337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8336</v>
      </c>
      <c r="R1045" t="s">
        <v>8337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8336</v>
      </c>
      <c r="R1046" t="s">
        <v>8337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8336</v>
      </c>
      <c r="R1047" t="s">
        <v>8337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8336</v>
      </c>
      <c r="R1048" t="s">
        <v>8337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8336</v>
      </c>
      <c r="R1049" t="s">
        <v>8337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8336</v>
      </c>
      <c r="R1050" t="s">
        <v>8337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8336</v>
      </c>
      <c r="R1051" t="s">
        <v>8337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8336</v>
      </c>
      <c r="R1052" t="s">
        <v>8337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8336</v>
      </c>
      <c r="R1053" t="s">
        <v>8337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8336</v>
      </c>
      <c r="R1054" t="s">
        <v>8337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8336</v>
      </c>
      <c r="R1055" t="s">
        <v>8337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8336</v>
      </c>
      <c r="R1056" t="s">
        <v>8337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8336</v>
      </c>
      <c r="R1057" t="s">
        <v>8337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8336</v>
      </c>
      <c r="R1058" t="s">
        <v>8337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8336</v>
      </c>
      <c r="R1059" t="s">
        <v>8337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8336</v>
      </c>
      <c r="R1060" t="s">
        <v>8337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8336</v>
      </c>
      <c r="R1061" t="s">
        <v>8337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8336</v>
      </c>
      <c r="R1062" t="s">
        <v>8337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8336</v>
      </c>
      <c r="R1063" t="s">
        <v>8337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8336</v>
      </c>
      <c r="R1064" t="s">
        <v>8337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8336</v>
      </c>
      <c r="R1065" t="s">
        <v>8337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8338</v>
      </c>
      <c r="R1066" t="s">
        <v>8339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8338</v>
      </c>
      <c r="R1067" t="s">
        <v>8339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8338</v>
      </c>
      <c r="R1068" t="s">
        <v>8339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8338</v>
      </c>
      <c r="R1069" t="s">
        <v>8339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8338</v>
      </c>
      <c r="R1070" t="s">
        <v>8339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8338</v>
      </c>
      <c r="R1071" t="s">
        <v>8339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8338</v>
      </c>
      <c r="R1072" t="s">
        <v>8339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8338</v>
      </c>
      <c r="R1073" t="s">
        <v>8339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8338</v>
      </c>
      <c r="R1074" t="s">
        <v>8339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8338</v>
      </c>
      <c r="R1075" t="s">
        <v>8339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8338</v>
      </c>
      <c r="R1076" t="s">
        <v>8339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8338</v>
      </c>
      <c r="R1077" t="s">
        <v>8339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8338</v>
      </c>
      <c r="R1078" t="s">
        <v>8339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8338</v>
      </c>
      <c r="R1079" t="s">
        <v>8339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8338</v>
      </c>
      <c r="R1080" t="s">
        <v>8339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8338</v>
      </c>
      <c r="R1081" t="s">
        <v>8339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8338</v>
      </c>
      <c r="R1082" t="s">
        <v>8339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8338</v>
      </c>
      <c r="R1083" t="s">
        <v>8339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8338</v>
      </c>
      <c r="R1084" t="s">
        <v>8339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8338</v>
      </c>
      <c r="R1085" t="s">
        <v>8339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8338</v>
      </c>
      <c r="R1086" t="s">
        <v>8339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8338</v>
      </c>
      <c r="R1087" t="s">
        <v>8339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8338</v>
      </c>
      <c r="R1088" t="s">
        <v>8339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8338</v>
      </c>
      <c r="R1089" t="s">
        <v>8339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8338</v>
      </c>
      <c r="R1090" t="s">
        <v>8339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 2), 0)</f>
        <v>23.96</v>
      </c>
      <c r="Q1091" s="10" t="s">
        <v>8338</v>
      </c>
      <c r="R1091" t="s">
        <v>8339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8338</v>
      </c>
      <c r="R1092" t="s">
        <v>8339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8338</v>
      </c>
      <c r="R1093" t="s">
        <v>8339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8338</v>
      </c>
      <c r="R1094" t="s">
        <v>8339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8338</v>
      </c>
      <c r="R1095" t="s">
        <v>8339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8338</v>
      </c>
      <c r="R1096" t="s">
        <v>8339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8338</v>
      </c>
      <c r="R1097" t="s">
        <v>8339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8338</v>
      </c>
      <c r="R1098" t="s">
        <v>8339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8338</v>
      </c>
      <c r="R1099" t="s">
        <v>8339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8338</v>
      </c>
      <c r="R1100" t="s">
        <v>8339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8338</v>
      </c>
      <c r="R1101" t="s">
        <v>8339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8338</v>
      </c>
      <c r="R1102" t="s">
        <v>8339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8338</v>
      </c>
      <c r="R1103" t="s">
        <v>8339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8338</v>
      </c>
      <c r="R1104" t="s">
        <v>8339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8338</v>
      </c>
      <c r="R1105" t="s">
        <v>8339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8338</v>
      </c>
      <c r="R1106" t="s">
        <v>8339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8338</v>
      </c>
      <c r="R1107" t="s">
        <v>8339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8338</v>
      </c>
      <c r="R1108" t="s">
        <v>8339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8338</v>
      </c>
      <c r="R1109" t="s">
        <v>8339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8338</v>
      </c>
      <c r="R1110" t="s">
        <v>8339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8338</v>
      </c>
      <c r="R1111" t="s">
        <v>8339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8338</v>
      </c>
      <c r="R1112" t="s">
        <v>8339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8338</v>
      </c>
      <c r="R1113" t="s">
        <v>8339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8338</v>
      </c>
      <c r="R1114" t="s">
        <v>8339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8338</v>
      </c>
      <c r="R1115" t="s">
        <v>8339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8338</v>
      </c>
      <c r="R1116" t="s">
        <v>8339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8338</v>
      </c>
      <c r="R1117" t="s">
        <v>8339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8338</v>
      </c>
      <c r="R1118" t="s">
        <v>8339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8338</v>
      </c>
      <c r="R1119" t="s">
        <v>8339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8338</v>
      </c>
      <c r="R1120" t="s">
        <v>8339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8338</v>
      </c>
      <c r="R1121" t="s">
        <v>8339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8338</v>
      </c>
      <c r="R1122" t="s">
        <v>8339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8338</v>
      </c>
      <c r="R1123" t="s">
        <v>8339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8338</v>
      </c>
      <c r="R1124" t="s">
        <v>8339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8338</v>
      </c>
      <c r="R1125" t="s">
        <v>8339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8338</v>
      </c>
      <c r="R1126" t="s">
        <v>8340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8338</v>
      </c>
      <c r="R1127" t="s">
        <v>8340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8338</v>
      </c>
      <c r="R1128" t="s">
        <v>8340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8338</v>
      </c>
      <c r="R1129" t="s">
        <v>8340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8338</v>
      </c>
      <c r="R1130" t="s">
        <v>8340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8338</v>
      </c>
      <c r="R1131" t="s">
        <v>8340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8338</v>
      </c>
      <c r="R1132" t="s">
        <v>8340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8338</v>
      </c>
      <c r="R1133" t="s">
        <v>8340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8338</v>
      </c>
      <c r="R1134" t="s">
        <v>8340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8338</v>
      </c>
      <c r="R1135" t="s">
        <v>8340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8338</v>
      </c>
      <c r="R1136" t="s">
        <v>8340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8338</v>
      </c>
      <c r="R1137" t="s">
        <v>8340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8338</v>
      </c>
      <c r="R1138" t="s">
        <v>8340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8338</v>
      </c>
      <c r="R1139" t="s">
        <v>8340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8338</v>
      </c>
      <c r="R1140" t="s">
        <v>8340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8338</v>
      </c>
      <c r="R1141" t="s">
        <v>8340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8338</v>
      </c>
      <c r="R1142" t="s">
        <v>8340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8338</v>
      </c>
      <c r="R1143" t="s">
        <v>8340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8338</v>
      </c>
      <c r="R1144" t="s">
        <v>8340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8338</v>
      </c>
      <c r="R1145" t="s">
        <v>8340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8341</v>
      </c>
      <c r="R1146" t="s">
        <v>8342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8341</v>
      </c>
      <c r="R1147" t="s">
        <v>8342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8341</v>
      </c>
      <c r="R1148" t="s">
        <v>8342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8341</v>
      </c>
      <c r="R1149" t="s">
        <v>8342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8341</v>
      </c>
      <c r="R1150" t="s">
        <v>8342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8341</v>
      </c>
      <c r="R1151" t="s">
        <v>8342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8341</v>
      </c>
      <c r="R1152" t="s">
        <v>8342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8341</v>
      </c>
      <c r="R1153" t="s">
        <v>8342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8341</v>
      </c>
      <c r="R1154" t="s">
        <v>8342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 2), 0)</f>
        <v>50</v>
      </c>
      <c r="Q1155" s="10" t="s">
        <v>8341</v>
      </c>
      <c r="R1155" t="s">
        <v>8342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8341</v>
      </c>
      <c r="R1156" t="s">
        <v>8342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8341</v>
      </c>
      <c r="R1157" t="s">
        <v>8342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8341</v>
      </c>
      <c r="R1158" t="s">
        <v>8342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8341</v>
      </c>
      <c r="R1159" t="s">
        <v>8342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8341</v>
      </c>
      <c r="R1160" t="s">
        <v>8342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8341</v>
      </c>
      <c r="R1161" t="s">
        <v>8342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8341</v>
      </c>
      <c r="R1162" t="s">
        <v>8342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8341</v>
      </c>
      <c r="R1163" t="s">
        <v>8342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8341</v>
      </c>
      <c r="R1164" t="s">
        <v>8342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8341</v>
      </c>
      <c r="R1165" t="s">
        <v>8342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8341</v>
      </c>
      <c r="R1166" t="s">
        <v>8342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8341</v>
      </c>
      <c r="R1167" t="s">
        <v>8342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8341</v>
      </c>
      <c r="R1168" t="s">
        <v>8342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8341</v>
      </c>
      <c r="R1169" t="s">
        <v>8342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8341</v>
      </c>
      <c r="R1170" t="s">
        <v>8342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8341</v>
      </c>
      <c r="R1171" t="s">
        <v>8342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8341</v>
      </c>
      <c r="R1172" t="s">
        <v>8342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8341</v>
      </c>
      <c r="R1173" t="s">
        <v>8342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8341</v>
      </c>
      <c r="R1174" t="s">
        <v>8342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8341</v>
      </c>
      <c r="R1175" t="s">
        <v>8342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8341</v>
      </c>
      <c r="R1176" t="s">
        <v>8342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8341</v>
      </c>
      <c r="R1177" t="s">
        <v>8342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8341</v>
      </c>
      <c r="R1178" t="s">
        <v>8342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8341</v>
      </c>
      <c r="R1179" t="s">
        <v>8342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8341</v>
      </c>
      <c r="R1180" t="s">
        <v>8342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8341</v>
      </c>
      <c r="R1181" t="s">
        <v>8342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8341</v>
      </c>
      <c r="R1182" t="s">
        <v>8342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8341</v>
      </c>
      <c r="R1183" t="s">
        <v>8342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8341</v>
      </c>
      <c r="R1184" t="s">
        <v>8342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8341</v>
      </c>
      <c r="R1185" t="s">
        <v>8342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8343</v>
      </c>
      <c r="R1186" t="s">
        <v>8344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8343</v>
      </c>
      <c r="R1187" t="s">
        <v>8344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8343</v>
      </c>
      <c r="R1188" t="s">
        <v>8344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8343</v>
      </c>
      <c r="R1189" t="s">
        <v>8344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8343</v>
      </c>
      <c r="R1190" t="s">
        <v>8344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8343</v>
      </c>
      <c r="R1191" t="s">
        <v>8344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8343</v>
      </c>
      <c r="R1192" t="s">
        <v>8344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8343</v>
      </c>
      <c r="R1193" t="s">
        <v>8344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8343</v>
      </c>
      <c r="R1194" t="s">
        <v>8344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8343</v>
      </c>
      <c r="R1195" t="s">
        <v>8344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8343</v>
      </c>
      <c r="R1196" t="s">
        <v>8344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8343</v>
      </c>
      <c r="R1197" t="s">
        <v>8344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8343</v>
      </c>
      <c r="R1198" t="s">
        <v>8344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8343</v>
      </c>
      <c r="R1199" t="s">
        <v>8344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8343</v>
      </c>
      <c r="R1200" t="s">
        <v>8344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8343</v>
      </c>
      <c r="R1201" t="s">
        <v>8344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8343</v>
      </c>
      <c r="R1202" t="s">
        <v>8344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8343</v>
      </c>
      <c r="R1203" t="s">
        <v>8344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8343</v>
      </c>
      <c r="R1204" t="s">
        <v>8344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8343</v>
      </c>
      <c r="R1205" t="s">
        <v>8344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8343</v>
      </c>
      <c r="R1206" t="s">
        <v>8344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8343</v>
      </c>
      <c r="R1207" t="s">
        <v>8344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8343</v>
      </c>
      <c r="R1208" t="s">
        <v>8344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8343</v>
      </c>
      <c r="R1209" t="s">
        <v>8344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8343</v>
      </c>
      <c r="R1210" t="s">
        <v>8344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8343</v>
      </c>
      <c r="R1211" t="s">
        <v>8344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8343</v>
      </c>
      <c r="R1212" t="s">
        <v>8344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8343</v>
      </c>
      <c r="R1213" t="s">
        <v>8344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8343</v>
      </c>
      <c r="R1214" t="s">
        <v>8344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8343</v>
      </c>
      <c r="R1215" t="s">
        <v>8344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8343</v>
      </c>
      <c r="R1216" t="s">
        <v>8344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8343</v>
      </c>
      <c r="R1217" t="s">
        <v>8344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8343</v>
      </c>
      <c r="R1218" t="s">
        <v>8344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 2), 0)</f>
        <v>148.57</v>
      </c>
      <c r="Q1219" s="10" t="s">
        <v>8343</v>
      </c>
      <c r="R1219" t="s">
        <v>8344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8343</v>
      </c>
      <c r="R1220" t="s">
        <v>8344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8343</v>
      </c>
      <c r="R1221" t="s">
        <v>8344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8343</v>
      </c>
      <c r="R1222" t="s">
        <v>8344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8343</v>
      </c>
      <c r="R1223" t="s">
        <v>8344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8343</v>
      </c>
      <c r="R1224" t="s">
        <v>8344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8343</v>
      </c>
      <c r="R1225" t="s">
        <v>8344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8330</v>
      </c>
      <c r="R1226" t="s">
        <v>8345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8330</v>
      </c>
      <c r="R1227" t="s">
        <v>8345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8330</v>
      </c>
      <c r="R1228" t="s">
        <v>8345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8330</v>
      </c>
      <c r="R1229" t="s">
        <v>8345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8330</v>
      </c>
      <c r="R1230" t="s">
        <v>8345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8330</v>
      </c>
      <c r="R1231" t="s">
        <v>8345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8330</v>
      </c>
      <c r="R1232" t="s">
        <v>8345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8330</v>
      </c>
      <c r="R1233" t="s">
        <v>8345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8330</v>
      </c>
      <c r="R1234" t="s">
        <v>8345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8330</v>
      </c>
      <c r="R1235" t="s">
        <v>8345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8330</v>
      </c>
      <c r="R1236" t="s">
        <v>8345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8330</v>
      </c>
      <c r="R1237" t="s">
        <v>8345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8330</v>
      </c>
      <c r="R1238" t="s">
        <v>8345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8330</v>
      </c>
      <c r="R1239" t="s">
        <v>8345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8330</v>
      </c>
      <c r="R1240" t="s">
        <v>8345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8330</v>
      </c>
      <c r="R1241" t="s">
        <v>8345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8330</v>
      </c>
      <c r="R1242" t="s">
        <v>8345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8330</v>
      </c>
      <c r="R1243" t="s">
        <v>8345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8330</v>
      </c>
      <c r="R1244" t="s">
        <v>8345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8330</v>
      </c>
      <c r="R1245" t="s">
        <v>8345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8330</v>
      </c>
      <c r="R1246" t="s">
        <v>8331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8330</v>
      </c>
      <c r="R1247" t="s">
        <v>8331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8330</v>
      </c>
      <c r="R1248" t="s">
        <v>8331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8330</v>
      </c>
      <c r="R1249" t="s">
        <v>8331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8330</v>
      </c>
      <c r="R1250" t="s">
        <v>8331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8330</v>
      </c>
      <c r="R1251" t="s">
        <v>8331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8330</v>
      </c>
      <c r="R1252" t="s">
        <v>8331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8330</v>
      </c>
      <c r="R1253" t="s">
        <v>8331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8330</v>
      </c>
      <c r="R1254" t="s">
        <v>8331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8330</v>
      </c>
      <c r="R1255" t="s">
        <v>8331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8330</v>
      </c>
      <c r="R1256" t="s">
        <v>8331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8330</v>
      </c>
      <c r="R1257" t="s">
        <v>8331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8330</v>
      </c>
      <c r="R1258" t="s">
        <v>8331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8330</v>
      </c>
      <c r="R1259" t="s">
        <v>8331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8330</v>
      </c>
      <c r="R1260" t="s">
        <v>8331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8330</v>
      </c>
      <c r="R1261" t="s">
        <v>8331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8330</v>
      </c>
      <c r="R1262" t="s">
        <v>8331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8330</v>
      </c>
      <c r="R1263" t="s">
        <v>8331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8330</v>
      </c>
      <c r="R1264" t="s">
        <v>8331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8330</v>
      </c>
      <c r="R1265" t="s">
        <v>8331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8330</v>
      </c>
      <c r="R1266" t="s">
        <v>8331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8330</v>
      </c>
      <c r="R1267" t="s">
        <v>8331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8330</v>
      </c>
      <c r="R1268" t="s">
        <v>8331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8330</v>
      </c>
      <c r="R1269" t="s">
        <v>8331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8330</v>
      </c>
      <c r="R1270" t="s">
        <v>8331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8330</v>
      </c>
      <c r="R1271" t="s">
        <v>8331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8330</v>
      </c>
      <c r="R1272" t="s">
        <v>8331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8330</v>
      </c>
      <c r="R1273" t="s">
        <v>8331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8330</v>
      </c>
      <c r="R1274" t="s">
        <v>8331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8330</v>
      </c>
      <c r="R1275" t="s">
        <v>8331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8330</v>
      </c>
      <c r="R1276" t="s">
        <v>8331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8330</v>
      </c>
      <c r="R1277" t="s">
        <v>8331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8330</v>
      </c>
      <c r="R1278" t="s">
        <v>8331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8330</v>
      </c>
      <c r="R1279" t="s">
        <v>8331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8330</v>
      </c>
      <c r="R1280" t="s">
        <v>8331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8330</v>
      </c>
      <c r="R1281" t="s">
        <v>8331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8330</v>
      </c>
      <c r="R1282" t="s">
        <v>8331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 2), 0)</f>
        <v>104.73</v>
      </c>
      <c r="Q1283" s="10" t="s">
        <v>8330</v>
      </c>
      <c r="R1283" t="s">
        <v>8331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8330</v>
      </c>
      <c r="R1284" t="s">
        <v>8331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8330</v>
      </c>
      <c r="R1285" t="s">
        <v>8331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8324</v>
      </c>
      <c r="R1306" t="s">
        <v>8326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8324</v>
      </c>
      <c r="R1307" t="s">
        <v>8326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8324</v>
      </c>
      <c r="R1308" t="s">
        <v>8326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8324</v>
      </c>
      <c r="R1309" t="s">
        <v>8326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8324</v>
      </c>
      <c r="R1310" t="s">
        <v>8326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8324</v>
      </c>
      <c r="R1311" t="s">
        <v>8326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8324</v>
      </c>
      <c r="R1312" t="s">
        <v>8326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8324</v>
      </c>
      <c r="R1313" t="s">
        <v>8326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8324</v>
      </c>
      <c r="R1314" t="s">
        <v>8326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8324</v>
      </c>
      <c r="R1315" t="s">
        <v>8326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8324</v>
      </c>
      <c r="R1316" t="s">
        <v>8326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8324</v>
      </c>
      <c r="R1317" t="s">
        <v>8326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8324</v>
      </c>
      <c r="R1318" t="s">
        <v>8326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8324</v>
      </c>
      <c r="R1319" t="s">
        <v>8326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8324</v>
      </c>
      <c r="R1320" t="s">
        <v>8326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8324</v>
      </c>
      <c r="R1321" t="s">
        <v>8326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8324</v>
      </c>
      <c r="R1322" t="s">
        <v>8326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8324</v>
      </c>
      <c r="R1323" t="s">
        <v>8326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8324</v>
      </c>
      <c r="R1324" t="s">
        <v>8326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8324</v>
      </c>
      <c r="R1325" t="s">
        <v>8326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8324</v>
      </c>
      <c r="R1326" t="s">
        <v>8326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8324</v>
      </c>
      <c r="R1327" t="s">
        <v>8326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8324</v>
      </c>
      <c r="R1328" t="s">
        <v>8326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8324</v>
      </c>
      <c r="R1329" t="s">
        <v>8326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8324</v>
      </c>
      <c r="R1330" t="s">
        <v>8326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8324</v>
      </c>
      <c r="R1331" t="s">
        <v>8326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8324</v>
      </c>
      <c r="R1332" t="s">
        <v>8326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8324</v>
      </c>
      <c r="R1333" t="s">
        <v>8326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8324</v>
      </c>
      <c r="R1334" t="s">
        <v>8326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8324</v>
      </c>
      <c r="R1335" t="s">
        <v>8326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8324</v>
      </c>
      <c r="R1336" t="s">
        <v>8326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8324</v>
      </c>
      <c r="R1337" t="s">
        <v>8326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8324</v>
      </c>
      <c r="R1338" t="s">
        <v>8326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8324</v>
      </c>
      <c r="R1339" t="s">
        <v>8326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8324</v>
      </c>
      <c r="R1340" t="s">
        <v>8326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8324</v>
      </c>
      <c r="R1341" t="s">
        <v>8326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8324</v>
      </c>
      <c r="R1342" t="s">
        <v>8326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8324</v>
      </c>
      <c r="R1343" t="s">
        <v>8326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8324</v>
      </c>
      <c r="R1344" t="s">
        <v>8326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8324</v>
      </c>
      <c r="R1345" t="s">
        <v>8326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8327</v>
      </c>
      <c r="R1346" t="s">
        <v>8328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 2), 0)</f>
        <v>53.57</v>
      </c>
      <c r="Q1347" s="10" t="s">
        <v>8327</v>
      </c>
      <c r="R1347" t="s">
        <v>8328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8327</v>
      </c>
      <c r="R1348" t="s">
        <v>8328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8327</v>
      </c>
      <c r="R1349" t="s">
        <v>8328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8327</v>
      </c>
      <c r="R1350" t="s">
        <v>8328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8327</v>
      </c>
      <c r="R1351" t="s">
        <v>8328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8327</v>
      </c>
      <c r="R1352" t="s">
        <v>8328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8327</v>
      </c>
      <c r="R1353" t="s">
        <v>8328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8327</v>
      </c>
      <c r="R1354" t="s">
        <v>8328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8327</v>
      </c>
      <c r="R1355" t="s">
        <v>8328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8327</v>
      </c>
      <c r="R1356" t="s">
        <v>8328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8327</v>
      </c>
      <c r="R1357" t="s">
        <v>8328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8327</v>
      </c>
      <c r="R1358" t="s">
        <v>8328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8327</v>
      </c>
      <c r="R1359" t="s">
        <v>8328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8327</v>
      </c>
      <c r="R1360" t="s">
        <v>8328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8327</v>
      </c>
      <c r="R1361" t="s">
        <v>8328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8327</v>
      </c>
      <c r="R1362" t="s">
        <v>8328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8327</v>
      </c>
      <c r="R1363" t="s">
        <v>8328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8327</v>
      </c>
      <c r="R1364" t="s">
        <v>8328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8327</v>
      </c>
      <c r="R1365" t="s">
        <v>8328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8330</v>
      </c>
      <c r="R1366" t="s">
        <v>8331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8330</v>
      </c>
      <c r="R1367" t="s">
        <v>8331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8330</v>
      </c>
      <c r="R1368" t="s">
        <v>8331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8330</v>
      </c>
      <c r="R1369" t="s">
        <v>8331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8330</v>
      </c>
      <c r="R1370" t="s">
        <v>8331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8330</v>
      </c>
      <c r="R1371" t="s">
        <v>8331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8330</v>
      </c>
      <c r="R1372" t="s">
        <v>8331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8330</v>
      </c>
      <c r="R1373" t="s">
        <v>8331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8330</v>
      </c>
      <c r="R1374" t="s">
        <v>8331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8330</v>
      </c>
      <c r="R1375" t="s">
        <v>8331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8330</v>
      </c>
      <c r="R1376" t="s">
        <v>8331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8330</v>
      </c>
      <c r="R1377" t="s">
        <v>8331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8330</v>
      </c>
      <c r="R1378" t="s">
        <v>8331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8330</v>
      </c>
      <c r="R1379" t="s">
        <v>8331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8330</v>
      </c>
      <c r="R1380" t="s">
        <v>8331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8330</v>
      </c>
      <c r="R1381" t="s">
        <v>8331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8330</v>
      </c>
      <c r="R1382" t="s">
        <v>8331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8330</v>
      </c>
      <c r="R1383" t="s">
        <v>8331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8330</v>
      </c>
      <c r="R1384" t="s">
        <v>8331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8330</v>
      </c>
      <c r="R1385" t="s">
        <v>8331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8330</v>
      </c>
      <c r="R1386" t="s">
        <v>8331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8330</v>
      </c>
      <c r="R1387" t="s">
        <v>8331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8330</v>
      </c>
      <c r="R1388" t="s">
        <v>8331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8330</v>
      </c>
      <c r="R1389" t="s">
        <v>8331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8330</v>
      </c>
      <c r="R1390" t="s">
        <v>8331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8330</v>
      </c>
      <c r="R1391" t="s">
        <v>8331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8330</v>
      </c>
      <c r="R1392" t="s">
        <v>8331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8330</v>
      </c>
      <c r="R1393" t="s">
        <v>8331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8330</v>
      </c>
      <c r="R1394" t="s">
        <v>8331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8330</v>
      </c>
      <c r="R1395" t="s">
        <v>8331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8330</v>
      </c>
      <c r="R1396" t="s">
        <v>8331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8330</v>
      </c>
      <c r="R1397" t="s">
        <v>8331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8330</v>
      </c>
      <c r="R1398" t="s">
        <v>8331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8330</v>
      </c>
      <c r="R1399" t="s">
        <v>8331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8330</v>
      </c>
      <c r="R1400" t="s">
        <v>8331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8330</v>
      </c>
      <c r="R1401" t="s">
        <v>8331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8330</v>
      </c>
      <c r="R1402" t="s">
        <v>8331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8330</v>
      </c>
      <c r="R1403" t="s">
        <v>8331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8330</v>
      </c>
      <c r="R1404" t="s">
        <v>8331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8330</v>
      </c>
      <c r="R1405" t="s">
        <v>8331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8327</v>
      </c>
      <c r="R1406" t="s">
        <v>8346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8327</v>
      </c>
      <c r="R1407" t="s">
        <v>8346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8327</v>
      </c>
      <c r="R1408" t="s">
        <v>8346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8327</v>
      </c>
      <c r="R1409" t="s">
        <v>8346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8327</v>
      </c>
      <c r="R1410" t="s">
        <v>8346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 2), 0)</f>
        <v>0</v>
      </c>
      <c r="Q1411" s="10" t="s">
        <v>8327</v>
      </c>
      <c r="R1411" t="s">
        <v>8346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8327</v>
      </c>
      <c r="R1412" t="s">
        <v>8346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8327</v>
      </c>
      <c r="R1413" t="s">
        <v>8346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8327</v>
      </c>
      <c r="R1414" t="s">
        <v>8346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8327</v>
      </c>
      <c r="R1415" t="s">
        <v>8346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8327</v>
      </c>
      <c r="R1416" t="s">
        <v>8346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8327</v>
      </c>
      <c r="R1417" t="s">
        <v>8346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8327</v>
      </c>
      <c r="R1418" t="s">
        <v>8346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8327</v>
      </c>
      <c r="R1419" t="s">
        <v>8346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8327</v>
      </c>
      <c r="R1420" t="s">
        <v>8346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8327</v>
      </c>
      <c r="R1421" t="s">
        <v>8346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8327</v>
      </c>
      <c r="R1422" t="s">
        <v>8346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8327</v>
      </c>
      <c r="R1423" t="s">
        <v>8346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8327</v>
      </c>
      <c r="R1424" t="s">
        <v>8346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8327</v>
      </c>
      <c r="R1425" t="s">
        <v>8346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8327</v>
      </c>
      <c r="R1426" t="s">
        <v>8346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8327</v>
      </c>
      <c r="R1427" t="s">
        <v>8346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8327</v>
      </c>
      <c r="R1428" t="s">
        <v>8346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8327</v>
      </c>
      <c r="R1429" t="s">
        <v>8346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8327</v>
      </c>
      <c r="R1430" t="s">
        <v>8346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8327</v>
      </c>
      <c r="R1431" t="s">
        <v>8346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8327</v>
      </c>
      <c r="R1432" t="s">
        <v>8346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8327</v>
      </c>
      <c r="R1433" t="s">
        <v>8346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8327</v>
      </c>
      <c r="R1434" t="s">
        <v>8346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8327</v>
      </c>
      <c r="R1435" t="s">
        <v>8346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8327</v>
      </c>
      <c r="R1436" t="s">
        <v>8346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8327</v>
      </c>
      <c r="R1437" t="s">
        <v>8346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8327</v>
      </c>
      <c r="R1438" t="s">
        <v>8346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8327</v>
      </c>
      <c r="R1439" t="s">
        <v>8346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8327</v>
      </c>
      <c r="R1440" t="s">
        <v>8346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8327</v>
      </c>
      <c r="R1441" t="s">
        <v>8346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8327</v>
      </c>
      <c r="R1442" t="s">
        <v>8346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8327</v>
      </c>
      <c r="R1443" t="s">
        <v>8346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8327</v>
      </c>
      <c r="R1444" t="s">
        <v>8346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8327</v>
      </c>
      <c r="R1445" t="s">
        <v>8346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8327</v>
      </c>
      <c r="R1446" t="s">
        <v>8346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8327</v>
      </c>
      <c r="R1447" t="s">
        <v>8346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8327</v>
      </c>
      <c r="R1448" t="s">
        <v>8346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8327</v>
      </c>
      <c r="R1449" t="s">
        <v>8346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8327</v>
      </c>
      <c r="R1450" t="s">
        <v>8346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8327</v>
      </c>
      <c r="R1451" t="s">
        <v>8346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8327</v>
      </c>
      <c r="R1452" t="s">
        <v>8346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8327</v>
      </c>
      <c r="R1453" t="s">
        <v>8346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8327</v>
      </c>
      <c r="R1454" t="s">
        <v>8346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8327</v>
      </c>
      <c r="R1455" t="s">
        <v>8346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8327</v>
      </c>
      <c r="R1456" t="s">
        <v>8346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8327</v>
      </c>
      <c r="R1457" t="s">
        <v>8346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8327</v>
      </c>
      <c r="R1458" t="s">
        <v>8346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8327</v>
      </c>
      <c r="R1459" t="s">
        <v>8346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8327</v>
      </c>
      <c r="R1460" t="s">
        <v>8346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8327</v>
      </c>
      <c r="R1461" t="s">
        <v>8346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8327</v>
      </c>
      <c r="R1462" t="s">
        <v>8346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8327</v>
      </c>
      <c r="R1463" t="s">
        <v>8347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8327</v>
      </c>
      <c r="R1464" t="s">
        <v>8347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8327</v>
      </c>
      <c r="R1465" t="s">
        <v>8347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8327</v>
      </c>
      <c r="R1466" t="s">
        <v>8347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8327</v>
      </c>
      <c r="R1467" t="s">
        <v>8347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8327</v>
      </c>
      <c r="R1468" t="s">
        <v>8347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8327</v>
      </c>
      <c r="R1469" t="s">
        <v>8347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8327</v>
      </c>
      <c r="R1470" t="s">
        <v>8347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8327</v>
      </c>
      <c r="R1471" t="s">
        <v>8347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8327</v>
      </c>
      <c r="R1472" t="s">
        <v>8347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8327</v>
      </c>
      <c r="R1473" t="s">
        <v>8347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8327</v>
      </c>
      <c r="R1474" t="s">
        <v>8347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 2), 0)</f>
        <v>38.46</v>
      </c>
      <c r="Q1475" s="10" t="s">
        <v>8327</v>
      </c>
      <c r="R1475" t="s">
        <v>8347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8327</v>
      </c>
      <c r="R1476" t="s">
        <v>8347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8327</v>
      </c>
      <c r="R1477" t="s">
        <v>8347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8327</v>
      </c>
      <c r="R1478" t="s">
        <v>8347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8327</v>
      </c>
      <c r="R1479" t="s">
        <v>8347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8327</v>
      </c>
      <c r="R1480" t="s">
        <v>8347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8327</v>
      </c>
      <c r="R1481" t="s">
        <v>8347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8327</v>
      </c>
      <c r="R1482" t="s">
        <v>8347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8327</v>
      </c>
      <c r="R1483" t="s">
        <v>8329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8327</v>
      </c>
      <c r="R1484" t="s">
        <v>8329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8327</v>
      </c>
      <c r="R1485" t="s">
        <v>8329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8327</v>
      </c>
      <c r="R1486" t="s">
        <v>8329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8327</v>
      </c>
      <c r="R1487" t="s">
        <v>8329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8327</v>
      </c>
      <c r="R1488" t="s">
        <v>8329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8327</v>
      </c>
      <c r="R1489" t="s">
        <v>8329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8327</v>
      </c>
      <c r="R1490" t="s">
        <v>8329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8327</v>
      </c>
      <c r="R1491" t="s">
        <v>8329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8327</v>
      </c>
      <c r="R1492" t="s">
        <v>8329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8327</v>
      </c>
      <c r="R1493" t="s">
        <v>8329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8327</v>
      </c>
      <c r="R1494" t="s">
        <v>8329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8327</v>
      </c>
      <c r="R1495" t="s">
        <v>8329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8327</v>
      </c>
      <c r="R1496" t="s">
        <v>8329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8327</v>
      </c>
      <c r="R1497" t="s">
        <v>8329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8327</v>
      </c>
      <c r="R1498" t="s">
        <v>8329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8327</v>
      </c>
      <c r="R1499" t="s">
        <v>8329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8327</v>
      </c>
      <c r="R1500" t="s">
        <v>8329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8327</v>
      </c>
      <c r="R1501" t="s">
        <v>8329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8327</v>
      </c>
      <c r="R1502" t="s">
        <v>8329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8343</v>
      </c>
      <c r="R1503" t="s">
        <v>8344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8343</v>
      </c>
      <c r="R1504" t="s">
        <v>8344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8343</v>
      </c>
      <c r="R1505" t="s">
        <v>8344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8343</v>
      </c>
      <c r="R1506" t="s">
        <v>8344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8343</v>
      </c>
      <c r="R1507" t="s">
        <v>8344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8343</v>
      </c>
      <c r="R1508" t="s">
        <v>8344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8343</v>
      </c>
      <c r="R1509" t="s">
        <v>8344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8343</v>
      </c>
      <c r="R1510" t="s">
        <v>8344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8343</v>
      </c>
      <c r="R1511" t="s">
        <v>8344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8343</v>
      </c>
      <c r="R1512" t="s">
        <v>8344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8343</v>
      </c>
      <c r="R1513" t="s">
        <v>8344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8343</v>
      </c>
      <c r="R1514" t="s">
        <v>8344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8343</v>
      </c>
      <c r="R1515" t="s">
        <v>8344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8343</v>
      </c>
      <c r="R1516" t="s">
        <v>8344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8343</v>
      </c>
      <c r="R1517" t="s">
        <v>8344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8343</v>
      </c>
      <c r="R1518" t="s">
        <v>8344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8343</v>
      </c>
      <c r="R1519" t="s">
        <v>8344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8343</v>
      </c>
      <c r="R1520" t="s">
        <v>8344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8343</v>
      </c>
      <c r="R1521" t="s">
        <v>8344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8343</v>
      </c>
      <c r="R1522" t="s">
        <v>8344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8343</v>
      </c>
      <c r="R1523" t="s">
        <v>8344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8343</v>
      </c>
      <c r="R1524" t="s">
        <v>8344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8343</v>
      </c>
      <c r="R1525" t="s">
        <v>8344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8343</v>
      </c>
      <c r="R1526" t="s">
        <v>8344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8343</v>
      </c>
      <c r="R1527" t="s">
        <v>8344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8343</v>
      </c>
      <c r="R1528" t="s">
        <v>8344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8343</v>
      </c>
      <c r="R1529" t="s">
        <v>8344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8343</v>
      </c>
      <c r="R1530" t="s">
        <v>8344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8343</v>
      </c>
      <c r="R1531" t="s">
        <v>8344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8343</v>
      </c>
      <c r="R1532" t="s">
        <v>8344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8343</v>
      </c>
      <c r="R1533" t="s">
        <v>8344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8343</v>
      </c>
      <c r="R1534" t="s">
        <v>8344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8343</v>
      </c>
      <c r="R1535" t="s">
        <v>8344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8343</v>
      </c>
      <c r="R1536" t="s">
        <v>8344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8343</v>
      </c>
      <c r="R1537" t="s">
        <v>8344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8343</v>
      </c>
      <c r="R1538" t="s">
        <v>8344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 2), 0)</f>
        <v>96.38</v>
      </c>
      <c r="Q1539" s="10" t="s">
        <v>8343</v>
      </c>
      <c r="R1539" t="s">
        <v>8344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8343</v>
      </c>
      <c r="R1540" t="s">
        <v>8344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8343</v>
      </c>
      <c r="R1541" t="s">
        <v>8344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8343</v>
      </c>
      <c r="R1542" t="s">
        <v>8344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8343</v>
      </c>
      <c r="R1543" t="s">
        <v>8348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8343</v>
      </c>
      <c r="R1544" t="s">
        <v>8348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8343</v>
      </c>
      <c r="R1545" t="s">
        <v>8348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8343</v>
      </c>
      <c r="R1546" t="s">
        <v>8348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8343</v>
      </c>
      <c r="R1547" t="s">
        <v>8348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8343</v>
      </c>
      <c r="R1548" t="s">
        <v>8348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8343</v>
      </c>
      <c r="R1549" t="s">
        <v>8348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8343</v>
      </c>
      <c r="R1550" t="s">
        <v>8348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8343</v>
      </c>
      <c r="R1551" t="s">
        <v>8348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8343</v>
      </c>
      <c r="R1552" t="s">
        <v>8348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8343</v>
      </c>
      <c r="R1553" t="s">
        <v>8348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8343</v>
      </c>
      <c r="R1554" t="s">
        <v>8348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8343</v>
      </c>
      <c r="R1555" t="s">
        <v>8348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8343</v>
      </c>
      <c r="R1556" t="s">
        <v>8348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8343</v>
      </c>
      <c r="R1557" t="s">
        <v>8348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8343</v>
      </c>
      <c r="R1558" t="s">
        <v>8348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8343</v>
      </c>
      <c r="R1559" t="s">
        <v>8348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8343</v>
      </c>
      <c r="R1560" t="s">
        <v>8348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8343</v>
      </c>
      <c r="R1561" t="s">
        <v>8348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8343</v>
      </c>
      <c r="R1562" t="s">
        <v>8348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8327</v>
      </c>
      <c r="R1563" t="s">
        <v>8349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8327</v>
      </c>
      <c r="R1564" t="s">
        <v>8349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8327</v>
      </c>
      <c r="R1565" t="s">
        <v>8349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8327</v>
      </c>
      <c r="R1566" t="s">
        <v>8349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8327</v>
      </c>
      <c r="R1567" t="s">
        <v>8349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8327</v>
      </c>
      <c r="R1568" t="s">
        <v>8349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8327</v>
      </c>
      <c r="R1569" t="s">
        <v>8349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8327</v>
      </c>
      <c r="R1570" t="s">
        <v>8349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8327</v>
      </c>
      <c r="R1571" t="s">
        <v>8349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8327</v>
      </c>
      <c r="R1572" t="s">
        <v>8349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8327</v>
      </c>
      <c r="R1573" t="s">
        <v>8349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8327</v>
      </c>
      <c r="R1574" t="s">
        <v>8349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8327</v>
      </c>
      <c r="R1575" t="s">
        <v>8349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8327</v>
      </c>
      <c r="R1576" t="s">
        <v>8349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8327</v>
      </c>
      <c r="R1577" t="s">
        <v>8349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8327</v>
      </c>
      <c r="R1578" t="s">
        <v>8349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8327</v>
      </c>
      <c r="R1579" t="s">
        <v>8349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8327</v>
      </c>
      <c r="R1580" t="s">
        <v>8349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8327</v>
      </c>
      <c r="R1581" t="s">
        <v>8349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8327</v>
      </c>
      <c r="R1582" t="s">
        <v>8349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8343</v>
      </c>
      <c r="R1583" t="s">
        <v>8350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8343</v>
      </c>
      <c r="R1584" t="s">
        <v>8350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8343</v>
      </c>
      <c r="R1585" t="s">
        <v>8350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8343</v>
      </c>
      <c r="R1586" t="s">
        <v>8350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8343</v>
      </c>
      <c r="R1587" t="s">
        <v>8350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8343</v>
      </c>
      <c r="R1588" t="s">
        <v>8350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8343</v>
      </c>
      <c r="R1589" t="s">
        <v>8350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8343</v>
      </c>
      <c r="R1590" t="s">
        <v>8350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8343</v>
      </c>
      <c r="R1591" t="s">
        <v>8350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8343</v>
      </c>
      <c r="R1592" t="s">
        <v>8350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8343</v>
      </c>
      <c r="R1593" t="s">
        <v>8350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8343</v>
      </c>
      <c r="R1594" t="s">
        <v>8350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8343</v>
      </c>
      <c r="R1595" t="s">
        <v>8350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8343</v>
      </c>
      <c r="R1596" t="s">
        <v>8350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8343</v>
      </c>
      <c r="R1597" t="s">
        <v>8350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8343</v>
      </c>
      <c r="R1598" t="s">
        <v>8350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8343</v>
      </c>
      <c r="R1599" t="s">
        <v>8350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8343</v>
      </c>
      <c r="R1600" t="s">
        <v>8350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8343</v>
      </c>
      <c r="R1601" t="s">
        <v>8350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8343</v>
      </c>
      <c r="R1602" t="s">
        <v>8350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 2), 0)</f>
        <v>48.33</v>
      </c>
      <c r="Q1603" s="10" t="s">
        <v>8330</v>
      </c>
      <c r="R1603" t="s">
        <v>8331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8330</v>
      </c>
      <c r="R1604" t="s">
        <v>8331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8330</v>
      </c>
      <c r="R1605" t="s">
        <v>8331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8330</v>
      </c>
      <c r="R1606" t="s">
        <v>8331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8330</v>
      </c>
      <c r="R1607" t="s">
        <v>8331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8330</v>
      </c>
      <c r="R1608" t="s">
        <v>8331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8330</v>
      </c>
      <c r="R1609" t="s">
        <v>8331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8330</v>
      </c>
      <c r="R1610" t="s">
        <v>8331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8330</v>
      </c>
      <c r="R1611" t="s">
        <v>8331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8330</v>
      </c>
      <c r="R1612" t="s">
        <v>8331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8330</v>
      </c>
      <c r="R1613" t="s">
        <v>8331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8330</v>
      </c>
      <c r="R1614" t="s">
        <v>8331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8330</v>
      </c>
      <c r="R1615" t="s">
        <v>8331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8330</v>
      </c>
      <c r="R1616" t="s">
        <v>8331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8330</v>
      </c>
      <c r="R1617" t="s">
        <v>8331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8330</v>
      </c>
      <c r="R1618" t="s">
        <v>8331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8330</v>
      </c>
      <c r="R1619" t="s">
        <v>8331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8330</v>
      </c>
      <c r="R1620" t="s">
        <v>8331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8330</v>
      </c>
      <c r="R1621" t="s">
        <v>8331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8330</v>
      </c>
      <c r="R1622" t="s">
        <v>8331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8330</v>
      </c>
      <c r="R1623" t="s">
        <v>8331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8330</v>
      </c>
      <c r="R1624" t="s">
        <v>8331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8330</v>
      </c>
      <c r="R1625" t="s">
        <v>8331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8330</v>
      </c>
      <c r="R1626" t="s">
        <v>8331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8330</v>
      </c>
      <c r="R1627" t="s">
        <v>8331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8330</v>
      </c>
      <c r="R1628" t="s">
        <v>8331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8330</v>
      </c>
      <c r="R1629" t="s">
        <v>8331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8330</v>
      </c>
      <c r="R1630" t="s">
        <v>8331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8330</v>
      </c>
      <c r="R1631" t="s">
        <v>8331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8330</v>
      </c>
      <c r="R1632" t="s">
        <v>8331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8330</v>
      </c>
      <c r="R1633" t="s">
        <v>8331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8330</v>
      </c>
      <c r="R1634" t="s">
        <v>8331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8330</v>
      </c>
      <c r="R1635" t="s">
        <v>8331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8330</v>
      </c>
      <c r="R1636" t="s">
        <v>8331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8330</v>
      </c>
      <c r="R1637" t="s">
        <v>8331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8330</v>
      </c>
      <c r="R1638" t="s">
        <v>8331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8330</v>
      </c>
      <c r="R1639" t="s">
        <v>8331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8330</v>
      </c>
      <c r="R1640" t="s">
        <v>8331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8330</v>
      </c>
      <c r="R1641" t="s">
        <v>8331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8330</v>
      </c>
      <c r="R1642" t="s">
        <v>8331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8330</v>
      </c>
      <c r="R1643" t="s">
        <v>8351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8330</v>
      </c>
      <c r="R1644" t="s">
        <v>8351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8330</v>
      </c>
      <c r="R1645" t="s">
        <v>8351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8330</v>
      </c>
      <c r="R1646" t="s">
        <v>8351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8330</v>
      </c>
      <c r="R1647" t="s">
        <v>8351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8330</v>
      </c>
      <c r="R1648" t="s">
        <v>8351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8330</v>
      </c>
      <c r="R1649" t="s">
        <v>8351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8330</v>
      </c>
      <c r="R1650" t="s">
        <v>8351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8330</v>
      </c>
      <c r="R1651" t="s">
        <v>8351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8330</v>
      </c>
      <c r="R1652" t="s">
        <v>8351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8330</v>
      </c>
      <c r="R1653" t="s">
        <v>8351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8330</v>
      </c>
      <c r="R1654" t="s">
        <v>8351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8330</v>
      </c>
      <c r="R1655" t="s">
        <v>8351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8330</v>
      </c>
      <c r="R1656" t="s">
        <v>8351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8330</v>
      </c>
      <c r="R1657" t="s">
        <v>8351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8330</v>
      </c>
      <c r="R1658" t="s">
        <v>8351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8330</v>
      </c>
      <c r="R1659" t="s">
        <v>8351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8330</v>
      </c>
      <c r="R1660" t="s">
        <v>8351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8330</v>
      </c>
      <c r="R1661" t="s">
        <v>8351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8330</v>
      </c>
      <c r="R1662" t="s">
        <v>8351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8330</v>
      </c>
      <c r="R1663" t="s">
        <v>8351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8330</v>
      </c>
      <c r="R1664" t="s">
        <v>8351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8330</v>
      </c>
      <c r="R1665" t="s">
        <v>8351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8330</v>
      </c>
      <c r="R1666" t="s">
        <v>8351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 2), 0)</f>
        <v>44.96</v>
      </c>
      <c r="Q1667" s="10" t="s">
        <v>8330</v>
      </c>
      <c r="R1667" t="s">
        <v>8351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8330</v>
      </c>
      <c r="R1668" t="s">
        <v>8351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8330</v>
      </c>
      <c r="R1669" t="s">
        <v>8351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8330</v>
      </c>
      <c r="R1670" t="s">
        <v>8351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8330</v>
      </c>
      <c r="R1671" t="s">
        <v>8351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8330</v>
      </c>
      <c r="R1672" t="s">
        <v>8351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8330</v>
      </c>
      <c r="R1673" t="s">
        <v>8351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8330</v>
      </c>
      <c r="R1674" t="s">
        <v>8351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8330</v>
      </c>
      <c r="R1675" t="s">
        <v>8351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8330</v>
      </c>
      <c r="R1676" t="s">
        <v>8351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8330</v>
      </c>
      <c r="R1677" t="s">
        <v>8351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8330</v>
      </c>
      <c r="R1678" t="s">
        <v>8351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8330</v>
      </c>
      <c r="R1679" t="s">
        <v>8351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8330</v>
      </c>
      <c r="R1680" t="s">
        <v>8351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8330</v>
      </c>
      <c r="R1681" t="s">
        <v>8351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8330</v>
      </c>
      <c r="R1682" t="s">
        <v>8351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8330</v>
      </c>
      <c r="R1683" t="s">
        <v>8352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8330</v>
      </c>
      <c r="R1684" t="s">
        <v>8352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8330</v>
      </c>
      <c r="R1685" t="s">
        <v>8352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8330</v>
      </c>
      <c r="R1686" t="s">
        <v>8352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8330</v>
      </c>
      <c r="R1687" t="s">
        <v>8352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8330</v>
      </c>
      <c r="R1688" t="s">
        <v>8352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8330</v>
      </c>
      <c r="R1689" t="s">
        <v>8352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8330</v>
      </c>
      <c r="R1690" t="s">
        <v>8352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8330</v>
      </c>
      <c r="R1691" t="s">
        <v>8352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8330</v>
      </c>
      <c r="R1692" t="s">
        <v>8352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8330</v>
      </c>
      <c r="R1693" t="s">
        <v>8352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8330</v>
      </c>
      <c r="R1694" t="s">
        <v>8352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8330</v>
      </c>
      <c r="R1695" t="s">
        <v>8352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8330</v>
      </c>
      <c r="R1696" t="s">
        <v>8352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8330</v>
      </c>
      <c r="R1697" t="s">
        <v>8352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8330</v>
      </c>
      <c r="R1698" t="s">
        <v>8352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8330</v>
      </c>
      <c r="R1699" t="s">
        <v>8352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8330</v>
      </c>
      <c r="R1700" t="s">
        <v>8352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8330</v>
      </c>
      <c r="R1701" t="s">
        <v>8352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8330</v>
      </c>
      <c r="R1702" t="s">
        <v>8352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8330</v>
      </c>
      <c r="R1703" t="s">
        <v>8352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8330</v>
      </c>
      <c r="R1704" t="s">
        <v>8352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8330</v>
      </c>
      <c r="R1705" t="s">
        <v>8352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8330</v>
      </c>
      <c r="R1706" t="s">
        <v>8352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8330</v>
      </c>
      <c r="R1707" t="s">
        <v>8352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8330</v>
      </c>
      <c r="R1708" t="s">
        <v>8352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8330</v>
      </c>
      <c r="R1709" t="s">
        <v>8352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8330</v>
      </c>
      <c r="R1710" t="s">
        <v>8352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8330</v>
      </c>
      <c r="R1711" t="s">
        <v>8352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8330</v>
      </c>
      <c r="R1712" t="s">
        <v>8352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8330</v>
      </c>
      <c r="R1713" t="s">
        <v>8352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8330</v>
      </c>
      <c r="R1714" t="s">
        <v>8352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8330</v>
      </c>
      <c r="R1715" t="s">
        <v>8352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8330</v>
      </c>
      <c r="R1716" t="s">
        <v>8352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8330</v>
      </c>
      <c r="R1717" t="s">
        <v>8352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8330</v>
      </c>
      <c r="R1718" t="s">
        <v>8352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8330</v>
      </c>
      <c r="R1719" t="s">
        <v>8352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8330</v>
      </c>
      <c r="R1720" t="s">
        <v>8352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8330</v>
      </c>
      <c r="R1721" t="s">
        <v>8352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8330</v>
      </c>
      <c r="R1722" t="s">
        <v>8352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8330</v>
      </c>
      <c r="R1723" t="s">
        <v>8352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8330</v>
      </c>
      <c r="R1724" t="s">
        <v>8352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8330</v>
      </c>
      <c r="R1725" t="s">
        <v>8352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8330</v>
      </c>
      <c r="R1726" t="s">
        <v>8352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8330</v>
      </c>
      <c r="R1727" t="s">
        <v>8352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8330</v>
      </c>
      <c r="R1728" t="s">
        <v>8352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8330</v>
      </c>
      <c r="R1729" t="s">
        <v>8352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8330</v>
      </c>
      <c r="R1730" t="s">
        <v>8352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 2), 0)</f>
        <v>0</v>
      </c>
      <c r="Q1731" s="10" t="s">
        <v>8330</v>
      </c>
      <c r="R1731" t="s">
        <v>8352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8330</v>
      </c>
      <c r="R1732" t="s">
        <v>8352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8330</v>
      </c>
      <c r="R1733" t="s">
        <v>8352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8330</v>
      </c>
      <c r="R1734" t="s">
        <v>8352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8330</v>
      </c>
      <c r="R1735" t="s">
        <v>8352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8330</v>
      </c>
      <c r="R1736" t="s">
        <v>8352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8330</v>
      </c>
      <c r="R1737" t="s">
        <v>8352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8330</v>
      </c>
      <c r="R1738" t="s">
        <v>8352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8330</v>
      </c>
      <c r="R1739" t="s">
        <v>8352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8330</v>
      </c>
      <c r="R1740" t="s">
        <v>8352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8330</v>
      </c>
      <c r="R1741" t="s">
        <v>8352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8330</v>
      </c>
      <c r="R1742" t="s">
        <v>8352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8343</v>
      </c>
      <c r="R1743" t="s">
        <v>8344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8343</v>
      </c>
      <c r="R1744" t="s">
        <v>8344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8343</v>
      </c>
      <c r="R1745" t="s">
        <v>8344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8343</v>
      </c>
      <c r="R1746" t="s">
        <v>8344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8343</v>
      </c>
      <c r="R1747" t="s">
        <v>8344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8343</v>
      </c>
      <c r="R1748" t="s">
        <v>8344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8343</v>
      </c>
      <c r="R1749" t="s">
        <v>8344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8343</v>
      </c>
      <c r="R1750" t="s">
        <v>8344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8343</v>
      </c>
      <c r="R1751" t="s">
        <v>8344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8343</v>
      </c>
      <c r="R1752" t="s">
        <v>8344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8343</v>
      </c>
      <c r="R1753" t="s">
        <v>8344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8343</v>
      </c>
      <c r="R1754" t="s">
        <v>8344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8343</v>
      </c>
      <c r="R1755" t="s">
        <v>8344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8343</v>
      </c>
      <c r="R1756" t="s">
        <v>8344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8343</v>
      </c>
      <c r="R1757" t="s">
        <v>8344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8343</v>
      </c>
      <c r="R1758" t="s">
        <v>8344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8343</v>
      </c>
      <c r="R1759" t="s">
        <v>8344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8343</v>
      </c>
      <c r="R1760" t="s">
        <v>8344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8343</v>
      </c>
      <c r="R1761" t="s">
        <v>8344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8343</v>
      </c>
      <c r="R1762" t="s">
        <v>8344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8343</v>
      </c>
      <c r="R1763" t="s">
        <v>8344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8343</v>
      </c>
      <c r="R1764" t="s">
        <v>8344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8343</v>
      </c>
      <c r="R1765" t="s">
        <v>8344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8343</v>
      </c>
      <c r="R1766" t="s">
        <v>8344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8343</v>
      </c>
      <c r="R1767" t="s">
        <v>8344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8343</v>
      </c>
      <c r="R1768" t="s">
        <v>8344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8343</v>
      </c>
      <c r="R1769" t="s">
        <v>8344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8343</v>
      </c>
      <c r="R1770" t="s">
        <v>8344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8343</v>
      </c>
      <c r="R1771" t="s">
        <v>8344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8343</v>
      </c>
      <c r="R1772" t="s">
        <v>8344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8343</v>
      </c>
      <c r="R1773" t="s">
        <v>8344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8343</v>
      </c>
      <c r="R1774" t="s">
        <v>8344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8343</v>
      </c>
      <c r="R1775" t="s">
        <v>8344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8343</v>
      </c>
      <c r="R1776" t="s">
        <v>8344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8343</v>
      </c>
      <c r="R1777" t="s">
        <v>8344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8343</v>
      </c>
      <c r="R1778" t="s">
        <v>8344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8343</v>
      </c>
      <c r="R1779" t="s">
        <v>8344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8343</v>
      </c>
      <c r="R1780" t="s">
        <v>8344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8343</v>
      </c>
      <c r="R1781" t="s">
        <v>8344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8343</v>
      </c>
      <c r="R1782" t="s">
        <v>8344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8343</v>
      </c>
      <c r="R1783" t="s">
        <v>8344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8343</v>
      </c>
      <c r="R1784" t="s">
        <v>8344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8343</v>
      </c>
      <c r="R1785" t="s">
        <v>8344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8343</v>
      </c>
      <c r="R1786" t="s">
        <v>8344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8343</v>
      </c>
      <c r="R1787" t="s">
        <v>8344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8343</v>
      </c>
      <c r="R1788" t="s">
        <v>8344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8343</v>
      </c>
      <c r="R1789" t="s">
        <v>8344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8343</v>
      </c>
      <c r="R1790" t="s">
        <v>8344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8343</v>
      </c>
      <c r="R1791" t="s">
        <v>8344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8343</v>
      </c>
      <c r="R1792" t="s">
        <v>8344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8343</v>
      </c>
      <c r="R1793" t="s">
        <v>8344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8343</v>
      </c>
      <c r="R1794" t="s">
        <v>8344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 2), 0)</f>
        <v>20</v>
      </c>
      <c r="Q1795" s="10" t="s">
        <v>8343</v>
      </c>
      <c r="R1795" t="s">
        <v>8344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8343</v>
      </c>
      <c r="R1796" t="s">
        <v>8344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8343</v>
      </c>
      <c r="R1797" t="s">
        <v>8344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8343</v>
      </c>
      <c r="R1798" t="s">
        <v>8344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8343</v>
      </c>
      <c r="R1799" t="s">
        <v>8344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8343</v>
      </c>
      <c r="R1800" t="s">
        <v>8344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8343</v>
      </c>
      <c r="R1801" t="s">
        <v>8344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8343</v>
      </c>
      <c r="R1802" t="s">
        <v>8344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8343</v>
      </c>
      <c r="R1803" t="s">
        <v>8344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8343</v>
      </c>
      <c r="R1804" t="s">
        <v>8344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8343</v>
      </c>
      <c r="R1805" t="s">
        <v>8344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8343</v>
      </c>
      <c r="R1806" t="s">
        <v>8344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8343</v>
      </c>
      <c r="R1807" t="s">
        <v>8344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8343</v>
      </c>
      <c r="R1808" t="s">
        <v>8344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8343</v>
      </c>
      <c r="R1809" t="s">
        <v>8344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8343</v>
      </c>
      <c r="R1810" t="s">
        <v>8344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8343</v>
      </c>
      <c r="R1811" t="s">
        <v>8344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8343</v>
      </c>
      <c r="R1812" t="s">
        <v>8344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8343</v>
      </c>
      <c r="R1813" t="s">
        <v>8344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8343</v>
      </c>
      <c r="R1814" t="s">
        <v>8344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8343</v>
      </c>
      <c r="R1815" t="s">
        <v>8344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8343</v>
      </c>
      <c r="R1816" t="s">
        <v>8344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8343</v>
      </c>
      <c r="R1817" t="s">
        <v>8344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8343</v>
      </c>
      <c r="R1818" t="s">
        <v>8344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8343</v>
      </c>
      <c r="R1819" t="s">
        <v>8344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8343</v>
      </c>
      <c r="R1820" t="s">
        <v>8344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8343</v>
      </c>
      <c r="R1821" t="s">
        <v>8344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8343</v>
      </c>
      <c r="R1822" t="s">
        <v>8344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8330</v>
      </c>
      <c r="R1823" t="s">
        <v>8331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8330</v>
      </c>
      <c r="R1824" t="s">
        <v>8331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8330</v>
      </c>
      <c r="R1825" t="s">
        <v>8331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8330</v>
      </c>
      <c r="R1826" t="s">
        <v>8331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8330</v>
      </c>
      <c r="R1827" t="s">
        <v>8331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8330</v>
      </c>
      <c r="R1828" t="s">
        <v>8331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8330</v>
      </c>
      <c r="R1829" t="s">
        <v>8331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8330</v>
      </c>
      <c r="R1830" t="s">
        <v>8331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8330</v>
      </c>
      <c r="R1831" t="s">
        <v>8331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8330</v>
      </c>
      <c r="R1832" t="s">
        <v>8331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8330</v>
      </c>
      <c r="R1833" t="s">
        <v>8331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8330</v>
      </c>
      <c r="R1834" t="s">
        <v>8331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8330</v>
      </c>
      <c r="R1835" t="s">
        <v>8331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8330</v>
      </c>
      <c r="R1836" t="s">
        <v>8331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8330</v>
      </c>
      <c r="R1837" t="s">
        <v>8331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8330</v>
      </c>
      <c r="R1838" t="s">
        <v>8331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8330</v>
      </c>
      <c r="R1839" t="s">
        <v>8331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8330</v>
      </c>
      <c r="R1840" t="s">
        <v>8331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8330</v>
      </c>
      <c r="R1841" t="s">
        <v>8331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8330</v>
      </c>
      <c r="R1842" t="s">
        <v>8331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8330</v>
      </c>
      <c r="R1843" t="s">
        <v>8331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8330</v>
      </c>
      <c r="R1844" t="s">
        <v>8331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8330</v>
      </c>
      <c r="R1845" t="s">
        <v>8331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8330</v>
      </c>
      <c r="R1846" t="s">
        <v>8331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8330</v>
      </c>
      <c r="R1847" t="s">
        <v>8331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8330</v>
      </c>
      <c r="R1848" t="s">
        <v>8331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8330</v>
      </c>
      <c r="R1849" t="s">
        <v>8331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8330</v>
      </c>
      <c r="R1850" t="s">
        <v>8331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8330</v>
      </c>
      <c r="R1851" t="s">
        <v>8331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8330</v>
      </c>
      <c r="R1852" t="s">
        <v>8331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8330</v>
      </c>
      <c r="R1853" t="s">
        <v>8331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8330</v>
      </c>
      <c r="R1854" t="s">
        <v>8331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8330</v>
      </c>
      <c r="R1855" t="s">
        <v>8331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8330</v>
      </c>
      <c r="R1856" t="s">
        <v>8331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8330</v>
      </c>
      <c r="R1857" t="s">
        <v>8331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8330</v>
      </c>
      <c r="R1858" t="s">
        <v>8331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0" t="s">
        <v>8330</v>
      </c>
      <c r="R1859" t="s">
        <v>8331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8330</v>
      </c>
      <c r="R1860" t="s">
        <v>8331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8330</v>
      </c>
      <c r="R1861" t="s">
        <v>8331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8330</v>
      </c>
      <c r="R1862" t="s">
        <v>8331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8338</v>
      </c>
      <c r="R1863" t="s">
        <v>8340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8338</v>
      </c>
      <c r="R1864" t="s">
        <v>8340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8338</v>
      </c>
      <c r="R1865" t="s">
        <v>8340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8338</v>
      </c>
      <c r="R1866" t="s">
        <v>8340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8338</v>
      </c>
      <c r="R1867" t="s">
        <v>8340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8338</v>
      </c>
      <c r="R1868" t="s">
        <v>8340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8338</v>
      </c>
      <c r="R1869" t="s">
        <v>8340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8338</v>
      </c>
      <c r="R1870" t="s">
        <v>8340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8338</v>
      </c>
      <c r="R1871" t="s">
        <v>8340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8338</v>
      </c>
      <c r="R1872" t="s">
        <v>8340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8338</v>
      </c>
      <c r="R1873" t="s">
        <v>8340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8338</v>
      </c>
      <c r="R1874" t="s">
        <v>8340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8338</v>
      </c>
      <c r="R1875" t="s">
        <v>8340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8338</v>
      </c>
      <c r="R1876" t="s">
        <v>8340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8338</v>
      </c>
      <c r="R1877" t="s">
        <v>8340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8338</v>
      </c>
      <c r="R1878" t="s">
        <v>8340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8338</v>
      </c>
      <c r="R1879" t="s">
        <v>8340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8338</v>
      </c>
      <c r="R1880" t="s">
        <v>8340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8338</v>
      </c>
      <c r="R1881" t="s">
        <v>8340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8338</v>
      </c>
      <c r="R1882" t="s">
        <v>8340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8330</v>
      </c>
      <c r="R1883" t="s">
        <v>8334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8330</v>
      </c>
      <c r="R1884" t="s">
        <v>8334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8330</v>
      </c>
      <c r="R1885" t="s">
        <v>8334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8330</v>
      </c>
      <c r="R1886" t="s">
        <v>8334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8330</v>
      </c>
      <c r="R1887" t="s">
        <v>8334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8330</v>
      </c>
      <c r="R1888" t="s">
        <v>8334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8330</v>
      </c>
      <c r="R1889" t="s">
        <v>8334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8330</v>
      </c>
      <c r="R1890" t="s">
        <v>8334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8330</v>
      </c>
      <c r="R1891" t="s">
        <v>8334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8330</v>
      </c>
      <c r="R1892" t="s">
        <v>8334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8330</v>
      </c>
      <c r="R1893" t="s">
        <v>8334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8330</v>
      </c>
      <c r="R1894" t="s">
        <v>8334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8330</v>
      </c>
      <c r="R1895" t="s">
        <v>8334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8330</v>
      </c>
      <c r="R1896" t="s">
        <v>8334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8330</v>
      </c>
      <c r="R1897" t="s">
        <v>8334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8330</v>
      </c>
      <c r="R1898" t="s">
        <v>8334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8330</v>
      </c>
      <c r="R1899" t="s">
        <v>8334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8330</v>
      </c>
      <c r="R1900" t="s">
        <v>8334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8330</v>
      </c>
      <c r="R1901" t="s">
        <v>8334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8330</v>
      </c>
      <c r="R1902" t="s">
        <v>8334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8324</v>
      </c>
      <c r="R1903" t="s">
        <v>8353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8324</v>
      </c>
      <c r="R1904" t="s">
        <v>8353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8324</v>
      </c>
      <c r="R1905" t="s">
        <v>8353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8324</v>
      </c>
      <c r="R1906" t="s">
        <v>8353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8324</v>
      </c>
      <c r="R1907" t="s">
        <v>8353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8324</v>
      </c>
      <c r="R1908" t="s">
        <v>8353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8324</v>
      </c>
      <c r="R1909" t="s">
        <v>8353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8324</v>
      </c>
      <c r="R1910" t="s">
        <v>8353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8324</v>
      </c>
      <c r="R1911" t="s">
        <v>8353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8324</v>
      </c>
      <c r="R1912" t="s">
        <v>8353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8324</v>
      </c>
      <c r="R1913" t="s">
        <v>8353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8324</v>
      </c>
      <c r="R1914" t="s">
        <v>8353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8324</v>
      </c>
      <c r="R1915" t="s">
        <v>8353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8324</v>
      </c>
      <c r="R1916" t="s">
        <v>8353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8324</v>
      </c>
      <c r="R1917" t="s">
        <v>8353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8324</v>
      </c>
      <c r="R1918" t="s">
        <v>8353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8324</v>
      </c>
      <c r="R1919" t="s">
        <v>8353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8324</v>
      </c>
      <c r="R1920" t="s">
        <v>8353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8324</v>
      </c>
      <c r="R1921" t="s">
        <v>8353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8324</v>
      </c>
      <c r="R1922" t="s">
        <v>8353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 2), 0)</f>
        <v>54</v>
      </c>
      <c r="Q1923" s="10" t="s">
        <v>8330</v>
      </c>
      <c r="R1923" t="s">
        <v>8334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8330</v>
      </c>
      <c r="R1924" t="s">
        <v>8334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8330</v>
      </c>
      <c r="R1925" t="s">
        <v>8334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8330</v>
      </c>
      <c r="R1926" t="s">
        <v>8334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8330</v>
      </c>
      <c r="R1927" t="s">
        <v>8334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8330</v>
      </c>
      <c r="R1928" t="s">
        <v>8334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8330</v>
      </c>
      <c r="R1929" t="s">
        <v>8334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8330</v>
      </c>
      <c r="R1930" t="s">
        <v>8334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8330</v>
      </c>
      <c r="R1931" t="s">
        <v>8334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8330</v>
      </c>
      <c r="R1932" t="s">
        <v>8334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8330</v>
      </c>
      <c r="R1933" t="s">
        <v>8334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8330</v>
      </c>
      <c r="R1934" t="s">
        <v>8334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8330</v>
      </c>
      <c r="R1935" t="s">
        <v>8334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8330</v>
      </c>
      <c r="R1936" t="s">
        <v>8334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8330</v>
      </c>
      <c r="R1937" t="s">
        <v>8334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8330</v>
      </c>
      <c r="R1938" t="s">
        <v>8334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8330</v>
      </c>
      <c r="R1939" t="s">
        <v>8334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8330</v>
      </c>
      <c r="R1940" t="s">
        <v>8334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8330</v>
      </c>
      <c r="R1941" t="s">
        <v>8334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8330</v>
      </c>
      <c r="R1942" t="s">
        <v>8334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8324</v>
      </c>
      <c r="R1943" t="s">
        <v>8354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8324</v>
      </c>
      <c r="R1944" t="s">
        <v>8354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8324</v>
      </c>
      <c r="R1945" t="s">
        <v>8354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8324</v>
      </c>
      <c r="R1946" t="s">
        <v>8354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8324</v>
      </c>
      <c r="R1947" t="s">
        <v>8354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8324</v>
      </c>
      <c r="R1948" t="s">
        <v>8354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8324</v>
      </c>
      <c r="R1949" t="s">
        <v>8354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8324</v>
      </c>
      <c r="R1950" t="s">
        <v>8354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8324</v>
      </c>
      <c r="R1951" t="s">
        <v>8354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8324</v>
      </c>
      <c r="R1952" t="s">
        <v>8354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8324</v>
      </c>
      <c r="R1953" t="s">
        <v>8354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8324</v>
      </c>
      <c r="R1954" t="s">
        <v>8354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8324</v>
      </c>
      <c r="R1955" t="s">
        <v>8354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8324</v>
      </c>
      <c r="R1956" t="s">
        <v>8354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8324</v>
      </c>
      <c r="R1957" t="s">
        <v>8354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8324</v>
      </c>
      <c r="R1958" t="s">
        <v>8354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8324</v>
      </c>
      <c r="R1959" t="s">
        <v>8354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8324</v>
      </c>
      <c r="R1960" t="s">
        <v>8354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8324</v>
      </c>
      <c r="R1961" t="s">
        <v>8354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8324</v>
      </c>
      <c r="R1962" t="s">
        <v>8354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8324</v>
      </c>
      <c r="R1963" t="s">
        <v>8354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8324</v>
      </c>
      <c r="R1964" t="s">
        <v>8354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8324</v>
      </c>
      <c r="R1965" t="s">
        <v>8354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8324</v>
      </c>
      <c r="R1966" t="s">
        <v>8354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8324</v>
      </c>
      <c r="R1967" t="s">
        <v>8354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8324</v>
      </c>
      <c r="R1968" t="s">
        <v>8354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8324</v>
      </c>
      <c r="R1969" t="s">
        <v>8354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8324</v>
      </c>
      <c r="R1970" t="s">
        <v>8354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8324</v>
      </c>
      <c r="R1971" t="s">
        <v>8354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8324</v>
      </c>
      <c r="R1972" t="s">
        <v>8354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8324</v>
      </c>
      <c r="R1973" t="s">
        <v>8354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8324</v>
      </c>
      <c r="R1974" t="s">
        <v>8354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8324</v>
      </c>
      <c r="R1975" t="s">
        <v>8354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8324</v>
      </c>
      <c r="R1976" t="s">
        <v>8354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8324</v>
      </c>
      <c r="R1977" t="s">
        <v>8354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8324</v>
      </c>
      <c r="R1978" t="s">
        <v>8354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8324</v>
      </c>
      <c r="R1979" t="s">
        <v>8354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8324</v>
      </c>
      <c r="R1980" t="s">
        <v>8354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8324</v>
      </c>
      <c r="R1981" t="s">
        <v>8354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8324</v>
      </c>
      <c r="R1982" t="s">
        <v>8354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8343</v>
      </c>
      <c r="R1983" t="s">
        <v>8355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8343</v>
      </c>
      <c r="R1984" t="s">
        <v>8355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8343</v>
      </c>
      <c r="R1985" t="s">
        <v>8355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8343</v>
      </c>
      <c r="R1986" t="s">
        <v>8355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15" si="155">ROUND(E1987/D1987*100,0)</f>
        <v>3</v>
      </c>
      <c r="P1987">
        <f t="shared" ref="P1987:P2050" si="156">IFERROR(ROUND(E1987/L1987, 2), 0)</f>
        <v>12.75</v>
      </c>
      <c r="Q1987" s="10" t="s">
        <v>8343</v>
      </c>
      <c r="R1987" t="s">
        <v>8355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8343</v>
      </c>
      <c r="R1988" t="s">
        <v>8355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8343</v>
      </c>
      <c r="R1989" t="s">
        <v>8355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8343</v>
      </c>
      <c r="R1990" t="s">
        <v>8355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8343</v>
      </c>
      <c r="R1991" t="s">
        <v>8355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8343</v>
      </c>
      <c r="R1992" t="s">
        <v>8355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8343</v>
      </c>
      <c r="R1993" t="s">
        <v>8355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8343</v>
      </c>
      <c r="R1994" t="s">
        <v>8355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8343</v>
      </c>
      <c r="R1995" t="s">
        <v>8355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8343</v>
      </c>
      <c r="R1996" t="s">
        <v>8355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8343</v>
      </c>
      <c r="R1997" t="s">
        <v>8355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8343</v>
      </c>
      <c r="R1998" t="s">
        <v>8355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8343</v>
      </c>
      <c r="R1999" t="s">
        <v>8355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8343</v>
      </c>
      <c r="R2000" t="s">
        <v>8355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8343</v>
      </c>
      <c r="R2001" t="s">
        <v>8355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8343</v>
      </c>
      <c r="R2002" t="s">
        <v>8355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8324</v>
      </c>
      <c r="R2003" t="s">
        <v>8354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8324</v>
      </c>
      <c r="R2004" t="s">
        <v>8354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8324</v>
      </c>
      <c r="R2005" t="s">
        <v>8354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8324</v>
      </c>
      <c r="R2006" t="s">
        <v>8354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8324</v>
      </c>
      <c r="R2007" t="s">
        <v>8354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8324</v>
      </c>
      <c r="R2008" t="s">
        <v>8354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8324</v>
      </c>
      <c r="R2009" t="s">
        <v>8354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8324</v>
      </c>
      <c r="R2010" t="s">
        <v>8354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8324</v>
      </c>
      <c r="R2011" t="s">
        <v>8354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8324</v>
      </c>
      <c r="R2012" t="s">
        <v>8354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8324</v>
      </c>
      <c r="R2013" t="s">
        <v>8354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8324</v>
      </c>
      <c r="R2014" t="s">
        <v>8354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8324</v>
      </c>
      <c r="R2015" t="s">
        <v>8354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 0)</f>
        <v>7814</v>
      </c>
      <c r="P2016">
        <f t="shared" si="156"/>
        <v>88.6</v>
      </c>
      <c r="Q2016" s="10" t="s">
        <v>8324</v>
      </c>
      <c r="R2016" t="s">
        <v>8354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56"/>
        <v>50.22</v>
      </c>
      <c r="Q2017" s="10" t="s">
        <v>8324</v>
      </c>
      <c r="R2017" t="s">
        <v>8354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56"/>
        <v>192.39</v>
      </c>
      <c r="Q2018" s="10" t="s">
        <v>8324</v>
      </c>
      <c r="R2018" t="s">
        <v>8354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56"/>
        <v>73.42</v>
      </c>
      <c r="Q2019" s="10" t="s">
        <v>8324</v>
      </c>
      <c r="R2019" t="s">
        <v>8354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56"/>
        <v>147.68</v>
      </c>
      <c r="Q2020" s="10" t="s">
        <v>8324</v>
      </c>
      <c r="R2020" t="s">
        <v>8354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56"/>
        <v>108.97</v>
      </c>
      <c r="Q2021" s="10" t="s">
        <v>8324</v>
      </c>
      <c r="R2021" t="s">
        <v>8354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56"/>
        <v>23.65</v>
      </c>
      <c r="Q2022" s="10" t="s">
        <v>8324</v>
      </c>
      <c r="R2022" t="s">
        <v>8354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56"/>
        <v>147.94999999999999</v>
      </c>
      <c r="Q2023" s="10" t="s">
        <v>8324</v>
      </c>
      <c r="R2023" t="s">
        <v>8354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56"/>
        <v>385.04</v>
      </c>
      <c r="Q2024" s="10" t="s">
        <v>8324</v>
      </c>
      <c r="R2024" t="s">
        <v>8354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56"/>
        <v>457.39</v>
      </c>
      <c r="Q2025" s="10" t="s">
        <v>8324</v>
      </c>
      <c r="R2025" t="s">
        <v>8354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56"/>
        <v>222.99</v>
      </c>
      <c r="Q2026" s="10" t="s">
        <v>8324</v>
      </c>
      <c r="R2026" t="s">
        <v>8354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56"/>
        <v>220.74</v>
      </c>
      <c r="Q2027" s="10" t="s">
        <v>8324</v>
      </c>
      <c r="R2027" t="s">
        <v>8354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56"/>
        <v>73.5</v>
      </c>
      <c r="Q2028" s="10" t="s">
        <v>8324</v>
      </c>
      <c r="R2028" t="s">
        <v>8354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56"/>
        <v>223.1</v>
      </c>
      <c r="Q2029" s="10" t="s">
        <v>8324</v>
      </c>
      <c r="R2029" t="s">
        <v>8354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56"/>
        <v>47.91</v>
      </c>
      <c r="Q2030" s="10" t="s">
        <v>8324</v>
      </c>
      <c r="R2030" t="s">
        <v>8354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56"/>
        <v>96.06</v>
      </c>
      <c r="Q2031" s="10" t="s">
        <v>8324</v>
      </c>
      <c r="R2031" t="s">
        <v>8354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56"/>
        <v>118.61</v>
      </c>
      <c r="Q2032" s="10" t="s">
        <v>8324</v>
      </c>
      <c r="R2032" t="s">
        <v>8354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56"/>
        <v>118.45</v>
      </c>
      <c r="Q2033" s="10" t="s">
        <v>8324</v>
      </c>
      <c r="R2033" t="s">
        <v>8354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56"/>
        <v>143.21</v>
      </c>
      <c r="Q2034" s="10" t="s">
        <v>8324</v>
      </c>
      <c r="R2034" t="s">
        <v>8354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56"/>
        <v>282.72000000000003</v>
      </c>
      <c r="Q2035" s="10" t="s">
        <v>8324</v>
      </c>
      <c r="R2035" t="s">
        <v>8354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56"/>
        <v>593.94000000000005</v>
      </c>
      <c r="Q2036" s="10" t="s">
        <v>8324</v>
      </c>
      <c r="R2036" t="s">
        <v>8354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56"/>
        <v>262.16000000000003</v>
      </c>
      <c r="Q2037" s="10" t="s">
        <v>8324</v>
      </c>
      <c r="R2037" t="s">
        <v>8354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56"/>
        <v>46.58</v>
      </c>
      <c r="Q2038" s="10" t="s">
        <v>8324</v>
      </c>
      <c r="R2038" t="s">
        <v>8354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56"/>
        <v>70.040000000000006</v>
      </c>
      <c r="Q2039" s="10" t="s">
        <v>8324</v>
      </c>
      <c r="R2039" t="s">
        <v>8354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56"/>
        <v>164.91</v>
      </c>
      <c r="Q2040" s="10" t="s">
        <v>8324</v>
      </c>
      <c r="R2040" t="s">
        <v>8354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56"/>
        <v>449.26</v>
      </c>
      <c r="Q2041" s="10" t="s">
        <v>8324</v>
      </c>
      <c r="R2041" t="s">
        <v>8354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56"/>
        <v>27.47</v>
      </c>
      <c r="Q2042" s="10" t="s">
        <v>8324</v>
      </c>
      <c r="R2042" t="s">
        <v>8354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56"/>
        <v>143.97999999999999</v>
      </c>
      <c r="Q2043" s="10" t="s">
        <v>8324</v>
      </c>
      <c r="R2043" t="s">
        <v>8354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56"/>
        <v>88.24</v>
      </c>
      <c r="Q2044" s="10" t="s">
        <v>8324</v>
      </c>
      <c r="R2044" t="s">
        <v>8354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56"/>
        <v>36.33</v>
      </c>
      <c r="Q2045" s="10" t="s">
        <v>8324</v>
      </c>
      <c r="R2045" t="s">
        <v>8354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56"/>
        <v>90.18</v>
      </c>
      <c r="Q2046" s="10" t="s">
        <v>8324</v>
      </c>
      <c r="R2046" t="s">
        <v>8354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56"/>
        <v>152.62</v>
      </c>
      <c r="Q2047" s="10" t="s">
        <v>8324</v>
      </c>
      <c r="R2047" t="s">
        <v>8354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56"/>
        <v>55.81</v>
      </c>
      <c r="Q2048" s="10" t="s">
        <v>8324</v>
      </c>
      <c r="R2048" t="s">
        <v>8354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56"/>
        <v>227.85</v>
      </c>
      <c r="Q2049" s="10" t="s">
        <v>8324</v>
      </c>
      <c r="R2049" t="s">
        <v>8354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56"/>
        <v>91.83</v>
      </c>
      <c r="Q2050" s="10" t="s">
        <v>8324</v>
      </c>
      <c r="R2050" t="s">
        <v>8354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60">IFERROR(ROUND(E2051/L2051, 2), 0)</f>
        <v>80.989999999999995</v>
      </c>
      <c r="Q2051" s="10" t="s">
        <v>8324</v>
      </c>
      <c r="R2051" t="s">
        <v>8354</v>
      </c>
      <c r="S2051" s="15">
        <f t="shared" ref="S2051:S2114" si="161">(((J2051/60)/60)/24)+DATE(1970,1,1)</f>
        <v>41575.527349537035</v>
      </c>
      <c r="T2051" s="15">
        <f t="shared" ref="T2051:T2114" si="162">(((I2051/60)/60)/24)+DATE(1970,1,1)</f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60"/>
        <v>278.39</v>
      </c>
      <c r="Q2052" s="10" t="s">
        <v>8324</v>
      </c>
      <c r="R2052" t="s">
        <v>8354</v>
      </c>
      <c r="S2052" s="15">
        <f t="shared" si="161"/>
        <v>42115.071504629625</v>
      </c>
      <c r="T2052" s="15">
        <f t="shared" si="162"/>
        <v>42155.071504629625</v>
      </c>
      <c r="U2052">
        <f t="shared" si="163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60"/>
        <v>43.1</v>
      </c>
      <c r="Q2053" s="10" t="s">
        <v>8324</v>
      </c>
      <c r="R2053" t="s">
        <v>8354</v>
      </c>
      <c r="S2053" s="15">
        <f t="shared" si="161"/>
        <v>41604.022418981483</v>
      </c>
      <c r="T2053" s="15">
        <f t="shared" si="162"/>
        <v>41634.022418981483</v>
      </c>
      <c r="U2053">
        <f t="shared" si="163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60"/>
        <v>326.29000000000002</v>
      </c>
      <c r="Q2054" s="10" t="s">
        <v>8324</v>
      </c>
      <c r="R2054" t="s">
        <v>8354</v>
      </c>
      <c r="S2054" s="15">
        <f t="shared" si="161"/>
        <v>42375.08394675926</v>
      </c>
      <c r="T2054" s="15">
        <f t="shared" si="162"/>
        <v>42420.08394675926</v>
      </c>
      <c r="U2054">
        <f t="shared" si="163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60"/>
        <v>41.74</v>
      </c>
      <c r="Q2055" s="10" t="s">
        <v>8324</v>
      </c>
      <c r="R2055" t="s">
        <v>8354</v>
      </c>
      <c r="S2055" s="15">
        <f t="shared" si="161"/>
        <v>42303.617488425924</v>
      </c>
      <c r="T2055" s="15">
        <f t="shared" si="162"/>
        <v>42333.659155092595</v>
      </c>
      <c r="U2055">
        <f t="shared" si="163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60"/>
        <v>64.02</v>
      </c>
      <c r="Q2056" s="10" t="s">
        <v>8324</v>
      </c>
      <c r="R2056" t="s">
        <v>8354</v>
      </c>
      <c r="S2056" s="15">
        <f t="shared" si="161"/>
        <v>41731.520949074074</v>
      </c>
      <c r="T2056" s="15">
        <f t="shared" si="162"/>
        <v>41761.520949074074</v>
      </c>
      <c r="U2056">
        <f t="shared" si="163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60"/>
        <v>99.46</v>
      </c>
      <c r="Q2057" s="10" t="s">
        <v>8324</v>
      </c>
      <c r="R2057" t="s">
        <v>8354</v>
      </c>
      <c r="S2057" s="15">
        <f t="shared" si="161"/>
        <v>41946.674108796295</v>
      </c>
      <c r="T2057" s="15">
        <f t="shared" si="162"/>
        <v>41976.166666666672</v>
      </c>
      <c r="U2057">
        <f t="shared" si="163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60"/>
        <v>138.49</v>
      </c>
      <c r="Q2058" s="10" t="s">
        <v>8324</v>
      </c>
      <c r="R2058" t="s">
        <v>8354</v>
      </c>
      <c r="S2058" s="15">
        <f t="shared" si="161"/>
        <v>41351.76090277778</v>
      </c>
      <c r="T2058" s="15">
        <f t="shared" si="162"/>
        <v>41381.76090277778</v>
      </c>
      <c r="U2058">
        <f t="shared" si="163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60"/>
        <v>45.55</v>
      </c>
      <c r="Q2059" s="10" t="s">
        <v>8324</v>
      </c>
      <c r="R2059" t="s">
        <v>8354</v>
      </c>
      <c r="S2059" s="15">
        <f t="shared" si="161"/>
        <v>42396.494583333333</v>
      </c>
      <c r="T2059" s="15">
        <f t="shared" si="162"/>
        <v>42426.494583333333</v>
      </c>
      <c r="U2059">
        <f t="shared" si="163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60"/>
        <v>10.51</v>
      </c>
      <c r="Q2060" s="10" t="s">
        <v>8324</v>
      </c>
      <c r="R2060" t="s">
        <v>8354</v>
      </c>
      <c r="S2060" s="15">
        <f t="shared" si="161"/>
        <v>42026.370717592596</v>
      </c>
      <c r="T2060" s="15">
        <f t="shared" si="162"/>
        <v>42065.833333333328</v>
      </c>
      <c r="U2060">
        <f t="shared" si="163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60"/>
        <v>114.77</v>
      </c>
      <c r="Q2061" s="10" t="s">
        <v>8324</v>
      </c>
      <c r="R2061" t="s">
        <v>8354</v>
      </c>
      <c r="S2061" s="15">
        <f t="shared" si="161"/>
        <v>42361.602476851855</v>
      </c>
      <c r="T2061" s="15">
        <f t="shared" si="162"/>
        <v>42400.915972222225</v>
      </c>
      <c r="U2061">
        <f t="shared" si="163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60"/>
        <v>36</v>
      </c>
      <c r="Q2062" s="10" t="s">
        <v>8324</v>
      </c>
      <c r="R2062" t="s">
        <v>8354</v>
      </c>
      <c r="S2062" s="15">
        <f t="shared" si="161"/>
        <v>41783.642939814818</v>
      </c>
      <c r="T2062" s="15">
        <f t="shared" si="162"/>
        <v>41843.642939814818</v>
      </c>
      <c r="U2062">
        <f t="shared" si="163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60"/>
        <v>154.16999999999999</v>
      </c>
      <c r="Q2063" s="10" t="s">
        <v>8324</v>
      </c>
      <c r="R2063" t="s">
        <v>8354</v>
      </c>
      <c r="S2063" s="15">
        <f t="shared" si="161"/>
        <v>42705.764513888891</v>
      </c>
      <c r="T2063" s="15">
        <f t="shared" si="162"/>
        <v>42735.764513888891</v>
      </c>
      <c r="U2063">
        <f t="shared" si="163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60"/>
        <v>566.39</v>
      </c>
      <c r="Q2064" s="10" t="s">
        <v>8324</v>
      </c>
      <c r="R2064" t="s">
        <v>8354</v>
      </c>
      <c r="S2064" s="15">
        <f t="shared" si="161"/>
        <v>42423.3830787037</v>
      </c>
      <c r="T2064" s="15">
        <f t="shared" si="162"/>
        <v>42453.341412037036</v>
      </c>
      <c r="U2064">
        <f t="shared" si="163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60"/>
        <v>120.86</v>
      </c>
      <c r="Q2065" s="10" t="s">
        <v>8324</v>
      </c>
      <c r="R2065" t="s">
        <v>8354</v>
      </c>
      <c r="S2065" s="15">
        <f t="shared" si="161"/>
        <v>42472.73265046296</v>
      </c>
      <c r="T2065" s="15">
        <f t="shared" si="162"/>
        <v>42505.73265046296</v>
      </c>
      <c r="U2065">
        <f t="shared" si="163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60"/>
        <v>86.16</v>
      </c>
      <c r="Q2066" s="10" t="s">
        <v>8324</v>
      </c>
      <c r="R2066" t="s">
        <v>8354</v>
      </c>
      <c r="S2066" s="15">
        <f t="shared" si="161"/>
        <v>41389.364849537036</v>
      </c>
      <c r="T2066" s="15">
        <f t="shared" si="162"/>
        <v>41425.5</v>
      </c>
      <c r="U2066">
        <f t="shared" si="163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60"/>
        <v>51.21</v>
      </c>
      <c r="Q2067" s="10" t="s">
        <v>8324</v>
      </c>
      <c r="R2067" t="s">
        <v>8354</v>
      </c>
      <c r="S2067" s="15">
        <f t="shared" si="161"/>
        <v>41603.333668981482</v>
      </c>
      <c r="T2067" s="15">
        <f t="shared" si="162"/>
        <v>41633.333668981482</v>
      </c>
      <c r="U2067">
        <f t="shared" si="163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60"/>
        <v>67.260000000000005</v>
      </c>
      <c r="Q2068" s="10" t="s">
        <v>8324</v>
      </c>
      <c r="R2068" t="s">
        <v>8354</v>
      </c>
      <c r="S2068" s="15">
        <f t="shared" si="161"/>
        <v>41844.771793981483</v>
      </c>
      <c r="T2068" s="15">
        <f t="shared" si="162"/>
        <v>41874.771793981483</v>
      </c>
      <c r="U2068">
        <f t="shared" si="163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60"/>
        <v>62.8</v>
      </c>
      <c r="Q2069" s="10" t="s">
        <v>8324</v>
      </c>
      <c r="R2069" t="s">
        <v>8354</v>
      </c>
      <c r="S2069" s="15">
        <f t="shared" si="161"/>
        <v>42115.853888888887</v>
      </c>
      <c r="T2069" s="15">
        <f t="shared" si="162"/>
        <v>42148.853888888887</v>
      </c>
      <c r="U2069">
        <f t="shared" si="163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60"/>
        <v>346.13</v>
      </c>
      <c r="Q2070" s="10" t="s">
        <v>8324</v>
      </c>
      <c r="R2070" t="s">
        <v>8354</v>
      </c>
      <c r="S2070" s="15">
        <f t="shared" si="161"/>
        <v>42633.841608796298</v>
      </c>
      <c r="T2070" s="15">
        <f t="shared" si="162"/>
        <v>42663.841608796298</v>
      </c>
      <c r="U2070">
        <f t="shared" si="163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60"/>
        <v>244.12</v>
      </c>
      <c r="Q2071" s="10" t="s">
        <v>8324</v>
      </c>
      <c r="R2071" t="s">
        <v>8354</v>
      </c>
      <c r="S2071" s="15">
        <f t="shared" si="161"/>
        <v>42340.972118055557</v>
      </c>
      <c r="T2071" s="15">
        <f t="shared" si="162"/>
        <v>42371.972118055557</v>
      </c>
      <c r="U2071">
        <f t="shared" si="163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60"/>
        <v>259.25</v>
      </c>
      <c r="Q2072" s="10" t="s">
        <v>8324</v>
      </c>
      <c r="R2072" t="s">
        <v>8354</v>
      </c>
      <c r="S2072" s="15">
        <f t="shared" si="161"/>
        <v>42519.6565162037</v>
      </c>
      <c r="T2072" s="15">
        <f t="shared" si="162"/>
        <v>42549.6565162037</v>
      </c>
      <c r="U2072">
        <f t="shared" si="163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60"/>
        <v>201.96</v>
      </c>
      <c r="Q2073" s="10" t="s">
        <v>8324</v>
      </c>
      <c r="R2073" t="s">
        <v>8354</v>
      </c>
      <c r="S2073" s="15">
        <f t="shared" si="161"/>
        <v>42600.278749999998</v>
      </c>
      <c r="T2073" s="15">
        <f t="shared" si="162"/>
        <v>42645.278749999998</v>
      </c>
      <c r="U2073">
        <f t="shared" si="163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60"/>
        <v>226.21</v>
      </c>
      <c r="Q2074" s="10" t="s">
        <v>8324</v>
      </c>
      <c r="R2074" t="s">
        <v>8354</v>
      </c>
      <c r="S2074" s="15">
        <f t="shared" si="161"/>
        <v>42467.581388888888</v>
      </c>
      <c r="T2074" s="15">
        <f t="shared" si="162"/>
        <v>42497.581388888888</v>
      </c>
      <c r="U2074">
        <f t="shared" si="163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60"/>
        <v>324.69</v>
      </c>
      <c r="Q2075" s="10" t="s">
        <v>8324</v>
      </c>
      <c r="R2075" t="s">
        <v>8354</v>
      </c>
      <c r="S2075" s="15">
        <f t="shared" si="161"/>
        <v>42087.668032407411</v>
      </c>
      <c r="T2075" s="15">
        <f t="shared" si="162"/>
        <v>42132.668032407411</v>
      </c>
      <c r="U2075">
        <f t="shared" si="163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60"/>
        <v>205</v>
      </c>
      <c r="Q2076" s="10" t="s">
        <v>8324</v>
      </c>
      <c r="R2076" t="s">
        <v>8354</v>
      </c>
      <c r="S2076" s="15">
        <f t="shared" si="161"/>
        <v>42466.826180555552</v>
      </c>
      <c r="T2076" s="15">
        <f t="shared" si="162"/>
        <v>42496.826180555552</v>
      </c>
      <c r="U2076">
        <f t="shared" si="163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60"/>
        <v>20.47</v>
      </c>
      <c r="Q2077" s="10" t="s">
        <v>8324</v>
      </c>
      <c r="R2077" t="s">
        <v>8354</v>
      </c>
      <c r="S2077" s="15">
        <f t="shared" si="161"/>
        <v>41450.681574074071</v>
      </c>
      <c r="T2077" s="15">
        <f t="shared" si="162"/>
        <v>41480.681574074071</v>
      </c>
      <c r="U2077">
        <f t="shared" si="163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60"/>
        <v>116.35</v>
      </c>
      <c r="Q2078" s="10" t="s">
        <v>8324</v>
      </c>
      <c r="R2078" t="s">
        <v>8354</v>
      </c>
      <c r="S2078" s="15">
        <f t="shared" si="161"/>
        <v>41803.880659722221</v>
      </c>
      <c r="T2078" s="15">
        <f t="shared" si="162"/>
        <v>41843.880659722221</v>
      </c>
      <c r="U2078">
        <f t="shared" si="163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60"/>
        <v>307.2</v>
      </c>
      <c r="Q2079" s="10" t="s">
        <v>8324</v>
      </c>
      <c r="R2079" t="s">
        <v>8354</v>
      </c>
      <c r="S2079" s="15">
        <f t="shared" si="161"/>
        <v>42103.042546296296</v>
      </c>
      <c r="T2079" s="15">
        <f t="shared" si="162"/>
        <v>42160.875</v>
      </c>
      <c r="U2079">
        <f t="shared" si="163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60"/>
        <v>546.69000000000005</v>
      </c>
      <c r="Q2080" s="10" t="s">
        <v>8324</v>
      </c>
      <c r="R2080" t="s">
        <v>8354</v>
      </c>
      <c r="S2080" s="15">
        <f t="shared" si="161"/>
        <v>42692.771493055552</v>
      </c>
      <c r="T2080" s="15">
        <f t="shared" si="162"/>
        <v>42722.771493055552</v>
      </c>
      <c r="U2080">
        <f t="shared" si="163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60"/>
        <v>47.47</v>
      </c>
      <c r="Q2081" s="10" t="s">
        <v>8324</v>
      </c>
      <c r="R2081" t="s">
        <v>8354</v>
      </c>
      <c r="S2081" s="15">
        <f t="shared" si="161"/>
        <v>42150.71056712963</v>
      </c>
      <c r="T2081" s="15">
        <f t="shared" si="162"/>
        <v>42180.791666666672</v>
      </c>
      <c r="U2081">
        <f t="shared" si="163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60"/>
        <v>101.56</v>
      </c>
      <c r="Q2082" s="10" t="s">
        <v>8324</v>
      </c>
      <c r="R2082" t="s">
        <v>8354</v>
      </c>
      <c r="S2082" s="15">
        <f t="shared" si="161"/>
        <v>42289.957175925927</v>
      </c>
      <c r="T2082" s="15">
        <f t="shared" si="162"/>
        <v>42319.998842592591</v>
      </c>
      <c r="U2082">
        <f t="shared" si="163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60"/>
        <v>72.91</v>
      </c>
      <c r="Q2083" s="10" t="s">
        <v>8330</v>
      </c>
      <c r="R2083" t="s">
        <v>8334</v>
      </c>
      <c r="S2083" s="15">
        <f t="shared" si="161"/>
        <v>41004.156886574077</v>
      </c>
      <c r="T2083" s="15">
        <f t="shared" si="162"/>
        <v>41045.207638888889</v>
      </c>
      <c r="U2083">
        <f t="shared" si="163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60"/>
        <v>43.71</v>
      </c>
      <c r="Q2084" s="10" t="s">
        <v>8330</v>
      </c>
      <c r="R2084" t="s">
        <v>8334</v>
      </c>
      <c r="S2084" s="15">
        <f t="shared" si="161"/>
        <v>40811.120324074072</v>
      </c>
      <c r="T2084" s="15">
        <f t="shared" si="162"/>
        <v>40871.161990740737</v>
      </c>
      <c r="U2084">
        <f t="shared" si="163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60"/>
        <v>34</v>
      </c>
      <c r="Q2085" s="10" t="s">
        <v>8330</v>
      </c>
      <c r="R2085" t="s">
        <v>8334</v>
      </c>
      <c r="S2085" s="15">
        <f t="shared" si="161"/>
        <v>41034.72216435185</v>
      </c>
      <c r="T2085" s="15">
        <f t="shared" si="162"/>
        <v>41064.72216435185</v>
      </c>
      <c r="U2085">
        <f t="shared" si="163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60"/>
        <v>70.650000000000006</v>
      </c>
      <c r="Q2086" s="10" t="s">
        <v>8330</v>
      </c>
      <c r="R2086" t="s">
        <v>8334</v>
      </c>
      <c r="S2086" s="15">
        <f t="shared" si="161"/>
        <v>41731.833124999997</v>
      </c>
      <c r="T2086" s="15">
        <f t="shared" si="162"/>
        <v>41763.290972222225</v>
      </c>
      <c r="U2086">
        <f t="shared" si="163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60"/>
        <v>89.3</v>
      </c>
      <c r="Q2087" s="10" t="s">
        <v>8330</v>
      </c>
      <c r="R2087" t="s">
        <v>8334</v>
      </c>
      <c r="S2087" s="15">
        <f t="shared" si="161"/>
        <v>41075.835497685184</v>
      </c>
      <c r="T2087" s="15">
        <f t="shared" si="162"/>
        <v>41105.835497685184</v>
      </c>
      <c r="U2087">
        <f t="shared" si="163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60"/>
        <v>115.09</v>
      </c>
      <c r="Q2088" s="10" t="s">
        <v>8330</v>
      </c>
      <c r="R2088" t="s">
        <v>8334</v>
      </c>
      <c r="S2088" s="15">
        <f t="shared" si="161"/>
        <v>40860.67050925926</v>
      </c>
      <c r="T2088" s="15">
        <f t="shared" si="162"/>
        <v>40891.207638888889</v>
      </c>
      <c r="U2088">
        <f t="shared" si="163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60"/>
        <v>62.12</v>
      </c>
      <c r="Q2089" s="10" t="s">
        <v>8330</v>
      </c>
      <c r="R2089" t="s">
        <v>8334</v>
      </c>
      <c r="S2089" s="15">
        <f t="shared" si="161"/>
        <v>40764.204375000001</v>
      </c>
      <c r="T2089" s="15">
        <f t="shared" si="162"/>
        <v>40794.204375000001</v>
      </c>
      <c r="U2089">
        <f t="shared" si="163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60"/>
        <v>46.2</v>
      </c>
      <c r="Q2090" s="10" t="s">
        <v>8330</v>
      </c>
      <c r="R2090" t="s">
        <v>8334</v>
      </c>
      <c r="S2090" s="15">
        <f t="shared" si="161"/>
        <v>40395.714722222219</v>
      </c>
      <c r="T2090" s="15">
        <f t="shared" si="162"/>
        <v>40432.165972222225</v>
      </c>
      <c r="U2090">
        <f t="shared" si="163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60"/>
        <v>48.55</v>
      </c>
      <c r="Q2091" s="10" t="s">
        <v>8330</v>
      </c>
      <c r="R2091" t="s">
        <v>8334</v>
      </c>
      <c r="S2091" s="15">
        <f t="shared" si="161"/>
        <v>41453.076319444444</v>
      </c>
      <c r="T2091" s="15">
        <f t="shared" si="162"/>
        <v>41488.076319444444</v>
      </c>
      <c r="U2091">
        <f t="shared" si="163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60"/>
        <v>57.52</v>
      </c>
      <c r="Q2092" s="10" t="s">
        <v>8330</v>
      </c>
      <c r="R2092" t="s">
        <v>8334</v>
      </c>
      <c r="S2092" s="15">
        <f t="shared" si="161"/>
        <v>41299.381423611114</v>
      </c>
      <c r="T2092" s="15">
        <f t="shared" si="162"/>
        <v>41329.381423611114</v>
      </c>
      <c r="U2092">
        <f t="shared" si="163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60"/>
        <v>88.15</v>
      </c>
      <c r="Q2093" s="10" t="s">
        <v>8330</v>
      </c>
      <c r="R2093" t="s">
        <v>8334</v>
      </c>
      <c r="S2093" s="15">
        <f t="shared" si="161"/>
        <v>40555.322662037033</v>
      </c>
      <c r="T2093" s="15">
        <f t="shared" si="162"/>
        <v>40603.833333333336</v>
      </c>
      <c r="U2093">
        <f t="shared" si="163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60"/>
        <v>110.49</v>
      </c>
      <c r="Q2094" s="10" t="s">
        <v>8330</v>
      </c>
      <c r="R2094" t="s">
        <v>8334</v>
      </c>
      <c r="S2094" s="15">
        <f t="shared" si="161"/>
        <v>40763.707546296297</v>
      </c>
      <c r="T2094" s="15">
        <f t="shared" si="162"/>
        <v>40823.707546296297</v>
      </c>
      <c r="U2094">
        <f t="shared" si="163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60"/>
        <v>66.83</v>
      </c>
      <c r="Q2095" s="10" t="s">
        <v>8330</v>
      </c>
      <c r="R2095" t="s">
        <v>8334</v>
      </c>
      <c r="S2095" s="15">
        <f t="shared" si="161"/>
        <v>41205.854537037041</v>
      </c>
      <c r="T2095" s="15">
        <f t="shared" si="162"/>
        <v>41265.896203703705</v>
      </c>
      <c r="U2095">
        <f t="shared" si="163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60"/>
        <v>58.6</v>
      </c>
      <c r="Q2096" s="10" t="s">
        <v>8330</v>
      </c>
      <c r="R2096" t="s">
        <v>8334</v>
      </c>
      <c r="S2096" s="15">
        <f t="shared" si="161"/>
        <v>40939.02002314815</v>
      </c>
      <c r="T2096" s="15">
        <f t="shared" si="162"/>
        <v>40973.125</v>
      </c>
      <c r="U2096">
        <f t="shared" si="163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60"/>
        <v>113.64</v>
      </c>
      <c r="Q2097" s="10" t="s">
        <v>8330</v>
      </c>
      <c r="R2097" t="s">
        <v>8334</v>
      </c>
      <c r="S2097" s="15">
        <f t="shared" si="161"/>
        <v>40758.733483796292</v>
      </c>
      <c r="T2097" s="15">
        <f t="shared" si="162"/>
        <v>40818.733483796292</v>
      </c>
      <c r="U2097">
        <f t="shared" si="163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60"/>
        <v>43.57</v>
      </c>
      <c r="Q2098" s="10" t="s">
        <v>8330</v>
      </c>
      <c r="R2098" t="s">
        <v>8334</v>
      </c>
      <c r="S2098" s="15">
        <f t="shared" si="161"/>
        <v>41192.758506944447</v>
      </c>
      <c r="T2098" s="15">
        <f t="shared" si="162"/>
        <v>41208.165972222225</v>
      </c>
      <c r="U2098">
        <f t="shared" si="163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60"/>
        <v>78.95</v>
      </c>
      <c r="Q2099" s="10" t="s">
        <v>8330</v>
      </c>
      <c r="R2099" t="s">
        <v>8334</v>
      </c>
      <c r="S2099" s="15">
        <f t="shared" si="161"/>
        <v>40818.58489583333</v>
      </c>
      <c r="T2099" s="15">
        <f t="shared" si="162"/>
        <v>40878.626562500001</v>
      </c>
      <c r="U2099">
        <f t="shared" si="163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60"/>
        <v>188.13</v>
      </c>
      <c r="Q2100" s="10" t="s">
        <v>8330</v>
      </c>
      <c r="R2100" t="s">
        <v>8334</v>
      </c>
      <c r="S2100" s="15">
        <f t="shared" si="161"/>
        <v>40946.11383101852</v>
      </c>
      <c r="T2100" s="15">
        <f t="shared" si="162"/>
        <v>40976.11383101852</v>
      </c>
      <c r="U2100">
        <f t="shared" si="163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60"/>
        <v>63.03</v>
      </c>
      <c r="Q2101" s="10" t="s">
        <v>8330</v>
      </c>
      <c r="R2101" t="s">
        <v>8334</v>
      </c>
      <c r="S2101" s="15">
        <f t="shared" si="161"/>
        <v>42173.746342592596</v>
      </c>
      <c r="T2101" s="15">
        <f t="shared" si="162"/>
        <v>42187.152777777781</v>
      </c>
      <c r="U2101">
        <f t="shared" si="163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60"/>
        <v>30.37</v>
      </c>
      <c r="Q2102" s="10" t="s">
        <v>8330</v>
      </c>
      <c r="R2102" t="s">
        <v>8334</v>
      </c>
      <c r="S2102" s="15">
        <f t="shared" si="161"/>
        <v>41074.834965277776</v>
      </c>
      <c r="T2102" s="15">
        <f t="shared" si="162"/>
        <v>41090.165972222225</v>
      </c>
      <c r="U2102">
        <f t="shared" si="163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60"/>
        <v>51.48</v>
      </c>
      <c r="Q2103" s="10" t="s">
        <v>8330</v>
      </c>
      <c r="R2103" t="s">
        <v>8334</v>
      </c>
      <c r="S2103" s="15">
        <f t="shared" si="161"/>
        <v>40892.149467592593</v>
      </c>
      <c r="T2103" s="15">
        <f t="shared" si="162"/>
        <v>40952.149467592593</v>
      </c>
      <c r="U2103">
        <f t="shared" si="163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60"/>
        <v>35.79</v>
      </c>
      <c r="Q2104" s="10" t="s">
        <v>8330</v>
      </c>
      <c r="R2104" t="s">
        <v>8334</v>
      </c>
      <c r="S2104" s="15">
        <f t="shared" si="161"/>
        <v>40638.868611111109</v>
      </c>
      <c r="T2104" s="15">
        <f t="shared" si="162"/>
        <v>40668.868611111109</v>
      </c>
      <c r="U2104">
        <f t="shared" si="163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60"/>
        <v>98.82</v>
      </c>
      <c r="Q2105" s="10" t="s">
        <v>8330</v>
      </c>
      <c r="R2105" t="s">
        <v>8334</v>
      </c>
      <c r="S2105" s="15">
        <f t="shared" si="161"/>
        <v>41192.754942129628</v>
      </c>
      <c r="T2105" s="15">
        <f t="shared" si="162"/>
        <v>41222.7966087963</v>
      </c>
      <c r="U2105">
        <f t="shared" si="163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60"/>
        <v>28</v>
      </c>
      <c r="Q2106" s="10" t="s">
        <v>8330</v>
      </c>
      <c r="R2106" t="s">
        <v>8334</v>
      </c>
      <c r="S2106" s="15">
        <f t="shared" si="161"/>
        <v>41394.074467592596</v>
      </c>
      <c r="T2106" s="15">
        <f t="shared" si="162"/>
        <v>41425</v>
      </c>
      <c r="U2106">
        <f t="shared" si="163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60"/>
        <v>51.31</v>
      </c>
      <c r="Q2107" s="10" t="s">
        <v>8330</v>
      </c>
      <c r="R2107" t="s">
        <v>8334</v>
      </c>
      <c r="S2107" s="15">
        <f t="shared" si="161"/>
        <v>41951.788807870369</v>
      </c>
      <c r="T2107" s="15">
        <f t="shared" si="162"/>
        <v>41964.166666666672</v>
      </c>
      <c r="U2107">
        <f t="shared" si="163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60"/>
        <v>53.52</v>
      </c>
      <c r="Q2108" s="10" t="s">
        <v>8330</v>
      </c>
      <c r="R2108" t="s">
        <v>8334</v>
      </c>
      <c r="S2108" s="15">
        <f t="shared" si="161"/>
        <v>41270.21497685185</v>
      </c>
      <c r="T2108" s="15">
        <f t="shared" si="162"/>
        <v>41300.21497685185</v>
      </c>
      <c r="U2108">
        <f t="shared" si="163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60"/>
        <v>37.15</v>
      </c>
      <c r="Q2109" s="10" t="s">
        <v>8330</v>
      </c>
      <c r="R2109" t="s">
        <v>8334</v>
      </c>
      <c r="S2109" s="15">
        <f t="shared" si="161"/>
        <v>41934.71056712963</v>
      </c>
      <c r="T2109" s="15">
        <f t="shared" si="162"/>
        <v>41955.752233796295</v>
      </c>
      <c r="U2109">
        <f t="shared" si="163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60"/>
        <v>89.9</v>
      </c>
      <c r="Q2110" s="10" t="s">
        <v>8330</v>
      </c>
      <c r="R2110" t="s">
        <v>8334</v>
      </c>
      <c r="S2110" s="15">
        <f t="shared" si="161"/>
        <v>41135.175694444442</v>
      </c>
      <c r="T2110" s="15">
        <f t="shared" si="162"/>
        <v>41162.163194444445</v>
      </c>
      <c r="U2110">
        <f t="shared" si="163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60"/>
        <v>106.53</v>
      </c>
      <c r="Q2111" s="10" t="s">
        <v>8330</v>
      </c>
      <c r="R2111" t="s">
        <v>8334</v>
      </c>
      <c r="S2111" s="15">
        <f t="shared" si="161"/>
        <v>42160.708530092597</v>
      </c>
      <c r="T2111" s="15">
        <f t="shared" si="162"/>
        <v>42190.708530092597</v>
      </c>
      <c r="U2111">
        <f t="shared" si="163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60"/>
        <v>52.82</v>
      </c>
      <c r="Q2112" s="10" t="s">
        <v>8330</v>
      </c>
      <c r="R2112" t="s">
        <v>8334</v>
      </c>
      <c r="S2112" s="15">
        <f t="shared" si="161"/>
        <v>41759.670937499999</v>
      </c>
      <c r="T2112" s="15">
        <f t="shared" si="162"/>
        <v>41787.207638888889</v>
      </c>
      <c r="U2112">
        <f t="shared" si="163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60"/>
        <v>54.62</v>
      </c>
      <c r="Q2113" s="10" t="s">
        <v>8330</v>
      </c>
      <c r="R2113" t="s">
        <v>8334</v>
      </c>
      <c r="S2113" s="15">
        <f t="shared" si="161"/>
        <v>40703.197048611109</v>
      </c>
      <c r="T2113" s="15">
        <f t="shared" si="162"/>
        <v>40770.041666666664</v>
      </c>
      <c r="U2113">
        <f t="shared" si="163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60"/>
        <v>27.27</v>
      </c>
      <c r="Q2114" s="10" t="s">
        <v>8330</v>
      </c>
      <c r="R2114" t="s">
        <v>8334</v>
      </c>
      <c r="S2114" s="15">
        <f t="shared" si="161"/>
        <v>41365.928159722222</v>
      </c>
      <c r="T2114" s="15">
        <f t="shared" si="162"/>
        <v>41379.928159722222</v>
      </c>
      <c r="U2114">
        <f t="shared" si="163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64">IFERROR(ROUND(E2115/L2115, 2), 0)</f>
        <v>68.599999999999994</v>
      </c>
      <c r="Q2115" s="10" t="s">
        <v>8330</v>
      </c>
      <c r="R2115" t="s">
        <v>8334</v>
      </c>
      <c r="S2115" s="15">
        <f t="shared" ref="S2115:S2178" si="165">(((J2115/60)/60)/24)+DATE(1970,1,1)</f>
        <v>41870.86546296296</v>
      </c>
      <c r="T2115" s="15">
        <f t="shared" ref="T2115:T2178" si="166">(((I2115/60)/60)/24)+DATE(1970,1,1)</f>
        <v>41905.86546296296</v>
      </c>
      <c r="U2115">
        <f t="shared" ref="U2115:U2178" si="167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64"/>
        <v>35.61</v>
      </c>
      <c r="Q2116" s="10" t="s">
        <v>8330</v>
      </c>
      <c r="R2116" t="s">
        <v>8334</v>
      </c>
      <c r="S2116" s="15">
        <f t="shared" si="165"/>
        <v>40458.815625000003</v>
      </c>
      <c r="T2116" s="15">
        <f t="shared" si="166"/>
        <v>40521.207638888889</v>
      </c>
      <c r="U2116">
        <f t="shared" si="167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64"/>
        <v>94.03</v>
      </c>
      <c r="Q2117" s="10" t="s">
        <v>8330</v>
      </c>
      <c r="R2117" t="s">
        <v>8334</v>
      </c>
      <c r="S2117" s="15">
        <f t="shared" si="165"/>
        <v>40564.081030092595</v>
      </c>
      <c r="T2117" s="15">
        <f t="shared" si="166"/>
        <v>40594.081030092595</v>
      </c>
      <c r="U2117">
        <f t="shared" si="167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64"/>
        <v>526.46</v>
      </c>
      <c r="Q2118" s="10" t="s">
        <v>8330</v>
      </c>
      <c r="R2118" t="s">
        <v>8334</v>
      </c>
      <c r="S2118" s="15">
        <f t="shared" si="165"/>
        <v>41136.777812500004</v>
      </c>
      <c r="T2118" s="15">
        <f t="shared" si="166"/>
        <v>41184.777812500004</v>
      </c>
      <c r="U2118">
        <f t="shared" si="167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64"/>
        <v>50.66</v>
      </c>
      <c r="Q2119" s="10" t="s">
        <v>8330</v>
      </c>
      <c r="R2119" t="s">
        <v>8334</v>
      </c>
      <c r="S2119" s="15">
        <f t="shared" si="165"/>
        <v>42290.059594907405</v>
      </c>
      <c r="T2119" s="15">
        <f t="shared" si="166"/>
        <v>42304.207638888889</v>
      </c>
      <c r="U2119">
        <f t="shared" si="167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64"/>
        <v>79.180000000000007</v>
      </c>
      <c r="Q2120" s="10" t="s">
        <v>8330</v>
      </c>
      <c r="R2120" t="s">
        <v>8334</v>
      </c>
      <c r="S2120" s="15">
        <f t="shared" si="165"/>
        <v>40718.839537037034</v>
      </c>
      <c r="T2120" s="15">
        <f t="shared" si="166"/>
        <v>40748.839537037034</v>
      </c>
      <c r="U2120">
        <f t="shared" si="167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64"/>
        <v>91.59</v>
      </c>
      <c r="Q2121" s="10" t="s">
        <v>8330</v>
      </c>
      <c r="R2121" t="s">
        <v>8334</v>
      </c>
      <c r="S2121" s="15">
        <f t="shared" si="165"/>
        <v>41107.130150462966</v>
      </c>
      <c r="T2121" s="15">
        <f t="shared" si="166"/>
        <v>41137.130150462966</v>
      </c>
      <c r="U2121">
        <f t="shared" si="167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64"/>
        <v>116.96</v>
      </c>
      <c r="Q2122" s="10" t="s">
        <v>8330</v>
      </c>
      <c r="R2122" t="s">
        <v>8334</v>
      </c>
      <c r="S2122" s="15">
        <f t="shared" si="165"/>
        <v>41591.964537037034</v>
      </c>
      <c r="T2122" s="15">
        <f t="shared" si="166"/>
        <v>41640.964537037034</v>
      </c>
      <c r="U2122">
        <f t="shared" si="167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64"/>
        <v>28.4</v>
      </c>
      <c r="Q2123" s="10" t="s">
        <v>8338</v>
      </c>
      <c r="R2123" t="s">
        <v>8339</v>
      </c>
      <c r="S2123" s="15">
        <f t="shared" si="165"/>
        <v>42716.7424537037</v>
      </c>
      <c r="T2123" s="15">
        <f t="shared" si="166"/>
        <v>42746.7424537037</v>
      </c>
      <c r="U2123">
        <f t="shared" si="167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64"/>
        <v>103.33</v>
      </c>
      <c r="Q2124" s="10" t="s">
        <v>8338</v>
      </c>
      <c r="R2124" t="s">
        <v>8339</v>
      </c>
      <c r="S2124" s="15">
        <f t="shared" si="165"/>
        <v>42712.300567129627</v>
      </c>
      <c r="T2124" s="15">
        <f t="shared" si="166"/>
        <v>42742.300567129627</v>
      </c>
      <c r="U2124">
        <f t="shared" si="167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64"/>
        <v>10</v>
      </c>
      <c r="Q2125" s="10" t="s">
        <v>8338</v>
      </c>
      <c r="R2125" t="s">
        <v>8339</v>
      </c>
      <c r="S2125" s="15">
        <f t="shared" si="165"/>
        <v>40198.424849537041</v>
      </c>
      <c r="T2125" s="15">
        <f t="shared" si="166"/>
        <v>40252.290972222225</v>
      </c>
      <c r="U2125">
        <f t="shared" si="167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64"/>
        <v>23</v>
      </c>
      <c r="Q2126" s="10" t="s">
        <v>8338</v>
      </c>
      <c r="R2126" t="s">
        <v>8339</v>
      </c>
      <c r="S2126" s="15">
        <f t="shared" si="165"/>
        <v>40464.028182870366</v>
      </c>
      <c r="T2126" s="15">
        <f t="shared" si="166"/>
        <v>40512.208333333336</v>
      </c>
      <c r="U2126">
        <f t="shared" si="167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64"/>
        <v>31.56</v>
      </c>
      <c r="Q2127" s="10" t="s">
        <v>8338</v>
      </c>
      <c r="R2127" t="s">
        <v>8339</v>
      </c>
      <c r="S2127" s="15">
        <f t="shared" si="165"/>
        <v>42191.023530092592</v>
      </c>
      <c r="T2127" s="15">
        <f t="shared" si="166"/>
        <v>42221.023530092592</v>
      </c>
      <c r="U2127">
        <f t="shared" si="167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64"/>
        <v>5</v>
      </c>
      <c r="Q2128" s="10" t="s">
        <v>8338</v>
      </c>
      <c r="R2128" t="s">
        <v>8339</v>
      </c>
      <c r="S2128" s="15">
        <f t="shared" si="165"/>
        <v>41951.973229166666</v>
      </c>
      <c r="T2128" s="15">
        <f t="shared" si="166"/>
        <v>41981.973229166666</v>
      </c>
      <c r="U2128">
        <f t="shared" si="167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64"/>
        <v>34.22</v>
      </c>
      <c r="Q2129" s="10" t="s">
        <v>8338</v>
      </c>
      <c r="R2129" t="s">
        <v>8339</v>
      </c>
      <c r="S2129" s="15">
        <f t="shared" si="165"/>
        <v>42045.50535879629</v>
      </c>
      <c r="T2129" s="15">
        <f t="shared" si="166"/>
        <v>42075.463692129633</v>
      </c>
      <c r="U2129">
        <f t="shared" si="167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64"/>
        <v>25</v>
      </c>
      <c r="Q2130" s="10" t="s">
        <v>8338</v>
      </c>
      <c r="R2130" t="s">
        <v>8339</v>
      </c>
      <c r="S2130" s="15">
        <f t="shared" si="165"/>
        <v>41843.772789351853</v>
      </c>
      <c r="T2130" s="15">
        <f t="shared" si="166"/>
        <v>41903.772789351853</v>
      </c>
      <c r="U2130">
        <f t="shared" si="167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64"/>
        <v>19.670000000000002</v>
      </c>
      <c r="Q2131" s="10" t="s">
        <v>8338</v>
      </c>
      <c r="R2131" t="s">
        <v>8339</v>
      </c>
      <c r="S2131" s="15">
        <f t="shared" si="165"/>
        <v>42409.024305555555</v>
      </c>
      <c r="T2131" s="15">
        <f t="shared" si="166"/>
        <v>42439.024305555555</v>
      </c>
      <c r="U2131">
        <f t="shared" si="167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64"/>
        <v>21.25</v>
      </c>
      <c r="Q2132" s="10" t="s">
        <v>8338</v>
      </c>
      <c r="R2132" t="s">
        <v>8339</v>
      </c>
      <c r="S2132" s="15">
        <f t="shared" si="165"/>
        <v>41832.086377314816</v>
      </c>
      <c r="T2132" s="15">
        <f t="shared" si="166"/>
        <v>41867.086377314816</v>
      </c>
      <c r="U2132">
        <f t="shared" si="167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64"/>
        <v>8.33</v>
      </c>
      <c r="Q2133" s="10" t="s">
        <v>8338</v>
      </c>
      <c r="R2133" t="s">
        <v>8339</v>
      </c>
      <c r="S2133" s="15">
        <f t="shared" si="165"/>
        <v>42167.207071759258</v>
      </c>
      <c r="T2133" s="15">
        <f t="shared" si="166"/>
        <v>42197.207071759258</v>
      </c>
      <c r="U2133">
        <f t="shared" si="167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64"/>
        <v>21.34</v>
      </c>
      <c r="Q2134" s="10" t="s">
        <v>8338</v>
      </c>
      <c r="R2134" t="s">
        <v>8339</v>
      </c>
      <c r="S2134" s="15">
        <f t="shared" si="165"/>
        <v>41643.487175925926</v>
      </c>
      <c r="T2134" s="15">
        <f t="shared" si="166"/>
        <v>41673.487175925926</v>
      </c>
      <c r="U2134">
        <f t="shared" si="167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64"/>
        <v>5.33</v>
      </c>
      <c r="Q2135" s="10" t="s">
        <v>8338</v>
      </c>
      <c r="R2135" t="s">
        <v>8339</v>
      </c>
      <c r="S2135" s="15">
        <f t="shared" si="165"/>
        <v>40619.097210648149</v>
      </c>
      <c r="T2135" s="15">
        <f t="shared" si="166"/>
        <v>40657.290972222225</v>
      </c>
      <c r="U2135">
        <f t="shared" si="167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64"/>
        <v>34.67</v>
      </c>
      <c r="Q2136" s="10" t="s">
        <v>8338</v>
      </c>
      <c r="R2136" t="s">
        <v>8339</v>
      </c>
      <c r="S2136" s="15">
        <f t="shared" si="165"/>
        <v>41361.886469907404</v>
      </c>
      <c r="T2136" s="15">
        <f t="shared" si="166"/>
        <v>41391.886469907404</v>
      </c>
      <c r="U2136">
        <f t="shared" si="167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64"/>
        <v>21.73</v>
      </c>
      <c r="Q2137" s="10" t="s">
        <v>8338</v>
      </c>
      <c r="R2137" t="s">
        <v>8339</v>
      </c>
      <c r="S2137" s="15">
        <f t="shared" si="165"/>
        <v>41156.963344907403</v>
      </c>
      <c r="T2137" s="15">
        <f t="shared" si="166"/>
        <v>41186.963344907403</v>
      </c>
      <c r="U2137">
        <f t="shared" si="167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64"/>
        <v>11.92</v>
      </c>
      <c r="Q2138" s="10" t="s">
        <v>8338</v>
      </c>
      <c r="R2138" t="s">
        <v>8339</v>
      </c>
      <c r="S2138" s="15">
        <f t="shared" si="165"/>
        <v>41536.509097222224</v>
      </c>
      <c r="T2138" s="15">
        <f t="shared" si="166"/>
        <v>41566.509097222224</v>
      </c>
      <c r="U2138">
        <f t="shared" si="167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64"/>
        <v>26.6</v>
      </c>
      <c r="Q2139" s="10" t="s">
        <v>8338</v>
      </c>
      <c r="R2139" t="s">
        <v>8339</v>
      </c>
      <c r="S2139" s="15">
        <f t="shared" si="165"/>
        <v>41948.771168981482</v>
      </c>
      <c r="T2139" s="15">
        <f t="shared" si="166"/>
        <v>41978.771168981482</v>
      </c>
      <c r="U2139">
        <f t="shared" si="167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64"/>
        <v>10.67</v>
      </c>
      <c r="Q2140" s="10" t="s">
        <v>8338</v>
      </c>
      <c r="R2140" t="s">
        <v>8339</v>
      </c>
      <c r="S2140" s="15">
        <f t="shared" si="165"/>
        <v>41557.013182870374</v>
      </c>
      <c r="T2140" s="15">
        <f t="shared" si="166"/>
        <v>41587.054849537039</v>
      </c>
      <c r="U2140">
        <f t="shared" si="167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64"/>
        <v>29.04</v>
      </c>
      <c r="Q2141" s="10" t="s">
        <v>8338</v>
      </c>
      <c r="R2141" t="s">
        <v>8339</v>
      </c>
      <c r="S2141" s="15">
        <f t="shared" si="165"/>
        <v>42647.750092592592</v>
      </c>
      <c r="T2141" s="15">
        <f t="shared" si="166"/>
        <v>42677.750092592592</v>
      </c>
      <c r="U2141">
        <f t="shared" si="167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64"/>
        <v>50.91</v>
      </c>
      <c r="Q2142" s="10" t="s">
        <v>8338</v>
      </c>
      <c r="R2142" t="s">
        <v>8339</v>
      </c>
      <c r="S2142" s="15">
        <f t="shared" si="165"/>
        <v>41255.833611111113</v>
      </c>
      <c r="T2142" s="15">
        <f t="shared" si="166"/>
        <v>41285.833611111113</v>
      </c>
      <c r="U2142">
        <f t="shared" si="167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64"/>
        <v>0</v>
      </c>
      <c r="Q2143" s="10" t="s">
        <v>8338</v>
      </c>
      <c r="R2143" t="s">
        <v>8339</v>
      </c>
      <c r="S2143" s="15">
        <f t="shared" si="165"/>
        <v>41927.235636574071</v>
      </c>
      <c r="T2143" s="15">
        <f t="shared" si="166"/>
        <v>41957.277303240742</v>
      </c>
      <c r="U2143">
        <f t="shared" si="167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64"/>
        <v>50.08</v>
      </c>
      <c r="Q2144" s="10" t="s">
        <v>8338</v>
      </c>
      <c r="R2144" t="s">
        <v>8339</v>
      </c>
      <c r="S2144" s="15">
        <f t="shared" si="165"/>
        <v>42340.701504629629</v>
      </c>
      <c r="T2144" s="15">
        <f t="shared" si="166"/>
        <v>42368.701504629629</v>
      </c>
      <c r="U2144">
        <f t="shared" si="167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64"/>
        <v>45</v>
      </c>
      <c r="Q2145" s="10" t="s">
        <v>8338</v>
      </c>
      <c r="R2145" t="s">
        <v>8339</v>
      </c>
      <c r="S2145" s="15">
        <f t="shared" si="165"/>
        <v>40332.886712962965</v>
      </c>
      <c r="T2145" s="15">
        <f t="shared" si="166"/>
        <v>40380.791666666664</v>
      </c>
      <c r="U2145">
        <f t="shared" si="167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64"/>
        <v>25.29</v>
      </c>
      <c r="Q2146" s="10" t="s">
        <v>8338</v>
      </c>
      <c r="R2146" t="s">
        <v>8339</v>
      </c>
      <c r="S2146" s="15">
        <f t="shared" si="165"/>
        <v>41499.546759259261</v>
      </c>
      <c r="T2146" s="15">
        <f t="shared" si="166"/>
        <v>41531.546759259261</v>
      </c>
      <c r="U2146">
        <f t="shared" si="167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64"/>
        <v>51.29</v>
      </c>
      <c r="Q2147" s="10" t="s">
        <v>8338</v>
      </c>
      <c r="R2147" t="s">
        <v>8339</v>
      </c>
      <c r="S2147" s="15">
        <f t="shared" si="165"/>
        <v>41575.237430555557</v>
      </c>
      <c r="T2147" s="15">
        <f t="shared" si="166"/>
        <v>41605.279097222221</v>
      </c>
      <c r="U2147">
        <f t="shared" si="167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64"/>
        <v>1</v>
      </c>
      <c r="Q2148" s="10" t="s">
        <v>8338</v>
      </c>
      <c r="R2148" t="s">
        <v>8339</v>
      </c>
      <c r="S2148" s="15">
        <f t="shared" si="165"/>
        <v>42397.679513888885</v>
      </c>
      <c r="T2148" s="15">
        <f t="shared" si="166"/>
        <v>42411.679513888885</v>
      </c>
      <c r="U2148">
        <f t="shared" si="167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64"/>
        <v>49.38</v>
      </c>
      <c r="Q2149" s="10" t="s">
        <v>8338</v>
      </c>
      <c r="R2149" t="s">
        <v>8339</v>
      </c>
      <c r="S2149" s="15">
        <f t="shared" si="165"/>
        <v>41927.295694444445</v>
      </c>
      <c r="T2149" s="15">
        <f t="shared" si="166"/>
        <v>41959.337361111116</v>
      </c>
      <c r="U2149">
        <f t="shared" si="167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64"/>
        <v>1</v>
      </c>
      <c r="Q2150" s="10" t="s">
        <v>8338</v>
      </c>
      <c r="R2150" t="s">
        <v>8339</v>
      </c>
      <c r="S2150" s="15">
        <f t="shared" si="165"/>
        <v>42066.733587962968</v>
      </c>
      <c r="T2150" s="15">
        <f t="shared" si="166"/>
        <v>42096.691921296297</v>
      </c>
      <c r="U2150">
        <f t="shared" si="167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64"/>
        <v>0</v>
      </c>
      <c r="Q2151" s="10" t="s">
        <v>8338</v>
      </c>
      <c r="R2151" t="s">
        <v>8339</v>
      </c>
      <c r="S2151" s="15">
        <f t="shared" si="165"/>
        <v>40355.024953703702</v>
      </c>
      <c r="T2151" s="15">
        <f t="shared" si="166"/>
        <v>40390</v>
      </c>
      <c r="U2151">
        <f t="shared" si="167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64"/>
        <v>101.25</v>
      </c>
      <c r="Q2152" s="10" t="s">
        <v>8338</v>
      </c>
      <c r="R2152" t="s">
        <v>8339</v>
      </c>
      <c r="S2152" s="15">
        <f t="shared" si="165"/>
        <v>42534.284710648149</v>
      </c>
      <c r="T2152" s="15">
        <f t="shared" si="166"/>
        <v>42564.284710648149</v>
      </c>
      <c r="U2152">
        <f t="shared" si="167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64"/>
        <v>19.670000000000002</v>
      </c>
      <c r="Q2153" s="10" t="s">
        <v>8338</v>
      </c>
      <c r="R2153" t="s">
        <v>8339</v>
      </c>
      <c r="S2153" s="15">
        <f t="shared" si="165"/>
        <v>42520.847384259265</v>
      </c>
      <c r="T2153" s="15">
        <f t="shared" si="166"/>
        <v>42550.847384259265</v>
      </c>
      <c r="U2153">
        <f t="shared" si="167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64"/>
        <v>12.5</v>
      </c>
      <c r="Q2154" s="10" t="s">
        <v>8338</v>
      </c>
      <c r="R2154" t="s">
        <v>8339</v>
      </c>
      <c r="S2154" s="15">
        <f t="shared" si="165"/>
        <v>41683.832280092596</v>
      </c>
      <c r="T2154" s="15">
        <f t="shared" si="166"/>
        <v>41713.790613425925</v>
      </c>
      <c r="U2154">
        <f t="shared" si="167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64"/>
        <v>8.5</v>
      </c>
      <c r="Q2155" s="10" t="s">
        <v>8338</v>
      </c>
      <c r="R2155" t="s">
        <v>8339</v>
      </c>
      <c r="S2155" s="15">
        <f t="shared" si="165"/>
        <v>41974.911087962959</v>
      </c>
      <c r="T2155" s="15">
        <f t="shared" si="166"/>
        <v>42014.332638888889</v>
      </c>
      <c r="U2155">
        <f t="shared" si="167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64"/>
        <v>1</v>
      </c>
      <c r="Q2156" s="10" t="s">
        <v>8338</v>
      </c>
      <c r="R2156" t="s">
        <v>8339</v>
      </c>
      <c r="S2156" s="15">
        <f t="shared" si="165"/>
        <v>41647.632256944446</v>
      </c>
      <c r="T2156" s="15">
        <f t="shared" si="166"/>
        <v>41667.632256944446</v>
      </c>
      <c r="U2156">
        <f t="shared" si="167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64"/>
        <v>23</v>
      </c>
      <c r="Q2157" s="10" t="s">
        <v>8338</v>
      </c>
      <c r="R2157" t="s">
        <v>8339</v>
      </c>
      <c r="S2157" s="15">
        <f t="shared" si="165"/>
        <v>42430.747511574074</v>
      </c>
      <c r="T2157" s="15">
        <f t="shared" si="166"/>
        <v>42460.70584490741</v>
      </c>
      <c r="U2157">
        <f t="shared" si="167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64"/>
        <v>17.989999999999998</v>
      </c>
      <c r="Q2158" s="10" t="s">
        <v>8338</v>
      </c>
      <c r="R2158" t="s">
        <v>8339</v>
      </c>
      <c r="S2158" s="15">
        <f t="shared" si="165"/>
        <v>41488.85423611111</v>
      </c>
      <c r="T2158" s="15">
        <f t="shared" si="166"/>
        <v>41533.85423611111</v>
      </c>
      <c r="U2158">
        <f t="shared" si="167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64"/>
        <v>370.95</v>
      </c>
      <c r="Q2159" s="10" t="s">
        <v>8338</v>
      </c>
      <c r="R2159" t="s">
        <v>8339</v>
      </c>
      <c r="S2159" s="15">
        <f t="shared" si="165"/>
        <v>42694.98128472222</v>
      </c>
      <c r="T2159" s="15">
        <f t="shared" si="166"/>
        <v>42727.332638888889</v>
      </c>
      <c r="U2159">
        <f t="shared" si="167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64"/>
        <v>63.57</v>
      </c>
      <c r="Q2160" s="10" t="s">
        <v>8338</v>
      </c>
      <c r="R2160" t="s">
        <v>8339</v>
      </c>
      <c r="S2160" s="15">
        <f t="shared" si="165"/>
        <v>41264.853865740741</v>
      </c>
      <c r="T2160" s="15">
        <f t="shared" si="166"/>
        <v>41309.853865740741</v>
      </c>
      <c r="U2160">
        <f t="shared" si="167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64"/>
        <v>13</v>
      </c>
      <c r="Q2161" s="10" t="s">
        <v>8338</v>
      </c>
      <c r="R2161" t="s">
        <v>8339</v>
      </c>
      <c r="S2161" s="15">
        <f t="shared" si="165"/>
        <v>40710.731180555551</v>
      </c>
      <c r="T2161" s="15">
        <f t="shared" si="166"/>
        <v>40740.731180555551</v>
      </c>
      <c r="U2161">
        <f t="shared" si="167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64"/>
        <v>5.31</v>
      </c>
      <c r="Q2162" s="10" t="s">
        <v>8338</v>
      </c>
      <c r="R2162" t="s">
        <v>8339</v>
      </c>
      <c r="S2162" s="15">
        <f t="shared" si="165"/>
        <v>41018.711863425924</v>
      </c>
      <c r="T2162" s="15">
        <f t="shared" si="166"/>
        <v>41048.711863425924</v>
      </c>
      <c r="U2162">
        <f t="shared" si="167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64"/>
        <v>35.619999999999997</v>
      </c>
      <c r="Q2163" s="10" t="s">
        <v>8330</v>
      </c>
      <c r="R2163" t="s">
        <v>8331</v>
      </c>
      <c r="S2163" s="15">
        <f t="shared" si="165"/>
        <v>42240.852534722217</v>
      </c>
      <c r="T2163" s="15">
        <f t="shared" si="166"/>
        <v>42270.852534722217</v>
      </c>
      <c r="U2163">
        <f t="shared" si="167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64"/>
        <v>87.1</v>
      </c>
      <c r="Q2164" s="10" t="s">
        <v>8330</v>
      </c>
      <c r="R2164" t="s">
        <v>8331</v>
      </c>
      <c r="S2164" s="15">
        <f t="shared" si="165"/>
        <v>41813.766099537039</v>
      </c>
      <c r="T2164" s="15">
        <f t="shared" si="166"/>
        <v>41844.766099537039</v>
      </c>
      <c r="U2164">
        <f t="shared" si="167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64"/>
        <v>75.11</v>
      </c>
      <c r="Q2165" s="10" t="s">
        <v>8330</v>
      </c>
      <c r="R2165" t="s">
        <v>8331</v>
      </c>
      <c r="S2165" s="15">
        <f t="shared" si="165"/>
        <v>42111.899537037039</v>
      </c>
      <c r="T2165" s="15">
        <f t="shared" si="166"/>
        <v>42163.159722222219</v>
      </c>
      <c r="U2165">
        <f t="shared" si="167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64"/>
        <v>68.010000000000005</v>
      </c>
      <c r="Q2166" s="10" t="s">
        <v>8330</v>
      </c>
      <c r="R2166" t="s">
        <v>8331</v>
      </c>
      <c r="S2166" s="15">
        <f t="shared" si="165"/>
        <v>42515.71775462963</v>
      </c>
      <c r="T2166" s="15">
        <f t="shared" si="166"/>
        <v>42546.165972222225</v>
      </c>
      <c r="U2166">
        <f t="shared" si="167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64"/>
        <v>29.62</v>
      </c>
      <c r="Q2167" s="10" t="s">
        <v>8330</v>
      </c>
      <c r="R2167" t="s">
        <v>8331</v>
      </c>
      <c r="S2167" s="15">
        <f t="shared" si="165"/>
        <v>42438.667071759264</v>
      </c>
      <c r="T2167" s="15">
        <f t="shared" si="166"/>
        <v>42468.625405092593</v>
      </c>
      <c r="U2167">
        <f t="shared" si="167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64"/>
        <v>91.63</v>
      </c>
      <c r="Q2168" s="10" t="s">
        <v>8330</v>
      </c>
      <c r="R2168" t="s">
        <v>8331</v>
      </c>
      <c r="S2168" s="15">
        <f t="shared" si="165"/>
        <v>41933.838171296295</v>
      </c>
      <c r="T2168" s="15">
        <f t="shared" si="166"/>
        <v>41978.879837962959</v>
      </c>
      <c r="U2168">
        <f t="shared" si="167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64"/>
        <v>22.5</v>
      </c>
      <c r="Q2169" s="10" t="s">
        <v>8330</v>
      </c>
      <c r="R2169" t="s">
        <v>8331</v>
      </c>
      <c r="S2169" s="15">
        <f t="shared" si="165"/>
        <v>41153.066400462965</v>
      </c>
      <c r="T2169" s="15">
        <f t="shared" si="166"/>
        <v>41167.066400462965</v>
      </c>
      <c r="U2169">
        <f t="shared" si="167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64"/>
        <v>64.37</v>
      </c>
      <c r="Q2170" s="10" t="s">
        <v>8330</v>
      </c>
      <c r="R2170" t="s">
        <v>8331</v>
      </c>
      <c r="S2170" s="15">
        <f t="shared" si="165"/>
        <v>42745.600243055553</v>
      </c>
      <c r="T2170" s="15">
        <f t="shared" si="166"/>
        <v>42776.208333333328</v>
      </c>
      <c r="U2170">
        <f t="shared" si="167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64"/>
        <v>21.86</v>
      </c>
      <c r="Q2171" s="10" t="s">
        <v>8330</v>
      </c>
      <c r="R2171" t="s">
        <v>8331</v>
      </c>
      <c r="S2171" s="15">
        <f t="shared" si="165"/>
        <v>42793.700821759259</v>
      </c>
      <c r="T2171" s="15">
        <f t="shared" si="166"/>
        <v>42796.700821759259</v>
      </c>
      <c r="U2171">
        <f t="shared" si="167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64"/>
        <v>33.32</v>
      </c>
      <c r="Q2172" s="10" t="s">
        <v>8330</v>
      </c>
      <c r="R2172" t="s">
        <v>8331</v>
      </c>
      <c r="S2172" s="15">
        <f t="shared" si="165"/>
        <v>42198.750254629631</v>
      </c>
      <c r="T2172" s="15">
        <f t="shared" si="166"/>
        <v>42238.750254629631</v>
      </c>
      <c r="U2172">
        <f t="shared" si="167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64"/>
        <v>90.28</v>
      </c>
      <c r="Q2173" s="10" t="s">
        <v>8330</v>
      </c>
      <c r="R2173" t="s">
        <v>8331</v>
      </c>
      <c r="S2173" s="15">
        <f t="shared" si="165"/>
        <v>42141.95711805555</v>
      </c>
      <c r="T2173" s="15">
        <f t="shared" si="166"/>
        <v>42177.208333333328</v>
      </c>
      <c r="U2173">
        <f t="shared" si="167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64"/>
        <v>76.92</v>
      </c>
      <c r="Q2174" s="10" t="s">
        <v>8330</v>
      </c>
      <c r="R2174" t="s">
        <v>8331</v>
      </c>
      <c r="S2174" s="15">
        <f t="shared" si="165"/>
        <v>42082.580092592587</v>
      </c>
      <c r="T2174" s="15">
        <f t="shared" si="166"/>
        <v>42112.580092592587</v>
      </c>
      <c r="U2174">
        <f t="shared" si="167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64"/>
        <v>59.23</v>
      </c>
      <c r="Q2175" s="10" t="s">
        <v>8330</v>
      </c>
      <c r="R2175" t="s">
        <v>8331</v>
      </c>
      <c r="S2175" s="15">
        <f t="shared" si="165"/>
        <v>41495.692627314813</v>
      </c>
      <c r="T2175" s="15">
        <f t="shared" si="166"/>
        <v>41527.165972222225</v>
      </c>
      <c r="U2175">
        <f t="shared" si="167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64"/>
        <v>65.38</v>
      </c>
      <c r="Q2176" s="10" t="s">
        <v>8330</v>
      </c>
      <c r="R2176" t="s">
        <v>8331</v>
      </c>
      <c r="S2176" s="15">
        <f t="shared" si="165"/>
        <v>42465.542905092589</v>
      </c>
      <c r="T2176" s="15">
        <f t="shared" si="166"/>
        <v>42495.542905092589</v>
      </c>
      <c r="U2176">
        <f t="shared" si="167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64"/>
        <v>67.31</v>
      </c>
      <c r="Q2177" s="10" t="s">
        <v>8330</v>
      </c>
      <c r="R2177" t="s">
        <v>8331</v>
      </c>
      <c r="S2177" s="15">
        <f t="shared" si="165"/>
        <v>42565.009097222224</v>
      </c>
      <c r="T2177" s="15">
        <f t="shared" si="166"/>
        <v>42572.009097222224</v>
      </c>
      <c r="U2177">
        <f t="shared" si="167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64"/>
        <v>88.75</v>
      </c>
      <c r="Q2178" s="10" t="s">
        <v>8330</v>
      </c>
      <c r="R2178" t="s">
        <v>8331</v>
      </c>
      <c r="S2178" s="15">
        <f t="shared" si="165"/>
        <v>42096.633206018523</v>
      </c>
      <c r="T2178" s="15">
        <f t="shared" si="166"/>
        <v>42126.633206018523</v>
      </c>
      <c r="U2178">
        <f t="shared" si="167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68">IFERROR(ROUND(E2179/L2179, 2), 0)</f>
        <v>65.87</v>
      </c>
      <c r="Q2179" s="10" t="s">
        <v>8330</v>
      </c>
      <c r="R2179" t="s">
        <v>8331</v>
      </c>
      <c r="S2179" s="15">
        <f t="shared" ref="S2179:S2242" si="169">(((J2179/60)/60)/24)+DATE(1970,1,1)</f>
        <v>42502.250775462962</v>
      </c>
      <c r="T2179" s="15">
        <f t="shared" ref="T2179:T2242" si="170">(((I2179/60)/60)/24)+DATE(1970,1,1)</f>
        <v>42527.250775462962</v>
      </c>
      <c r="U2179">
        <f t="shared" ref="U2179:U2242" si="171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68"/>
        <v>40.35</v>
      </c>
      <c r="Q2180" s="10" t="s">
        <v>8330</v>
      </c>
      <c r="R2180" t="s">
        <v>8331</v>
      </c>
      <c r="S2180" s="15">
        <f t="shared" si="169"/>
        <v>42723.63653935185</v>
      </c>
      <c r="T2180" s="15">
        <f t="shared" si="170"/>
        <v>42753.63653935185</v>
      </c>
      <c r="U2180">
        <f t="shared" si="171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68"/>
        <v>76.86</v>
      </c>
      <c r="Q2181" s="10" t="s">
        <v>8330</v>
      </c>
      <c r="R2181" t="s">
        <v>8331</v>
      </c>
      <c r="S2181" s="15">
        <f t="shared" si="169"/>
        <v>42075.171203703707</v>
      </c>
      <c r="T2181" s="15">
        <f t="shared" si="170"/>
        <v>42105.171203703707</v>
      </c>
      <c r="U2181">
        <f t="shared" si="171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68"/>
        <v>68.709999999999994</v>
      </c>
      <c r="Q2182" s="10" t="s">
        <v>8330</v>
      </c>
      <c r="R2182" t="s">
        <v>8331</v>
      </c>
      <c r="S2182" s="15">
        <f t="shared" si="169"/>
        <v>42279.669768518521</v>
      </c>
      <c r="T2182" s="15">
        <f t="shared" si="170"/>
        <v>42321.711435185185</v>
      </c>
      <c r="U2182">
        <f t="shared" si="171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68"/>
        <v>57.77</v>
      </c>
      <c r="Q2183" s="10" t="s">
        <v>8338</v>
      </c>
      <c r="R2183" t="s">
        <v>8356</v>
      </c>
      <c r="S2183" s="15">
        <f t="shared" si="169"/>
        <v>42773.005243055552</v>
      </c>
      <c r="T2183" s="15">
        <f t="shared" si="170"/>
        <v>42787.005243055552</v>
      </c>
      <c r="U2183">
        <f t="shared" si="171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68"/>
        <v>44.17</v>
      </c>
      <c r="Q2184" s="10" t="s">
        <v>8338</v>
      </c>
      <c r="R2184" t="s">
        <v>8356</v>
      </c>
      <c r="S2184" s="15">
        <f t="shared" si="169"/>
        <v>41879.900752314818</v>
      </c>
      <c r="T2184" s="15">
        <f t="shared" si="170"/>
        <v>41914.900752314818</v>
      </c>
      <c r="U2184">
        <f t="shared" si="171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68"/>
        <v>31.57</v>
      </c>
      <c r="Q2185" s="10" t="s">
        <v>8338</v>
      </c>
      <c r="R2185" t="s">
        <v>8356</v>
      </c>
      <c r="S2185" s="15">
        <f t="shared" si="169"/>
        <v>42745.365474537044</v>
      </c>
      <c r="T2185" s="15">
        <f t="shared" si="170"/>
        <v>42775.208333333328</v>
      </c>
      <c r="U2185">
        <f t="shared" si="171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68"/>
        <v>107.05</v>
      </c>
      <c r="Q2186" s="10" t="s">
        <v>8338</v>
      </c>
      <c r="R2186" t="s">
        <v>8356</v>
      </c>
      <c r="S2186" s="15">
        <f t="shared" si="169"/>
        <v>42380.690289351856</v>
      </c>
      <c r="T2186" s="15">
        <f t="shared" si="170"/>
        <v>42394.666666666672</v>
      </c>
      <c r="U2186">
        <f t="shared" si="171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68"/>
        <v>149.03</v>
      </c>
      <c r="Q2187" s="10" t="s">
        <v>8338</v>
      </c>
      <c r="R2187" t="s">
        <v>8356</v>
      </c>
      <c r="S2187" s="15">
        <f t="shared" si="169"/>
        <v>41319.349988425929</v>
      </c>
      <c r="T2187" s="15">
        <f t="shared" si="170"/>
        <v>41359.349988425929</v>
      </c>
      <c r="U2187">
        <f t="shared" si="171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68"/>
        <v>55.96</v>
      </c>
      <c r="Q2188" s="10" t="s">
        <v>8338</v>
      </c>
      <c r="R2188" t="s">
        <v>8356</v>
      </c>
      <c r="S2188" s="15">
        <f t="shared" si="169"/>
        <v>42583.615081018521</v>
      </c>
      <c r="T2188" s="15">
        <f t="shared" si="170"/>
        <v>42620.083333333328</v>
      </c>
      <c r="U2188">
        <f t="shared" si="171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68"/>
        <v>56.97</v>
      </c>
      <c r="Q2189" s="10" t="s">
        <v>8338</v>
      </c>
      <c r="R2189" t="s">
        <v>8356</v>
      </c>
      <c r="S2189" s="15">
        <f t="shared" si="169"/>
        <v>42068.209097222221</v>
      </c>
      <c r="T2189" s="15">
        <f t="shared" si="170"/>
        <v>42097.165972222225</v>
      </c>
      <c r="U2189">
        <f t="shared" si="171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68"/>
        <v>44.06</v>
      </c>
      <c r="Q2190" s="10" t="s">
        <v>8338</v>
      </c>
      <c r="R2190" t="s">
        <v>8356</v>
      </c>
      <c r="S2190" s="15">
        <f t="shared" si="169"/>
        <v>42633.586122685185</v>
      </c>
      <c r="T2190" s="15">
        <f t="shared" si="170"/>
        <v>42668.708333333328</v>
      </c>
      <c r="U2190">
        <f t="shared" si="171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68"/>
        <v>68.63</v>
      </c>
      <c r="Q2191" s="10" t="s">
        <v>8338</v>
      </c>
      <c r="R2191" t="s">
        <v>8356</v>
      </c>
      <c r="S2191" s="15">
        <f t="shared" si="169"/>
        <v>42467.788194444445</v>
      </c>
      <c r="T2191" s="15">
        <f t="shared" si="170"/>
        <v>42481.916666666672</v>
      </c>
      <c r="U2191">
        <f t="shared" si="171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68"/>
        <v>65.319999999999993</v>
      </c>
      <c r="Q2192" s="10" t="s">
        <v>8338</v>
      </c>
      <c r="R2192" t="s">
        <v>8356</v>
      </c>
      <c r="S2192" s="15">
        <f t="shared" si="169"/>
        <v>42417.625046296293</v>
      </c>
      <c r="T2192" s="15">
        <f t="shared" si="170"/>
        <v>42452.290972222225</v>
      </c>
      <c r="U2192">
        <f t="shared" si="171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68"/>
        <v>35.92</v>
      </c>
      <c r="Q2193" s="10" t="s">
        <v>8338</v>
      </c>
      <c r="R2193" t="s">
        <v>8356</v>
      </c>
      <c r="S2193" s="15">
        <f t="shared" si="169"/>
        <v>42768.833645833336</v>
      </c>
      <c r="T2193" s="15">
        <f t="shared" si="170"/>
        <v>42780.833645833336</v>
      </c>
      <c r="U2193">
        <f t="shared" si="171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68"/>
        <v>40.07</v>
      </c>
      <c r="Q2194" s="10" t="s">
        <v>8338</v>
      </c>
      <c r="R2194" t="s">
        <v>8356</v>
      </c>
      <c r="S2194" s="15">
        <f t="shared" si="169"/>
        <v>42691.8512037037</v>
      </c>
      <c r="T2194" s="15">
        <f t="shared" si="170"/>
        <v>42719.958333333328</v>
      </c>
      <c r="U2194">
        <f t="shared" si="171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68"/>
        <v>75.650000000000006</v>
      </c>
      <c r="Q2195" s="10" t="s">
        <v>8338</v>
      </c>
      <c r="R2195" t="s">
        <v>8356</v>
      </c>
      <c r="S2195" s="15">
        <f t="shared" si="169"/>
        <v>42664.405925925923</v>
      </c>
      <c r="T2195" s="15">
        <f t="shared" si="170"/>
        <v>42695.207638888889</v>
      </c>
      <c r="U2195">
        <f t="shared" si="171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68"/>
        <v>61.2</v>
      </c>
      <c r="Q2196" s="10" t="s">
        <v>8338</v>
      </c>
      <c r="R2196" t="s">
        <v>8356</v>
      </c>
      <c r="S2196" s="15">
        <f t="shared" si="169"/>
        <v>42425.757986111115</v>
      </c>
      <c r="T2196" s="15">
        <f t="shared" si="170"/>
        <v>42455.716319444444</v>
      </c>
      <c r="U2196">
        <f t="shared" si="171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68"/>
        <v>48.13</v>
      </c>
      <c r="Q2197" s="10" t="s">
        <v>8338</v>
      </c>
      <c r="R2197" t="s">
        <v>8356</v>
      </c>
      <c r="S2197" s="15">
        <f t="shared" si="169"/>
        <v>42197.771990740745</v>
      </c>
      <c r="T2197" s="15">
        <f t="shared" si="170"/>
        <v>42227.771990740745</v>
      </c>
      <c r="U2197">
        <f t="shared" si="171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68"/>
        <v>68.11</v>
      </c>
      <c r="Q2198" s="10" t="s">
        <v>8338</v>
      </c>
      <c r="R2198" t="s">
        <v>8356</v>
      </c>
      <c r="S2198" s="15">
        <f t="shared" si="169"/>
        <v>42675.487291666665</v>
      </c>
      <c r="T2198" s="15">
        <f t="shared" si="170"/>
        <v>42706.291666666672</v>
      </c>
      <c r="U2198">
        <f t="shared" si="171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68"/>
        <v>65.89</v>
      </c>
      <c r="Q2199" s="10" t="s">
        <v>8338</v>
      </c>
      <c r="R2199" t="s">
        <v>8356</v>
      </c>
      <c r="S2199" s="15">
        <f t="shared" si="169"/>
        <v>42033.584016203706</v>
      </c>
      <c r="T2199" s="15">
        <f t="shared" si="170"/>
        <v>42063.584016203706</v>
      </c>
      <c r="U2199">
        <f t="shared" si="171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68"/>
        <v>81.650000000000006</v>
      </c>
      <c r="Q2200" s="10" t="s">
        <v>8338</v>
      </c>
      <c r="R2200" t="s">
        <v>8356</v>
      </c>
      <c r="S2200" s="15">
        <f t="shared" si="169"/>
        <v>42292.513888888891</v>
      </c>
      <c r="T2200" s="15">
        <f t="shared" si="170"/>
        <v>42322.555555555555</v>
      </c>
      <c r="U2200">
        <f t="shared" si="171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68"/>
        <v>52.7</v>
      </c>
      <c r="Q2201" s="10" t="s">
        <v>8338</v>
      </c>
      <c r="R2201" t="s">
        <v>8356</v>
      </c>
      <c r="S2201" s="15">
        <f t="shared" si="169"/>
        <v>42262.416643518518</v>
      </c>
      <c r="T2201" s="15">
        <f t="shared" si="170"/>
        <v>42292.416643518518</v>
      </c>
      <c r="U2201">
        <f t="shared" si="171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68"/>
        <v>41.23</v>
      </c>
      <c r="Q2202" s="10" t="s">
        <v>8338</v>
      </c>
      <c r="R2202" t="s">
        <v>8356</v>
      </c>
      <c r="S2202" s="15">
        <f t="shared" si="169"/>
        <v>42163.625787037032</v>
      </c>
      <c r="T2202" s="15">
        <f t="shared" si="170"/>
        <v>42191.125</v>
      </c>
      <c r="U2202">
        <f t="shared" si="171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68"/>
        <v>15.04</v>
      </c>
      <c r="Q2203" s="10" t="s">
        <v>8330</v>
      </c>
      <c r="R2203" t="s">
        <v>8335</v>
      </c>
      <c r="S2203" s="15">
        <f t="shared" si="169"/>
        <v>41276.846817129634</v>
      </c>
      <c r="T2203" s="15">
        <f t="shared" si="170"/>
        <v>41290.846817129634</v>
      </c>
      <c r="U2203">
        <f t="shared" si="171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68"/>
        <v>39.07</v>
      </c>
      <c r="Q2204" s="10" t="s">
        <v>8330</v>
      </c>
      <c r="R2204" t="s">
        <v>8335</v>
      </c>
      <c r="S2204" s="15">
        <f t="shared" si="169"/>
        <v>41184.849166666667</v>
      </c>
      <c r="T2204" s="15">
        <f t="shared" si="170"/>
        <v>41214.849166666667</v>
      </c>
      <c r="U2204">
        <f t="shared" si="171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68"/>
        <v>43.82</v>
      </c>
      <c r="Q2205" s="10" t="s">
        <v>8330</v>
      </c>
      <c r="R2205" t="s">
        <v>8335</v>
      </c>
      <c r="S2205" s="15">
        <f t="shared" si="169"/>
        <v>42241.85974537037</v>
      </c>
      <c r="T2205" s="15">
        <f t="shared" si="170"/>
        <v>42271.85974537037</v>
      </c>
      <c r="U2205">
        <f t="shared" si="171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68"/>
        <v>27.3</v>
      </c>
      <c r="Q2206" s="10" t="s">
        <v>8330</v>
      </c>
      <c r="R2206" t="s">
        <v>8335</v>
      </c>
      <c r="S2206" s="15">
        <f t="shared" si="169"/>
        <v>41312.311562499999</v>
      </c>
      <c r="T2206" s="15">
        <f t="shared" si="170"/>
        <v>41342.311562499999</v>
      </c>
      <c r="U2206">
        <f t="shared" si="171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68"/>
        <v>42.22</v>
      </c>
      <c r="Q2207" s="10" t="s">
        <v>8330</v>
      </c>
      <c r="R2207" t="s">
        <v>8335</v>
      </c>
      <c r="S2207" s="15">
        <f t="shared" si="169"/>
        <v>41031.82163194444</v>
      </c>
      <c r="T2207" s="15">
        <f t="shared" si="170"/>
        <v>41061.82163194444</v>
      </c>
      <c r="U2207">
        <f t="shared" si="171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68"/>
        <v>33.24</v>
      </c>
      <c r="Q2208" s="10" t="s">
        <v>8330</v>
      </c>
      <c r="R2208" t="s">
        <v>8335</v>
      </c>
      <c r="S2208" s="15">
        <f t="shared" si="169"/>
        <v>40997.257222222222</v>
      </c>
      <c r="T2208" s="15">
        <f t="shared" si="170"/>
        <v>41015.257222222222</v>
      </c>
      <c r="U2208">
        <f t="shared" si="171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68"/>
        <v>285.70999999999998</v>
      </c>
      <c r="Q2209" s="10" t="s">
        <v>8330</v>
      </c>
      <c r="R2209" t="s">
        <v>8335</v>
      </c>
      <c r="S2209" s="15">
        <f t="shared" si="169"/>
        <v>41564.194131944445</v>
      </c>
      <c r="T2209" s="15">
        <f t="shared" si="170"/>
        <v>41594.235798611109</v>
      </c>
      <c r="U2209">
        <f t="shared" si="171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68"/>
        <v>42.33</v>
      </c>
      <c r="Q2210" s="10" t="s">
        <v>8330</v>
      </c>
      <c r="R2210" t="s">
        <v>8335</v>
      </c>
      <c r="S2210" s="15">
        <f t="shared" si="169"/>
        <v>40946.882245370369</v>
      </c>
      <c r="T2210" s="15">
        <f t="shared" si="170"/>
        <v>41006.166666666664</v>
      </c>
      <c r="U2210">
        <f t="shared" si="171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68"/>
        <v>50.27</v>
      </c>
      <c r="Q2211" s="10" t="s">
        <v>8330</v>
      </c>
      <c r="R2211" t="s">
        <v>8335</v>
      </c>
      <c r="S2211" s="15">
        <f t="shared" si="169"/>
        <v>41732.479675925926</v>
      </c>
      <c r="T2211" s="15">
        <f t="shared" si="170"/>
        <v>41743.958333333336</v>
      </c>
      <c r="U2211">
        <f t="shared" si="171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68"/>
        <v>61.9</v>
      </c>
      <c r="Q2212" s="10" t="s">
        <v>8330</v>
      </c>
      <c r="R2212" t="s">
        <v>8335</v>
      </c>
      <c r="S2212" s="15">
        <f t="shared" si="169"/>
        <v>40956.066087962965</v>
      </c>
      <c r="T2212" s="15">
        <f t="shared" si="170"/>
        <v>41013.73333333333</v>
      </c>
      <c r="U2212">
        <f t="shared" si="171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68"/>
        <v>40.75</v>
      </c>
      <c r="Q2213" s="10" t="s">
        <v>8330</v>
      </c>
      <c r="R2213" t="s">
        <v>8335</v>
      </c>
      <c r="S2213" s="15">
        <f t="shared" si="169"/>
        <v>41716.785011574073</v>
      </c>
      <c r="T2213" s="15">
        <f t="shared" si="170"/>
        <v>41739.290972222225</v>
      </c>
      <c r="U2213">
        <f t="shared" si="171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68"/>
        <v>55.8</v>
      </c>
      <c r="Q2214" s="10" t="s">
        <v>8330</v>
      </c>
      <c r="R2214" t="s">
        <v>8335</v>
      </c>
      <c r="S2214" s="15">
        <f t="shared" si="169"/>
        <v>41548.747418981482</v>
      </c>
      <c r="T2214" s="15">
        <f t="shared" si="170"/>
        <v>41582.041666666664</v>
      </c>
      <c r="U2214">
        <f t="shared" si="171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68"/>
        <v>10</v>
      </c>
      <c r="Q2215" s="10" t="s">
        <v>8330</v>
      </c>
      <c r="R2215" t="s">
        <v>8335</v>
      </c>
      <c r="S2215" s="15">
        <f t="shared" si="169"/>
        <v>42109.826145833329</v>
      </c>
      <c r="T2215" s="15">
        <f t="shared" si="170"/>
        <v>42139.826145833329</v>
      </c>
      <c r="U2215">
        <f t="shared" si="171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68"/>
        <v>73.13</v>
      </c>
      <c r="Q2216" s="10" t="s">
        <v>8330</v>
      </c>
      <c r="R2216" t="s">
        <v>8335</v>
      </c>
      <c r="S2216" s="15">
        <f t="shared" si="169"/>
        <v>41646.792222222226</v>
      </c>
      <c r="T2216" s="15">
        <f t="shared" si="170"/>
        <v>41676.792222222226</v>
      </c>
      <c r="U2216">
        <f t="shared" si="171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68"/>
        <v>26.06</v>
      </c>
      <c r="Q2217" s="10" t="s">
        <v>8330</v>
      </c>
      <c r="R2217" t="s">
        <v>8335</v>
      </c>
      <c r="S2217" s="15">
        <f t="shared" si="169"/>
        <v>40958.717268518521</v>
      </c>
      <c r="T2217" s="15">
        <f t="shared" si="170"/>
        <v>40981.290972222225</v>
      </c>
      <c r="U2217">
        <f t="shared" si="171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68"/>
        <v>22.64</v>
      </c>
      <c r="Q2218" s="10" t="s">
        <v>8330</v>
      </c>
      <c r="R2218" t="s">
        <v>8335</v>
      </c>
      <c r="S2218" s="15">
        <f t="shared" si="169"/>
        <v>42194.751678240747</v>
      </c>
      <c r="T2218" s="15">
        <f t="shared" si="170"/>
        <v>42208.751678240747</v>
      </c>
      <c r="U2218">
        <f t="shared" si="171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68"/>
        <v>47.22</v>
      </c>
      <c r="Q2219" s="10" t="s">
        <v>8330</v>
      </c>
      <c r="R2219" t="s">
        <v>8335</v>
      </c>
      <c r="S2219" s="15">
        <f t="shared" si="169"/>
        <v>42299.776770833334</v>
      </c>
      <c r="T2219" s="15">
        <f t="shared" si="170"/>
        <v>42310.333333333328</v>
      </c>
      <c r="U2219">
        <f t="shared" si="171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68"/>
        <v>32.32</v>
      </c>
      <c r="Q2220" s="10" t="s">
        <v>8330</v>
      </c>
      <c r="R2220" t="s">
        <v>8335</v>
      </c>
      <c r="S2220" s="15">
        <f t="shared" si="169"/>
        <v>41127.812303240738</v>
      </c>
      <c r="T2220" s="15">
        <f t="shared" si="170"/>
        <v>41150</v>
      </c>
      <c r="U2220">
        <f t="shared" si="171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68"/>
        <v>53.42</v>
      </c>
      <c r="Q2221" s="10" t="s">
        <v>8330</v>
      </c>
      <c r="R2221" t="s">
        <v>8335</v>
      </c>
      <c r="S2221" s="15">
        <f t="shared" si="169"/>
        <v>42205.718888888892</v>
      </c>
      <c r="T2221" s="15">
        <f t="shared" si="170"/>
        <v>42235.718888888892</v>
      </c>
      <c r="U2221">
        <f t="shared" si="171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68"/>
        <v>51.3</v>
      </c>
      <c r="Q2222" s="10" t="s">
        <v>8330</v>
      </c>
      <c r="R2222" t="s">
        <v>8335</v>
      </c>
      <c r="S2222" s="15">
        <f t="shared" si="169"/>
        <v>41452.060601851852</v>
      </c>
      <c r="T2222" s="15">
        <f t="shared" si="170"/>
        <v>41482.060601851852</v>
      </c>
      <c r="U2222">
        <f t="shared" si="171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68"/>
        <v>37.200000000000003</v>
      </c>
      <c r="Q2223" s="10" t="s">
        <v>8338</v>
      </c>
      <c r="R2223" t="s">
        <v>8356</v>
      </c>
      <c r="S2223" s="15">
        <f t="shared" si="169"/>
        <v>42452.666770833333</v>
      </c>
      <c r="T2223" s="15">
        <f t="shared" si="170"/>
        <v>42483</v>
      </c>
      <c r="U2223">
        <f t="shared" si="171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68"/>
        <v>27.1</v>
      </c>
      <c r="Q2224" s="10" t="s">
        <v>8338</v>
      </c>
      <c r="R2224" t="s">
        <v>8356</v>
      </c>
      <c r="S2224" s="15">
        <f t="shared" si="169"/>
        <v>40906.787581018521</v>
      </c>
      <c r="T2224" s="15">
        <f t="shared" si="170"/>
        <v>40936.787581018521</v>
      </c>
      <c r="U2224">
        <f t="shared" si="171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68"/>
        <v>206.31</v>
      </c>
      <c r="Q2225" s="10" t="s">
        <v>8338</v>
      </c>
      <c r="R2225" t="s">
        <v>8356</v>
      </c>
      <c r="S2225" s="15">
        <f t="shared" si="169"/>
        <v>42152.640833333338</v>
      </c>
      <c r="T2225" s="15">
        <f t="shared" si="170"/>
        <v>42182.640833333338</v>
      </c>
      <c r="U2225">
        <f t="shared" si="171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68"/>
        <v>82.15</v>
      </c>
      <c r="Q2226" s="10" t="s">
        <v>8338</v>
      </c>
      <c r="R2226" t="s">
        <v>8356</v>
      </c>
      <c r="S2226" s="15">
        <f t="shared" si="169"/>
        <v>42644.667534722219</v>
      </c>
      <c r="T2226" s="15">
        <f t="shared" si="170"/>
        <v>42672.791666666672</v>
      </c>
      <c r="U2226">
        <f t="shared" si="171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68"/>
        <v>164.8</v>
      </c>
      <c r="Q2227" s="10" t="s">
        <v>8338</v>
      </c>
      <c r="R2227" t="s">
        <v>8356</v>
      </c>
      <c r="S2227" s="15">
        <f t="shared" si="169"/>
        <v>41873.79184027778</v>
      </c>
      <c r="T2227" s="15">
        <f t="shared" si="170"/>
        <v>41903.79184027778</v>
      </c>
      <c r="U2227">
        <f t="shared" si="171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68"/>
        <v>60.82</v>
      </c>
      <c r="Q2228" s="10" t="s">
        <v>8338</v>
      </c>
      <c r="R2228" t="s">
        <v>8356</v>
      </c>
      <c r="S2228" s="15">
        <f t="shared" si="169"/>
        <v>42381.79886574074</v>
      </c>
      <c r="T2228" s="15">
        <f t="shared" si="170"/>
        <v>42412.207638888889</v>
      </c>
      <c r="U2228">
        <f t="shared" si="171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68"/>
        <v>67.97</v>
      </c>
      <c r="Q2229" s="10" t="s">
        <v>8338</v>
      </c>
      <c r="R2229" t="s">
        <v>8356</v>
      </c>
      <c r="S2229" s="15">
        <f t="shared" si="169"/>
        <v>41561.807349537034</v>
      </c>
      <c r="T2229" s="15">
        <f t="shared" si="170"/>
        <v>41591.849016203705</v>
      </c>
      <c r="U2229">
        <f t="shared" si="171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68"/>
        <v>81.56</v>
      </c>
      <c r="Q2230" s="10" t="s">
        <v>8338</v>
      </c>
      <c r="R2230" t="s">
        <v>8356</v>
      </c>
      <c r="S2230" s="15">
        <f t="shared" si="169"/>
        <v>42202.278194444443</v>
      </c>
      <c r="T2230" s="15">
        <f t="shared" si="170"/>
        <v>42232.278194444443</v>
      </c>
      <c r="U2230">
        <f t="shared" si="171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68"/>
        <v>25.43</v>
      </c>
      <c r="Q2231" s="10" t="s">
        <v>8338</v>
      </c>
      <c r="R2231" t="s">
        <v>8356</v>
      </c>
      <c r="S2231" s="15">
        <f t="shared" si="169"/>
        <v>41484.664247685185</v>
      </c>
      <c r="T2231" s="15">
        <f t="shared" si="170"/>
        <v>41520.166666666664</v>
      </c>
      <c r="U2231">
        <f t="shared" si="171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68"/>
        <v>21.5</v>
      </c>
      <c r="Q2232" s="10" t="s">
        <v>8338</v>
      </c>
      <c r="R2232" t="s">
        <v>8356</v>
      </c>
      <c r="S2232" s="15">
        <f t="shared" si="169"/>
        <v>41724.881099537037</v>
      </c>
      <c r="T2232" s="15">
        <f t="shared" si="170"/>
        <v>41754.881099537037</v>
      </c>
      <c r="U2232">
        <f t="shared" si="171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68"/>
        <v>27.23</v>
      </c>
      <c r="Q2233" s="10" t="s">
        <v>8338</v>
      </c>
      <c r="R2233" t="s">
        <v>8356</v>
      </c>
      <c r="S2233" s="15">
        <f t="shared" si="169"/>
        <v>41423.910891203705</v>
      </c>
      <c r="T2233" s="15">
        <f t="shared" si="170"/>
        <v>41450.208333333336</v>
      </c>
      <c r="U2233">
        <f t="shared" si="171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68"/>
        <v>25.09</v>
      </c>
      <c r="Q2234" s="10" t="s">
        <v>8338</v>
      </c>
      <c r="R2234" t="s">
        <v>8356</v>
      </c>
      <c r="S2234" s="15">
        <f t="shared" si="169"/>
        <v>41806.794074074074</v>
      </c>
      <c r="T2234" s="15">
        <f t="shared" si="170"/>
        <v>41839.125</v>
      </c>
      <c r="U2234">
        <f t="shared" si="171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68"/>
        <v>21.23</v>
      </c>
      <c r="Q2235" s="10" t="s">
        <v>8338</v>
      </c>
      <c r="R2235" t="s">
        <v>8356</v>
      </c>
      <c r="S2235" s="15">
        <f t="shared" si="169"/>
        <v>42331.378923611104</v>
      </c>
      <c r="T2235" s="15">
        <f t="shared" si="170"/>
        <v>42352</v>
      </c>
      <c r="U2235">
        <f t="shared" si="171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68"/>
        <v>41.61</v>
      </c>
      <c r="Q2236" s="10" t="s">
        <v>8338</v>
      </c>
      <c r="R2236" t="s">
        <v>8356</v>
      </c>
      <c r="S2236" s="15">
        <f t="shared" si="169"/>
        <v>42710.824618055558</v>
      </c>
      <c r="T2236" s="15">
        <f t="shared" si="170"/>
        <v>42740.824618055558</v>
      </c>
      <c r="U2236">
        <f t="shared" si="171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68"/>
        <v>135.59</v>
      </c>
      <c r="Q2237" s="10" t="s">
        <v>8338</v>
      </c>
      <c r="R2237" t="s">
        <v>8356</v>
      </c>
      <c r="S2237" s="15">
        <f t="shared" si="169"/>
        <v>42062.022118055553</v>
      </c>
      <c r="T2237" s="15">
        <f t="shared" si="170"/>
        <v>42091.980451388896</v>
      </c>
      <c r="U2237">
        <f t="shared" si="171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68"/>
        <v>22.12</v>
      </c>
      <c r="Q2238" s="10" t="s">
        <v>8338</v>
      </c>
      <c r="R2238" t="s">
        <v>8356</v>
      </c>
      <c r="S2238" s="15">
        <f t="shared" si="169"/>
        <v>42371.617164351846</v>
      </c>
      <c r="T2238" s="15">
        <f t="shared" si="170"/>
        <v>42401.617164351846</v>
      </c>
      <c r="U2238">
        <f t="shared" si="171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68"/>
        <v>64.63</v>
      </c>
      <c r="Q2239" s="10" t="s">
        <v>8338</v>
      </c>
      <c r="R2239" t="s">
        <v>8356</v>
      </c>
      <c r="S2239" s="15">
        <f t="shared" si="169"/>
        <v>41915.003275462965</v>
      </c>
      <c r="T2239" s="15">
        <f t="shared" si="170"/>
        <v>41955.332638888889</v>
      </c>
      <c r="U2239">
        <f t="shared" si="171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68"/>
        <v>69.569999999999993</v>
      </c>
      <c r="Q2240" s="10" t="s">
        <v>8338</v>
      </c>
      <c r="R2240" t="s">
        <v>8356</v>
      </c>
      <c r="S2240" s="15">
        <f t="shared" si="169"/>
        <v>42774.621712962966</v>
      </c>
      <c r="T2240" s="15">
        <f t="shared" si="170"/>
        <v>42804.621712962966</v>
      </c>
      <c r="U2240">
        <f t="shared" si="171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68"/>
        <v>75.13</v>
      </c>
      <c r="Q2241" s="10" t="s">
        <v>8338</v>
      </c>
      <c r="R2241" t="s">
        <v>8356</v>
      </c>
      <c r="S2241" s="15">
        <f t="shared" si="169"/>
        <v>41572.958495370374</v>
      </c>
      <c r="T2241" s="15">
        <f t="shared" si="170"/>
        <v>41609.168055555558</v>
      </c>
      <c r="U2241">
        <f t="shared" si="171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68"/>
        <v>140.97999999999999</v>
      </c>
      <c r="Q2242" s="10" t="s">
        <v>8338</v>
      </c>
      <c r="R2242" t="s">
        <v>8356</v>
      </c>
      <c r="S2242" s="15">
        <f t="shared" si="169"/>
        <v>42452.825740740736</v>
      </c>
      <c r="T2242" s="15">
        <f t="shared" si="170"/>
        <v>42482.825740740736</v>
      </c>
      <c r="U2242">
        <f t="shared" si="171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72">IFERROR(ROUND(E2243/L2243, 2), 0)</f>
        <v>49.47</v>
      </c>
      <c r="Q2243" s="10" t="s">
        <v>8338</v>
      </c>
      <c r="R2243" t="s">
        <v>8356</v>
      </c>
      <c r="S2243" s="15">
        <f t="shared" ref="S2243:S2306" si="173">(((J2243/60)/60)/24)+DATE(1970,1,1)</f>
        <v>42766.827546296292</v>
      </c>
      <c r="T2243" s="15">
        <f t="shared" ref="T2243:T2306" si="174">(((I2243/60)/60)/24)+DATE(1970,1,1)</f>
        <v>42796.827546296292</v>
      </c>
      <c r="U2243">
        <f t="shared" ref="U2243:U2306" si="175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72"/>
        <v>53.87</v>
      </c>
      <c r="Q2244" s="10" t="s">
        <v>8338</v>
      </c>
      <c r="R2244" t="s">
        <v>8356</v>
      </c>
      <c r="S2244" s="15">
        <f t="shared" si="173"/>
        <v>41569.575613425928</v>
      </c>
      <c r="T2244" s="15">
        <f t="shared" si="174"/>
        <v>41605.126388888886</v>
      </c>
      <c r="U2244">
        <f t="shared" si="175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72"/>
        <v>4.57</v>
      </c>
      <c r="Q2245" s="10" t="s">
        <v>8338</v>
      </c>
      <c r="R2245" t="s">
        <v>8356</v>
      </c>
      <c r="S2245" s="15">
        <f t="shared" si="173"/>
        <v>42800.751041666663</v>
      </c>
      <c r="T2245" s="15">
        <f t="shared" si="174"/>
        <v>42807.125</v>
      </c>
      <c r="U2245">
        <f t="shared" si="17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72"/>
        <v>65</v>
      </c>
      <c r="Q2246" s="10" t="s">
        <v>8338</v>
      </c>
      <c r="R2246" t="s">
        <v>8356</v>
      </c>
      <c r="S2246" s="15">
        <f t="shared" si="173"/>
        <v>42647.818819444445</v>
      </c>
      <c r="T2246" s="15">
        <f t="shared" si="174"/>
        <v>42659.854166666672</v>
      </c>
      <c r="U2246">
        <f t="shared" si="17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72"/>
        <v>53.48</v>
      </c>
      <c r="Q2247" s="10" t="s">
        <v>8338</v>
      </c>
      <c r="R2247" t="s">
        <v>8356</v>
      </c>
      <c r="S2247" s="15">
        <f t="shared" si="173"/>
        <v>41660.708530092597</v>
      </c>
      <c r="T2247" s="15">
        <f t="shared" si="174"/>
        <v>41691.75</v>
      </c>
      <c r="U2247">
        <f t="shared" si="175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72"/>
        <v>43.91</v>
      </c>
      <c r="Q2248" s="10" t="s">
        <v>8338</v>
      </c>
      <c r="R2248" t="s">
        <v>8356</v>
      </c>
      <c r="S2248" s="15">
        <f t="shared" si="173"/>
        <v>42221.79178240741</v>
      </c>
      <c r="T2248" s="15">
        <f t="shared" si="174"/>
        <v>42251.79178240741</v>
      </c>
      <c r="U2248">
        <f t="shared" si="175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72"/>
        <v>50.85</v>
      </c>
      <c r="Q2249" s="10" t="s">
        <v>8338</v>
      </c>
      <c r="R2249" t="s">
        <v>8356</v>
      </c>
      <c r="S2249" s="15">
        <f t="shared" si="173"/>
        <v>42200.666261574079</v>
      </c>
      <c r="T2249" s="15">
        <f t="shared" si="174"/>
        <v>42214.666261574079</v>
      </c>
      <c r="U2249">
        <f t="shared" si="175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72"/>
        <v>58.63</v>
      </c>
      <c r="Q2250" s="10" t="s">
        <v>8338</v>
      </c>
      <c r="R2250" t="s">
        <v>8356</v>
      </c>
      <c r="S2250" s="15">
        <f t="shared" si="173"/>
        <v>42688.875902777778</v>
      </c>
      <c r="T2250" s="15">
        <f t="shared" si="174"/>
        <v>42718.875902777778</v>
      </c>
      <c r="U2250">
        <f t="shared" si="175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72"/>
        <v>32.82</v>
      </c>
      <c r="Q2251" s="10" t="s">
        <v>8338</v>
      </c>
      <c r="R2251" t="s">
        <v>8356</v>
      </c>
      <c r="S2251" s="15">
        <f t="shared" si="173"/>
        <v>41336.703298611108</v>
      </c>
      <c r="T2251" s="15">
        <f t="shared" si="174"/>
        <v>41366.661631944444</v>
      </c>
      <c r="U2251">
        <f t="shared" si="17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72"/>
        <v>426.93</v>
      </c>
      <c r="Q2252" s="10" t="s">
        <v>8338</v>
      </c>
      <c r="R2252" t="s">
        <v>8356</v>
      </c>
      <c r="S2252" s="15">
        <f t="shared" si="173"/>
        <v>42677.005474537036</v>
      </c>
      <c r="T2252" s="15">
        <f t="shared" si="174"/>
        <v>42707.0471412037</v>
      </c>
      <c r="U2252">
        <f t="shared" si="17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72"/>
        <v>23.81</v>
      </c>
      <c r="Q2253" s="10" t="s">
        <v>8338</v>
      </c>
      <c r="R2253" t="s">
        <v>8356</v>
      </c>
      <c r="S2253" s="15">
        <f t="shared" si="173"/>
        <v>41846.34579861111</v>
      </c>
      <c r="T2253" s="15">
        <f t="shared" si="174"/>
        <v>41867.34579861111</v>
      </c>
      <c r="U2253">
        <f t="shared" si="17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72"/>
        <v>98.41</v>
      </c>
      <c r="Q2254" s="10" t="s">
        <v>8338</v>
      </c>
      <c r="R2254" t="s">
        <v>8356</v>
      </c>
      <c r="S2254" s="15">
        <f t="shared" si="173"/>
        <v>42573.327986111108</v>
      </c>
      <c r="T2254" s="15">
        <f t="shared" si="174"/>
        <v>42588.327986111108</v>
      </c>
      <c r="U2254">
        <f t="shared" si="17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72"/>
        <v>107.32</v>
      </c>
      <c r="Q2255" s="10" t="s">
        <v>8338</v>
      </c>
      <c r="R2255" t="s">
        <v>8356</v>
      </c>
      <c r="S2255" s="15">
        <f t="shared" si="173"/>
        <v>42296.631331018521</v>
      </c>
      <c r="T2255" s="15">
        <f t="shared" si="174"/>
        <v>42326.672997685186</v>
      </c>
      <c r="U2255">
        <f t="shared" si="17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72"/>
        <v>11.67</v>
      </c>
      <c r="Q2256" s="10" t="s">
        <v>8338</v>
      </c>
      <c r="R2256" t="s">
        <v>8356</v>
      </c>
      <c r="S2256" s="15">
        <f t="shared" si="173"/>
        <v>42752.647777777776</v>
      </c>
      <c r="T2256" s="15">
        <f t="shared" si="174"/>
        <v>42759.647777777776</v>
      </c>
      <c r="U2256">
        <f t="shared" si="17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72"/>
        <v>41.78</v>
      </c>
      <c r="Q2257" s="10" t="s">
        <v>8338</v>
      </c>
      <c r="R2257" t="s">
        <v>8356</v>
      </c>
      <c r="S2257" s="15">
        <f t="shared" si="173"/>
        <v>42467.951979166668</v>
      </c>
      <c r="T2257" s="15">
        <f t="shared" si="174"/>
        <v>42497.951979166668</v>
      </c>
      <c r="U2257">
        <f t="shared" si="17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72"/>
        <v>21.38</v>
      </c>
      <c r="Q2258" s="10" t="s">
        <v>8338</v>
      </c>
      <c r="R2258" t="s">
        <v>8356</v>
      </c>
      <c r="S2258" s="15">
        <f t="shared" si="173"/>
        <v>42682.451921296291</v>
      </c>
      <c r="T2258" s="15">
        <f t="shared" si="174"/>
        <v>42696.451921296291</v>
      </c>
      <c r="U2258">
        <f t="shared" si="17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72"/>
        <v>94.1</v>
      </c>
      <c r="Q2259" s="10" t="s">
        <v>8338</v>
      </c>
      <c r="R2259" t="s">
        <v>8356</v>
      </c>
      <c r="S2259" s="15">
        <f t="shared" si="173"/>
        <v>42505.936678240745</v>
      </c>
      <c r="T2259" s="15">
        <f t="shared" si="174"/>
        <v>42540.958333333328</v>
      </c>
      <c r="U2259">
        <f t="shared" si="17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72"/>
        <v>15.72</v>
      </c>
      <c r="Q2260" s="10" t="s">
        <v>8338</v>
      </c>
      <c r="R2260" t="s">
        <v>8356</v>
      </c>
      <c r="S2260" s="15">
        <f t="shared" si="173"/>
        <v>42136.75100694444</v>
      </c>
      <c r="T2260" s="15">
        <f t="shared" si="174"/>
        <v>42166.75100694444</v>
      </c>
      <c r="U2260">
        <f t="shared" si="17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72"/>
        <v>90.64</v>
      </c>
      <c r="Q2261" s="10" t="s">
        <v>8338</v>
      </c>
      <c r="R2261" t="s">
        <v>8356</v>
      </c>
      <c r="S2261" s="15">
        <f t="shared" si="173"/>
        <v>42702.804814814815</v>
      </c>
      <c r="T2261" s="15">
        <f t="shared" si="174"/>
        <v>42712.804814814815</v>
      </c>
      <c r="U2261">
        <f t="shared" si="17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72"/>
        <v>97.3</v>
      </c>
      <c r="Q2262" s="10" t="s">
        <v>8338</v>
      </c>
      <c r="R2262" t="s">
        <v>8356</v>
      </c>
      <c r="S2262" s="15">
        <f t="shared" si="173"/>
        <v>41695.016782407409</v>
      </c>
      <c r="T2262" s="15">
        <f t="shared" si="174"/>
        <v>41724.975115740745</v>
      </c>
      <c r="U2262">
        <f t="shared" si="17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72"/>
        <v>37.119999999999997</v>
      </c>
      <c r="Q2263" s="10" t="s">
        <v>8338</v>
      </c>
      <c r="R2263" t="s">
        <v>8356</v>
      </c>
      <c r="S2263" s="15">
        <f t="shared" si="173"/>
        <v>42759.724768518514</v>
      </c>
      <c r="T2263" s="15">
        <f t="shared" si="174"/>
        <v>42780.724768518514</v>
      </c>
      <c r="U2263">
        <f t="shared" si="17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72"/>
        <v>28.1</v>
      </c>
      <c r="Q2264" s="10" t="s">
        <v>8338</v>
      </c>
      <c r="R2264" t="s">
        <v>8356</v>
      </c>
      <c r="S2264" s="15">
        <f t="shared" si="173"/>
        <v>41926.585162037038</v>
      </c>
      <c r="T2264" s="15">
        <f t="shared" si="174"/>
        <v>41961</v>
      </c>
      <c r="U2264">
        <f t="shared" si="17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72"/>
        <v>144.43</v>
      </c>
      <c r="Q2265" s="10" t="s">
        <v>8338</v>
      </c>
      <c r="R2265" t="s">
        <v>8356</v>
      </c>
      <c r="S2265" s="15">
        <f t="shared" si="173"/>
        <v>42014.832326388889</v>
      </c>
      <c r="T2265" s="15">
        <f t="shared" si="174"/>
        <v>42035.832326388889</v>
      </c>
      <c r="U2265">
        <f t="shared" si="17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72"/>
        <v>24.27</v>
      </c>
      <c r="Q2266" s="10" t="s">
        <v>8338</v>
      </c>
      <c r="R2266" t="s">
        <v>8356</v>
      </c>
      <c r="S2266" s="15">
        <f t="shared" si="173"/>
        <v>42496.582337962958</v>
      </c>
      <c r="T2266" s="15">
        <f t="shared" si="174"/>
        <v>42513.125</v>
      </c>
      <c r="U2266">
        <f t="shared" si="17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72"/>
        <v>35.119999999999997</v>
      </c>
      <c r="Q2267" s="10" t="s">
        <v>8338</v>
      </c>
      <c r="R2267" t="s">
        <v>8356</v>
      </c>
      <c r="S2267" s="15">
        <f t="shared" si="173"/>
        <v>42689.853090277778</v>
      </c>
      <c r="T2267" s="15">
        <f t="shared" si="174"/>
        <v>42696.853090277778</v>
      </c>
      <c r="U2267">
        <f t="shared" si="17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72"/>
        <v>24.76</v>
      </c>
      <c r="Q2268" s="10" t="s">
        <v>8338</v>
      </c>
      <c r="R2268" t="s">
        <v>8356</v>
      </c>
      <c r="S2268" s="15">
        <f t="shared" si="173"/>
        <v>42469.874907407408</v>
      </c>
      <c r="T2268" s="15">
        <f t="shared" si="174"/>
        <v>42487.083333333328</v>
      </c>
      <c r="U2268">
        <f t="shared" si="17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72"/>
        <v>188.38</v>
      </c>
      <c r="Q2269" s="10" t="s">
        <v>8338</v>
      </c>
      <c r="R2269" t="s">
        <v>8356</v>
      </c>
      <c r="S2269" s="15">
        <f t="shared" si="173"/>
        <v>41968.829826388886</v>
      </c>
      <c r="T2269" s="15">
        <f t="shared" si="174"/>
        <v>41994.041666666672</v>
      </c>
      <c r="U2269">
        <f t="shared" si="17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72"/>
        <v>148.08000000000001</v>
      </c>
      <c r="Q2270" s="10" t="s">
        <v>8338</v>
      </c>
      <c r="R2270" t="s">
        <v>8356</v>
      </c>
      <c r="S2270" s="15">
        <f t="shared" si="173"/>
        <v>42776.082349537035</v>
      </c>
      <c r="T2270" s="15">
        <f t="shared" si="174"/>
        <v>42806.082349537035</v>
      </c>
      <c r="U2270">
        <f t="shared" si="17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72"/>
        <v>49.93</v>
      </c>
      <c r="Q2271" s="10" t="s">
        <v>8338</v>
      </c>
      <c r="R2271" t="s">
        <v>8356</v>
      </c>
      <c r="S2271" s="15">
        <f t="shared" si="173"/>
        <v>42776.704432870371</v>
      </c>
      <c r="T2271" s="15">
        <f t="shared" si="174"/>
        <v>42801.208333333328</v>
      </c>
      <c r="U2271">
        <f t="shared" si="17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72"/>
        <v>107.82</v>
      </c>
      <c r="Q2272" s="10" t="s">
        <v>8338</v>
      </c>
      <c r="R2272" t="s">
        <v>8356</v>
      </c>
      <c r="S2272" s="15">
        <f t="shared" si="173"/>
        <v>42725.869363425925</v>
      </c>
      <c r="T2272" s="15">
        <f t="shared" si="174"/>
        <v>42745.915972222225</v>
      </c>
      <c r="U2272">
        <f t="shared" si="175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72"/>
        <v>42.63</v>
      </c>
      <c r="Q2273" s="10" t="s">
        <v>8338</v>
      </c>
      <c r="R2273" t="s">
        <v>8356</v>
      </c>
      <c r="S2273" s="15">
        <f t="shared" si="173"/>
        <v>42684.000046296293</v>
      </c>
      <c r="T2273" s="15">
        <f t="shared" si="174"/>
        <v>42714.000046296293</v>
      </c>
      <c r="U2273">
        <f t="shared" si="17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72"/>
        <v>14.37</v>
      </c>
      <c r="Q2274" s="10" t="s">
        <v>8338</v>
      </c>
      <c r="R2274" t="s">
        <v>8356</v>
      </c>
      <c r="S2274" s="15">
        <f t="shared" si="173"/>
        <v>42315.699490740735</v>
      </c>
      <c r="T2274" s="15">
        <f t="shared" si="174"/>
        <v>42345.699490740735</v>
      </c>
      <c r="U2274">
        <f t="shared" si="17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72"/>
        <v>37.479999999999997</v>
      </c>
      <c r="Q2275" s="10" t="s">
        <v>8338</v>
      </c>
      <c r="R2275" t="s">
        <v>8356</v>
      </c>
      <c r="S2275" s="15">
        <f t="shared" si="173"/>
        <v>42781.549097222218</v>
      </c>
      <c r="T2275" s="15">
        <f t="shared" si="174"/>
        <v>42806.507430555561</v>
      </c>
      <c r="U2275">
        <f t="shared" si="17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72"/>
        <v>30.2</v>
      </c>
      <c r="Q2276" s="10" t="s">
        <v>8338</v>
      </c>
      <c r="R2276" t="s">
        <v>8356</v>
      </c>
      <c r="S2276" s="15">
        <f t="shared" si="173"/>
        <v>41663.500659722224</v>
      </c>
      <c r="T2276" s="15">
        <f t="shared" si="174"/>
        <v>41693.500659722224</v>
      </c>
      <c r="U2276">
        <f t="shared" si="17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72"/>
        <v>33.549999999999997</v>
      </c>
      <c r="Q2277" s="10" t="s">
        <v>8338</v>
      </c>
      <c r="R2277" t="s">
        <v>8356</v>
      </c>
      <c r="S2277" s="15">
        <f t="shared" si="173"/>
        <v>41965.616655092599</v>
      </c>
      <c r="T2277" s="15">
        <f t="shared" si="174"/>
        <v>41995.616655092599</v>
      </c>
      <c r="U2277">
        <f t="shared" si="17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72"/>
        <v>64.75</v>
      </c>
      <c r="Q2278" s="10" t="s">
        <v>8338</v>
      </c>
      <c r="R2278" t="s">
        <v>8356</v>
      </c>
      <c r="S2278" s="15">
        <f t="shared" si="173"/>
        <v>41614.651493055557</v>
      </c>
      <c r="T2278" s="15">
        <f t="shared" si="174"/>
        <v>41644.651493055557</v>
      </c>
      <c r="U2278">
        <f t="shared" si="175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72"/>
        <v>57.93</v>
      </c>
      <c r="Q2279" s="10" t="s">
        <v>8338</v>
      </c>
      <c r="R2279" t="s">
        <v>8356</v>
      </c>
      <c r="S2279" s="15">
        <f t="shared" si="173"/>
        <v>40936.678506944445</v>
      </c>
      <c r="T2279" s="15">
        <f t="shared" si="174"/>
        <v>40966.678506944445</v>
      </c>
      <c r="U2279">
        <f t="shared" si="17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72"/>
        <v>53.08</v>
      </c>
      <c r="Q2280" s="10" t="s">
        <v>8338</v>
      </c>
      <c r="R2280" t="s">
        <v>8356</v>
      </c>
      <c r="S2280" s="15">
        <f t="shared" si="173"/>
        <v>42338.709108796291</v>
      </c>
      <c r="T2280" s="15">
        <f t="shared" si="174"/>
        <v>42372.957638888889</v>
      </c>
      <c r="U2280">
        <f t="shared" si="17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72"/>
        <v>48.06</v>
      </c>
      <c r="Q2281" s="10" t="s">
        <v>8338</v>
      </c>
      <c r="R2281" t="s">
        <v>8356</v>
      </c>
      <c r="S2281" s="15">
        <f t="shared" si="173"/>
        <v>42020.806701388887</v>
      </c>
      <c r="T2281" s="15">
        <f t="shared" si="174"/>
        <v>42039.166666666672</v>
      </c>
      <c r="U2281">
        <f t="shared" si="17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72"/>
        <v>82.4</v>
      </c>
      <c r="Q2282" s="10" t="s">
        <v>8338</v>
      </c>
      <c r="R2282" t="s">
        <v>8356</v>
      </c>
      <c r="S2282" s="15">
        <f t="shared" si="173"/>
        <v>42234.624895833331</v>
      </c>
      <c r="T2282" s="15">
        <f t="shared" si="174"/>
        <v>42264.624895833331</v>
      </c>
      <c r="U2282">
        <f t="shared" si="17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72"/>
        <v>50.45</v>
      </c>
      <c r="Q2283" s="10" t="s">
        <v>8330</v>
      </c>
      <c r="R2283" t="s">
        <v>8331</v>
      </c>
      <c r="S2283" s="15">
        <f t="shared" si="173"/>
        <v>40687.285844907405</v>
      </c>
      <c r="T2283" s="15">
        <f t="shared" si="174"/>
        <v>40749.284722222219</v>
      </c>
      <c r="U2283">
        <f t="shared" si="17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72"/>
        <v>115.83</v>
      </c>
      <c r="Q2284" s="10" t="s">
        <v>8330</v>
      </c>
      <c r="R2284" t="s">
        <v>8331</v>
      </c>
      <c r="S2284" s="15">
        <f t="shared" si="173"/>
        <v>42323.17460648148</v>
      </c>
      <c r="T2284" s="15">
        <f t="shared" si="174"/>
        <v>42383.17460648148</v>
      </c>
      <c r="U2284">
        <f t="shared" si="175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72"/>
        <v>63.03</v>
      </c>
      <c r="Q2285" s="10" t="s">
        <v>8330</v>
      </c>
      <c r="R2285" t="s">
        <v>8331</v>
      </c>
      <c r="S2285" s="15">
        <f t="shared" si="173"/>
        <v>40978.125046296293</v>
      </c>
      <c r="T2285" s="15">
        <f t="shared" si="174"/>
        <v>41038.083379629628</v>
      </c>
      <c r="U2285">
        <f t="shared" si="17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72"/>
        <v>108.02</v>
      </c>
      <c r="Q2286" s="10" t="s">
        <v>8330</v>
      </c>
      <c r="R2286" t="s">
        <v>8331</v>
      </c>
      <c r="S2286" s="15">
        <f t="shared" si="173"/>
        <v>40585.796817129631</v>
      </c>
      <c r="T2286" s="15">
        <f t="shared" si="174"/>
        <v>40614.166666666664</v>
      </c>
      <c r="U2286">
        <f t="shared" si="17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72"/>
        <v>46.09</v>
      </c>
      <c r="Q2287" s="10" t="s">
        <v>8330</v>
      </c>
      <c r="R2287" t="s">
        <v>8331</v>
      </c>
      <c r="S2287" s="15">
        <f t="shared" si="173"/>
        <v>41059.185682870368</v>
      </c>
      <c r="T2287" s="15">
        <f t="shared" si="174"/>
        <v>41089.185682870368</v>
      </c>
      <c r="U2287">
        <f t="shared" si="17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72"/>
        <v>107.21</v>
      </c>
      <c r="Q2288" s="10" t="s">
        <v>8330</v>
      </c>
      <c r="R2288" t="s">
        <v>8331</v>
      </c>
      <c r="S2288" s="15">
        <f t="shared" si="173"/>
        <v>41494.963587962964</v>
      </c>
      <c r="T2288" s="15">
        <f t="shared" si="174"/>
        <v>41523.165972222225</v>
      </c>
      <c r="U2288">
        <f t="shared" si="17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72"/>
        <v>50.93</v>
      </c>
      <c r="Q2289" s="10" t="s">
        <v>8330</v>
      </c>
      <c r="R2289" t="s">
        <v>8331</v>
      </c>
      <c r="S2289" s="15">
        <f t="shared" si="173"/>
        <v>41792.667361111111</v>
      </c>
      <c r="T2289" s="15">
        <f t="shared" si="174"/>
        <v>41813.667361111111</v>
      </c>
      <c r="U2289">
        <f t="shared" si="17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72"/>
        <v>40.04</v>
      </c>
      <c r="Q2290" s="10" t="s">
        <v>8330</v>
      </c>
      <c r="R2290" t="s">
        <v>8331</v>
      </c>
      <c r="S2290" s="15">
        <f t="shared" si="173"/>
        <v>41067.827418981484</v>
      </c>
      <c r="T2290" s="15">
        <f t="shared" si="174"/>
        <v>41086.75</v>
      </c>
      <c r="U2290">
        <f t="shared" si="17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72"/>
        <v>64.44</v>
      </c>
      <c r="Q2291" s="10" t="s">
        <v>8330</v>
      </c>
      <c r="R2291" t="s">
        <v>8331</v>
      </c>
      <c r="S2291" s="15">
        <f t="shared" si="173"/>
        <v>41571.998379629629</v>
      </c>
      <c r="T2291" s="15">
        <f t="shared" si="174"/>
        <v>41614.973611111112</v>
      </c>
      <c r="U2291">
        <f t="shared" si="17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72"/>
        <v>53.83</v>
      </c>
      <c r="Q2292" s="10" t="s">
        <v>8330</v>
      </c>
      <c r="R2292" t="s">
        <v>8331</v>
      </c>
      <c r="S2292" s="15">
        <f t="shared" si="173"/>
        <v>40070.253819444442</v>
      </c>
      <c r="T2292" s="15">
        <f t="shared" si="174"/>
        <v>40148.708333333336</v>
      </c>
      <c r="U2292">
        <f t="shared" si="17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72"/>
        <v>100.47</v>
      </c>
      <c r="Q2293" s="10" t="s">
        <v>8330</v>
      </c>
      <c r="R2293" t="s">
        <v>8331</v>
      </c>
      <c r="S2293" s="15">
        <f t="shared" si="173"/>
        <v>40987.977060185185</v>
      </c>
      <c r="T2293" s="15">
        <f t="shared" si="174"/>
        <v>41022.166666666664</v>
      </c>
      <c r="U2293">
        <f t="shared" si="17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72"/>
        <v>46.63</v>
      </c>
      <c r="Q2294" s="10" t="s">
        <v>8330</v>
      </c>
      <c r="R2294" t="s">
        <v>8331</v>
      </c>
      <c r="S2294" s="15">
        <f t="shared" si="173"/>
        <v>40987.697638888887</v>
      </c>
      <c r="T2294" s="15">
        <f t="shared" si="174"/>
        <v>41017.697638888887</v>
      </c>
      <c r="U2294">
        <f t="shared" si="17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72"/>
        <v>34.07</v>
      </c>
      <c r="Q2295" s="10" t="s">
        <v>8330</v>
      </c>
      <c r="R2295" t="s">
        <v>8331</v>
      </c>
      <c r="S2295" s="15">
        <f t="shared" si="173"/>
        <v>41151.708321759259</v>
      </c>
      <c r="T2295" s="15">
        <f t="shared" si="174"/>
        <v>41177.165972222225</v>
      </c>
      <c r="U2295">
        <f t="shared" si="17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72"/>
        <v>65.209999999999994</v>
      </c>
      <c r="Q2296" s="10" t="s">
        <v>8330</v>
      </c>
      <c r="R2296" t="s">
        <v>8331</v>
      </c>
      <c r="S2296" s="15">
        <f t="shared" si="173"/>
        <v>41264.72314814815</v>
      </c>
      <c r="T2296" s="15">
        <f t="shared" si="174"/>
        <v>41294.72314814815</v>
      </c>
      <c r="U2296">
        <f t="shared" si="175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72"/>
        <v>44.21</v>
      </c>
      <c r="Q2297" s="10" t="s">
        <v>8330</v>
      </c>
      <c r="R2297" t="s">
        <v>8331</v>
      </c>
      <c r="S2297" s="15">
        <f t="shared" si="173"/>
        <v>41270.954351851848</v>
      </c>
      <c r="T2297" s="15">
        <f t="shared" si="174"/>
        <v>41300.954351851848</v>
      </c>
      <c r="U2297">
        <f t="shared" si="175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72"/>
        <v>71.97</v>
      </c>
      <c r="Q2298" s="10" t="s">
        <v>8330</v>
      </c>
      <c r="R2298" t="s">
        <v>8331</v>
      </c>
      <c r="S2298" s="15">
        <f t="shared" si="173"/>
        <v>40927.731782407405</v>
      </c>
      <c r="T2298" s="15">
        <f t="shared" si="174"/>
        <v>40962.731782407405</v>
      </c>
      <c r="U2298">
        <f t="shared" si="17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72"/>
        <v>52.95</v>
      </c>
      <c r="Q2299" s="10" t="s">
        <v>8330</v>
      </c>
      <c r="R2299" t="s">
        <v>8331</v>
      </c>
      <c r="S2299" s="15">
        <f t="shared" si="173"/>
        <v>40948.042233796295</v>
      </c>
      <c r="T2299" s="15">
        <f t="shared" si="174"/>
        <v>40982.165972222225</v>
      </c>
      <c r="U2299">
        <f t="shared" si="17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72"/>
        <v>109.45</v>
      </c>
      <c r="Q2300" s="10" t="s">
        <v>8330</v>
      </c>
      <c r="R2300" t="s">
        <v>8331</v>
      </c>
      <c r="S2300" s="15">
        <f t="shared" si="173"/>
        <v>41694.84065972222</v>
      </c>
      <c r="T2300" s="15">
        <f t="shared" si="174"/>
        <v>41724.798993055556</v>
      </c>
      <c r="U2300">
        <f t="shared" si="17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72"/>
        <v>75.040000000000006</v>
      </c>
      <c r="Q2301" s="10" t="s">
        <v>8330</v>
      </c>
      <c r="R2301" t="s">
        <v>8331</v>
      </c>
      <c r="S2301" s="15">
        <f t="shared" si="173"/>
        <v>40565.032511574071</v>
      </c>
      <c r="T2301" s="15">
        <f t="shared" si="174"/>
        <v>40580.032511574071</v>
      </c>
      <c r="U2301">
        <f t="shared" si="175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72"/>
        <v>115.71</v>
      </c>
      <c r="Q2302" s="10" t="s">
        <v>8330</v>
      </c>
      <c r="R2302" t="s">
        <v>8331</v>
      </c>
      <c r="S2302" s="15">
        <f t="shared" si="173"/>
        <v>41074.727037037039</v>
      </c>
      <c r="T2302" s="15">
        <f t="shared" si="174"/>
        <v>41088.727037037039</v>
      </c>
      <c r="U2302">
        <f t="shared" si="175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72"/>
        <v>31.66</v>
      </c>
      <c r="Q2303" s="10" t="s">
        <v>8330</v>
      </c>
      <c r="R2303" t="s">
        <v>8334</v>
      </c>
      <c r="S2303" s="15">
        <f t="shared" si="173"/>
        <v>41416.146944444445</v>
      </c>
      <c r="T2303" s="15">
        <f t="shared" si="174"/>
        <v>41446.146944444445</v>
      </c>
      <c r="U2303">
        <f t="shared" si="175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72"/>
        <v>46.18</v>
      </c>
      <c r="Q2304" s="10" t="s">
        <v>8330</v>
      </c>
      <c r="R2304" t="s">
        <v>8334</v>
      </c>
      <c r="S2304" s="15">
        <f t="shared" si="173"/>
        <v>41605.868449074071</v>
      </c>
      <c r="T2304" s="15">
        <f t="shared" si="174"/>
        <v>41639.291666666664</v>
      </c>
      <c r="U2304">
        <f t="shared" si="175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72"/>
        <v>68.48</v>
      </c>
      <c r="Q2305" s="10" t="s">
        <v>8330</v>
      </c>
      <c r="R2305" t="s">
        <v>8334</v>
      </c>
      <c r="S2305" s="15">
        <f t="shared" si="173"/>
        <v>40850.111064814817</v>
      </c>
      <c r="T2305" s="15">
        <f t="shared" si="174"/>
        <v>40890.152731481481</v>
      </c>
      <c r="U2305">
        <f t="shared" si="175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72"/>
        <v>53.47</v>
      </c>
      <c r="Q2306" s="10" t="s">
        <v>8330</v>
      </c>
      <c r="R2306" t="s">
        <v>8334</v>
      </c>
      <c r="S2306" s="15">
        <f t="shared" si="173"/>
        <v>40502.815868055557</v>
      </c>
      <c r="T2306" s="15">
        <f t="shared" si="174"/>
        <v>40544.207638888889</v>
      </c>
      <c r="U2306">
        <f t="shared" si="175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76">IFERROR(ROUND(E2307/L2307, 2), 0)</f>
        <v>109.11</v>
      </c>
      <c r="Q2307" s="10" t="s">
        <v>8330</v>
      </c>
      <c r="R2307" t="s">
        <v>8334</v>
      </c>
      <c r="S2307" s="15">
        <f t="shared" ref="S2307:S2370" si="177">(((J2307/60)/60)/24)+DATE(1970,1,1)</f>
        <v>41834.695277777777</v>
      </c>
      <c r="T2307" s="15">
        <f t="shared" ref="T2307:T2370" si="178">(((I2307/60)/60)/24)+DATE(1970,1,1)</f>
        <v>41859.75</v>
      </c>
      <c r="U2307">
        <f t="shared" ref="U2307:U2370" si="179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76"/>
        <v>51.19</v>
      </c>
      <c r="Q2308" s="10" t="s">
        <v>8330</v>
      </c>
      <c r="R2308" t="s">
        <v>8334</v>
      </c>
      <c r="S2308" s="15">
        <f t="shared" si="177"/>
        <v>40948.16815972222</v>
      </c>
      <c r="T2308" s="15">
        <f t="shared" si="178"/>
        <v>40978.16815972222</v>
      </c>
      <c r="U2308">
        <f t="shared" si="179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76"/>
        <v>27.94</v>
      </c>
      <c r="Q2309" s="10" t="s">
        <v>8330</v>
      </c>
      <c r="R2309" t="s">
        <v>8334</v>
      </c>
      <c r="S2309" s="15">
        <f t="shared" si="177"/>
        <v>41004.802465277775</v>
      </c>
      <c r="T2309" s="15">
        <f t="shared" si="178"/>
        <v>41034.802407407406</v>
      </c>
      <c r="U2309">
        <f t="shared" si="179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76"/>
        <v>82.5</v>
      </c>
      <c r="Q2310" s="10" t="s">
        <v>8330</v>
      </c>
      <c r="R2310" t="s">
        <v>8334</v>
      </c>
      <c r="S2310" s="15">
        <f t="shared" si="177"/>
        <v>41851.962916666671</v>
      </c>
      <c r="T2310" s="15">
        <f t="shared" si="178"/>
        <v>41880.041666666664</v>
      </c>
      <c r="U2310">
        <f t="shared" si="179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76"/>
        <v>59.82</v>
      </c>
      <c r="Q2311" s="10" t="s">
        <v>8330</v>
      </c>
      <c r="R2311" t="s">
        <v>8334</v>
      </c>
      <c r="S2311" s="15">
        <f t="shared" si="177"/>
        <v>41307.987696759257</v>
      </c>
      <c r="T2311" s="15">
        <f t="shared" si="178"/>
        <v>41342.987696759257</v>
      </c>
      <c r="U2311">
        <f t="shared" si="179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76"/>
        <v>64.819999999999993</v>
      </c>
      <c r="Q2312" s="10" t="s">
        <v>8330</v>
      </c>
      <c r="R2312" t="s">
        <v>8334</v>
      </c>
      <c r="S2312" s="15">
        <f t="shared" si="177"/>
        <v>41324.79415509259</v>
      </c>
      <c r="T2312" s="15">
        <f t="shared" si="178"/>
        <v>41354.752488425926</v>
      </c>
      <c r="U2312">
        <f t="shared" si="179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76"/>
        <v>90.1</v>
      </c>
      <c r="Q2313" s="10" t="s">
        <v>8330</v>
      </c>
      <c r="R2313" t="s">
        <v>8334</v>
      </c>
      <c r="S2313" s="15">
        <f t="shared" si="177"/>
        <v>41736.004502314812</v>
      </c>
      <c r="T2313" s="15">
        <f t="shared" si="178"/>
        <v>41766.004502314812</v>
      </c>
      <c r="U2313">
        <f t="shared" si="179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76"/>
        <v>40.96</v>
      </c>
      <c r="Q2314" s="10" t="s">
        <v>8330</v>
      </c>
      <c r="R2314" t="s">
        <v>8334</v>
      </c>
      <c r="S2314" s="15">
        <f t="shared" si="177"/>
        <v>41716.632847222223</v>
      </c>
      <c r="T2314" s="15">
        <f t="shared" si="178"/>
        <v>41747.958333333336</v>
      </c>
      <c r="U2314">
        <f t="shared" si="179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76"/>
        <v>56</v>
      </c>
      <c r="Q2315" s="10" t="s">
        <v>8330</v>
      </c>
      <c r="R2315" t="s">
        <v>8334</v>
      </c>
      <c r="S2315" s="15">
        <f t="shared" si="177"/>
        <v>41002.958634259259</v>
      </c>
      <c r="T2315" s="15">
        <f t="shared" si="178"/>
        <v>41032.958634259259</v>
      </c>
      <c r="U2315">
        <f t="shared" si="179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76"/>
        <v>37.67</v>
      </c>
      <c r="Q2316" s="10" t="s">
        <v>8330</v>
      </c>
      <c r="R2316" t="s">
        <v>8334</v>
      </c>
      <c r="S2316" s="15">
        <f t="shared" si="177"/>
        <v>41037.551585648151</v>
      </c>
      <c r="T2316" s="15">
        <f t="shared" si="178"/>
        <v>41067.551585648151</v>
      </c>
      <c r="U2316">
        <f t="shared" si="179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76"/>
        <v>40.08</v>
      </c>
      <c r="Q2317" s="10" t="s">
        <v>8330</v>
      </c>
      <c r="R2317" t="s">
        <v>8334</v>
      </c>
      <c r="S2317" s="15">
        <f t="shared" si="177"/>
        <v>41004.72619212963</v>
      </c>
      <c r="T2317" s="15">
        <f t="shared" si="178"/>
        <v>41034.72619212963</v>
      </c>
      <c r="U2317">
        <f t="shared" si="179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76"/>
        <v>78.03</v>
      </c>
      <c r="Q2318" s="10" t="s">
        <v>8330</v>
      </c>
      <c r="R2318" t="s">
        <v>8334</v>
      </c>
      <c r="S2318" s="15">
        <f t="shared" si="177"/>
        <v>40079.725115740745</v>
      </c>
      <c r="T2318" s="15">
        <f t="shared" si="178"/>
        <v>40156.76666666667</v>
      </c>
      <c r="U2318">
        <f t="shared" si="179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76"/>
        <v>18.91</v>
      </c>
      <c r="Q2319" s="10" t="s">
        <v>8330</v>
      </c>
      <c r="R2319" t="s">
        <v>8334</v>
      </c>
      <c r="S2319" s="15">
        <f t="shared" si="177"/>
        <v>40192.542233796295</v>
      </c>
      <c r="T2319" s="15">
        <f t="shared" si="178"/>
        <v>40224.208333333336</v>
      </c>
      <c r="U2319">
        <f t="shared" si="179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76"/>
        <v>37.130000000000003</v>
      </c>
      <c r="Q2320" s="10" t="s">
        <v>8330</v>
      </c>
      <c r="R2320" t="s">
        <v>8334</v>
      </c>
      <c r="S2320" s="15">
        <f t="shared" si="177"/>
        <v>40050.643680555557</v>
      </c>
      <c r="T2320" s="15">
        <f t="shared" si="178"/>
        <v>40082.165972222225</v>
      </c>
      <c r="U2320">
        <f t="shared" si="179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76"/>
        <v>41.96</v>
      </c>
      <c r="Q2321" s="10" t="s">
        <v>8330</v>
      </c>
      <c r="R2321" t="s">
        <v>8334</v>
      </c>
      <c r="S2321" s="15">
        <f t="shared" si="177"/>
        <v>41593.082002314812</v>
      </c>
      <c r="T2321" s="15">
        <f t="shared" si="178"/>
        <v>41623.082002314812</v>
      </c>
      <c r="U2321">
        <f t="shared" si="179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76"/>
        <v>61.04</v>
      </c>
      <c r="Q2322" s="10" t="s">
        <v>8330</v>
      </c>
      <c r="R2322" t="s">
        <v>8334</v>
      </c>
      <c r="S2322" s="15">
        <f t="shared" si="177"/>
        <v>41696.817129629628</v>
      </c>
      <c r="T2322" s="15">
        <f t="shared" si="178"/>
        <v>41731.775462962964</v>
      </c>
      <c r="U2322">
        <f t="shared" si="179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76"/>
        <v>64.53</v>
      </c>
      <c r="Q2323" s="10" t="s">
        <v>8341</v>
      </c>
      <c r="R2323" t="s">
        <v>8357</v>
      </c>
      <c r="S2323" s="15">
        <f t="shared" si="177"/>
        <v>42799.260428240741</v>
      </c>
      <c r="T2323" s="15">
        <f t="shared" si="178"/>
        <v>42829.21876157407</v>
      </c>
      <c r="U2323">
        <f t="shared" si="179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76"/>
        <v>21.25</v>
      </c>
      <c r="Q2324" s="10" t="s">
        <v>8341</v>
      </c>
      <c r="R2324" t="s">
        <v>8357</v>
      </c>
      <c r="S2324" s="15">
        <f t="shared" si="177"/>
        <v>42804.895474537043</v>
      </c>
      <c r="T2324" s="15">
        <f t="shared" si="178"/>
        <v>42834.853807870371</v>
      </c>
      <c r="U2324">
        <f t="shared" si="179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76"/>
        <v>30</v>
      </c>
      <c r="Q2325" s="10" t="s">
        <v>8341</v>
      </c>
      <c r="R2325" t="s">
        <v>8357</v>
      </c>
      <c r="S2325" s="15">
        <f t="shared" si="177"/>
        <v>42807.755173611105</v>
      </c>
      <c r="T2325" s="15">
        <f t="shared" si="178"/>
        <v>42814.755173611105</v>
      </c>
      <c r="U2325">
        <f t="shared" si="179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76"/>
        <v>25.49</v>
      </c>
      <c r="Q2326" s="10" t="s">
        <v>8341</v>
      </c>
      <c r="R2326" t="s">
        <v>8357</v>
      </c>
      <c r="S2326" s="15">
        <f t="shared" si="177"/>
        <v>42790.885243055556</v>
      </c>
      <c r="T2326" s="15">
        <f t="shared" si="178"/>
        <v>42820.843576388885</v>
      </c>
      <c r="U2326">
        <f t="shared" si="179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76"/>
        <v>11.43</v>
      </c>
      <c r="Q2327" s="10" t="s">
        <v>8341</v>
      </c>
      <c r="R2327" t="s">
        <v>8357</v>
      </c>
      <c r="S2327" s="15">
        <f t="shared" si="177"/>
        <v>42794.022349537037</v>
      </c>
      <c r="T2327" s="15">
        <f t="shared" si="178"/>
        <v>42823.980682870373</v>
      </c>
      <c r="U2327">
        <f t="shared" si="179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76"/>
        <v>108</v>
      </c>
      <c r="Q2328" s="10" t="s">
        <v>8341</v>
      </c>
      <c r="R2328" t="s">
        <v>8357</v>
      </c>
      <c r="S2328" s="15">
        <f t="shared" si="177"/>
        <v>42804.034120370372</v>
      </c>
      <c r="T2328" s="15">
        <f t="shared" si="178"/>
        <v>42855.708333333328</v>
      </c>
      <c r="U2328">
        <f t="shared" si="179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76"/>
        <v>54.88</v>
      </c>
      <c r="Q2329" s="10" t="s">
        <v>8341</v>
      </c>
      <c r="R2329" t="s">
        <v>8357</v>
      </c>
      <c r="S2329" s="15">
        <f t="shared" si="177"/>
        <v>41842.917129629634</v>
      </c>
      <c r="T2329" s="15">
        <f t="shared" si="178"/>
        <v>41877.917129629634</v>
      </c>
      <c r="U2329">
        <f t="shared" si="179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76"/>
        <v>47.38</v>
      </c>
      <c r="Q2330" s="10" t="s">
        <v>8341</v>
      </c>
      <c r="R2330" t="s">
        <v>8357</v>
      </c>
      <c r="S2330" s="15">
        <f t="shared" si="177"/>
        <v>42139.781678240746</v>
      </c>
      <c r="T2330" s="15">
        <f t="shared" si="178"/>
        <v>42169.781678240746</v>
      </c>
      <c r="U2330">
        <f t="shared" si="179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76"/>
        <v>211.84</v>
      </c>
      <c r="Q2331" s="10" t="s">
        <v>8341</v>
      </c>
      <c r="R2331" t="s">
        <v>8357</v>
      </c>
      <c r="S2331" s="15">
        <f t="shared" si="177"/>
        <v>41807.624374999999</v>
      </c>
      <c r="T2331" s="15">
        <f t="shared" si="178"/>
        <v>41837.624374999999</v>
      </c>
      <c r="U2331">
        <f t="shared" si="179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76"/>
        <v>219.93</v>
      </c>
      <c r="Q2332" s="10" t="s">
        <v>8341</v>
      </c>
      <c r="R2332" t="s">
        <v>8357</v>
      </c>
      <c r="S2332" s="15">
        <f t="shared" si="177"/>
        <v>42332.89980324074</v>
      </c>
      <c r="T2332" s="15">
        <f t="shared" si="178"/>
        <v>42363</v>
      </c>
      <c r="U2332">
        <f t="shared" si="179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76"/>
        <v>40.799999999999997</v>
      </c>
      <c r="Q2333" s="10" t="s">
        <v>8341</v>
      </c>
      <c r="R2333" t="s">
        <v>8357</v>
      </c>
      <c r="S2333" s="15">
        <f t="shared" si="177"/>
        <v>41839.005671296298</v>
      </c>
      <c r="T2333" s="15">
        <f t="shared" si="178"/>
        <v>41869.005671296298</v>
      </c>
      <c r="U2333">
        <f t="shared" si="179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76"/>
        <v>75.5</v>
      </c>
      <c r="Q2334" s="10" t="s">
        <v>8341</v>
      </c>
      <c r="R2334" t="s">
        <v>8357</v>
      </c>
      <c r="S2334" s="15">
        <f t="shared" si="177"/>
        <v>42011.628136574072</v>
      </c>
      <c r="T2334" s="15">
        <f t="shared" si="178"/>
        <v>42041.628136574072</v>
      </c>
      <c r="U2334">
        <f t="shared" si="179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76"/>
        <v>13.54</v>
      </c>
      <c r="Q2335" s="10" t="s">
        <v>8341</v>
      </c>
      <c r="R2335" t="s">
        <v>8357</v>
      </c>
      <c r="S2335" s="15">
        <f t="shared" si="177"/>
        <v>41767.650347222225</v>
      </c>
      <c r="T2335" s="15">
        <f t="shared" si="178"/>
        <v>41788.743055555555</v>
      </c>
      <c r="U2335">
        <f t="shared" si="179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76"/>
        <v>60.87</v>
      </c>
      <c r="Q2336" s="10" t="s">
        <v>8341</v>
      </c>
      <c r="R2336" t="s">
        <v>8357</v>
      </c>
      <c r="S2336" s="15">
        <f t="shared" si="177"/>
        <v>41918.670115740737</v>
      </c>
      <c r="T2336" s="15">
        <f t="shared" si="178"/>
        <v>41948.731944444444</v>
      </c>
      <c r="U2336">
        <f t="shared" si="179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76"/>
        <v>115.69</v>
      </c>
      <c r="Q2337" s="10" t="s">
        <v>8341</v>
      </c>
      <c r="R2337" t="s">
        <v>8357</v>
      </c>
      <c r="S2337" s="15">
        <f t="shared" si="177"/>
        <v>41771.572256944448</v>
      </c>
      <c r="T2337" s="15">
        <f t="shared" si="178"/>
        <v>41801.572256944448</v>
      </c>
      <c r="U2337">
        <f t="shared" si="179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76"/>
        <v>48.1</v>
      </c>
      <c r="Q2338" s="10" t="s">
        <v>8341</v>
      </c>
      <c r="R2338" t="s">
        <v>8357</v>
      </c>
      <c r="S2338" s="15">
        <f t="shared" si="177"/>
        <v>41666.924710648149</v>
      </c>
      <c r="T2338" s="15">
        <f t="shared" si="178"/>
        <v>41706.924710648149</v>
      </c>
      <c r="U2338">
        <f t="shared" si="179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76"/>
        <v>74.180000000000007</v>
      </c>
      <c r="Q2339" s="10" t="s">
        <v>8341</v>
      </c>
      <c r="R2339" t="s">
        <v>8357</v>
      </c>
      <c r="S2339" s="15">
        <f t="shared" si="177"/>
        <v>41786.640543981484</v>
      </c>
      <c r="T2339" s="15">
        <f t="shared" si="178"/>
        <v>41816.640543981484</v>
      </c>
      <c r="U2339">
        <f t="shared" si="179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76"/>
        <v>123.35</v>
      </c>
      <c r="Q2340" s="10" t="s">
        <v>8341</v>
      </c>
      <c r="R2340" t="s">
        <v>8357</v>
      </c>
      <c r="S2340" s="15">
        <f t="shared" si="177"/>
        <v>41789.896805555552</v>
      </c>
      <c r="T2340" s="15">
        <f t="shared" si="178"/>
        <v>41819.896805555552</v>
      </c>
      <c r="U2340">
        <f t="shared" si="179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76"/>
        <v>66.62</v>
      </c>
      <c r="Q2341" s="10" t="s">
        <v>8341</v>
      </c>
      <c r="R2341" t="s">
        <v>8357</v>
      </c>
      <c r="S2341" s="15">
        <f t="shared" si="177"/>
        <v>42692.79987268518</v>
      </c>
      <c r="T2341" s="15">
        <f t="shared" si="178"/>
        <v>42723.332638888889</v>
      </c>
      <c r="U2341">
        <f t="shared" si="179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76"/>
        <v>104.99</v>
      </c>
      <c r="Q2342" s="10" t="s">
        <v>8341</v>
      </c>
      <c r="R2342" t="s">
        <v>8357</v>
      </c>
      <c r="S2342" s="15">
        <f t="shared" si="177"/>
        <v>42643.642800925925</v>
      </c>
      <c r="T2342" s="15">
        <f t="shared" si="178"/>
        <v>42673.642800925925</v>
      </c>
      <c r="U2342">
        <f t="shared" si="179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76"/>
        <v>0</v>
      </c>
      <c r="Q2343" s="10" t="s">
        <v>8324</v>
      </c>
      <c r="R2343" t="s">
        <v>8325</v>
      </c>
      <c r="S2343" s="15">
        <f t="shared" si="177"/>
        <v>42167.813703703709</v>
      </c>
      <c r="T2343" s="15">
        <f t="shared" si="178"/>
        <v>42197.813703703709</v>
      </c>
      <c r="U2343">
        <f t="shared" si="179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76"/>
        <v>0</v>
      </c>
      <c r="Q2344" s="10" t="s">
        <v>8324</v>
      </c>
      <c r="R2344" t="s">
        <v>8325</v>
      </c>
      <c r="S2344" s="15">
        <f t="shared" si="177"/>
        <v>41897.702199074076</v>
      </c>
      <c r="T2344" s="15">
        <f t="shared" si="178"/>
        <v>41918.208333333336</v>
      </c>
      <c r="U2344">
        <f t="shared" si="179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76"/>
        <v>300</v>
      </c>
      <c r="Q2345" s="10" t="s">
        <v>8324</v>
      </c>
      <c r="R2345" t="s">
        <v>8325</v>
      </c>
      <c r="S2345" s="15">
        <f t="shared" si="177"/>
        <v>42327.825289351851</v>
      </c>
      <c r="T2345" s="15">
        <f t="shared" si="178"/>
        <v>42377.82430555555</v>
      </c>
      <c r="U2345">
        <f t="shared" si="179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76"/>
        <v>1</v>
      </c>
      <c r="Q2346" s="10" t="s">
        <v>8324</v>
      </c>
      <c r="R2346" t="s">
        <v>8325</v>
      </c>
      <c r="S2346" s="15">
        <f t="shared" si="177"/>
        <v>42515.727650462963</v>
      </c>
      <c r="T2346" s="15">
        <f t="shared" si="178"/>
        <v>42545.727650462963</v>
      </c>
      <c r="U2346">
        <f t="shared" si="179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76"/>
        <v>0</v>
      </c>
      <c r="Q2347" s="10" t="s">
        <v>8324</v>
      </c>
      <c r="R2347" t="s">
        <v>8325</v>
      </c>
      <c r="S2347" s="15">
        <f t="shared" si="177"/>
        <v>42060.001805555556</v>
      </c>
      <c r="T2347" s="15">
        <f t="shared" si="178"/>
        <v>42094.985416666663</v>
      </c>
      <c r="U2347">
        <f t="shared" si="179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76"/>
        <v>13</v>
      </c>
      <c r="Q2348" s="10" t="s">
        <v>8324</v>
      </c>
      <c r="R2348" t="s">
        <v>8325</v>
      </c>
      <c r="S2348" s="15">
        <f t="shared" si="177"/>
        <v>42615.79896990741</v>
      </c>
      <c r="T2348" s="15">
        <f t="shared" si="178"/>
        <v>42660.79896990741</v>
      </c>
      <c r="U2348">
        <f t="shared" si="179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76"/>
        <v>15</v>
      </c>
      <c r="Q2349" s="10" t="s">
        <v>8324</v>
      </c>
      <c r="R2349" t="s">
        <v>8325</v>
      </c>
      <c r="S2349" s="15">
        <f t="shared" si="177"/>
        <v>42577.607361111113</v>
      </c>
      <c r="T2349" s="15">
        <f t="shared" si="178"/>
        <v>42607.607361111113</v>
      </c>
      <c r="U2349">
        <f t="shared" si="179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76"/>
        <v>54</v>
      </c>
      <c r="Q2350" s="10" t="s">
        <v>8324</v>
      </c>
      <c r="R2350" t="s">
        <v>8325</v>
      </c>
      <c r="S2350" s="15">
        <f t="shared" si="177"/>
        <v>42360.932152777779</v>
      </c>
      <c r="T2350" s="15">
        <f t="shared" si="178"/>
        <v>42420.932152777779</v>
      </c>
      <c r="U2350">
        <f t="shared" si="179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76"/>
        <v>0</v>
      </c>
      <c r="Q2351" s="10" t="s">
        <v>8324</v>
      </c>
      <c r="R2351" t="s">
        <v>8325</v>
      </c>
      <c r="S2351" s="15">
        <f t="shared" si="177"/>
        <v>42198.775787037041</v>
      </c>
      <c r="T2351" s="15">
        <f t="shared" si="178"/>
        <v>42227.775787037041</v>
      </c>
      <c r="U2351">
        <f t="shared" si="179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76"/>
        <v>0</v>
      </c>
      <c r="Q2352" s="10" t="s">
        <v>8324</v>
      </c>
      <c r="R2352" t="s">
        <v>8325</v>
      </c>
      <c r="S2352" s="15">
        <f t="shared" si="177"/>
        <v>42708.842245370368</v>
      </c>
      <c r="T2352" s="15">
        <f t="shared" si="178"/>
        <v>42738.842245370368</v>
      </c>
      <c r="U2352">
        <f t="shared" si="179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76"/>
        <v>15.43</v>
      </c>
      <c r="Q2353" s="10" t="s">
        <v>8324</v>
      </c>
      <c r="R2353" t="s">
        <v>8325</v>
      </c>
      <c r="S2353" s="15">
        <f t="shared" si="177"/>
        <v>42094.101145833338</v>
      </c>
      <c r="T2353" s="15">
        <f t="shared" si="178"/>
        <v>42124.101145833338</v>
      </c>
      <c r="U2353">
        <f t="shared" si="179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76"/>
        <v>0</v>
      </c>
      <c r="Q2354" s="10" t="s">
        <v>8324</v>
      </c>
      <c r="R2354" t="s">
        <v>8325</v>
      </c>
      <c r="S2354" s="15">
        <f t="shared" si="177"/>
        <v>42101.633703703701</v>
      </c>
      <c r="T2354" s="15">
        <f t="shared" si="178"/>
        <v>42161.633703703701</v>
      </c>
      <c r="U2354">
        <f t="shared" si="179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76"/>
        <v>0</v>
      </c>
      <c r="Q2355" s="10" t="s">
        <v>8324</v>
      </c>
      <c r="R2355" t="s">
        <v>8325</v>
      </c>
      <c r="S2355" s="15">
        <f t="shared" si="177"/>
        <v>42103.676180555558</v>
      </c>
      <c r="T2355" s="15">
        <f t="shared" si="178"/>
        <v>42115.676180555558</v>
      </c>
      <c r="U2355">
        <f t="shared" si="179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76"/>
        <v>25</v>
      </c>
      <c r="Q2356" s="10" t="s">
        <v>8324</v>
      </c>
      <c r="R2356" t="s">
        <v>8325</v>
      </c>
      <c r="S2356" s="15">
        <f t="shared" si="177"/>
        <v>41954.722916666666</v>
      </c>
      <c r="T2356" s="15">
        <f t="shared" si="178"/>
        <v>42014.722916666666</v>
      </c>
      <c r="U2356">
        <f t="shared" si="179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76"/>
        <v>27.5</v>
      </c>
      <c r="Q2357" s="10" t="s">
        <v>8324</v>
      </c>
      <c r="R2357" t="s">
        <v>8325</v>
      </c>
      <c r="S2357" s="15">
        <f t="shared" si="177"/>
        <v>42096.918240740735</v>
      </c>
      <c r="T2357" s="15">
        <f t="shared" si="178"/>
        <v>42126.918240740735</v>
      </c>
      <c r="U2357">
        <f t="shared" si="179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76"/>
        <v>0</v>
      </c>
      <c r="Q2358" s="10" t="s">
        <v>8324</v>
      </c>
      <c r="R2358" t="s">
        <v>8325</v>
      </c>
      <c r="S2358" s="15">
        <f t="shared" si="177"/>
        <v>42130.78361111111</v>
      </c>
      <c r="T2358" s="15">
        <f t="shared" si="178"/>
        <v>42160.78361111111</v>
      </c>
      <c r="U2358">
        <f t="shared" si="179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76"/>
        <v>0</v>
      </c>
      <c r="Q2359" s="10" t="s">
        <v>8324</v>
      </c>
      <c r="R2359" t="s">
        <v>8325</v>
      </c>
      <c r="S2359" s="15">
        <f t="shared" si="177"/>
        <v>42264.620115740734</v>
      </c>
      <c r="T2359" s="15">
        <f t="shared" si="178"/>
        <v>42294.620115740734</v>
      </c>
      <c r="U2359">
        <f t="shared" si="179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76"/>
        <v>0</v>
      </c>
      <c r="Q2360" s="10" t="s">
        <v>8324</v>
      </c>
      <c r="R2360" t="s">
        <v>8325</v>
      </c>
      <c r="S2360" s="15">
        <f t="shared" si="177"/>
        <v>41978.930972222224</v>
      </c>
      <c r="T2360" s="15">
        <f t="shared" si="178"/>
        <v>42035.027083333334</v>
      </c>
      <c r="U2360">
        <f t="shared" si="179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76"/>
        <v>367</v>
      </c>
      <c r="Q2361" s="10" t="s">
        <v>8324</v>
      </c>
      <c r="R2361" t="s">
        <v>8325</v>
      </c>
      <c r="S2361" s="15">
        <f t="shared" si="177"/>
        <v>42159.649583333332</v>
      </c>
      <c r="T2361" s="15">
        <f t="shared" si="178"/>
        <v>42219.649583333332</v>
      </c>
      <c r="U2361">
        <f t="shared" si="179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76"/>
        <v>2</v>
      </c>
      <c r="Q2362" s="10" t="s">
        <v>8324</v>
      </c>
      <c r="R2362" t="s">
        <v>8325</v>
      </c>
      <c r="S2362" s="15">
        <f t="shared" si="177"/>
        <v>42377.70694444445</v>
      </c>
      <c r="T2362" s="15">
        <f t="shared" si="178"/>
        <v>42407.70694444445</v>
      </c>
      <c r="U2362">
        <f t="shared" si="179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76"/>
        <v>0</v>
      </c>
      <c r="Q2363" s="10" t="s">
        <v>8324</v>
      </c>
      <c r="R2363" t="s">
        <v>8325</v>
      </c>
      <c r="S2363" s="15">
        <f t="shared" si="177"/>
        <v>42466.858888888892</v>
      </c>
      <c r="T2363" s="15">
        <f t="shared" si="178"/>
        <v>42490.916666666672</v>
      </c>
      <c r="U2363">
        <f t="shared" si="179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76"/>
        <v>60</v>
      </c>
      <c r="Q2364" s="10" t="s">
        <v>8324</v>
      </c>
      <c r="R2364" t="s">
        <v>8325</v>
      </c>
      <c r="S2364" s="15">
        <f t="shared" si="177"/>
        <v>41954.688310185185</v>
      </c>
      <c r="T2364" s="15">
        <f t="shared" si="178"/>
        <v>41984.688310185185</v>
      </c>
      <c r="U2364">
        <f t="shared" si="179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76"/>
        <v>0</v>
      </c>
      <c r="Q2365" s="10" t="s">
        <v>8324</v>
      </c>
      <c r="R2365" t="s">
        <v>8325</v>
      </c>
      <c r="S2365" s="15">
        <f t="shared" si="177"/>
        <v>42322.011574074073</v>
      </c>
      <c r="T2365" s="15">
        <f t="shared" si="178"/>
        <v>42367.011574074073</v>
      </c>
      <c r="U2365">
        <f t="shared" si="179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76"/>
        <v>0</v>
      </c>
      <c r="Q2366" s="10" t="s">
        <v>8324</v>
      </c>
      <c r="R2366" t="s">
        <v>8325</v>
      </c>
      <c r="S2366" s="15">
        <f t="shared" si="177"/>
        <v>42248.934675925921</v>
      </c>
      <c r="T2366" s="15">
        <f t="shared" si="178"/>
        <v>42303.934675925921</v>
      </c>
      <c r="U2366">
        <f t="shared" si="179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76"/>
        <v>0</v>
      </c>
      <c r="Q2367" s="10" t="s">
        <v>8324</v>
      </c>
      <c r="R2367" t="s">
        <v>8325</v>
      </c>
      <c r="S2367" s="15">
        <f t="shared" si="177"/>
        <v>42346.736400462964</v>
      </c>
      <c r="T2367" s="15">
        <f t="shared" si="178"/>
        <v>42386.958333333328</v>
      </c>
      <c r="U2367">
        <f t="shared" si="179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76"/>
        <v>97.41</v>
      </c>
      <c r="Q2368" s="10" t="s">
        <v>8324</v>
      </c>
      <c r="R2368" t="s">
        <v>8325</v>
      </c>
      <c r="S2368" s="15">
        <f t="shared" si="177"/>
        <v>42268.531631944439</v>
      </c>
      <c r="T2368" s="15">
        <f t="shared" si="178"/>
        <v>42298.531631944439</v>
      </c>
      <c r="U2368">
        <f t="shared" si="179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76"/>
        <v>47.86</v>
      </c>
      <c r="Q2369" s="10" t="s">
        <v>8324</v>
      </c>
      <c r="R2369" t="s">
        <v>8325</v>
      </c>
      <c r="S2369" s="15">
        <f t="shared" si="177"/>
        <v>42425.970092592594</v>
      </c>
      <c r="T2369" s="15">
        <f t="shared" si="178"/>
        <v>42485.928425925929</v>
      </c>
      <c r="U2369">
        <f t="shared" si="179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76"/>
        <v>50</v>
      </c>
      <c r="Q2370" s="10" t="s">
        <v>8324</v>
      </c>
      <c r="R2370" t="s">
        <v>8325</v>
      </c>
      <c r="S2370" s="15">
        <f t="shared" si="177"/>
        <v>42063.721817129626</v>
      </c>
      <c r="T2370" s="15">
        <f t="shared" si="178"/>
        <v>42108.680150462969</v>
      </c>
      <c r="U2370">
        <f t="shared" si="179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80">IFERROR(ROUND(E2371/L2371, 2), 0)</f>
        <v>0</v>
      </c>
      <c r="Q2371" s="10" t="s">
        <v>8324</v>
      </c>
      <c r="R2371" t="s">
        <v>8325</v>
      </c>
      <c r="S2371" s="15">
        <f t="shared" ref="S2371:S2434" si="181">(((J2371/60)/60)/24)+DATE(1970,1,1)</f>
        <v>42380.812627314815</v>
      </c>
      <c r="T2371" s="15">
        <f t="shared" ref="T2371:T2434" si="182">(((I2371/60)/60)/24)+DATE(1970,1,1)</f>
        <v>42410.812627314815</v>
      </c>
      <c r="U2371">
        <f t="shared" ref="U2371:U2434" si="183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80"/>
        <v>20.5</v>
      </c>
      <c r="Q2372" s="10" t="s">
        <v>8324</v>
      </c>
      <c r="R2372" t="s">
        <v>8325</v>
      </c>
      <c r="S2372" s="15">
        <f t="shared" si="181"/>
        <v>41961.18913194444</v>
      </c>
      <c r="T2372" s="15">
        <f t="shared" si="182"/>
        <v>41991.18913194444</v>
      </c>
      <c r="U2372">
        <f t="shared" si="183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80"/>
        <v>0</v>
      </c>
      <c r="Q2373" s="10" t="s">
        <v>8324</v>
      </c>
      <c r="R2373" t="s">
        <v>8325</v>
      </c>
      <c r="S2373" s="15">
        <f t="shared" si="181"/>
        <v>42150.777731481481</v>
      </c>
      <c r="T2373" s="15">
        <f t="shared" si="182"/>
        <v>42180.777731481481</v>
      </c>
      <c r="U2373">
        <f t="shared" si="183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80"/>
        <v>30</v>
      </c>
      <c r="Q2374" s="10" t="s">
        <v>8324</v>
      </c>
      <c r="R2374" t="s">
        <v>8325</v>
      </c>
      <c r="S2374" s="15">
        <f t="shared" si="181"/>
        <v>42088.069108796291</v>
      </c>
      <c r="T2374" s="15">
        <f t="shared" si="182"/>
        <v>42118.069108796291</v>
      </c>
      <c r="U2374">
        <f t="shared" si="183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80"/>
        <v>50</v>
      </c>
      <c r="Q2375" s="10" t="s">
        <v>8324</v>
      </c>
      <c r="R2375" t="s">
        <v>8325</v>
      </c>
      <c r="S2375" s="15">
        <f t="shared" si="181"/>
        <v>42215.662314814821</v>
      </c>
      <c r="T2375" s="15">
        <f t="shared" si="182"/>
        <v>42245.662314814821</v>
      </c>
      <c r="U2375">
        <f t="shared" si="183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80"/>
        <v>10</v>
      </c>
      <c r="Q2376" s="10" t="s">
        <v>8324</v>
      </c>
      <c r="R2376" t="s">
        <v>8325</v>
      </c>
      <c r="S2376" s="15">
        <f t="shared" si="181"/>
        <v>42017.843287037031</v>
      </c>
      <c r="T2376" s="15">
        <f t="shared" si="182"/>
        <v>42047.843287037031</v>
      </c>
      <c r="U2376">
        <f t="shared" si="183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80"/>
        <v>0</v>
      </c>
      <c r="Q2377" s="10" t="s">
        <v>8324</v>
      </c>
      <c r="R2377" t="s">
        <v>8325</v>
      </c>
      <c r="S2377" s="15">
        <f t="shared" si="181"/>
        <v>42592.836076388892</v>
      </c>
      <c r="T2377" s="15">
        <f t="shared" si="182"/>
        <v>42622.836076388892</v>
      </c>
      <c r="U2377">
        <f t="shared" si="183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80"/>
        <v>81.58</v>
      </c>
      <c r="Q2378" s="10" t="s">
        <v>8324</v>
      </c>
      <c r="R2378" t="s">
        <v>8325</v>
      </c>
      <c r="S2378" s="15">
        <f t="shared" si="181"/>
        <v>42318.925532407404</v>
      </c>
      <c r="T2378" s="15">
        <f t="shared" si="182"/>
        <v>42348.925532407404</v>
      </c>
      <c r="U2378">
        <f t="shared" si="183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80"/>
        <v>0</v>
      </c>
      <c r="Q2379" s="10" t="s">
        <v>8324</v>
      </c>
      <c r="R2379" t="s">
        <v>8325</v>
      </c>
      <c r="S2379" s="15">
        <f t="shared" si="181"/>
        <v>42669.870173611111</v>
      </c>
      <c r="T2379" s="15">
        <f t="shared" si="182"/>
        <v>42699.911840277782</v>
      </c>
      <c r="U2379">
        <f t="shared" si="183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80"/>
        <v>0</v>
      </c>
      <c r="Q2380" s="10" t="s">
        <v>8324</v>
      </c>
      <c r="R2380" t="s">
        <v>8325</v>
      </c>
      <c r="S2380" s="15">
        <f t="shared" si="181"/>
        <v>42213.013078703705</v>
      </c>
      <c r="T2380" s="15">
        <f t="shared" si="182"/>
        <v>42242.013078703705</v>
      </c>
      <c r="U2380">
        <f t="shared" si="183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80"/>
        <v>0</v>
      </c>
      <c r="Q2381" s="10" t="s">
        <v>8324</v>
      </c>
      <c r="R2381" t="s">
        <v>8325</v>
      </c>
      <c r="S2381" s="15">
        <f t="shared" si="181"/>
        <v>42237.016388888893</v>
      </c>
      <c r="T2381" s="15">
        <f t="shared" si="182"/>
        <v>42282.016388888893</v>
      </c>
      <c r="U2381">
        <f t="shared" si="183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80"/>
        <v>18.329999999999998</v>
      </c>
      <c r="Q2382" s="10" t="s">
        <v>8324</v>
      </c>
      <c r="R2382" t="s">
        <v>8325</v>
      </c>
      <c r="S2382" s="15">
        <f t="shared" si="181"/>
        <v>42248.793310185181</v>
      </c>
      <c r="T2382" s="15">
        <f t="shared" si="182"/>
        <v>42278.793310185181</v>
      </c>
      <c r="U2382">
        <f t="shared" si="183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80"/>
        <v>224.43</v>
      </c>
      <c r="Q2383" s="10" t="s">
        <v>8324</v>
      </c>
      <c r="R2383" t="s">
        <v>8325</v>
      </c>
      <c r="S2383" s="15">
        <f t="shared" si="181"/>
        <v>42074.935740740737</v>
      </c>
      <c r="T2383" s="15">
        <f t="shared" si="182"/>
        <v>42104.935740740737</v>
      </c>
      <c r="U2383">
        <f t="shared" si="183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80"/>
        <v>37.5</v>
      </c>
      <c r="Q2384" s="10" t="s">
        <v>8324</v>
      </c>
      <c r="R2384" t="s">
        <v>8325</v>
      </c>
      <c r="S2384" s="15">
        <f t="shared" si="181"/>
        <v>42195.187534722223</v>
      </c>
      <c r="T2384" s="15">
        <f t="shared" si="182"/>
        <v>42220.187534722223</v>
      </c>
      <c r="U2384">
        <f t="shared" si="183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80"/>
        <v>145</v>
      </c>
      <c r="Q2385" s="10" t="s">
        <v>8324</v>
      </c>
      <c r="R2385" t="s">
        <v>8325</v>
      </c>
      <c r="S2385" s="15">
        <f t="shared" si="181"/>
        <v>42027.056793981479</v>
      </c>
      <c r="T2385" s="15">
        <f t="shared" si="182"/>
        <v>42057.056793981479</v>
      </c>
      <c r="U2385">
        <f t="shared" si="183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80"/>
        <v>1</v>
      </c>
      <c r="Q2386" s="10" t="s">
        <v>8324</v>
      </c>
      <c r="R2386" t="s">
        <v>8325</v>
      </c>
      <c r="S2386" s="15">
        <f t="shared" si="181"/>
        <v>41927.067627314813</v>
      </c>
      <c r="T2386" s="15">
        <f t="shared" si="182"/>
        <v>41957.109293981484</v>
      </c>
      <c r="U2386">
        <f t="shared" si="183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80"/>
        <v>112.57</v>
      </c>
      <c r="Q2387" s="10" t="s">
        <v>8324</v>
      </c>
      <c r="R2387" t="s">
        <v>8325</v>
      </c>
      <c r="S2387" s="15">
        <f t="shared" si="181"/>
        <v>42191.70175925926</v>
      </c>
      <c r="T2387" s="15">
        <f t="shared" si="182"/>
        <v>42221.70175925926</v>
      </c>
      <c r="U2387">
        <f t="shared" si="183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80"/>
        <v>0</v>
      </c>
      <c r="Q2388" s="10" t="s">
        <v>8324</v>
      </c>
      <c r="R2388" t="s">
        <v>8325</v>
      </c>
      <c r="S2388" s="15">
        <f t="shared" si="181"/>
        <v>41954.838240740741</v>
      </c>
      <c r="T2388" s="15">
        <f t="shared" si="182"/>
        <v>42014.838240740741</v>
      </c>
      <c r="U2388">
        <f t="shared" si="183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80"/>
        <v>342</v>
      </c>
      <c r="Q2389" s="10" t="s">
        <v>8324</v>
      </c>
      <c r="R2389" t="s">
        <v>8325</v>
      </c>
      <c r="S2389" s="15">
        <f t="shared" si="181"/>
        <v>42528.626620370371</v>
      </c>
      <c r="T2389" s="15">
        <f t="shared" si="182"/>
        <v>42573.626620370371</v>
      </c>
      <c r="U2389">
        <f t="shared" si="183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80"/>
        <v>57.88</v>
      </c>
      <c r="Q2390" s="10" t="s">
        <v>8324</v>
      </c>
      <c r="R2390" t="s">
        <v>8325</v>
      </c>
      <c r="S2390" s="15">
        <f t="shared" si="181"/>
        <v>41989.853692129633</v>
      </c>
      <c r="T2390" s="15">
        <f t="shared" si="182"/>
        <v>42019.811805555553</v>
      </c>
      <c r="U2390">
        <f t="shared" si="183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80"/>
        <v>30</v>
      </c>
      <c r="Q2391" s="10" t="s">
        <v>8324</v>
      </c>
      <c r="R2391" t="s">
        <v>8325</v>
      </c>
      <c r="S2391" s="15">
        <f t="shared" si="181"/>
        <v>42179.653379629628</v>
      </c>
      <c r="T2391" s="15">
        <f t="shared" si="182"/>
        <v>42210.915972222225</v>
      </c>
      <c r="U2391">
        <f t="shared" si="183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80"/>
        <v>0</v>
      </c>
      <c r="Q2392" s="10" t="s">
        <v>8324</v>
      </c>
      <c r="R2392" t="s">
        <v>8325</v>
      </c>
      <c r="S2392" s="15">
        <f t="shared" si="181"/>
        <v>41968.262314814812</v>
      </c>
      <c r="T2392" s="15">
        <f t="shared" si="182"/>
        <v>42008.262314814812</v>
      </c>
      <c r="U2392">
        <f t="shared" si="183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80"/>
        <v>25</v>
      </c>
      <c r="Q2393" s="10" t="s">
        <v>8324</v>
      </c>
      <c r="R2393" t="s">
        <v>8325</v>
      </c>
      <c r="S2393" s="15">
        <f t="shared" si="181"/>
        <v>42064.794490740736</v>
      </c>
      <c r="T2393" s="15">
        <f t="shared" si="182"/>
        <v>42094.752824074079</v>
      </c>
      <c r="U2393">
        <f t="shared" si="183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80"/>
        <v>0</v>
      </c>
      <c r="Q2394" s="10" t="s">
        <v>8324</v>
      </c>
      <c r="R2394" t="s">
        <v>8325</v>
      </c>
      <c r="S2394" s="15">
        <f t="shared" si="181"/>
        <v>42276.120636574073</v>
      </c>
      <c r="T2394" s="15">
        <f t="shared" si="182"/>
        <v>42306.120636574073</v>
      </c>
      <c r="U2394">
        <f t="shared" si="183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80"/>
        <v>50</v>
      </c>
      <c r="Q2395" s="10" t="s">
        <v>8324</v>
      </c>
      <c r="R2395" t="s">
        <v>8325</v>
      </c>
      <c r="S2395" s="15">
        <f t="shared" si="181"/>
        <v>42194.648344907408</v>
      </c>
      <c r="T2395" s="15">
        <f t="shared" si="182"/>
        <v>42224.648344907408</v>
      </c>
      <c r="U2395">
        <f t="shared" si="183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80"/>
        <v>1.5</v>
      </c>
      <c r="Q2396" s="10" t="s">
        <v>8324</v>
      </c>
      <c r="R2396" t="s">
        <v>8325</v>
      </c>
      <c r="S2396" s="15">
        <f t="shared" si="181"/>
        <v>42031.362187499995</v>
      </c>
      <c r="T2396" s="15">
        <f t="shared" si="182"/>
        <v>42061.362187499995</v>
      </c>
      <c r="U2396">
        <f t="shared" si="183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80"/>
        <v>0</v>
      </c>
      <c r="Q2397" s="10" t="s">
        <v>8324</v>
      </c>
      <c r="R2397" t="s">
        <v>8325</v>
      </c>
      <c r="S2397" s="15">
        <f t="shared" si="181"/>
        <v>42717.121377314819</v>
      </c>
      <c r="T2397" s="15">
        <f t="shared" si="182"/>
        <v>42745.372916666667</v>
      </c>
      <c r="U2397">
        <f t="shared" si="183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80"/>
        <v>10</v>
      </c>
      <c r="Q2398" s="10" t="s">
        <v>8324</v>
      </c>
      <c r="R2398" t="s">
        <v>8325</v>
      </c>
      <c r="S2398" s="15">
        <f t="shared" si="181"/>
        <v>42262.849050925928</v>
      </c>
      <c r="T2398" s="15">
        <f t="shared" si="182"/>
        <v>42292.849050925928</v>
      </c>
      <c r="U2398">
        <f t="shared" si="183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80"/>
        <v>0</v>
      </c>
      <c r="Q2399" s="10" t="s">
        <v>8324</v>
      </c>
      <c r="R2399" t="s">
        <v>8325</v>
      </c>
      <c r="S2399" s="15">
        <f t="shared" si="181"/>
        <v>41976.88490740741</v>
      </c>
      <c r="T2399" s="15">
        <f t="shared" si="182"/>
        <v>42006.88490740741</v>
      </c>
      <c r="U2399">
        <f t="shared" si="183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80"/>
        <v>0</v>
      </c>
      <c r="Q2400" s="10" t="s">
        <v>8324</v>
      </c>
      <c r="R2400" t="s">
        <v>8325</v>
      </c>
      <c r="S2400" s="15">
        <f t="shared" si="181"/>
        <v>42157.916481481487</v>
      </c>
      <c r="T2400" s="15">
        <f t="shared" si="182"/>
        <v>42187.916481481487</v>
      </c>
      <c r="U2400">
        <f t="shared" si="183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80"/>
        <v>0</v>
      </c>
      <c r="Q2401" s="10" t="s">
        <v>8324</v>
      </c>
      <c r="R2401" t="s">
        <v>8325</v>
      </c>
      <c r="S2401" s="15">
        <f t="shared" si="181"/>
        <v>41956.853078703702</v>
      </c>
      <c r="T2401" s="15">
        <f t="shared" si="182"/>
        <v>41991.853078703702</v>
      </c>
      <c r="U2401">
        <f t="shared" si="183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80"/>
        <v>0</v>
      </c>
      <c r="Q2402" s="10" t="s">
        <v>8324</v>
      </c>
      <c r="R2402" t="s">
        <v>8325</v>
      </c>
      <c r="S2402" s="15">
        <f t="shared" si="181"/>
        <v>42444.268101851849</v>
      </c>
      <c r="T2402" s="15">
        <f t="shared" si="182"/>
        <v>42474.268101851849</v>
      </c>
      <c r="U2402">
        <f t="shared" si="183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80"/>
        <v>22.33</v>
      </c>
      <c r="Q2403" s="10" t="s">
        <v>8341</v>
      </c>
      <c r="R2403" t="s">
        <v>8342</v>
      </c>
      <c r="S2403" s="15">
        <f t="shared" si="181"/>
        <v>42374.822870370372</v>
      </c>
      <c r="T2403" s="15">
        <f t="shared" si="182"/>
        <v>42434.822870370372</v>
      </c>
      <c r="U2403">
        <f t="shared" si="183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80"/>
        <v>52</v>
      </c>
      <c r="Q2404" s="10" t="s">
        <v>8341</v>
      </c>
      <c r="R2404" t="s">
        <v>8342</v>
      </c>
      <c r="S2404" s="15">
        <f t="shared" si="181"/>
        <v>42107.679756944446</v>
      </c>
      <c r="T2404" s="15">
        <f t="shared" si="182"/>
        <v>42137.679756944446</v>
      </c>
      <c r="U2404">
        <f t="shared" si="183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80"/>
        <v>16.829999999999998</v>
      </c>
      <c r="Q2405" s="10" t="s">
        <v>8341</v>
      </c>
      <c r="R2405" t="s">
        <v>8342</v>
      </c>
      <c r="S2405" s="15">
        <f t="shared" si="181"/>
        <v>42399.882615740738</v>
      </c>
      <c r="T2405" s="15">
        <f t="shared" si="182"/>
        <v>42459.840949074074</v>
      </c>
      <c r="U2405">
        <f t="shared" si="183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80"/>
        <v>0</v>
      </c>
      <c r="Q2406" s="10" t="s">
        <v>8341</v>
      </c>
      <c r="R2406" t="s">
        <v>8342</v>
      </c>
      <c r="S2406" s="15">
        <f t="shared" si="181"/>
        <v>42342.03943287037</v>
      </c>
      <c r="T2406" s="15">
        <f t="shared" si="182"/>
        <v>42372.03943287037</v>
      </c>
      <c r="U2406">
        <f t="shared" si="183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80"/>
        <v>56.3</v>
      </c>
      <c r="Q2407" s="10" t="s">
        <v>8341</v>
      </c>
      <c r="R2407" t="s">
        <v>8342</v>
      </c>
      <c r="S2407" s="15">
        <f t="shared" si="181"/>
        <v>42595.585358796292</v>
      </c>
      <c r="T2407" s="15">
        <f t="shared" si="182"/>
        <v>42616.585358796292</v>
      </c>
      <c r="U2407">
        <f t="shared" si="183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80"/>
        <v>84.06</v>
      </c>
      <c r="Q2408" s="10" t="s">
        <v>8341</v>
      </c>
      <c r="R2408" t="s">
        <v>8342</v>
      </c>
      <c r="S2408" s="15">
        <f t="shared" si="181"/>
        <v>41983.110995370371</v>
      </c>
      <c r="T2408" s="15">
        <f t="shared" si="182"/>
        <v>42023.110995370371</v>
      </c>
      <c r="U2408">
        <f t="shared" si="183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80"/>
        <v>168.39</v>
      </c>
      <c r="Q2409" s="10" t="s">
        <v>8341</v>
      </c>
      <c r="R2409" t="s">
        <v>8342</v>
      </c>
      <c r="S2409" s="15">
        <f t="shared" si="181"/>
        <v>42082.575555555552</v>
      </c>
      <c r="T2409" s="15">
        <f t="shared" si="182"/>
        <v>42105.25</v>
      </c>
      <c r="U2409">
        <f t="shared" si="183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80"/>
        <v>15</v>
      </c>
      <c r="Q2410" s="10" t="s">
        <v>8341</v>
      </c>
      <c r="R2410" t="s">
        <v>8342</v>
      </c>
      <c r="S2410" s="15">
        <f t="shared" si="181"/>
        <v>41919.140706018516</v>
      </c>
      <c r="T2410" s="15">
        <f t="shared" si="182"/>
        <v>41949.182372685187</v>
      </c>
      <c r="U2410">
        <f t="shared" si="183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80"/>
        <v>76.67</v>
      </c>
      <c r="Q2411" s="10" t="s">
        <v>8341</v>
      </c>
      <c r="R2411" t="s">
        <v>8342</v>
      </c>
      <c r="S2411" s="15">
        <f t="shared" si="181"/>
        <v>42204.875868055555</v>
      </c>
      <c r="T2411" s="15">
        <f t="shared" si="182"/>
        <v>42234.875868055555</v>
      </c>
      <c r="U2411">
        <f t="shared" si="183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80"/>
        <v>0</v>
      </c>
      <c r="Q2412" s="10" t="s">
        <v>8341</v>
      </c>
      <c r="R2412" t="s">
        <v>8342</v>
      </c>
      <c r="S2412" s="15">
        <f t="shared" si="181"/>
        <v>42224.408275462964</v>
      </c>
      <c r="T2412" s="15">
        <f t="shared" si="182"/>
        <v>42254.408275462964</v>
      </c>
      <c r="U2412">
        <f t="shared" si="183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80"/>
        <v>50.33</v>
      </c>
      <c r="Q2413" s="10" t="s">
        <v>8341</v>
      </c>
      <c r="R2413" t="s">
        <v>8342</v>
      </c>
      <c r="S2413" s="15">
        <f t="shared" si="181"/>
        <v>42211.732430555552</v>
      </c>
      <c r="T2413" s="15">
        <f t="shared" si="182"/>
        <v>42241.732430555552</v>
      </c>
      <c r="U2413">
        <f t="shared" si="183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80"/>
        <v>0</v>
      </c>
      <c r="Q2414" s="10" t="s">
        <v>8341</v>
      </c>
      <c r="R2414" t="s">
        <v>8342</v>
      </c>
      <c r="S2414" s="15">
        <f t="shared" si="181"/>
        <v>42655.736956018518</v>
      </c>
      <c r="T2414" s="15">
        <f t="shared" si="182"/>
        <v>42700.778622685189</v>
      </c>
      <c r="U2414">
        <f t="shared" si="183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80"/>
        <v>8.33</v>
      </c>
      <c r="Q2415" s="10" t="s">
        <v>8341</v>
      </c>
      <c r="R2415" t="s">
        <v>8342</v>
      </c>
      <c r="S2415" s="15">
        <f t="shared" si="181"/>
        <v>41760.10974537037</v>
      </c>
      <c r="T2415" s="15">
        <f t="shared" si="182"/>
        <v>41790.979166666664</v>
      </c>
      <c r="U2415">
        <f t="shared" si="183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80"/>
        <v>35.380000000000003</v>
      </c>
      <c r="Q2416" s="10" t="s">
        <v>8341</v>
      </c>
      <c r="R2416" t="s">
        <v>8342</v>
      </c>
      <c r="S2416" s="15">
        <f t="shared" si="181"/>
        <v>42198.695138888885</v>
      </c>
      <c r="T2416" s="15">
        <f t="shared" si="182"/>
        <v>42238.165972222225</v>
      </c>
      <c r="U2416">
        <f t="shared" si="183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80"/>
        <v>55.83</v>
      </c>
      <c r="Q2417" s="10" t="s">
        <v>8341</v>
      </c>
      <c r="R2417" t="s">
        <v>8342</v>
      </c>
      <c r="S2417" s="15">
        <f t="shared" si="181"/>
        <v>42536.862800925926</v>
      </c>
      <c r="T2417" s="15">
        <f t="shared" si="182"/>
        <v>42566.862800925926</v>
      </c>
      <c r="U2417">
        <f t="shared" si="183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80"/>
        <v>5</v>
      </c>
      <c r="Q2418" s="10" t="s">
        <v>8341</v>
      </c>
      <c r="R2418" t="s">
        <v>8342</v>
      </c>
      <c r="S2418" s="15">
        <f t="shared" si="181"/>
        <v>42019.737766203703</v>
      </c>
      <c r="T2418" s="15">
        <f t="shared" si="182"/>
        <v>42077.625</v>
      </c>
      <c r="U2418">
        <f t="shared" si="183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80"/>
        <v>0</v>
      </c>
      <c r="Q2419" s="10" t="s">
        <v>8341</v>
      </c>
      <c r="R2419" t="s">
        <v>8342</v>
      </c>
      <c r="S2419" s="15">
        <f t="shared" si="181"/>
        <v>41831.884108796294</v>
      </c>
      <c r="T2419" s="15">
        <f t="shared" si="182"/>
        <v>41861.884108796294</v>
      </c>
      <c r="U2419">
        <f t="shared" si="183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80"/>
        <v>1</v>
      </c>
      <c r="Q2420" s="10" t="s">
        <v>8341</v>
      </c>
      <c r="R2420" t="s">
        <v>8342</v>
      </c>
      <c r="S2420" s="15">
        <f t="shared" si="181"/>
        <v>42027.856990740736</v>
      </c>
      <c r="T2420" s="15">
        <f t="shared" si="182"/>
        <v>42087.815324074079</v>
      </c>
      <c r="U2420">
        <f t="shared" si="183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80"/>
        <v>0</v>
      </c>
      <c r="Q2421" s="10" t="s">
        <v>8341</v>
      </c>
      <c r="R2421" t="s">
        <v>8342</v>
      </c>
      <c r="S2421" s="15">
        <f t="shared" si="181"/>
        <v>41993.738298611104</v>
      </c>
      <c r="T2421" s="15">
        <f t="shared" si="182"/>
        <v>42053.738298611104</v>
      </c>
      <c r="U2421">
        <f t="shared" si="183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80"/>
        <v>69.47</v>
      </c>
      <c r="Q2422" s="10" t="s">
        <v>8341</v>
      </c>
      <c r="R2422" t="s">
        <v>8342</v>
      </c>
      <c r="S2422" s="15">
        <f t="shared" si="181"/>
        <v>41893.028877314813</v>
      </c>
      <c r="T2422" s="15">
        <f t="shared" si="182"/>
        <v>41953.070543981477</v>
      </c>
      <c r="U2422">
        <f t="shared" si="183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80"/>
        <v>1</v>
      </c>
      <c r="Q2423" s="10" t="s">
        <v>8341</v>
      </c>
      <c r="R2423" t="s">
        <v>8342</v>
      </c>
      <c r="S2423" s="15">
        <f t="shared" si="181"/>
        <v>42026.687453703707</v>
      </c>
      <c r="T2423" s="15">
        <f t="shared" si="182"/>
        <v>42056.687453703707</v>
      </c>
      <c r="U2423">
        <f t="shared" si="183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80"/>
        <v>1</v>
      </c>
      <c r="Q2424" s="10" t="s">
        <v>8341</v>
      </c>
      <c r="R2424" t="s">
        <v>8342</v>
      </c>
      <c r="S2424" s="15">
        <f t="shared" si="181"/>
        <v>42044.724953703699</v>
      </c>
      <c r="T2424" s="15">
        <f t="shared" si="182"/>
        <v>42074.683287037042</v>
      </c>
      <c r="U2424">
        <f t="shared" si="183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80"/>
        <v>8</v>
      </c>
      <c r="Q2425" s="10" t="s">
        <v>8341</v>
      </c>
      <c r="R2425" t="s">
        <v>8342</v>
      </c>
      <c r="S2425" s="15">
        <f t="shared" si="181"/>
        <v>41974.704745370371</v>
      </c>
      <c r="T2425" s="15">
        <f t="shared" si="182"/>
        <v>42004.704745370371</v>
      </c>
      <c r="U2425">
        <f t="shared" si="183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80"/>
        <v>34.44</v>
      </c>
      <c r="Q2426" s="10" t="s">
        <v>8341</v>
      </c>
      <c r="R2426" t="s">
        <v>8342</v>
      </c>
      <c r="S2426" s="15">
        <f t="shared" si="181"/>
        <v>41909.892453703702</v>
      </c>
      <c r="T2426" s="15">
        <f t="shared" si="182"/>
        <v>41939.892453703702</v>
      </c>
      <c r="U2426">
        <f t="shared" si="183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80"/>
        <v>1</v>
      </c>
      <c r="Q2427" s="10" t="s">
        <v>8341</v>
      </c>
      <c r="R2427" t="s">
        <v>8342</v>
      </c>
      <c r="S2427" s="15">
        <f t="shared" si="181"/>
        <v>42502.913761574076</v>
      </c>
      <c r="T2427" s="15">
        <f t="shared" si="182"/>
        <v>42517.919444444444</v>
      </c>
      <c r="U2427">
        <f t="shared" si="183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80"/>
        <v>0</v>
      </c>
      <c r="Q2428" s="10" t="s">
        <v>8341</v>
      </c>
      <c r="R2428" t="s">
        <v>8342</v>
      </c>
      <c r="S2428" s="15">
        <f t="shared" si="181"/>
        <v>42164.170046296291</v>
      </c>
      <c r="T2428" s="15">
        <f t="shared" si="182"/>
        <v>42224.170046296291</v>
      </c>
      <c r="U2428">
        <f t="shared" si="183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80"/>
        <v>1</v>
      </c>
      <c r="Q2429" s="10" t="s">
        <v>8341</v>
      </c>
      <c r="R2429" t="s">
        <v>8342</v>
      </c>
      <c r="S2429" s="15">
        <f t="shared" si="181"/>
        <v>42412.318668981476</v>
      </c>
      <c r="T2429" s="15">
        <f t="shared" si="182"/>
        <v>42452.277002314819</v>
      </c>
      <c r="U2429">
        <f t="shared" si="183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80"/>
        <v>1</v>
      </c>
      <c r="Q2430" s="10" t="s">
        <v>8341</v>
      </c>
      <c r="R2430" t="s">
        <v>8342</v>
      </c>
      <c r="S2430" s="15">
        <f t="shared" si="181"/>
        <v>42045.784155092595</v>
      </c>
      <c r="T2430" s="15">
        <f t="shared" si="182"/>
        <v>42075.742488425924</v>
      </c>
      <c r="U2430">
        <f t="shared" si="183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80"/>
        <v>501.25</v>
      </c>
      <c r="Q2431" s="10" t="s">
        <v>8341</v>
      </c>
      <c r="R2431" t="s">
        <v>8342</v>
      </c>
      <c r="S2431" s="15">
        <f t="shared" si="181"/>
        <v>42734.879236111112</v>
      </c>
      <c r="T2431" s="15">
        <f t="shared" si="182"/>
        <v>42771.697222222225</v>
      </c>
      <c r="U2431">
        <f t="shared" si="183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80"/>
        <v>10.5</v>
      </c>
      <c r="Q2432" s="10" t="s">
        <v>8341</v>
      </c>
      <c r="R2432" t="s">
        <v>8342</v>
      </c>
      <c r="S2432" s="15">
        <f t="shared" si="181"/>
        <v>42382.130833333329</v>
      </c>
      <c r="T2432" s="15">
        <f t="shared" si="182"/>
        <v>42412.130833333329</v>
      </c>
      <c r="U2432">
        <f t="shared" si="183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80"/>
        <v>1</v>
      </c>
      <c r="Q2433" s="10" t="s">
        <v>8341</v>
      </c>
      <c r="R2433" t="s">
        <v>8342</v>
      </c>
      <c r="S2433" s="15">
        <f t="shared" si="181"/>
        <v>42489.099687499998</v>
      </c>
      <c r="T2433" s="15">
        <f t="shared" si="182"/>
        <v>42549.099687499998</v>
      </c>
      <c r="U2433">
        <f t="shared" si="183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80"/>
        <v>1</v>
      </c>
      <c r="Q2434" s="10" t="s">
        <v>8341</v>
      </c>
      <c r="R2434" t="s">
        <v>8342</v>
      </c>
      <c r="S2434" s="15">
        <f t="shared" si="181"/>
        <v>42041.218715277777</v>
      </c>
      <c r="T2434" s="15">
        <f t="shared" si="182"/>
        <v>42071.218715277777</v>
      </c>
      <c r="U2434">
        <f t="shared" si="183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84">IFERROR(ROUND(E2435/L2435, 2), 0)</f>
        <v>0</v>
      </c>
      <c r="Q2435" s="10" t="s">
        <v>8341</v>
      </c>
      <c r="R2435" t="s">
        <v>8342</v>
      </c>
      <c r="S2435" s="15">
        <f t="shared" ref="S2435:S2498" si="185">(((J2435/60)/60)/24)+DATE(1970,1,1)</f>
        <v>42397.89980324074</v>
      </c>
      <c r="T2435" s="15">
        <f t="shared" ref="T2435:T2498" si="186">(((I2435/60)/60)/24)+DATE(1970,1,1)</f>
        <v>42427.89980324074</v>
      </c>
      <c r="U2435">
        <f t="shared" ref="U2435:U2498" si="187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84"/>
        <v>13</v>
      </c>
      <c r="Q2436" s="10" t="s">
        <v>8341</v>
      </c>
      <c r="R2436" t="s">
        <v>8342</v>
      </c>
      <c r="S2436" s="15">
        <f t="shared" si="185"/>
        <v>42180.18604166666</v>
      </c>
      <c r="T2436" s="15">
        <f t="shared" si="186"/>
        <v>42220.18604166666</v>
      </c>
      <c r="U2436">
        <f t="shared" si="187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84"/>
        <v>306</v>
      </c>
      <c r="Q2437" s="10" t="s">
        <v>8341</v>
      </c>
      <c r="R2437" t="s">
        <v>8342</v>
      </c>
      <c r="S2437" s="15">
        <f t="shared" si="185"/>
        <v>42252.277615740735</v>
      </c>
      <c r="T2437" s="15">
        <f t="shared" si="186"/>
        <v>42282.277615740735</v>
      </c>
      <c r="U2437">
        <f t="shared" si="187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84"/>
        <v>22.5</v>
      </c>
      <c r="Q2438" s="10" t="s">
        <v>8341</v>
      </c>
      <c r="R2438" t="s">
        <v>8342</v>
      </c>
      <c r="S2438" s="15">
        <f t="shared" si="185"/>
        <v>42338.615393518514</v>
      </c>
      <c r="T2438" s="15">
        <f t="shared" si="186"/>
        <v>42398.615393518514</v>
      </c>
      <c r="U2438">
        <f t="shared" si="187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84"/>
        <v>0</v>
      </c>
      <c r="Q2439" s="10" t="s">
        <v>8341</v>
      </c>
      <c r="R2439" t="s">
        <v>8342</v>
      </c>
      <c r="S2439" s="15">
        <f t="shared" si="185"/>
        <v>42031.965138888889</v>
      </c>
      <c r="T2439" s="15">
        <f t="shared" si="186"/>
        <v>42080.75</v>
      </c>
      <c r="U2439">
        <f t="shared" si="187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84"/>
        <v>50</v>
      </c>
      <c r="Q2440" s="10" t="s">
        <v>8341</v>
      </c>
      <c r="R2440" t="s">
        <v>8342</v>
      </c>
      <c r="S2440" s="15">
        <f t="shared" si="185"/>
        <v>42285.91506944444</v>
      </c>
      <c r="T2440" s="15">
        <f t="shared" si="186"/>
        <v>42345.956736111111</v>
      </c>
      <c r="U2440">
        <f t="shared" si="187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84"/>
        <v>0</v>
      </c>
      <c r="Q2441" s="10" t="s">
        <v>8341</v>
      </c>
      <c r="R2441" t="s">
        <v>8342</v>
      </c>
      <c r="S2441" s="15">
        <f t="shared" si="185"/>
        <v>42265.818622685183</v>
      </c>
      <c r="T2441" s="15">
        <f t="shared" si="186"/>
        <v>42295.818622685183</v>
      </c>
      <c r="U2441">
        <f t="shared" si="187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84"/>
        <v>5</v>
      </c>
      <c r="Q2442" s="10" t="s">
        <v>8341</v>
      </c>
      <c r="R2442" t="s">
        <v>8342</v>
      </c>
      <c r="S2442" s="15">
        <f t="shared" si="185"/>
        <v>42383.899456018517</v>
      </c>
      <c r="T2442" s="15">
        <f t="shared" si="186"/>
        <v>42413.899456018517</v>
      </c>
      <c r="U2442">
        <f t="shared" si="187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84"/>
        <v>74.23</v>
      </c>
      <c r="Q2443" s="10" t="s">
        <v>8341</v>
      </c>
      <c r="R2443" t="s">
        <v>8357</v>
      </c>
      <c r="S2443" s="15">
        <f t="shared" si="185"/>
        <v>42187.125625000001</v>
      </c>
      <c r="T2443" s="15">
        <f t="shared" si="186"/>
        <v>42208.207638888889</v>
      </c>
      <c r="U2443">
        <f t="shared" si="187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84"/>
        <v>81.25</v>
      </c>
      <c r="Q2444" s="10" t="s">
        <v>8341</v>
      </c>
      <c r="R2444" t="s">
        <v>8357</v>
      </c>
      <c r="S2444" s="15">
        <f t="shared" si="185"/>
        <v>42052.666990740734</v>
      </c>
      <c r="T2444" s="15">
        <f t="shared" si="186"/>
        <v>42082.625324074077</v>
      </c>
      <c r="U2444">
        <f t="shared" si="187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84"/>
        <v>130.22999999999999</v>
      </c>
      <c r="Q2445" s="10" t="s">
        <v>8341</v>
      </c>
      <c r="R2445" t="s">
        <v>8357</v>
      </c>
      <c r="S2445" s="15">
        <f t="shared" si="185"/>
        <v>41836.625254629631</v>
      </c>
      <c r="T2445" s="15">
        <f t="shared" si="186"/>
        <v>41866.625254629631</v>
      </c>
      <c r="U2445">
        <f t="shared" si="187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84"/>
        <v>53.41</v>
      </c>
      <c r="Q2446" s="10" t="s">
        <v>8341</v>
      </c>
      <c r="R2446" t="s">
        <v>8357</v>
      </c>
      <c r="S2446" s="15">
        <f t="shared" si="185"/>
        <v>42485.754525462966</v>
      </c>
      <c r="T2446" s="15">
        <f t="shared" si="186"/>
        <v>42515.754525462966</v>
      </c>
      <c r="U2446">
        <f t="shared" si="187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84"/>
        <v>75.13</v>
      </c>
      <c r="Q2447" s="10" t="s">
        <v>8341</v>
      </c>
      <c r="R2447" t="s">
        <v>8357</v>
      </c>
      <c r="S2447" s="15">
        <f t="shared" si="185"/>
        <v>42243.190057870372</v>
      </c>
      <c r="T2447" s="15">
        <f t="shared" si="186"/>
        <v>42273.190057870372</v>
      </c>
      <c r="U2447">
        <f t="shared" si="187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84"/>
        <v>75.67</v>
      </c>
      <c r="Q2448" s="10" t="s">
        <v>8341</v>
      </c>
      <c r="R2448" t="s">
        <v>8357</v>
      </c>
      <c r="S2448" s="15">
        <f t="shared" si="185"/>
        <v>42670.602673611109</v>
      </c>
      <c r="T2448" s="15">
        <f t="shared" si="186"/>
        <v>42700.64434027778</v>
      </c>
      <c r="U2448">
        <f t="shared" si="187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84"/>
        <v>31.69</v>
      </c>
      <c r="Q2449" s="10" t="s">
        <v>8341</v>
      </c>
      <c r="R2449" t="s">
        <v>8357</v>
      </c>
      <c r="S2449" s="15">
        <f t="shared" si="185"/>
        <v>42654.469826388886</v>
      </c>
      <c r="T2449" s="15">
        <f t="shared" si="186"/>
        <v>42686.166666666672</v>
      </c>
      <c r="U2449">
        <f t="shared" si="187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84"/>
        <v>47.78</v>
      </c>
      <c r="Q2450" s="10" t="s">
        <v>8341</v>
      </c>
      <c r="R2450" t="s">
        <v>8357</v>
      </c>
      <c r="S2450" s="15">
        <f t="shared" si="185"/>
        <v>42607.316122685181</v>
      </c>
      <c r="T2450" s="15">
        <f t="shared" si="186"/>
        <v>42613.233333333337</v>
      </c>
      <c r="U2450">
        <f t="shared" si="187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84"/>
        <v>90</v>
      </c>
      <c r="Q2451" s="10" t="s">
        <v>8341</v>
      </c>
      <c r="R2451" t="s">
        <v>8357</v>
      </c>
      <c r="S2451" s="15">
        <f t="shared" si="185"/>
        <v>41943.142534722225</v>
      </c>
      <c r="T2451" s="15">
        <f t="shared" si="186"/>
        <v>41973.184201388889</v>
      </c>
      <c r="U2451">
        <f t="shared" si="187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84"/>
        <v>149.31</v>
      </c>
      <c r="Q2452" s="10" t="s">
        <v>8341</v>
      </c>
      <c r="R2452" t="s">
        <v>8357</v>
      </c>
      <c r="S2452" s="15">
        <f t="shared" si="185"/>
        <v>41902.07240740741</v>
      </c>
      <c r="T2452" s="15">
        <f t="shared" si="186"/>
        <v>41940.132638888892</v>
      </c>
      <c r="U2452">
        <f t="shared" si="187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84"/>
        <v>62.07</v>
      </c>
      <c r="Q2453" s="10" t="s">
        <v>8341</v>
      </c>
      <c r="R2453" t="s">
        <v>8357</v>
      </c>
      <c r="S2453" s="15">
        <f t="shared" si="185"/>
        <v>42779.908449074079</v>
      </c>
      <c r="T2453" s="15">
        <f t="shared" si="186"/>
        <v>42799.908449074079</v>
      </c>
      <c r="U2453">
        <f t="shared" si="187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84"/>
        <v>53.4</v>
      </c>
      <c r="Q2454" s="10" t="s">
        <v>8341</v>
      </c>
      <c r="R2454" t="s">
        <v>8357</v>
      </c>
      <c r="S2454" s="15">
        <f t="shared" si="185"/>
        <v>42338.84375</v>
      </c>
      <c r="T2454" s="15">
        <f t="shared" si="186"/>
        <v>42367.958333333328</v>
      </c>
      <c r="U2454">
        <f t="shared" si="187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84"/>
        <v>69.27</v>
      </c>
      <c r="Q2455" s="10" t="s">
        <v>8341</v>
      </c>
      <c r="R2455" t="s">
        <v>8357</v>
      </c>
      <c r="S2455" s="15">
        <f t="shared" si="185"/>
        <v>42738.692233796297</v>
      </c>
      <c r="T2455" s="15">
        <f t="shared" si="186"/>
        <v>42768.692233796297</v>
      </c>
      <c r="U2455">
        <f t="shared" si="187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84"/>
        <v>271.51</v>
      </c>
      <c r="Q2456" s="10" t="s">
        <v>8341</v>
      </c>
      <c r="R2456" t="s">
        <v>8357</v>
      </c>
      <c r="S2456" s="15">
        <f t="shared" si="185"/>
        <v>42770.201481481476</v>
      </c>
      <c r="T2456" s="15">
        <f t="shared" si="186"/>
        <v>42805.201481481476</v>
      </c>
      <c r="U2456">
        <f t="shared" si="187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84"/>
        <v>34.130000000000003</v>
      </c>
      <c r="Q2457" s="10" t="s">
        <v>8341</v>
      </c>
      <c r="R2457" t="s">
        <v>8357</v>
      </c>
      <c r="S2457" s="15">
        <f t="shared" si="185"/>
        <v>42452.781828703708</v>
      </c>
      <c r="T2457" s="15">
        <f t="shared" si="186"/>
        <v>42480.781828703708</v>
      </c>
      <c r="U2457">
        <f t="shared" si="187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84"/>
        <v>40.49</v>
      </c>
      <c r="Q2458" s="10" t="s">
        <v>8341</v>
      </c>
      <c r="R2458" t="s">
        <v>8357</v>
      </c>
      <c r="S2458" s="15">
        <f t="shared" si="185"/>
        <v>42761.961099537039</v>
      </c>
      <c r="T2458" s="15">
        <f t="shared" si="186"/>
        <v>42791.961099537039</v>
      </c>
      <c r="U2458">
        <f t="shared" si="187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84"/>
        <v>189.76</v>
      </c>
      <c r="Q2459" s="10" t="s">
        <v>8341</v>
      </c>
      <c r="R2459" t="s">
        <v>8357</v>
      </c>
      <c r="S2459" s="15">
        <f t="shared" si="185"/>
        <v>42423.602500000001</v>
      </c>
      <c r="T2459" s="15">
        <f t="shared" si="186"/>
        <v>42453.560833333337</v>
      </c>
      <c r="U2459">
        <f t="shared" si="187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84"/>
        <v>68.86</v>
      </c>
      <c r="Q2460" s="10" t="s">
        <v>8341</v>
      </c>
      <c r="R2460" t="s">
        <v>8357</v>
      </c>
      <c r="S2460" s="15">
        <f t="shared" si="185"/>
        <v>42495.871736111112</v>
      </c>
      <c r="T2460" s="15">
        <f t="shared" si="186"/>
        <v>42530.791666666672</v>
      </c>
      <c r="U2460">
        <f t="shared" si="187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84"/>
        <v>108.78</v>
      </c>
      <c r="Q2461" s="10" t="s">
        <v>8341</v>
      </c>
      <c r="R2461" t="s">
        <v>8357</v>
      </c>
      <c r="S2461" s="15">
        <f t="shared" si="185"/>
        <v>42407.637557870374</v>
      </c>
      <c r="T2461" s="15">
        <f t="shared" si="186"/>
        <v>42452.595891203702</v>
      </c>
      <c r="U2461">
        <f t="shared" si="187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84"/>
        <v>125.99</v>
      </c>
      <c r="Q2462" s="10" t="s">
        <v>8341</v>
      </c>
      <c r="R2462" t="s">
        <v>8357</v>
      </c>
      <c r="S2462" s="15">
        <f t="shared" si="185"/>
        <v>42704.187118055561</v>
      </c>
      <c r="T2462" s="15">
        <f t="shared" si="186"/>
        <v>42738.178472222222</v>
      </c>
      <c r="U2462">
        <f t="shared" si="187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84"/>
        <v>90.52</v>
      </c>
      <c r="Q2463" s="10" t="s">
        <v>8330</v>
      </c>
      <c r="R2463" t="s">
        <v>8334</v>
      </c>
      <c r="S2463" s="15">
        <f t="shared" si="185"/>
        <v>40784.012696759259</v>
      </c>
      <c r="T2463" s="15">
        <f t="shared" si="186"/>
        <v>40817.125</v>
      </c>
      <c r="U2463">
        <f t="shared" si="187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84"/>
        <v>28.88</v>
      </c>
      <c r="Q2464" s="10" t="s">
        <v>8330</v>
      </c>
      <c r="R2464" t="s">
        <v>8334</v>
      </c>
      <c r="S2464" s="15">
        <f t="shared" si="185"/>
        <v>41089.186296296299</v>
      </c>
      <c r="T2464" s="15">
        <f t="shared" si="186"/>
        <v>41109.186296296299</v>
      </c>
      <c r="U2464">
        <f t="shared" si="187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84"/>
        <v>31</v>
      </c>
      <c r="Q2465" s="10" t="s">
        <v>8330</v>
      </c>
      <c r="R2465" t="s">
        <v>8334</v>
      </c>
      <c r="S2465" s="15">
        <f t="shared" si="185"/>
        <v>41341.111400462964</v>
      </c>
      <c r="T2465" s="15">
        <f t="shared" si="186"/>
        <v>41380.791666666664</v>
      </c>
      <c r="U2465">
        <f t="shared" si="187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84"/>
        <v>51.67</v>
      </c>
      <c r="Q2466" s="10" t="s">
        <v>8330</v>
      </c>
      <c r="R2466" t="s">
        <v>8334</v>
      </c>
      <c r="S2466" s="15">
        <f t="shared" si="185"/>
        <v>42248.90042824074</v>
      </c>
      <c r="T2466" s="15">
        <f t="shared" si="186"/>
        <v>42277.811805555553</v>
      </c>
      <c r="U2466">
        <f t="shared" si="187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84"/>
        <v>26.27</v>
      </c>
      <c r="Q2467" s="10" t="s">
        <v>8330</v>
      </c>
      <c r="R2467" t="s">
        <v>8334</v>
      </c>
      <c r="S2467" s="15">
        <f t="shared" si="185"/>
        <v>41145.719305555554</v>
      </c>
      <c r="T2467" s="15">
        <f t="shared" si="186"/>
        <v>41175.719305555554</v>
      </c>
      <c r="U2467">
        <f t="shared" si="187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84"/>
        <v>48.08</v>
      </c>
      <c r="Q2468" s="10" t="s">
        <v>8330</v>
      </c>
      <c r="R2468" t="s">
        <v>8334</v>
      </c>
      <c r="S2468" s="15">
        <f t="shared" si="185"/>
        <v>41373.102465277778</v>
      </c>
      <c r="T2468" s="15">
        <f t="shared" si="186"/>
        <v>41403.102465277778</v>
      </c>
      <c r="U2468">
        <f t="shared" si="187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84"/>
        <v>27.56</v>
      </c>
      <c r="Q2469" s="10" t="s">
        <v>8330</v>
      </c>
      <c r="R2469" t="s">
        <v>8334</v>
      </c>
      <c r="S2469" s="15">
        <f t="shared" si="185"/>
        <v>41025.874201388891</v>
      </c>
      <c r="T2469" s="15">
        <f t="shared" si="186"/>
        <v>41039.708333333336</v>
      </c>
      <c r="U2469">
        <f t="shared" si="187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84"/>
        <v>36.97</v>
      </c>
      <c r="Q2470" s="10" t="s">
        <v>8330</v>
      </c>
      <c r="R2470" t="s">
        <v>8334</v>
      </c>
      <c r="S2470" s="15">
        <f t="shared" si="185"/>
        <v>41174.154178240737</v>
      </c>
      <c r="T2470" s="15">
        <f t="shared" si="186"/>
        <v>41210.208333333336</v>
      </c>
      <c r="U2470">
        <f t="shared" si="187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84"/>
        <v>29.02</v>
      </c>
      <c r="Q2471" s="10" t="s">
        <v>8330</v>
      </c>
      <c r="R2471" t="s">
        <v>8334</v>
      </c>
      <c r="S2471" s="15">
        <f t="shared" si="185"/>
        <v>40557.429733796293</v>
      </c>
      <c r="T2471" s="15">
        <f t="shared" si="186"/>
        <v>40582.429733796293</v>
      </c>
      <c r="U2471">
        <f t="shared" si="187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84"/>
        <v>28.66</v>
      </c>
      <c r="Q2472" s="10" t="s">
        <v>8330</v>
      </c>
      <c r="R2472" t="s">
        <v>8334</v>
      </c>
      <c r="S2472" s="15">
        <f t="shared" si="185"/>
        <v>41023.07471064815</v>
      </c>
      <c r="T2472" s="15">
        <f t="shared" si="186"/>
        <v>41053.07471064815</v>
      </c>
      <c r="U2472">
        <f t="shared" si="187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84"/>
        <v>37.65</v>
      </c>
      <c r="Q2473" s="10" t="s">
        <v>8330</v>
      </c>
      <c r="R2473" t="s">
        <v>8334</v>
      </c>
      <c r="S2473" s="15">
        <f t="shared" si="185"/>
        <v>40893.992962962962</v>
      </c>
      <c r="T2473" s="15">
        <f t="shared" si="186"/>
        <v>40933.992962962962</v>
      </c>
      <c r="U2473">
        <f t="shared" si="187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84"/>
        <v>97.9</v>
      </c>
      <c r="Q2474" s="10" t="s">
        <v>8330</v>
      </c>
      <c r="R2474" t="s">
        <v>8334</v>
      </c>
      <c r="S2474" s="15">
        <f t="shared" si="185"/>
        <v>40354.11550925926</v>
      </c>
      <c r="T2474" s="15">
        <f t="shared" si="186"/>
        <v>40425.043749999997</v>
      </c>
      <c r="U2474">
        <f t="shared" si="187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84"/>
        <v>42.55</v>
      </c>
      <c r="Q2475" s="10" t="s">
        <v>8330</v>
      </c>
      <c r="R2475" t="s">
        <v>8334</v>
      </c>
      <c r="S2475" s="15">
        <f t="shared" si="185"/>
        <v>41193.748483796298</v>
      </c>
      <c r="T2475" s="15">
        <f t="shared" si="186"/>
        <v>41223.790150462963</v>
      </c>
      <c r="U2475">
        <f t="shared" si="187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84"/>
        <v>131.58000000000001</v>
      </c>
      <c r="Q2476" s="10" t="s">
        <v>8330</v>
      </c>
      <c r="R2476" t="s">
        <v>8334</v>
      </c>
      <c r="S2476" s="15">
        <f t="shared" si="185"/>
        <v>40417.011296296296</v>
      </c>
      <c r="T2476" s="15">
        <f t="shared" si="186"/>
        <v>40462.011296296296</v>
      </c>
      <c r="U2476">
        <f t="shared" si="187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84"/>
        <v>32.32</v>
      </c>
      <c r="Q2477" s="10" t="s">
        <v>8330</v>
      </c>
      <c r="R2477" t="s">
        <v>8334</v>
      </c>
      <c r="S2477" s="15">
        <f t="shared" si="185"/>
        <v>40310.287673611114</v>
      </c>
      <c r="T2477" s="15">
        <f t="shared" si="186"/>
        <v>40369.916666666664</v>
      </c>
      <c r="U2477">
        <f t="shared" si="187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84"/>
        <v>61.1</v>
      </c>
      <c r="Q2478" s="10" t="s">
        <v>8330</v>
      </c>
      <c r="R2478" t="s">
        <v>8334</v>
      </c>
      <c r="S2478" s="15">
        <f t="shared" si="185"/>
        <v>41913.328356481477</v>
      </c>
      <c r="T2478" s="15">
        <f t="shared" si="186"/>
        <v>41946.370023148149</v>
      </c>
      <c r="U2478">
        <f t="shared" si="187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84"/>
        <v>31.34</v>
      </c>
      <c r="Q2479" s="10" t="s">
        <v>8330</v>
      </c>
      <c r="R2479" t="s">
        <v>8334</v>
      </c>
      <c r="S2479" s="15">
        <f t="shared" si="185"/>
        <v>41088.691493055558</v>
      </c>
      <c r="T2479" s="15">
        <f t="shared" si="186"/>
        <v>41133.691493055558</v>
      </c>
      <c r="U2479">
        <f t="shared" si="187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84"/>
        <v>129.11000000000001</v>
      </c>
      <c r="Q2480" s="10" t="s">
        <v>8330</v>
      </c>
      <c r="R2480" t="s">
        <v>8334</v>
      </c>
      <c r="S2480" s="15">
        <f t="shared" si="185"/>
        <v>41257.950381944444</v>
      </c>
      <c r="T2480" s="15">
        <f t="shared" si="186"/>
        <v>41287.950381944444</v>
      </c>
      <c r="U2480">
        <f t="shared" si="187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84"/>
        <v>25.02</v>
      </c>
      <c r="Q2481" s="10" t="s">
        <v>8330</v>
      </c>
      <c r="R2481" t="s">
        <v>8334</v>
      </c>
      <c r="S2481" s="15">
        <f t="shared" si="185"/>
        <v>41107.726782407408</v>
      </c>
      <c r="T2481" s="15">
        <f t="shared" si="186"/>
        <v>41118.083333333336</v>
      </c>
      <c r="U2481">
        <f t="shared" si="187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84"/>
        <v>250</v>
      </c>
      <c r="Q2482" s="10" t="s">
        <v>8330</v>
      </c>
      <c r="R2482" t="s">
        <v>8334</v>
      </c>
      <c r="S2482" s="15">
        <f t="shared" si="185"/>
        <v>42227.936157407406</v>
      </c>
      <c r="T2482" s="15">
        <f t="shared" si="186"/>
        <v>42287.936157407406</v>
      </c>
      <c r="U2482">
        <f t="shared" si="187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84"/>
        <v>47.54</v>
      </c>
      <c r="Q2483" s="10" t="s">
        <v>8330</v>
      </c>
      <c r="R2483" t="s">
        <v>8334</v>
      </c>
      <c r="S2483" s="15">
        <f t="shared" si="185"/>
        <v>40999.645925925928</v>
      </c>
      <c r="T2483" s="15">
        <f t="shared" si="186"/>
        <v>41029.645925925928</v>
      </c>
      <c r="U2483">
        <f t="shared" si="187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84"/>
        <v>40.04</v>
      </c>
      <c r="Q2484" s="10" t="s">
        <v>8330</v>
      </c>
      <c r="R2484" t="s">
        <v>8334</v>
      </c>
      <c r="S2484" s="15">
        <f t="shared" si="185"/>
        <v>40711.782210648147</v>
      </c>
      <c r="T2484" s="15">
        <f t="shared" si="186"/>
        <v>40756.782210648147</v>
      </c>
      <c r="U2484">
        <f t="shared" si="187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84"/>
        <v>65.84</v>
      </c>
      <c r="Q2485" s="10" t="s">
        <v>8330</v>
      </c>
      <c r="R2485" t="s">
        <v>8334</v>
      </c>
      <c r="S2485" s="15">
        <f t="shared" si="185"/>
        <v>40970.750034722223</v>
      </c>
      <c r="T2485" s="15">
        <f t="shared" si="186"/>
        <v>41030.708368055559</v>
      </c>
      <c r="U2485">
        <f t="shared" si="187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84"/>
        <v>46.4</v>
      </c>
      <c r="Q2486" s="10" t="s">
        <v>8330</v>
      </c>
      <c r="R2486" t="s">
        <v>8334</v>
      </c>
      <c r="S2486" s="15">
        <f t="shared" si="185"/>
        <v>40771.916701388887</v>
      </c>
      <c r="T2486" s="15">
        <f t="shared" si="186"/>
        <v>40801.916701388887</v>
      </c>
      <c r="U2486">
        <f t="shared" si="187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84"/>
        <v>50.37</v>
      </c>
      <c r="Q2487" s="10" t="s">
        <v>8330</v>
      </c>
      <c r="R2487" t="s">
        <v>8334</v>
      </c>
      <c r="S2487" s="15">
        <f t="shared" si="185"/>
        <v>40793.998599537037</v>
      </c>
      <c r="T2487" s="15">
        <f t="shared" si="186"/>
        <v>40828.998599537037</v>
      </c>
      <c r="U2487">
        <f t="shared" si="187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84"/>
        <v>26.57</v>
      </c>
      <c r="Q2488" s="10" t="s">
        <v>8330</v>
      </c>
      <c r="R2488" t="s">
        <v>8334</v>
      </c>
      <c r="S2488" s="15">
        <f t="shared" si="185"/>
        <v>40991.708055555559</v>
      </c>
      <c r="T2488" s="15">
        <f t="shared" si="186"/>
        <v>41021.708055555559</v>
      </c>
      <c r="U2488">
        <f t="shared" si="187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84"/>
        <v>39.49</v>
      </c>
      <c r="Q2489" s="10" t="s">
        <v>8330</v>
      </c>
      <c r="R2489" t="s">
        <v>8334</v>
      </c>
      <c r="S2489" s="15">
        <f t="shared" si="185"/>
        <v>41026.083298611113</v>
      </c>
      <c r="T2489" s="15">
        <f t="shared" si="186"/>
        <v>41056.083298611113</v>
      </c>
      <c r="U2489">
        <f t="shared" si="187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84"/>
        <v>49.25</v>
      </c>
      <c r="Q2490" s="10" t="s">
        <v>8330</v>
      </c>
      <c r="R2490" t="s">
        <v>8334</v>
      </c>
      <c r="S2490" s="15">
        <f t="shared" si="185"/>
        <v>40833.633194444446</v>
      </c>
      <c r="T2490" s="15">
        <f t="shared" si="186"/>
        <v>40863.674861111111</v>
      </c>
      <c r="U2490">
        <f t="shared" si="187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84"/>
        <v>62.38</v>
      </c>
      <c r="Q2491" s="10" t="s">
        <v>8330</v>
      </c>
      <c r="R2491" t="s">
        <v>8334</v>
      </c>
      <c r="S2491" s="15">
        <f t="shared" si="185"/>
        <v>41373.690266203703</v>
      </c>
      <c r="T2491" s="15">
        <f t="shared" si="186"/>
        <v>41403.690266203703</v>
      </c>
      <c r="U2491">
        <f t="shared" si="187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84"/>
        <v>37.94</v>
      </c>
      <c r="Q2492" s="10" t="s">
        <v>8330</v>
      </c>
      <c r="R2492" t="s">
        <v>8334</v>
      </c>
      <c r="S2492" s="15">
        <f t="shared" si="185"/>
        <v>41023.227731481478</v>
      </c>
      <c r="T2492" s="15">
        <f t="shared" si="186"/>
        <v>41083.227731481478</v>
      </c>
      <c r="U2492">
        <f t="shared" si="187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84"/>
        <v>51.6</v>
      </c>
      <c r="Q2493" s="10" t="s">
        <v>8330</v>
      </c>
      <c r="R2493" t="s">
        <v>8334</v>
      </c>
      <c r="S2493" s="15">
        <f t="shared" si="185"/>
        <v>40542.839282407411</v>
      </c>
      <c r="T2493" s="15">
        <f t="shared" si="186"/>
        <v>40559.07708333333</v>
      </c>
      <c r="U2493">
        <f t="shared" si="187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84"/>
        <v>27.78</v>
      </c>
      <c r="Q2494" s="10" t="s">
        <v>8330</v>
      </c>
      <c r="R2494" t="s">
        <v>8334</v>
      </c>
      <c r="S2494" s="15">
        <f t="shared" si="185"/>
        <v>41024.985972222225</v>
      </c>
      <c r="T2494" s="15">
        <f t="shared" si="186"/>
        <v>41076.415972222225</v>
      </c>
      <c r="U2494">
        <f t="shared" si="187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84"/>
        <v>99.38</v>
      </c>
      <c r="Q2495" s="10" t="s">
        <v>8330</v>
      </c>
      <c r="R2495" t="s">
        <v>8334</v>
      </c>
      <c r="S2495" s="15">
        <f t="shared" si="185"/>
        <v>41348.168287037035</v>
      </c>
      <c r="T2495" s="15">
        <f t="shared" si="186"/>
        <v>41393.168287037035</v>
      </c>
      <c r="U2495">
        <f t="shared" si="187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84"/>
        <v>38.85</v>
      </c>
      <c r="Q2496" s="10" t="s">
        <v>8330</v>
      </c>
      <c r="R2496" t="s">
        <v>8334</v>
      </c>
      <c r="S2496" s="15">
        <f t="shared" si="185"/>
        <v>41022.645185185182</v>
      </c>
      <c r="T2496" s="15">
        <f t="shared" si="186"/>
        <v>41052.645185185182</v>
      </c>
      <c r="U2496">
        <f t="shared" si="187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84"/>
        <v>45.55</v>
      </c>
      <c r="Q2497" s="10" t="s">
        <v>8330</v>
      </c>
      <c r="R2497" t="s">
        <v>8334</v>
      </c>
      <c r="S2497" s="15">
        <f t="shared" si="185"/>
        <v>41036.946469907409</v>
      </c>
      <c r="T2497" s="15">
        <f t="shared" si="186"/>
        <v>41066.946469907409</v>
      </c>
      <c r="U2497">
        <f t="shared" si="187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84"/>
        <v>600</v>
      </c>
      <c r="Q2498" s="10" t="s">
        <v>8330</v>
      </c>
      <c r="R2498" t="s">
        <v>8334</v>
      </c>
      <c r="S2498" s="15">
        <f t="shared" si="185"/>
        <v>41327.996435185189</v>
      </c>
      <c r="T2498" s="15">
        <f t="shared" si="186"/>
        <v>41362.954768518517</v>
      </c>
      <c r="U2498">
        <f t="shared" si="187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88">IFERROR(ROUND(E2499/L2499, 2), 0)</f>
        <v>80.55</v>
      </c>
      <c r="Q2499" s="10" t="s">
        <v>8330</v>
      </c>
      <c r="R2499" t="s">
        <v>8334</v>
      </c>
      <c r="S2499" s="15">
        <f t="shared" ref="S2499:S2562" si="189">(((J2499/60)/60)/24)+DATE(1970,1,1)</f>
        <v>40730.878912037035</v>
      </c>
      <c r="T2499" s="15">
        <f t="shared" ref="T2499:T2562" si="190">(((I2499/60)/60)/24)+DATE(1970,1,1)</f>
        <v>40760.878912037035</v>
      </c>
      <c r="U2499">
        <f t="shared" ref="U2499:U2562" si="191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88"/>
        <v>52.8</v>
      </c>
      <c r="Q2500" s="10" t="s">
        <v>8330</v>
      </c>
      <c r="R2500" t="s">
        <v>8334</v>
      </c>
      <c r="S2500" s="15">
        <f t="shared" si="189"/>
        <v>42017.967442129629</v>
      </c>
      <c r="T2500" s="15">
        <f t="shared" si="190"/>
        <v>42031.967442129629</v>
      </c>
      <c r="U2500">
        <f t="shared" si="191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88"/>
        <v>47.68</v>
      </c>
      <c r="Q2501" s="10" t="s">
        <v>8330</v>
      </c>
      <c r="R2501" t="s">
        <v>8334</v>
      </c>
      <c r="S2501" s="15">
        <f t="shared" si="189"/>
        <v>41226.648576388885</v>
      </c>
      <c r="T2501" s="15">
        <f t="shared" si="190"/>
        <v>41274.75</v>
      </c>
      <c r="U2501">
        <f t="shared" si="191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88"/>
        <v>23.45</v>
      </c>
      <c r="Q2502" s="10" t="s">
        <v>8330</v>
      </c>
      <c r="R2502" t="s">
        <v>8334</v>
      </c>
      <c r="S2502" s="15">
        <f t="shared" si="189"/>
        <v>41053.772858796299</v>
      </c>
      <c r="T2502" s="15">
        <f t="shared" si="190"/>
        <v>41083.772858796299</v>
      </c>
      <c r="U2502">
        <f t="shared" si="191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88"/>
        <v>40.14</v>
      </c>
      <c r="Q2503" s="10" t="s">
        <v>8341</v>
      </c>
      <c r="R2503" t="s">
        <v>8358</v>
      </c>
      <c r="S2503" s="15">
        <f t="shared" si="189"/>
        <v>42244.776666666665</v>
      </c>
      <c r="T2503" s="15">
        <f t="shared" si="190"/>
        <v>42274.776666666665</v>
      </c>
      <c r="U2503">
        <f t="shared" si="191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88"/>
        <v>17.2</v>
      </c>
      <c r="Q2504" s="10" t="s">
        <v>8341</v>
      </c>
      <c r="R2504" t="s">
        <v>8358</v>
      </c>
      <c r="S2504" s="15">
        <f t="shared" si="189"/>
        <v>41858.825439814813</v>
      </c>
      <c r="T2504" s="15">
        <f t="shared" si="190"/>
        <v>41903.825439814813</v>
      </c>
      <c r="U2504">
        <f t="shared" si="191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88"/>
        <v>0</v>
      </c>
      <c r="Q2505" s="10" t="s">
        <v>8341</v>
      </c>
      <c r="R2505" t="s">
        <v>8358</v>
      </c>
      <c r="S2505" s="15">
        <f t="shared" si="189"/>
        <v>42498.899398148147</v>
      </c>
      <c r="T2505" s="15">
        <f t="shared" si="190"/>
        <v>42528.879166666666</v>
      </c>
      <c r="U2505">
        <f t="shared" si="191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88"/>
        <v>0</v>
      </c>
      <c r="Q2506" s="10" t="s">
        <v>8341</v>
      </c>
      <c r="R2506" t="s">
        <v>8358</v>
      </c>
      <c r="S2506" s="15">
        <f t="shared" si="189"/>
        <v>41928.015439814815</v>
      </c>
      <c r="T2506" s="15">
        <f t="shared" si="190"/>
        <v>41958.057106481487</v>
      </c>
      <c r="U2506">
        <f t="shared" si="191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88"/>
        <v>0</v>
      </c>
      <c r="Q2507" s="10" t="s">
        <v>8341</v>
      </c>
      <c r="R2507" t="s">
        <v>8358</v>
      </c>
      <c r="S2507" s="15">
        <f t="shared" si="189"/>
        <v>42047.05574074074</v>
      </c>
      <c r="T2507" s="15">
        <f t="shared" si="190"/>
        <v>42077.014074074075</v>
      </c>
      <c r="U2507">
        <f t="shared" si="191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88"/>
        <v>15</v>
      </c>
      <c r="Q2508" s="10" t="s">
        <v>8341</v>
      </c>
      <c r="R2508" t="s">
        <v>8358</v>
      </c>
      <c r="S2508" s="15">
        <f t="shared" si="189"/>
        <v>42258.297094907408</v>
      </c>
      <c r="T2508" s="15">
        <f t="shared" si="190"/>
        <v>42280.875</v>
      </c>
      <c r="U2508">
        <f t="shared" si="191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88"/>
        <v>0</v>
      </c>
      <c r="Q2509" s="10" t="s">
        <v>8341</v>
      </c>
      <c r="R2509" t="s">
        <v>8358</v>
      </c>
      <c r="S2509" s="15">
        <f t="shared" si="189"/>
        <v>42105.072962962964</v>
      </c>
      <c r="T2509" s="15">
        <f t="shared" si="190"/>
        <v>42135.072962962964</v>
      </c>
      <c r="U2509">
        <f t="shared" si="191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88"/>
        <v>0</v>
      </c>
      <c r="Q2510" s="10" t="s">
        <v>8341</v>
      </c>
      <c r="R2510" t="s">
        <v>8358</v>
      </c>
      <c r="S2510" s="15">
        <f t="shared" si="189"/>
        <v>41835.951782407406</v>
      </c>
      <c r="T2510" s="15">
        <f t="shared" si="190"/>
        <v>41865.951782407406</v>
      </c>
      <c r="U2510">
        <f t="shared" si="191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88"/>
        <v>35.71</v>
      </c>
      <c r="Q2511" s="10" t="s">
        <v>8341</v>
      </c>
      <c r="R2511" t="s">
        <v>8358</v>
      </c>
      <c r="S2511" s="15">
        <f t="shared" si="189"/>
        <v>42058.809594907405</v>
      </c>
      <c r="T2511" s="15">
        <f t="shared" si="190"/>
        <v>42114.767928240741</v>
      </c>
      <c r="U2511">
        <f t="shared" si="191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88"/>
        <v>37.5</v>
      </c>
      <c r="Q2512" s="10" t="s">
        <v>8341</v>
      </c>
      <c r="R2512" t="s">
        <v>8358</v>
      </c>
      <c r="S2512" s="15">
        <f t="shared" si="189"/>
        <v>42078.997361111105</v>
      </c>
      <c r="T2512" s="15">
        <f t="shared" si="190"/>
        <v>42138.997361111105</v>
      </c>
      <c r="U2512">
        <f t="shared" si="191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88"/>
        <v>0</v>
      </c>
      <c r="Q2513" s="10" t="s">
        <v>8341</v>
      </c>
      <c r="R2513" t="s">
        <v>8358</v>
      </c>
      <c r="S2513" s="15">
        <f t="shared" si="189"/>
        <v>42371.446909722217</v>
      </c>
      <c r="T2513" s="15">
        <f t="shared" si="190"/>
        <v>42401.446909722217</v>
      </c>
      <c r="U2513">
        <f t="shared" si="191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88"/>
        <v>0</v>
      </c>
      <c r="Q2514" s="10" t="s">
        <v>8341</v>
      </c>
      <c r="R2514" t="s">
        <v>8358</v>
      </c>
      <c r="S2514" s="15">
        <f t="shared" si="189"/>
        <v>41971.876863425925</v>
      </c>
      <c r="T2514" s="15">
        <f t="shared" si="190"/>
        <v>41986.876863425925</v>
      </c>
      <c r="U2514">
        <f t="shared" si="191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88"/>
        <v>0</v>
      </c>
      <c r="Q2515" s="10" t="s">
        <v>8341</v>
      </c>
      <c r="R2515" t="s">
        <v>8358</v>
      </c>
      <c r="S2515" s="15">
        <f t="shared" si="189"/>
        <v>42732.00681712963</v>
      </c>
      <c r="T2515" s="15">
        <f t="shared" si="190"/>
        <v>42792.00681712963</v>
      </c>
      <c r="U2515">
        <f t="shared" si="191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88"/>
        <v>52.5</v>
      </c>
      <c r="Q2516" s="10" t="s">
        <v>8341</v>
      </c>
      <c r="R2516" t="s">
        <v>8358</v>
      </c>
      <c r="S2516" s="15">
        <f t="shared" si="189"/>
        <v>41854.389780092592</v>
      </c>
      <c r="T2516" s="15">
        <f t="shared" si="190"/>
        <v>41871.389780092592</v>
      </c>
      <c r="U2516">
        <f t="shared" si="191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88"/>
        <v>77.5</v>
      </c>
      <c r="Q2517" s="10" t="s">
        <v>8341</v>
      </c>
      <c r="R2517" t="s">
        <v>8358</v>
      </c>
      <c r="S2517" s="15">
        <f t="shared" si="189"/>
        <v>42027.839733796296</v>
      </c>
      <c r="T2517" s="15">
        <f t="shared" si="190"/>
        <v>42057.839733796296</v>
      </c>
      <c r="U2517">
        <f t="shared" si="191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88"/>
        <v>0</v>
      </c>
      <c r="Q2518" s="10" t="s">
        <v>8341</v>
      </c>
      <c r="R2518" t="s">
        <v>8358</v>
      </c>
      <c r="S2518" s="15">
        <f t="shared" si="189"/>
        <v>41942.653379629628</v>
      </c>
      <c r="T2518" s="15">
        <f t="shared" si="190"/>
        <v>41972.6950462963</v>
      </c>
      <c r="U2518">
        <f t="shared" si="191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88"/>
        <v>53.55</v>
      </c>
      <c r="Q2519" s="10" t="s">
        <v>8341</v>
      </c>
      <c r="R2519" t="s">
        <v>8358</v>
      </c>
      <c r="S2519" s="15">
        <f t="shared" si="189"/>
        <v>42052.802430555559</v>
      </c>
      <c r="T2519" s="15">
        <f t="shared" si="190"/>
        <v>42082.760763888888</v>
      </c>
      <c r="U2519">
        <f t="shared" si="191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88"/>
        <v>0</v>
      </c>
      <c r="Q2520" s="10" t="s">
        <v>8341</v>
      </c>
      <c r="R2520" t="s">
        <v>8358</v>
      </c>
      <c r="S2520" s="15">
        <f t="shared" si="189"/>
        <v>41926.680879629632</v>
      </c>
      <c r="T2520" s="15">
        <f t="shared" si="190"/>
        <v>41956.722546296296</v>
      </c>
      <c r="U2520">
        <f t="shared" si="191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88"/>
        <v>16.25</v>
      </c>
      <c r="Q2521" s="10" t="s">
        <v>8341</v>
      </c>
      <c r="R2521" t="s">
        <v>8358</v>
      </c>
      <c r="S2521" s="15">
        <f t="shared" si="189"/>
        <v>41809.155138888891</v>
      </c>
      <c r="T2521" s="15">
        <f t="shared" si="190"/>
        <v>41839.155138888891</v>
      </c>
      <c r="U2521">
        <f t="shared" si="191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88"/>
        <v>0</v>
      </c>
      <c r="Q2522" s="10" t="s">
        <v>8341</v>
      </c>
      <c r="R2522" t="s">
        <v>8358</v>
      </c>
      <c r="S2522" s="15">
        <f t="shared" si="189"/>
        <v>42612.600520833337</v>
      </c>
      <c r="T2522" s="15">
        <f t="shared" si="190"/>
        <v>42658.806249999994</v>
      </c>
      <c r="U2522">
        <f t="shared" si="191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88"/>
        <v>103.68</v>
      </c>
      <c r="Q2523" s="10" t="s">
        <v>8330</v>
      </c>
      <c r="R2523" t="s">
        <v>8359</v>
      </c>
      <c r="S2523" s="15">
        <f t="shared" si="189"/>
        <v>42269.967835648145</v>
      </c>
      <c r="T2523" s="15">
        <f t="shared" si="190"/>
        <v>42290.967835648145</v>
      </c>
      <c r="U2523">
        <f t="shared" si="191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88"/>
        <v>185.19</v>
      </c>
      <c r="Q2524" s="10" t="s">
        <v>8330</v>
      </c>
      <c r="R2524" t="s">
        <v>8359</v>
      </c>
      <c r="S2524" s="15">
        <f t="shared" si="189"/>
        <v>42460.573611111111</v>
      </c>
      <c r="T2524" s="15">
        <f t="shared" si="190"/>
        <v>42482.619444444441</v>
      </c>
      <c r="U2524">
        <f t="shared" si="191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88"/>
        <v>54.15</v>
      </c>
      <c r="Q2525" s="10" t="s">
        <v>8330</v>
      </c>
      <c r="R2525" t="s">
        <v>8359</v>
      </c>
      <c r="S2525" s="15">
        <f t="shared" si="189"/>
        <v>41930.975601851853</v>
      </c>
      <c r="T2525" s="15">
        <f t="shared" si="190"/>
        <v>41961.017268518524</v>
      </c>
      <c r="U2525">
        <f t="shared" si="191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88"/>
        <v>177.21</v>
      </c>
      <c r="Q2526" s="10" t="s">
        <v>8330</v>
      </c>
      <c r="R2526" t="s">
        <v>8359</v>
      </c>
      <c r="S2526" s="15">
        <f t="shared" si="189"/>
        <v>41961.807372685187</v>
      </c>
      <c r="T2526" s="15">
        <f t="shared" si="190"/>
        <v>41994.1875</v>
      </c>
      <c r="U2526">
        <f t="shared" si="191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88"/>
        <v>100.33</v>
      </c>
      <c r="Q2527" s="10" t="s">
        <v>8330</v>
      </c>
      <c r="R2527" t="s">
        <v>8359</v>
      </c>
      <c r="S2527" s="15">
        <f t="shared" si="189"/>
        <v>41058.844571759262</v>
      </c>
      <c r="T2527" s="15">
        <f t="shared" si="190"/>
        <v>41088.844571759262</v>
      </c>
      <c r="U2527">
        <f t="shared" si="191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88"/>
        <v>136.91</v>
      </c>
      <c r="Q2528" s="10" t="s">
        <v>8330</v>
      </c>
      <c r="R2528" t="s">
        <v>8359</v>
      </c>
      <c r="S2528" s="15">
        <f t="shared" si="189"/>
        <v>41953.091134259259</v>
      </c>
      <c r="T2528" s="15">
        <f t="shared" si="190"/>
        <v>41981.207638888889</v>
      </c>
      <c r="U2528">
        <f t="shared" si="191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88"/>
        <v>57.54</v>
      </c>
      <c r="Q2529" s="10" t="s">
        <v>8330</v>
      </c>
      <c r="R2529" t="s">
        <v>8359</v>
      </c>
      <c r="S2529" s="15">
        <f t="shared" si="189"/>
        <v>41546.75105324074</v>
      </c>
      <c r="T2529" s="15">
        <f t="shared" si="190"/>
        <v>41565.165972222225</v>
      </c>
      <c r="U2529">
        <f t="shared" si="191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88"/>
        <v>52.96</v>
      </c>
      <c r="Q2530" s="10" t="s">
        <v>8330</v>
      </c>
      <c r="R2530" t="s">
        <v>8359</v>
      </c>
      <c r="S2530" s="15">
        <f t="shared" si="189"/>
        <v>42217.834525462968</v>
      </c>
      <c r="T2530" s="15">
        <f t="shared" si="190"/>
        <v>42236.458333333328</v>
      </c>
      <c r="U2530">
        <f t="shared" si="191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88"/>
        <v>82.33</v>
      </c>
      <c r="Q2531" s="10" t="s">
        <v>8330</v>
      </c>
      <c r="R2531" t="s">
        <v>8359</v>
      </c>
      <c r="S2531" s="15">
        <f t="shared" si="189"/>
        <v>40948.080729166664</v>
      </c>
      <c r="T2531" s="15">
        <f t="shared" si="190"/>
        <v>40993.0390625</v>
      </c>
      <c r="U2531">
        <f t="shared" si="191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88"/>
        <v>135.41999999999999</v>
      </c>
      <c r="Q2532" s="10" t="s">
        <v>8330</v>
      </c>
      <c r="R2532" t="s">
        <v>8359</v>
      </c>
      <c r="S2532" s="15">
        <f t="shared" si="189"/>
        <v>42081.864641203705</v>
      </c>
      <c r="T2532" s="15">
        <f t="shared" si="190"/>
        <v>42114.201388888891</v>
      </c>
      <c r="U2532">
        <f t="shared" si="191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88"/>
        <v>74.069999999999993</v>
      </c>
      <c r="Q2533" s="10" t="s">
        <v>8330</v>
      </c>
      <c r="R2533" t="s">
        <v>8359</v>
      </c>
      <c r="S2533" s="15">
        <f t="shared" si="189"/>
        <v>42208.680023148147</v>
      </c>
      <c r="T2533" s="15">
        <f t="shared" si="190"/>
        <v>42231.165972222225</v>
      </c>
      <c r="U2533">
        <f t="shared" si="191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88"/>
        <v>84.08</v>
      </c>
      <c r="Q2534" s="10" t="s">
        <v>8330</v>
      </c>
      <c r="R2534" t="s">
        <v>8359</v>
      </c>
      <c r="S2534" s="15">
        <f t="shared" si="189"/>
        <v>41107.849143518521</v>
      </c>
      <c r="T2534" s="15">
        <f t="shared" si="190"/>
        <v>41137.849143518521</v>
      </c>
      <c r="U2534">
        <f t="shared" si="191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88"/>
        <v>61.03</v>
      </c>
      <c r="Q2535" s="10" t="s">
        <v>8330</v>
      </c>
      <c r="R2535" t="s">
        <v>8359</v>
      </c>
      <c r="S2535" s="15">
        <f t="shared" si="189"/>
        <v>41304.751284722224</v>
      </c>
      <c r="T2535" s="15">
        <f t="shared" si="190"/>
        <v>41334.750787037039</v>
      </c>
      <c r="U2535">
        <f t="shared" si="191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88"/>
        <v>150</v>
      </c>
      <c r="Q2536" s="10" t="s">
        <v>8330</v>
      </c>
      <c r="R2536" t="s">
        <v>8359</v>
      </c>
      <c r="S2536" s="15">
        <f t="shared" si="189"/>
        <v>40127.700370370374</v>
      </c>
      <c r="T2536" s="15">
        <f t="shared" si="190"/>
        <v>40179.25</v>
      </c>
      <c r="U2536">
        <f t="shared" si="191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88"/>
        <v>266.08999999999997</v>
      </c>
      <c r="Q2537" s="10" t="s">
        <v>8330</v>
      </c>
      <c r="R2537" t="s">
        <v>8359</v>
      </c>
      <c r="S2537" s="15">
        <f t="shared" si="189"/>
        <v>41943.791030092594</v>
      </c>
      <c r="T2537" s="15">
        <f t="shared" si="190"/>
        <v>41974.832696759258</v>
      </c>
      <c r="U2537">
        <f t="shared" si="191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88"/>
        <v>7.25</v>
      </c>
      <c r="Q2538" s="10" t="s">
        <v>8330</v>
      </c>
      <c r="R2538" t="s">
        <v>8359</v>
      </c>
      <c r="S2538" s="15">
        <f t="shared" si="189"/>
        <v>41464.106087962966</v>
      </c>
      <c r="T2538" s="15">
        <f t="shared" si="190"/>
        <v>41485.106087962966</v>
      </c>
      <c r="U2538">
        <f t="shared" si="191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88"/>
        <v>100</v>
      </c>
      <c r="Q2539" s="10" t="s">
        <v>8330</v>
      </c>
      <c r="R2539" t="s">
        <v>8359</v>
      </c>
      <c r="S2539" s="15">
        <f t="shared" si="189"/>
        <v>40696.648784722223</v>
      </c>
      <c r="T2539" s="15">
        <f t="shared" si="190"/>
        <v>40756.648784722223</v>
      </c>
      <c r="U2539">
        <f t="shared" si="191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88"/>
        <v>109.96</v>
      </c>
      <c r="Q2540" s="10" t="s">
        <v>8330</v>
      </c>
      <c r="R2540" t="s">
        <v>8359</v>
      </c>
      <c r="S2540" s="15">
        <f t="shared" si="189"/>
        <v>41298.509965277779</v>
      </c>
      <c r="T2540" s="15">
        <f t="shared" si="190"/>
        <v>41329.207638888889</v>
      </c>
      <c r="U2540">
        <f t="shared" si="191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88"/>
        <v>169.92</v>
      </c>
      <c r="Q2541" s="10" t="s">
        <v>8330</v>
      </c>
      <c r="R2541" t="s">
        <v>8359</v>
      </c>
      <c r="S2541" s="15">
        <f t="shared" si="189"/>
        <v>41977.902222222227</v>
      </c>
      <c r="T2541" s="15">
        <f t="shared" si="190"/>
        <v>42037.902222222227</v>
      </c>
      <c r="U2541">
        <f t="shared" si="191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88"/>
        <v>95.74</v>
      </c>
      <c r="Q2542" s="10" t="s">
        <v>8330</v>
      </c>
      <c r="R2542" t="s">
        <v>8359</v>
      </c>
      <c r="S2542" s="15">
        <f t="shared" si="189"/>
        <v>40785.675011574072</v>
      </c>
      <c r="T2542" s="15">
        <f t="shared" si="190"/>
        <v>40845.675011574072</v>
      </c>
      <c r="U2542">
        <f t="shared" si="191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88"/>
        <v>59.46</v>
      </c>
      <c r="Q2543" s="10" t="s">
        <v>8330</v>
      </c>
      <c r="R2543" t="s">
        <v>8359</v>
      </c>
      <c r="S2543" s="15">
        <f t="shared" si="189"/>
        <v>41483.449282407404</v>
      </c>
      <c r="T2543" s="15">
        <f t="shared" si="190"/>
        <v>41543.449282407404</v>
      </c>
      <c r="U2543">
        <f t="shared" si="191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88"/>
        <v>55.77</v>
      </c>
      <c r="Q2544" s="10" t="s">
        <v>8330</v>
      </c>
      <c r="R2544" t="s">
        <v>8359</v>
      </c>
      <c r="S2544" s="15">
        <f t="shared" si="189"/>
        <v>41509.426585648151</v>
      </c>
      <c r="T2544" s="15">
        <f t="shared" si="190"/>
        <v>41548.165972222225</v>
      </c>
      <c r="U2544">
        <f t="shared" si="191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88"/>
        <v>30.08</v>
      </c>
      <c r="Q2545" s="10" t="s">
        <v>8330</v>
      </c>
      <c r="R2545" t="s">
        <v>8359</v>
      </c>
      <c r="S2545" s="15">
        <f t="shared" si="189"/>
        <v>40514.107615740737</v>
      </c>
      <c r="T2545" s="15">
        <f t="shared" si="190"/>
        <v>40545.125</v>
      </c>
      <c r="U2545">
        <f t="shared" si="191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88"/>
        <v>88.44</v>
      </c>
      <c r="Q2546" s="10" t="s">
        <v>8330</v>
      </c>
      <c r="R2546" t="s">
        <v>8359</v>
      </c>
      <c r="S2546" s="15">
        <f t="shared" si="189"/>
        <v>41068.520474537036</v>
      </c>
      <c r="T2546" s="15">
        <f t="shared" si="190"/>
        <v>41098.520474537036</v>
      </c>
      <c r="U2546">
        <f t="shared" si="191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88"/>
        <v>64.03</v>
      </c>
      <c r="Q2547" s="10" t="s">
        <v>8330</v>
      </c>
      <c r="R2547" t="s">
        <v>8359</v>
      </c>
      <c r="S2547" s="15">
        <f t="shared" si="189"/>
        <v>42027.13817129629</v>
      </c>
      <c r="T2547" s="15">
        <f t="shared" si="190"/>
        <v>42062.020833333328</v>
      </c>
      <c r="U2547">
        <f t="shared" si="191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88"/>
        <v>60.15</v>
      </c>
      <c r="Q2548" s="10" t="s">
        <v>8330</v>
      </c>
      <c r="R2548" t="s">
        <v>8359</v>
      </c>
      <c r="S2548" s="15">
        <f t="shared" si="189"/>
        <v>41524.858553240738</v>
      </c>
      <c r="T2548" s="15">
        <f t="shared" si="190"/>
        <v>41552.208333333336</v>
      </c>
      <c r="U2548">
        <f t="shared" si="191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88"/>
        <v>49.19</v>
      </c>
      <c r="Q2549" s="10" t="s">
        <v>8330</v>
      </c>
      <c r="R2549" t="s">
        <v>8359</v>
      </c>
      <c r="S2549" s="15">
        <f t="shared" si="189"/>
        <v>40973.773182870369</v>
      </c>
      <c r="T2549" s="15">
        <f t="shared" si="190"/>
        <v>41003.731516203705</v>
      </c>
      <c r="U2549">
        <f t="shared" si="191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88"/>
        <v>165.16</v>
      </c>
      <c r="Q2550" s="10" t="s">
        <v>8330</v>
      </c>
      <c r="R2550" t="s">
        <v>8359</v>
      </c>
      <c r="S2550" s="15">
        <f t="shared" si="189"/>
        <v>42618.625428240746</v>
      </c>
      <c r="T2550" s="15">
        <f t="shared" si="190"/>
        <v>42643.185416666667</v>
      </c>
      <c r="U2550">
        <f t="shared" si="191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88"/>
        <v>43.62</v>
      </c>
      <c r="Q2551" s="10" t="s">
        <v>8330</v>
      </c>
      <c r="R2551" t="s">
        <v>8359</v>
      </c>
      <c r="S2551" s="15">
        <f t="shared" si="189"/>
        <v>41390.757754629631</v>
      </c>
      <c r="T2551" s="15">
        <f t="shared" si="190"/>
        <v>41425.708333333336</v>
      </c>
      <c r="U2551">
        <f t="shared" si="191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88"/>
        <v>43.7</v>
      </c>
      <c r="Q2552" s="10" t="s">
        <v>8330</v>
      </c>
      <c r="R2552" t="s">
        <v>8359</v>
      </c>
      <c r="S2552" s="15">
        <f t="shared" si="189"/>
        <v>42228.634328703702</v>
      </c>
      <c r="T2552" s="15">
        <f t="shared" si="190"/>
        <v>42285.165972222225</v>
      </c>
      <c r="U2552">
        <f t="shared" si="191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88"/>
        <v>67.42</v>
      </c>
      <c r="Q2553" s="10" t="s">
        <v>8330</v>
      </c>
      <c r="R2553" t="s">
        <v>8359</v>
      </c>
      <c r="S2553" s="15">
        <f t="shared" si="189"/>
        <v>40961.252141203702</v>
      </c>
      <c r="T2553" s="15">
        <f t="shared" si="190"/>
        <v>40989.866666666669</v>
      </c>
      <c r="U2553">
        <f t="shared" si="191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88"/>
        <v>177.5</v>
      </c>
      <c r="Q2554" s="10" t="s">
        <v>8330</v>
      </c>
      <c r="R2554" t="s">
        <v>8359</v>
      </c>
      <c r="S2554" s="15">
        <f t="shared" si="189"/>
        <v>42769.809965277775</v>
      </c>
      <c r="T2554" s="15">
        <f t="shared" si="190"/>
        <v>42799.809965277775</v>
      </c>
      <c r="U2554">
        <f t="shared" si="191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88"/>
        <v>38.880000000000003</v>
      </c>
      <c r="Q2555" s="10" t="s">
        <v>8330</v>
      </c>
      <c r="R2555" t="s">
        <v>8359</v>
      </c>
      <c r="S2555" s="15">
        <f t="shared" si="189"/>
        <v>41113.199155092596</v>
      </c>
      <c r="T2555" s="15">
        <f t="shared" si="190"/>
        <v>41173.199155092596</v>
      </c>
      <c r="U2555">
        <f t="shared" si="191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88"/>
        <v>54.99</v>
      </c>
      <c r="Q2556" s="10" t="s">
        <v>8330</v>
      </c>
      <c r="R2556" t="s">
        <v>8359</v>
      </c>
      <c r="S2556" s="15">
        <f t="shared" si="189"/>
        <v>42125.078275462962</v>
      </c>
      <c r="T2556" s="15">
        <f t="shared" si="190"/>
        <v>42156.165972222225</v>
      </c>
      <c r="U2556">
        <f t="shared" si="191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88"/>
        <v>61.34</v>
      </c>
      <c r="Q2557" s="10" t="s">
        <v>8330</v>
      </c>
      <c r="R2557" t="s">
        <v>8359</v>
      </c>
      <c r="S2557" s="15">
        <f t="shared" si="189"/>
        <v>41026.655011574076</v>
      </c>
      <c r="T2557" s="15">
        <f t="shared" si="190"/>
        <v>41057.655011574076</v>
      </c>
      <c r="U2557">
        <f t="shared" si="191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88"/>
        <v>23.12</v>
      </c>
      <c r="Q2558" s="10" t="s">
        <v>8330</v>
      </c>
      <c r="R2558" t="s">
        <v>8359</v>
      </c>
      <c r="S2558" s="15">
        <f t="shared" si="189"/>
        <v>41222.991400462961</v>
      </c>
      <c r="T2558" s="15">
        <f t="shared" si="190"/>
        <v>41267.991400462961</v>
      </c>
      <c r="U2558">
        <f t="shared" si="191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88"/>
        <v>29.61</v>
      </c>
      <c r="Q2559" s="10" t="s">
        <v>8330</v>
      </c>
      <c r="R2559" t="s">
        <v>8359</v>
      </c>
      <c r="S2559" s="15">
        <f t="shared" si="189"/>
        <v>41744.745208333334</v>
      </c>
      <c r="T2559" s="15">
        <f t="shared" si="190"/>
        <v>41774.745208333334</v>
      </c>
      <c r="U2559">
        <f t="shared" si="191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88"/>
        <v>75.61</v>
      </c>
      <c r="Q2560" s="10" t="s">
        <v>8330</v>
      </c>
      <c r="R2560" t="s">
        <v>8359</v>
      </c>
      <c r="S2560" s="15">
        <f t="shared" si="189"/>
        <v>42093.860023148154</v>
      </c>
      <c r="T2560" s="15">
        <f t="shared" si="190"/>
        <v>42125.582638888889</v>
      </c>
      <c r="U2560">
        <f t="shared" si="191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88"/>
        <v>35.6</v>
      </c>
      <c r="Q2561" s="10" t="s">
        <v>8330</v>
      </c>
      <c r="R2561" t="s">
        <v>8359</v>
      </c>
      <c r="S2561" s="15">
        <f t="shared" si="189"/>
        <v>40829.873657407406</v>
      </c>
      <c r="T2561" s="15">
        <f t="shared" si="190"/>
        <v>40862.817361111112</v>
      </c>
      <c r="U2561">
        <f t="shared" si="191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88"/>
        <v>143</v>
      </c>
      <c r="Q2562" s="10" t="s">
        <v>8330</v>
      </c>
      <c r="R2562" t="s">
        <v>8359</v>
      </c>
      <c r="S2562" s="15">
        <f t="shared" si="189"/>
        <v>42039.951087962967</v>
      </c>
      <c r="T2562" s="15">
        <f t="shared" si="190"/>
        <v>42069.951087962967</v>
      </c>
      <c r="U2562">
        <f t="shared" si="191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92">IFERROR(ROUND(E2563/L2563, 2), 0)</f>
        <v>0</v>
      </c>
      <c r="Q2563" s="10" t="s">
        <v>8341</v>
      </c>
      <c r="R2563" t="s">
        <v>8342</v>
      </c>
      <c r="S2563" s="15">
        <f t="shared" ref="S2563:S2626" si="193">(((J2563/60)/60)/24)+DATE(1970,1,1)</f>
        <v>42260.528807870374</v>
      </c>
      <c r="T2563" s="15">
        <f t="shared" ref="T2563:T2626" si="194">(((I2563/60)/60)/24)+DATE(1970,1,1)</f>
        <v>42290.528807870374</v>
      </c>
      <c r="U2563">
        <f t="shared" ref="U2563:U2626" si="19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92"/>
        <v>25</v>
      </c>
      <c r="Q2564" s="10" t="s">
        <v>8341</v>
      </c>
      <c r="R2564" t="s">
        <v>8342</v>
      </c>
      <c r="S2564" s="15">
        <f t="shared" si="193"/>
        <v>42594.524756944447</v>
      </c>
      <c r="T2564" s="15">
        <f t="shared" si="194"/>
        <v>42654.524756944447</v>
      </c>
      <c r="U2564">
        <f t="shared" si="19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92"/>
        <v>0</v>
      </c>
      <c r="Q2565" s="10" t="s">
        <v>8341</v>
      </c>
      <c r="R2565" t="s">
        <v>8342</v>
      </c>
      <c r="S2565" s="15">
        <f t="shared" si="193"/>
        <v>42155.139479166668</v>
      </c>
      <c r="T2565" s="15">
        <f t="shared" si="194"/>
        <v>42215.139479166668</v>
      </c>
      <c r="U2565">
        <f t="shared" si="19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92"/>
        <v>0</v>
      </c>
      <c r="Q2566" s="10" t="s">
        <v>8341</v>
      </c>
      <c r="R2566" t="s">
        <v>8342</v>
      </c>
      <c r="S2566" s="15">
        <f t="shared" si="193"/>
        <v>41822.040497685186</v>
      </c>
      <c r="T2566" s="15">
        <f t="shared" si="194"/>
        <v>41852.040497685186</v>
      </c>
      <c r="U2566">
        <f t="shared" si="19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92"/>
        <v>100</v>
      </c>
      <c r="Q2567" s="10" t="s">
        <v>8341</v>
      </c>
      <c r="R2567" t="s">
        <v>8342</v>
      </c>
      <c r="S2567" s="15">
        <f t="shared" si="193"/>
        <v>42440.650335648148</v>
      </c>
      <c r="T2567" s="15">
        <f t="shared" si="194"/>
        <v>42499.868055555555</v>
      </c>
      <c r="U2567">
        <f t="shared" si="19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92"/>
        <v>0</v>
      </c>
      <c r="Q2568" s="10" t="s">
        <v>8341</v>
      </c>
      <c r="R2568" t="s">
        <v>8342</v>
      </c>
      <c r="S2568" s="15">
        <f t="shared" si="193"/>
        <v>41842.980879629627</v>
      </c>
      <c r="T2568" s="15">
        <f t="shared" si="194"/>
        <v>41872.980879629627</v>
      </c>
      <c r="U2568">
        <f t="shared" si="19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92"/>
        <v>60</v>
      </c>
      <c r="Q2569" s="10" t="s">
        <v>8341</v>
      </c>
      <c r="R2569" t="s">
        <v>8342</v>
      </c>
      <c r="S2569" s="15">
        <f t="shared" si="193"/>
        <v>42087.878912037035</v>
      </c>
      <c r="T2569" s="15">
        <f t="shared" si="194"/>
        <v>42117.878912037035</v>
      </c>
      <c r="U2569">
        <f t="shared" si="19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92"/>
        <v>50</v>
      </c>
      <c r="Q2570" s="10" t="s">
        <v>8341</v>
      </c>
      <c r="R2570" t="s">
        <v>8342</v>
      </c>
      <c r="S2570" s="15">
        <f t="shared" si="193"/>
        <v>42584.666597222225</v>
      </c>
      <c r="T2570" s="15">
        <f t="shared" si="194"/>
        <v>42614.666597222225</v>
      </c>
      <c r="U2570">
        <f t="shared" si="19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92"/>
        <v>72.5</v>
      </c>
      <c r="Q2571" s="10" t="s">
        <v>8341</v>
      </c>
      <c r="R2571" t="s">
        <v>8342</v>
      </c>
      <c r="S2571" s="15">
        <f t="shared" si="193"/>
        <v>42234.105462962965</v>
      </c>
      <c r="T2571" s="15">
        <f t="shared" si="194"/>
        <v>42264.105462962965</v>
      </c>
      <c r="U2571">
        <f t="shared" si="19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92"/>
        <v>29.5</v>
      </c>
      <c r="Q2572" s="10" t="s">
        <v>8341</v>
      </c>
      <c r="R2572" t="s">
        <v>8342</v>
      </c>
      <c r="S2572" s="15">
        <f t="shared" si="193"/>
        <v>42744.903182870374</v>
      </c>
      <c r="T2572" s="15">
        <f t="shared" si="194"/>
        <v>42774.903182870374</v>
      </c>
      <c r="U2572">
        <f t="shared" si="19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92"/>
        <v>62.5</v>
      </c>
      <c r="Q2573" s="10" t="s">
        <v>8341</v>
      </c>
      <c r="R2573" t="s">
        <v>8342</v>
      </c>
      <c r="S2573" s="15">
        <f t="shared" si="193"/>
        <v>42449.341678240744</v>
      </c>
      <c r="T2573" s="15">
        <f t="shared" si="194"/>
        <v>42509.341678240744</v>
      </c>
      <c r="U2573">
        <f t="shared" si="19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92"/>
        <v>0</v>
      </c>
      <c r="Q2574" s="10" t="s">
        <v>8341</v>
      </c>
      <c r="R2574" t="s">
        <v>8342</v>
      </c>
      <c r="S2574" s="15">
        <f t="shared" si="193"/>
        <v>42077.119409722218</v>
      </c>
      <c r="T2574" s="15">
        <f t="shared" si="194"/>
        <v>42107.119409722218</v>
      </c>
      <c r="U2574">
        <f t="shared" si="19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92"/>
        <v>0</v>
      </c>
      <c r="Q2575" s="10" t="s">
        <v>8341</v>
      </c>
      <c r="R2575" t="s">
        <v>8342</v>
      </c>
      <c r="S2575" s="15">
        <f t="shared" si="193"/>
        <v>41829.592002314814</v>
      </c>
      <c r="T2575" s="15">
        <f t="shared" si="194"/>
        <v>41874.592002314814</v>
      </c>
      <c r="U2575">
        <f t="shared" si="19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92"/>
        <v>0</v>
      </c>
      <c r="Q2576" s="10" t="s">
        <v>8341</v>
      </c>
      <c r="R2576" t="s">
        <v>8342</v>
      </c>
      <c r="S2576" s="15">
        <f t="shared" si="193"/>
        <v>42487.825752314813</v>
      </c>
      <c r="T2576" s="15">
        <f t="shared" si="194"/>
        <v>42508.825752314813</v>
      </c>
      <c r="U2576">
        <f t="shared" si="19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92"/>
        <v>0</v>
      </c>
      <c r="Q2577" s="10" t="s">
        <v>8341</v>
      </c>
      <c r="R2577" t="s">
        <v>8342</v>
      </c>
      <c r="S2577" s="15">
        <f t="shared" si="193"/>
        <v>41986.108726851846</v>
      </c>
      <c r="T2577" s="15">
        <f t="shared" si="194"/>
        <v>42016.108726851846</v>
      </c>
      <c r="U2577">
        <f t="shared" si="19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92"/>
        <v>0</v>
      </c>
      <c r="Q2578" s="10" t="s">
        <v>8341</v>
      </c>
      <c r="R2578" t="s">
        <v>8342</v>
      </c>
      <c r="S2578" s="15">
        <f t="shared" si="193"/>
        <v>42060.00980324074</v>
      </c>
      <c r="T2578" s="15">
        <f t="shared" si="194"/>
        <v>42104.968136574069</v>
      </c>
      <c r="U2578">
        <f t="shared" si="19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92"/>
        <v>0</v>
      </c>
      <c r="Q2579" s="10" t="s">
        <v>8341</v>
      </c>
      <c r="R2579" t="s">
        <v>8342</v>
      </c>
      <c r="S2579" s="15">
        <f t="shared" si="193"/>
        <v>41830.820567129631</v>
      </c>
      <c r="T2579" s="15">
        <f t="shared" si="194"/>
        <v>41855.820567129631</v>
      </c>
      <c r="U2579">
        <f t="shared" si="19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92"/>
        <v>0</v>
      </c>
      <c r="Q2580" s="10" t="s">
        <v>8341</v>
      </c>
      <c r="R2580" t="s">
        <v>8342</v>
      </c>
      <c r="S2580" s="15">
        <f t="shared" si="193"/>
        <v>42238.022905092599</v>
      </c>
      <c r="T2580" s="15">
        <f t="shared" si="194"/>
        <v>42286.708333333328</v>
      </c>
      <c r="U2580">
        <f t="shared" si="19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92"/>
        <v>23.08</v>
      </c>
      <c r="Q2581" s="10" t="s">
        <v>8341</v>
      </c>
      <c r="R2581" t="s">
        <v>8342</v>
      </c>
      <c r="S2581" s="15">
        <f t="shared" si="193"/>
        <v>41837.829895833333</v>
      </c>
      <c r="T2581" s="15">
        <f t="shared" si="194"/>
        <v>41897.829895833333</v>
      </c>
      <c r="U2581">
        <f t="shared" si="19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92"/>
        <v>25.5</v>
      </c>
      <c r="Q2582" s="10" t="s">
        <v>8341</v>
      </c>
      <c r="R2582" t="s">
        <v>8342</v>
      </c>
      <c r="S2582" s="15">
        <f t="shared" si="193"/>
        <v>42110.326423611114</v>
      </c>
      <c r="T2582" s="15">
        <f t="shared" si="194"/>
        <v>42140.125</v>
      </c>
      <c r="U2582">
        <f t="shared" si="19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92"/>
        <v>48.18</v>
      </c>
      <c r="Q2583" s="10" t="s">
        <v>8341</v>
      </c>
      <c r="R2583" t="s">
        <v>8342</v>
      </c>
      <c r="S2583" s="15">
        <f t="shared" si="193"/>
        <v>42294.628449074073</v>
      </c>
      <c r="T2583" s="15">
        <f t="shared" si="194"/>
        <v>42324.670115740737</v>
      </c>
      <c r="U2583">
        <f t="shared" si="19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92"/>
        <v>1</v>
      </c>
      <c r="Q2584" s="10" t="s">
        <v>8341</v>
      </c>
      <c r="R2584" t="s">
        <v>8342</v>
      </c>
      <c r="S2584" s="15">
        <f t="shared" si="193"/>
        <v>42642.988819444443</v>
      </c>
      <c r="T2584" s="15">
        <f t="shared" si="194"/>
        <v>42672.988819444443</v>
      </c>
      <c r="U2584">
        <f t="shared" si="19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92"/>
        <v>1</v>
      </c>
      <c r="Q2585" s="10" t="s">
        <v>8341</v>
      </c>
      <c r="R2585" t="s">
        <v>8342</v>
      </c>
      <c r="S2585" s="15">
        <f t="shared" si="193"/>
        <v>42019.76944444445</v>
      </c>
      <c r="T2585" s="15">
        <f t="shared" si="194"/>
        <v>42079.727777777778</v>
      </c>
      <c r="U2585">
        <f t="shared" si="19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92"/>
        <v>0</v>
      </c>
      <c r="Q2586" s="10" t="s">
        <v>8341</v>
      </c>
      <c r="R2586" t="s">
        <v>8342</v>
      </c>
      <c r="S2586" s="15">
        <f t="shared" si="193"/>
        <v>42140.173252314817</v>
      </c>
      <c r="T2586" s="15">
        <f t="shared" si="194"/>
        <v>42170.173252314817</v>
      </c>
      <c r="U2586">
        <f t="shared" si="19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92"/>
        <v>50</v>
      </c>
      <c r="Q2587" s="10" t="s">
        <v>8341</v>
      </c>
      <c r="R2587" t="s">
        <v>8342</v>
      </c>
      <c r="S2587" s="15">
        <f t="shared" si="193"/>
        <v>41795.963333333333</v>
      </c>
      <c r="T2587" s="15">
        <f t="shared" si="194"/>
        <v>41825.963333333333</v>
      </c>
      <c r="U2587">
        <f t="shared" si="19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92"/>
        <v>5</v>
      </c>
      <c r="Q2588" s="10" t="s">
        <v>8341</v>
      </c>
      <c r="R2588" t="s">
        <v>8342</v>
      </c>
      <c r="S2588" s="15">
        <f t="shared" si="193"/>
        <v>42333.330277777779</v>
      </c>
      <c r="T2588" s="15">
        <f t="shared" si="194"/>
        <v>42363.330277777779</v>
      </c>
      <c r="U2588">
        <f t="shared" si="19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92"/>
        <v>202.83</v>
      </c>
      <c r="Q2589" s="10" t="s">
        <v>8341</v>
      </c>
      <c r="R2589" t="s">
        <v>8342</v>
      </c>
      <c r="S2589" s="15">
        <f t="shared" si="193"/>
        <v>42338.675381944442</v>
      </c>
      <c r="T2589" s="15">
        <f t="shared" si="194"/>
        <v>42368.675381944442</v>
      </c>
      <c r="U2589">
        <f t="shared" si="19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92"/>
        <v>29.13</v>
      </c>
      <c r="Q2590" s="10" t="s">
        <v>8341</v>
      </c>
      <c r="R2590" t="s">
        <v>8342</v>
      </c>
      <c r="S2590" s="15">
        <f t="shared" si="193"/>
        <v>42042.676226851851</v>
      </c>
      <c r="T2590" s="15">
        <f t="shared" si="194"/>
        <v>42094.551388888889</v>
      </c>
      <c r="U2590">
        <f t="shared" si="19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92"/>
        <v>5</v>
      </c>
      <c r="Q2591" s="10" t="s">
        <v>8341</v>
      </c>
      <c r="R2591" t="s">
        <v>8342</v>
      </c>
      <c r="S2591" s="15">
        <f t="shared" si="193"/>
        <v>42422.536192129628</v>
      </c>
      <c r="T2591" s="15">
        <f t="shared" si="194"/>
        <v>42452.494525462964</v>
      </c>
      <c r="U2591">
        <f t="shared" si="19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92"/>
        <v>0</v>
      </c>
      <c r="Q2592" s="10" t="s">
        <v>8341</v>
      </c>
      <c r="R2592" t="s">
        <v>8342</v>
      </c>
      <c r="S2592" s="15">
        <f t="shared" si="193"/>
        <v>42388.589085648149</v>
      </c>
      <c r="T2592" s="15">
        <f t="shared" si="194"/>
        <v>42395.589085648149</v>
      </c>
      <c r="U2592">
        <f t="shared" si="19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92"/>
        <v>13</v>
      </c>
      <c r="Q2593" s="10" t="s">
        <v>8341</v>
      </c>
      <c r="R2593" t="s">
        <v>8342</v>
      </c>
      <c r="S2593" s="15">
        <f t="shared" si="193"/>
        <v>42382.906527777777</v>
      </c>
      <c r="T2593" s="15">
        <f t="shared" si="194"/>
        <v>42442.864861111113</v>
      </c>
      <c r="U2593">
        <f t="shared" si="19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92"/>
        <v>50</v>
      </c>
      <c r="Q2594" s="10" t="s">
        <v>8341</v>
      </c>
      <c r="R2594" t="s">
        <v>8342</v>
      </c>
      <c r="S2594" s="15">
        <f t="shared" si="193"/>
        <v>41887.801168981481</v>
      </c>
      <c r="T2594" s="15">
        <f t="shared" si="194"/>
        <v>41917.801168981481</v>
      </c>
      <c r="U2594">
        <f t="shared" si="19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92"/>
        <v>0</v>
      </c>
      <c r="Q2595" s="10" t="s">
        <v>8341</v>
      </c>
      <c r="R2595" t="s">
        <v>8342</v>
      </c>
      <c r="S2595" s="15">
        <f t="shared" si="193"/>
        <v>42089.84520833334</v>
      </c>
      <c r="T2595" s="15">
        <f t="shared" si="194"/>
        <v>42119.84520833334</v>
      </c>
      <c r="U2595">
        <f t="shared" si="19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92"/>
        <v>1</v>
      </c>
      <c r="Q2596" s="10" t="s">
        <v>8341</v>
      </c>
      <c r="R2596" t="s">
        <v>8342</v>
      </c>
      <c r="S2596" s="15">
        <f t="shared" si="193"/>
        <v>41828.967916666668</v>
      </c>
      <c r="T2596" s="15">
        <f t="shared" si="194"/>
        <v>41858.967916666668</v>
      </c>
      <c r="U2596">
        <f t="shared" si="19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92"/>
        <v>96.05</v>
      </c>
      <c r="Q2597" s="10" t="s">
        <v>8341</v>
      </c>
      <c r="R2597" t="s">
        <v>8342</v>
      </c>
      <c r="S2597" s="15">
        <f t="shared" si="193"/>
        <v>42760.244212962964</v>
      </c>
      <c r="T2597" s="15">
        <f t="shared" si="194"/>
        <v>42790.244212962964</v>
      </c>
      <c r="U2597">
        <f t="shared" si="19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92"/>
        <v>305.77999999999997</v>
      </c>
      <c r="Q2598" s="10" t="s">
        <v>8341</v>
      </c>
      <c r="R2598" t="s">
        <v>8342</v>
      </c>
      <c r="S2598" s="15">
        <f t="shared" si="193"/>
        <v>41828.664456018516</v>
      </c>
      <c r="T2598" s="15">
        <f t="shared" si="194"/>
        <v>41858.664456018516</v>
      </c>
      <c r="U2598">
        <f t="shared" si="19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92"/>
        <v>12.14</v>
      </c>
      <c r="Q2599" s="10" t="s">
        <v>8341</v>
      </c>
      <c r="R2599" t="s">
        <v>8342</v>
      </c>
      <c r="S2599" s="15">
        <f t="shared" si="193"/>
        <v>42510.341631944444</v>
      </c>
      <c r="T2599" s="15">
        <f t="shared" si="194"/>
        <v>42540.341631944444</v>
      </c>
      <c r="U2599">
        <f t="shared" si="19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92"/>
        <v>83.57</v>
      </c>
      <c r="Q2600" s="10" t="s">
        <v>8341</v>
      </c>
      <c r="R2600" t="s">
        <v>8342</v>
      </c>
      <c r="S2600" s="15">
        <f t="shared" si="193"/>
        <v>42240.840289351851</v>
      </c>
      <c r="T2600" s="15">
        <f t="shared" si="194"/>
        <v>42270.840289351851</v>
      </c>
      <c r="U2600">
        <f t="shared" si="19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92"/>
        <v>18</v>
      </c>
      <c r="Q2601" s="10" t="s">
        <v>8341</v>
      </c>
      <c r="R2601" t="s">
        <v>8342</v>
      </c>
      <c r="S2601" s="15">
        <f t="shared" si="193"/>
        <v>41809.754016203704</v>
      </c>
      <c r="T2601" s="15">
        <f t="shared" si="194"/>
        <v>41854.754016203704</v>
      </c>
      <c r="U2601">
        <f t="shared" si="19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92"/>
        <v>115.53</v>
      </c>
      <c r="Q2602" s="10" t="s">
        <v>8341</v>
      </c>
      <c r="R2602" t="s">
        <v>8342</v>
      </c>
      <c r="S2602" s="15">
        <f t="shared" si="193"/>
        <v>42394.900462962964</v>
      </c>
      <c r="T2602" s="15">
        <f t="shared" si="194"/>
        <v>42454.858796296292</v>
      </c>
      <c r="U2602">
        <f t="shared" si="19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92"/>
        <v>21.9</v>
      </c>
      <c r="Q2603" s="10" t="s">
        <v>8324</v>
      </c>
      <c r="R2603" t="s">
        <v>8360</v>
      </c>
      <c r="S2603" s="15">
        <f t="shared" si="193"/>
        <v>41150.902187499996</v>
      </c>
      <c r="T2603" s="15">
        <f t="shared" si="194"/>
        <v>41165.165972222225</v>
      </c>
      <c r="U2603">
        <f t="shared" si="19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92"/>
        <v>80.02</v>
      </c>
      <c r="Q2604" s="10" t="s">
        <v>8324</v>
      </c>
      <c r="R2604" t="s">
        <v>8360</v>
      </c>
      <c r="S2604" s="15">
        <f t="shared" si="193"/>
        <v>41915.747314814813</v>
      </c>
      <c r="T2604" s="15">
        <f t="shared" si="194"/>
        <v>41955.888888888891</v>
      </c>
      <c r="U2604">
        <f t="shared" si="19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92"/>
        <v>35.520000000000003</v>
      </c>
      <c r="Q2605" s="10" t="s">
        <v>8324</v>
      </c>
      <c r="R2605" t="s">
        <v>8360</v>
      </c>
      <c r="S2605" s="15">
        <f t="shared" si="193"/>
        <v>41617.912662037037</v>
      </c>
      <c r="T2605" s="15">
        <f t="shared" si="194"/>
        <v>41631.912662037037</v>
      </c>
      <c r="U2605">
        <f t="shared" si="19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92"/>
        <v>64.930000000000007</v>
      </c>
      <c r="Q2606" s="10" t="s">
        <v>8324</v>
      </c>
      <c r="R2606" t="s">
        <v>8360</v>
      </c>
      <c r="S2606" s="15">
        <f t="shared" si="193"/>
        <v>40998.051192129627</v>
      </c>
      <c r="T2606" s="15">
        <f t="shared" si="194"/>
        <v>41028.051192129627</v>
      </c>
      <c r="U2606">
        <f t="shared" si="19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92"/>
        <v>60.97</v>
      </c>
      <c r="Q2607" s="10" t="s">
        <v>8324</v>
      </c>
      <c r="R2607" t="s">
        <v>8360</v>
      </c>
      <c r="S2607" s="15">
        <f t="shared" si="193"/>
        <v>42508.541550925926</v>
      </c>
      <c r="T2607" s="15">
        <f t="shared" si="194"/>
        <v>42538.541550925926</v>
      </c>
      <c r="U2607">
        <f t="shared" si="19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92"/>
        <v>31.44</v>
      </c>
      <c r="Q2608" s="10" t="s">
        <v>8324</v>
      </c>
      <c r="R2608" t="s">
        <v>8360</v>
      </c>
      <c r="S2608" s="15">
        <f t="shared" si="193"/>
        <v>41726.712754629632</v>
      </c>
      <c r="T2608" s="15">
        <f t="shared" si="194"/>
        <v>41758.712754629632</v>
      </c>
      <c r="U2608">
        <f t="shared" si="19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92"/>
        <v>81.95</v>
      </c>
      <c r="Q2609" s="10" t="s">
        <v>8324</v>
      </c>
      <c r="R2609" t="s">
        <v>8360</v>
      </c>
      <c r="S2609" s="15">
        <f t="shared" si="193"/>
        <v>42184.874675925923</v>
      </c>
      <c r="T2609" s="15">
        <f t="shared" si="194"/>
        <v>42228.083333333328</v>
      </c>
      <c r="U2609">
        <f t="shared" si="19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92"/>
        <v>58.93</v>
      </c>
      <c r="Q2610" s="10" t="s">
        <v>8324</v>
      </c>
      <c r="R2610" t="s">
        <v>8360</v>
      </c>
      <c r="S2610" s="15">
        <f t="shared" si="193"/>
        <v>42767.801712962959</v>
      </c>
      <c r="T2610" s="15">
        <f t="shared" si="194"/>
        <v>42809</v>
      </c>
      <c r="U2610">
        <f t="shared" si="19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92"/>
        <v>157.29</v>
      </c>
      <c r="Q2611" s="10" t="s">
        <v>8324</v>
      </c>
      <c r="R2611" t="s">
        <v>8360</v>
      </c>
      <c r="S2611" s="15">
        <f t="shared" si="193"/>
        <v>41075.237858796296</v>
      </c>
      <c r="T2611" s="15">
        <f t="shared" si="194"/>
        <v>41105.237858796296</v>
      </c>
      <c r="U2611">
        <f t="shared" si="19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92"/>
        <v>55.76</v>
      </c>
      <c r="Q2612" s="10" t="s">
        <v>8324</v>
      </c>
      <c r="R2612" t="s">
        <v>8360</v>
      </c>
      <c r="S2612" s="15">
        <f t="shared" si="193"/>
        <v>42564.881076388891</v>
      </c>
      <c r="T2612" s="15">
        <f t="shared" si="194"/>
        <v>42604.290972222225</v>
      </c>
      <c r="U2612">
        <f t="shared" si="19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92"/>
        <v>83.8</v>
      </c>
      <c r="Q2613" s="10" t="s">
        <v>8324</v>
      </c>
      <c r="R2613" t="s">
        <v>8360</v>
      </c>
      <c r="S2613" s="15">
        <f t="shared" si="193"/>
        <v>42704.335810185185</v>
      </c>
      <c r="T2613" s="15">
        <f t="shared" si="194"/>
        <v>42737.957638888889</v>
      </c>
      <c r="U2613">
        <f t="shared" si="19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92"/>
        <v>58.42</v>
      </c>
      <c r="Q2614" s="10" t="s">
        <v>8324</v>
      </c>
      <c r="R2614" t="s">
        <v>8360</v>
      </c>
      <c r="S2614" s="15">
        <f t="shared" si="193"/>
        <v>41982.143171296295</v>
      </c>
      <c r="T2614" s="15">
        <f t="shared" si="194"/>
        <v>42013.143171296295</v>
      </c>
      <c r="U2614">
        <f t="shared" si="19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92"/>
        <v>270.57</v>
      </c>
      <c r="Q2615" s="10" t="s">
        <v>8324</v>
      </c>
      <c r="R2615" t="s">
        <v>8360</v>
      </c>
      <c r="S2615" s="15">
        <f t="shared" si="193"/>
        <v>41143.81821759259</v>
      </c>
      <c r="T2615" s="15">
        <f t="shared" si="194"/>
        <v>41173.81821759259</v>
      </c>
      <c r="U2615">
        <f t="shared" si="19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92"/>
        <v>107.1</v>
      </c>
      <c r="Q2616" s="10" t="s">
        <v>8324</v>
      </c>
      <c r="R2616" t="s">
        <v>8360</v>
      </c>
      <c r="S2616" s="15">
        <f t="shared" si="193"/>
        <v>41730.708472222221</v>
      </c>
      <c r="T2616" s="15">
        <f t="shared" si="194"/>
        <v>41759.208333333336</v>
      </c>
      <c r="U2616">
        <f t="shared" si="19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92"/>
        <v>47.18</v>
      </c>
      <c r="Q2617" s="10" t="s">
        <v>8324</v>
      </c>
      <c r="R2617" t="s">
        <v>8360</v>
      </c>
      <c r="S2617" s="15">
        <f t="shared" si="193"/>
        <v>42453.49726851852</v>
      </c>
      <c r="T2617" s="15">
        <f t="shared" si="194"/>
        <v>42490.5</v>
      </c>
      <c r="U2617">
        <f t="shared" si="19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92"/>
        <v>120.31</v>
      </c>
      <c r="Q2618" s="10" t="s">
        <v>8324</v>
      </c>
      <c r="R2618" t="s">
        <v>8360</v>
      </c>
      <c r="S2618" s="15">
        <f t="shared" si="193"/>
        <v>42211.99454861111</v>
      </c>
      <c r="T2618" s="15">
        <f t="shared" si="194"/>
        <v>42241.99454861111</v>
      </c>
      <c r="U2618">
        <f t="shared" si="19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92"/>
        <v>27.6</v>
      </c>
      <c r="Q2619" s="10" t="s">
        <v>8324</v>
      </c>
      <c r="R2619" t="s">
        <v>8360</v>
      </c>
      <c r="S2619" s="15">
        <f t="shared" si="193"/>
        <v>41902.874432870369</v>
      </c>
      <c r="T2619" s="15">
        <f t="shared" si="194"/>
        <v>41932.874432870369</v>
      </c>
      <c r="U2619">
        <f t="shared" si="19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92"/>
        <v>205.3</v>
      </c>
      <c r="Q2620" s="10" t="s">
        <v>8324</v>
      </c>
      <c r="R2620" t="s">
        <v>8360</v>
      </c>
      <c r="S2620" s="15">
        <f t="shared" si="193"/>
        <v>42279.792372685188</v>
      </c>
      <c r="T2620" s="15">
        <f t="shared" si="194"/>
        <v>42339.834039351852</v>
      </c>
      <c r="U2620">
        <f t="shared" si="19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92"/>
        <v>35.549999999999997</v>
      </c>
      <c r="Q2621" s="10" t="s">
        <v>8324</v>
      </c>
      <c r="R2621" t="s">
        <v>8360</v>
      </c>
      <c r="S2621" s="15">
        <f t="shared" si="193"/>
        <v>42273.884305555555</v>
      </c>
      <c r="T2621" s="15">
        <f t="shared" si="194"/>
        <v>42300.458333333328</v>
      </c>
      <c r="U2621">
        <f t="shared" si="19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92"/>
        <v>74.64</v>
      </c>
      <c r="Q2622" s="10" t="s">
        <v>8324</v>
      </c>
      <c r="R2622" t="s">
        <v>8360</v>
      </c>
      <c r="S2622" s="15">
        <f t="shared" si="193"/>
        <v>42251.16715277778</v>
      </c>
      <c r="T2622" s="15">
        <f t="shared" si="194"/>
        <v>42288.041666666672</v>
      </c>
      <c r="U2622">
        <f t="shared" si="19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92"/>
        <v>47.06</v>
      </c>
      <c r="Q2623" s="10" t="s">
        <v>8324</v>
      </c>
      <c r="R2623" t="s">
        <v>8360</v>
      </c>
      <c r="S2623" s="15">
        <f t="shared" si="193"/>
        <v>42115.74754629629</v>
      </c>
      <c r="T2623" s="15">
        <f t="shared" si="194"/>
        <v>42145.74754629629</v>
      </c>
      <c r="U2623">
        <f t="shared" si="19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92"/>
        <v>26.59</v>
      </c>
      <c r="Q2624" s="10" t="s">
        <v>8324</v>
      </c>
      <c r="R2624" t="s">
        <v>8360</v>
      </c>
      <c r="S2624" s="15">
        <f t="shared" si="193"/>
        <v>42689.74324074074</v>
      </c>
      <c r="T2624" s="15">
        <f t="shared" si="194"/>
        <v>42734.74324074074</v>
      </c>
      <c r="U2624">
        <f t="shared" si="19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92"/>
        <v>36.770000000000003</v>
      </c>
      <c r="Q2625" s="10" t="s">
        <v>8324</v>
      </c>
      <c r="R2625" t="s">
        <v>8360</v>
      </c>
      <c r="S2625" s="15">
        <f t="shared" si="193"/>
        <v>42692.256550925929</v>
      </c>
      <c r="T2625" s="15">
        <f t="shared" si="194"/>
        <v>42706.256550925929</v>
      </c>
      <c r="U2625">
        <f t="shared" si="19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92"/>
        <v>31.82</v>
      </c>
      <c r="Q2626" s="10" t="s">
        <v>8324</v>
      </c>
      <c r="R2626" t="s">
        <v>8360</v>
      </c>
      <c r="S2626" s="15">
        <f t="shared" si="193"/>
        <v>41144.42155092593</v>
      </c>
      <c r="T2626" s="15">
        <f t="shared" si="194"/>
        <v>41165.42155092593</v>
      </c>
      <c r="U2626">
        <f t="shared" si="19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96">IFERROR(ROUND(E2627/L2627, 2), 0)</f>
        <v>27.58</v>
      </c>
      <c r="Q2627" s="10" t="s">
        <v>8324</v>
      </c>
      <c r="R2627" t="s">
        <v>8360</v>
      </c>
      <c r="S2627" s="15">
        <f t="shared" ref="S2627:S2690" si="197">(((J2627/60)/60)/24)+DATE(1970,1,1)</f>
        <v>42658.810277777782</v>
      </c>
      <c r="T2627" s="15">
        <f t="shared" ref="T2627:T2690" si="198">(((I2627/60)/60)/24)+DATE(1970,1,1)</f>
        <v>42683.851944444439</v>
      </c>
      <c r="U2627">
        <f t="shared" ref="U2627:U2690" si="19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96"/>
        <v>56</v>
      </c>
      <c r="Q2628" s="10" t="s">
        <v>8324</v>
      </c>
      <c r="R2628" t="s">
        <v>8360</v>
      </c>
      <c r="S2628" s="15">
        <f t="shared" si="197"/>
        <v>42128.628113425926</v>
      </c>
      <c r="T2628" s="15">
        <f t="shared" si="198"/>
        <v>42158.628113425926</v>
      </c>
      <c r="U2628">
        <f t="shared" si="19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96"/>
        <v>21.56</v>
      </c>
      <c r="Q2629" s="10" t="s">
        <v>8324</v>
      </c>
      <c r="R2629" t="s">
        <v>8360</v>
      </c>
      <c r="S2629" s="15">
        <f t="shared" si="197"/>
        <v>42304.829409722224</v>
      </c>
      <c r="T2629" s="15">
        <f t="shared" si="198"/>
        <v>42334.871076388896</v>
      </c>
      <c r="U2629">
        <f t="shared" si="19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96"/>
        <v>44.1</v>
      </c>
      <c r="Q2630" s="10" t="s">
        <v>8324</v>
      </c>
      <c r="R2630" t="s">
        <v>8360</v>
      </c>
      <c r="S2630" s="15">
        <f t="shared" si="197"/>
        <v>41953.966053240743</v>
      </c>
      <c r="T2630" s="15">
        <f t="shared" si="198"/>
        <v>41973.966053240743</v>
      </c>
      <c r="U2630">
        <f t="shared" si="19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96"/>
        <v>63.87</v>
      </c>
      <c r="Q2631" s="10" t="s">
        <v>8324</v>
      </c>
      <c r="R2631" t="s">
        <v>8360</v>
      </c>
      <c r="S2631" s="15">
        <f t="shared" si="197"/>
        <v>42108.538449074069</v>
      </c>
      <c r="T2631" s="15">
        <f t="shared" si="198"/>
        <v>42138.538449074069</v>
      </c>
      <c r="U2631">
        <f t="shared" si="19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96"/>
        <v>38.99</v>
      </c>
      <c r="Q2632" s="10" t="s">
        <v>8324</v>
      </c>
      <c r="R2632" t="s">
        <v>8360</v>
      </c>
      <c r="S2632" s="15">
        <f t="shared" si="197"/>
        <v>42524.105462962965</v>
      </c>
      <c r="T2632" s="15">
        <f t="shared" si="198"/>
        <v>42551.416666666672</v>
      </c>
      <c r="U2632">
        <f t="shared" si="19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96"/>
        <v>80.19</v>
      </c>
      <c r="Q2633" s="10" t="s">
        <v>8324</v>
      </c>
      <c r="R2633" t="s">
        <v>8360</v>
      </c>
      <c r="S2633" s="15">
        <f t="shared" si="197"/>
        <v>42218.169293981482</v>
      </c>
      <c r="T2633" s="15">
        <f t="shared" si="198"/>
        <v>42246.169293981482</v>
      </c>
      <c r="U2633">
        <f t="shared" si="19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96"/>
        <v>34.9</v>
      </c>
      <c r="Q2634" s="10" t="s">
        <v>8324</v>
      </c>
      <c r="R2634" t="s">
        <v>8360</v>
      </c>
      <c r="S2634" s="15">
        <f t="shared" si="197"/>
        <v>42494.061793981484</v>
      </c>
      <c r="T2634" s="15">
        <f t="shared" si="198"/>
        <v>42519.061793981484</v>
      </c>
      <c r="U2634">
        <f t="shared" si="19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96"/>
        <v>89.1</v>
      </c>
      <c r="Q2635" s="10" t="s">
        <v>8324</v>
      </c>
      <c r="R2635" t="s">
        <v>8360</v>
      </c>
      <c r="S2635" s="15">
        <f t="shared" si="197"/>
        <v>41667.823287037041</v>
      </c>
      <c r="T2635" s="15">
        <f t="shared" si="198"/>
        <v>41697.958333333336</v>
      </c>
      <c r="U2635">
        <f t="shared" si="19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96"/>
        <v>39.44</v>
      </c>
      <c r="Q2636" s="10" t="s">
        <v>8324</v>
      </c>
      <c r="R2636" t="s">
        <v>8360</v>
      </c>
      <c r="S2636" s="15">
        <f t="shared" si="197"/>
        <v>42612.656493055561</v>
      </c>
      <c r="T2636" s="15">
        <f t="shared" si="198"/>
        <v>42642.656493055561</v>
      </c>
      <c r="U2636">
        <f t="shared" si="19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96"/>
        <v>136.9</v>
      </c>
      <c r="Q2637" s="10" t="s">
        <v>8324</v>
      </c>
      <c r="R2637" t="s">
        <v>8360</v>
      </c>
      <c r="S2637" s="15">
        <f t="shared" si="197"/>
        <v>42037.950937500005</v>
      </c>
      <c r="T2637" s="15">
        <f t="shared" si="198"/>
        <v>42072.909270833334</v>
      </c>
      <c r="U2637">
        <f t="shared" si="19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96"/>
        <v>37.46</v>
      </c>
      <c r="Q2638" s="10" t="s">
        <v>8324</v>
      </c>
      <c r="R2638" t="s">
        <v>8360</v>
      </c>
      <c r="S2638" s="15">
        <f t="shared" si="197"/>
        <v>42636.614745370374</v>
      </c>
      <c r="T2638" s="15">
        <f t="shared" si="198"/>
        <v>42659.041666666672</v>
      </c>
      <c r="U2638">
        <f t="shared" si="19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96"/>
        <v>31.96</v>
      </c>
      <c r="Q2639" s="10" t="s">
        <v>8324</v>
      </c>
      <c r="R2639" t="s">
        <v>8360</v>
      </c>
      <c r="S2639" s="15">
        <f t="shared" si="197"/>
        <v>42639.549479166672</v>
      </c>
      <c r="T2639" s="15">
        <f t="shared" si="198"/>
        <v>42655.549479166672</v>
      </c>
      <c r="U2639">
        <f t="shared" si="19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96"/>
        <v>25.21</v>
      </c>
      <c r="Q2640" s="10" t="s">
        <v>8324</v>
      </c>
      <c r="R2640" t="s">
        <v>8360</v>
      </c>
      <c r="S2640" s="15">
        <f t="shared" si="197"/>
        <v>41989.913136574076</v>
      </c>
      <c r="T2640" s="15">
        <f t="shared" si="198"/>
        <v>42019.913136574076</v>
      </c>
      <c r="U2640">
        <f t="shared" si="19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96"/>
        <v>10.039999999999999</v>
      </c>
      <c r="Q2641" s="10" t="s">
        <v>8324</v>
      </c>
      <c r="R2641" t="s">
        <v>8360</v>
      </c>
      <c r="S2641" s="15">
        <f t="shared" si="197"/>
        <v>42024.86513888889</v>
      </c>
      <c r="T2641" s="15">
        <f t="shared" si="198"/>
        <v>42054.86513888889</v>
      </c>
      <c r="U2641">
        <f t="shared" si="19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96"/>
        <v>45.94</v>
      </c>
      <c r="Q2642" s="10" t="s">
        <v>8324</v>
      </c>
      <c r="R2642" t="s">
        <v>8360</v>
      </c>
      <c r="S2642" s="15">
        <f t="shared" si="197"/>
        <v>42103.160578703704</v>
      </c>
      <c r="T2642" s="15">
        <f t="shared" si="198"/>
        <v>42163.160578703704</v>
      </c>
      <c r="U2642">
        <f t="shared" si="19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96"/>
        <v>15</v>
      </c>
      <c r="Q2643" s="10" t="s">
        <v>8324</v>
      </c>
      <c r="R2643" t="s">
        <v>8360</v>
      </c>
      <c r="S2643" s="15">
        <f t="shared" si="197"/>
        <v>41880.827118055553</v>
      </c>
      <c r="T2643" s="15">
        <f t="shared" si="198"/>
        <v>41897.839583333334</v>
      </c>
      <c r="U2643">
        <f t="shared" si="19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96"/>
        <v>0</v>
      </c>
      <c r="Q2644" s="10" t="s">
        <v>8324</v>
      </c>
      <c r="R2644" t="s">
        <v>8360</v>
      </c>
      <c r="S2644" s="15">
        <f t="shared" si="197"/>
        <v>42536.246620370366</v>
      </c>
      <c r="T2644" s="15">
        <f t="shared" si="198"/>
        <v>42566.289583333331</v>
      </c>
      <c r="U2644">
        <f t="shared" si="19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96"/>
        <v>223.58</v>
      </c>
      <c r="Q2645" s="10" t="s">
        <v>8324</v>
      </c>
      <c r="R2645" t="s">
        <v>8360</v>
      </c>
      <c r="S2645" s="15">
        <f t="shared" si="197"/>
        <v>42689.582349537035</v>
      </c>
      <c r="T2645" s="15">
        <f t="shared" si="198"/>
        <v>42725.332638888889</v>
      </c>
      <c r="U2645">
        <f t="shared" si="19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96"/>
        <v>39.479999999999997</v>
      </c>
      <c r="Q2646" s="10" t="s">
        <v>8324</v>
      </c>
      <c r="R2646" t="s">
        <v>8360</v>
      </c>
      <c r="S2646" s="15">
        <f t="shared" si="197"/>
        <v>42774.792071759264</v>
      </c>
      <c r="T2646" s="15">
        <f t="shared" si="198"/>
        <v>42804.792071759264</v>
      </c>
      <c r="U2646">
        <f t="shared" si="19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96"/>
        <v>91.3</v>
      </c>
      <c r="Q2647" s="10" t="s">
        <v>8324</v>
      </c>
      <c r="R2647" t="s">
        <v>8360</v>
      </c>
      <c r="S2647" s="15">
        <f t="shared" si="197"/>
        <v>41921.842627314814</v>
      </c>
      <c r="T2647" s="15">
        <f t="shared" si="198"/>
        <v>41951.884293981479</v>
      </c>
      <c r="U2647">
        <f t="shared" si="19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96"/>
        <v>78.67</v>
      </c>
      <c r="Q2648" s="10" t="s">
        <v>8324</v>
      </c>
      <c r="R2648" t="s">
        <v>8360</v>
      </c>
      <c r="S2648" s="15">
        <f t="shared" si="197"/>
        <v>42226.313298611116</v>
      </c>
      <c r="T2648" s="15">
        <f t="shared" si="198"/>
        <v>42256.313298611116</v>
      </c>
      <c r="U2648">
        <f t="shared" si="19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96"/>
        <v>12</v>
      </c>
      <c r="Q2649" s="10" t="s">
        <v>8324</v>
      </c>
      <c r="R2649" t="s">
        <v>8360</v>
      </c>
      <c r="S2649" s="15">
        <f t="shared" si="197"/>
        <v>42200.261793981481</v>
      </c>
      <c r="T2649" s="15">
        <f t="shared" si="198"/>
        <v>42230.261793981481</v>
      </c>
      <c r="U2649">
        <f t="shared" si="19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96"/>
        <v>17.670000000000002</v>
      </c>
      <c r="Q2650" s="10" t="s">
        <v>8324</v>
      </c>
      <c r="R2650" t="s">
        <v>8360</v>
      </c>
      <c r="S2650" s="15">
        <f t="shared" si="197"/>
        <v>42408.714814814812</v>
      </c>
      <c r="T2650" s="15">
        <f t="shared" si="198"/>
        <v>42438.714814814812</v>
      </c>
      <c r="U2650">
        <f t="shared" si="19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96"/>
        <v>41.33</v>
      </c>
      <c r="Q2651" s="10" t="s">
        <v>8324</v>
      </c>
      <c r="R2651" t="s">
        <v>8360</v>
      </c>
      <c r="S2651" s="15">
        <f t="shared" si="197"/>
        <v>42341.99700231482</v>
      </c>
      <c r="T2651" s="15">
        <f t="shared" si="198"/>
        <v>42401.99700231482</v>
      </c>
      <c r="U2651">
        <f t="shared" si="19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96"/>
        <v>71.599999999999994</v>
      </c>
      <c r="Q2652" s="10" t="s">
        <v>8324</v>
      </c>
      <c r="R2652" t="s">
        <v>8360</v>
      </c>
      <c r="S2652" s="15">
        <f t="shared" si="197"/>
        <v>42695.624340277776</v>
      </c>
      <c r="T2652" s="15">
        <f t="shared" si="198"/>
        <v>42725.624340277776</v>
      </c>
      <c r="U2652">
        <f t="shared" si="19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96"/>
        <v>307.82</v>
      </c>
      <c r="Q2653" s="10" t="s">
        <v>8324</v>
      </c>
      <c r="R2653" t="s">
        <v>8360</v>
      </c>
      <c r="S2653" s="15">
        <f t="shared" si="197"/>
        <v>42327.805659722217</v>
      </c>
      <c r="T2653" s="15">
        <f t="shared" si="198"/>
        <v>42355.805659722217</v>
      </c>
      <c r="U2653">
        <f t="shared" si="19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96"/>
        <v>80.45</v>
      </c>
      <c r="Q2654" s="10" t="s">
        <v>8324</v>
      </c>
      <c r="R2654" t="s">
        <v>8360</v>
      </c>
      <c r="S2654" s="15">
        <f t="shared" si="197"/>
        <v>41953.158854166672</v>
      </c>
      <c r="T2654" s="15">
        <f t="shared" si="198"/>
        <v>41983.158854166672</v>
      </c>
      <c r="U2654">
        <f t="shared" si="19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96"/>
        <v>83.94</v>
      </c>
      <c r="Q2655" s="10" t="s">
        <v>8324</v>
      </c>
      <c r="R2655" t="s">
        <v>8360</v>
      </c>
      <c r="S2655" s="15">
        <f t="shared" si="197"/>
        <v>41771.651932870373</v>
      </c>
      <c r="T2655" s="15">
        <f t="shared" si="198"/>
        <v>41803.166666666664</v>
      </c>
      <c r="U2655">
        <f t="shared" si="19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96"/>
        <v>8.5</v>
      </c>
      <c r="Q2656" s="10" t="s">
        <v>8324</v>
      </c>
      <c r="R2656" t="s">
        <v>8360</v>
      </c>
      <c r="S2656" s="15">
        <f t="shared" si="197"/>
        <v>42055.600995370376</v>
      </c>
      <c r="T2656" s="15">
        <f t="shared" si="198"/>
        <v>42115.559328703705</v>
      </c>
      <c r="U2656">
        <f t="shared" si="19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96"/>
        <v>73.37</v>
      </c>
      <c r="Q2657" s="10" t="s">
        <v>8324</v>
      </c>
      <c r="R2657" t="s">
        <v>8360</v>
      </c>
      <c r="S2657" s="15">
        <f t="shared" si="197"/>
        <v>42381.866284722222</v>
      </c>
      <c r="T2657" s="15">
        <f t="shared" si="198"/>
        <v>42409.833333333328</v>
      </c>
      <c r="U2657">
        <f t="shared" si="19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96"/>
        <v>112.86</v>
      </c>
      <c r="Q2658" s="10" t="s">
        <v>8324</v>
      </c>
      <c r="R2658" t="s">
        <v>8360</v>
      </c>
      <c r="S2658" s="15">
        <f t="shared" si="197"/>
        <v>42767.688518518517</v>
      </c>
      <c r="T2658" s="15">
        <f t="shared" si="198"/>
        <v>42806.791666666672</v>
      </c>
      <c r="U2658">
        <f t="shared" si="19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96"/>
        <v>95.28</v>
      </c>
      <c r="Q2659" s="10" t="s">
        <v>8324</v>
      </c>
      <c r="R2659" t="s">
        <v>8360</v>
      </c>
      <c r="S2659" s="15">
        <f t="shared" si="197"/>
        <v>42551.928854166668</v>
      </c>
      <c r="T2659" s="15">
        <f t="shared" si="198"/>
        <v>42585.0625</v>
      </c>
      <c r="U2659">
        <f t="shared" si="19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96"/>
        <v>22.75</v>
      </c>
      <c r="Q2660" s="10" t="s">
        <v>8324</v>
      </c>
      <c r="R2660" t="s">
        <v>8360</v>
      </c>
      <c r="S2660" s="15">
        <f t="shared" si="197"/>
        <v>42551.884189814817</v>
      </c>
      <c r="T2660" s="15">
        <f t="shared" si="198"/>
        <v>42581.884189814817</v>
      </c>
      <c r="U2660">
        <f t="shared" si="19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96"/>
        <v>133.30000000000001</v>
      </c>
      <c r="Q2661" s="10" t="s">
        <v>8324</v>
      </c>
      <c r="R2661" t="s">
        <v>8360</v>
      </c>
      <c r="S2661" s="15">
        <f t="shared" si="197"/>
        <v>42082.069560185191</v>
      </c>
      <c r="T2661" s="15">
        <f t="shared" si="198"/>
        <v>42112.069560185191</v>
      </c>
      <c r="U2661">
        <f t="shared" si="19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96"/>
        <v>3.8</v>
      </c>
      <c r="Q2662" s="10" t="s">
        <v>8324</v>
      </c>
      <c r="R2662" t="s">
        <v>8360</v>
      </c>
      <c r="S2662" s="15">
        <f t="shared" si="197"/>
        <v>42272.713171296295</v>
      </c>
      <c r="T2662" s="15">
        <f t="shared" si="198"/>
        <v>42332.754837962959</v>
      </c>
      <c r="U2662">
        <f t="shared" si="19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96"/>
        <v>85.75</v>
      </c>
      <c r="Q2663" s="10" t="s">
        <v>8324</v>
      </c>
      <c r="R2663" t="s">
        <v>8361</v>
      </c>
      <c r="S2663" s="15">
        <f t="shared" si="197"/>
        <v>41542.958449074074</v>
      </c>
      <c r="T2663" s="15">
        <f t="shared" si="198"/>
        <v>41572.958449074074</v>
      </c>
      <c r="U2663">
        <f t="shared" si="19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96"/>
        <v>267</v>
      </c>
      <c r="Q2664" s="10" t="s">
        <v>8324</v>
      </c>
      <c r="R2664" t="s">
        <v>8361</v>
      </c>
      <c r="S2664" s="15">
        <f t="shared" si="197"/>
        <v>42207.746678240743</v>
      </c>
      <c r="T2664" s="15">
        <f t="shared" si="198"/>
        <v>42237.746678240743</v>
      </c>
      <c r="U2664">
        <f t="shared" si="19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96"/>
        <v>373.56</v>
      </c>
      <c r="Q2665" s="10" t="s">
        <v>8324</v>
      </c>
      <c r="R2665" t="s">
        <v>8361</v>
      </c>
      <c r="S2665" s="15">
        <f t="shared" si="197"/>
        <v>42222.622766203705</v>
      </c>
      <c r="T2665" s="15">
        <f t="shared" si="198"/>
        <v>42251.625</v>
      </c>
      <c r="U2665">
        <f t="shared" si="19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96"/>
        <v>174.04</v>
      </c>
      <c r="Q2666" s="10" t="s">
        <v>8324</v>
      </c>
      <c r="R2666" t="s">
        <v>8361</v>
      </c>
      <c r="S2666" s="15">
        <f t="shared" si="197"/>
        <v>42313.02542824074</v>
      </c>
      <c r="T2666" s="15">
        <f t="shared" si="198"/>
        <v>42347.290972222225</v>
      </c>
      <c r="U2666">
        <f t="shared" si="19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96"/>
        <v>93.7</v>
      </c>
      <c r="Q2667" s="10" t="s">
        <v>8324</v>
      </c>
      <c r="R2667" t="s">
        <v>8361</v>
      </c>
      <c r="S2667" s="15">
        <f t="shared" si="197"/>
        <v>42083.895532407405</v>
      </c>
      <c r="T2667" s="15">
        <f t="shared" si="198"/>
        <v>42128.895532407405</v>
      </c>
      <c r="U2667">
        <f t="shared" si="19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96"/>
        <v>77.33</v>
      </c>
      <c r="Q2668" s="10" t="s">
        <v>8324</v>
      </c>
      <c r="R2668" t="s">
        <v>8361</v>
      </c>
      <c r="S2668" s="15">
        <f t="shared" si="197"/>
        <v>42235.764340277776</v>
      </c>
      <c r="T2668" s="15">
        <f t="shared" si="198"/>
        <v>42272.875</v>
      </c>
      <c r="U2668">
        <f t="shared" si="19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96"/>
        <v>92.22</v>
      </c>
      <c r="Q2669" s="10" t="s">
        <v>8324</v>
      </c>
      <c r="R2669" t="s">
        <v>8361</v>
      </c>
      <c r="S2669" s="15">
        <f t="shared" si="197"/>
        <v>42380.926111111112</v>
      </c>
      <c r="T2669" s="15">
        <f t="shared" si="198"/>
        <v>42410.926111111112</v>
      </c>
      <c r="U2669">
        <f t="shared" si="19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96"/>
        <v>60.96</v>
      </c>
      <c r="Q2670" s="10" t="s">
        <v>8324</v>
      </c>
      <c r="R2670" t="s">
        <v>8361</v>
      </c>
      <c r="S2670" s="15">
        <f t="shared" si="197"/>
        <v>42275.588715277772</v>
      </c>
      <c r="T2670" s="15">
        <f t="shared" si="198"/>
        <v>42317.60555555555</v>
      </c>
      <c r="U2670">
        <f t="shared" si="19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96"/>
        <v>91</v>
      </c>
      <c r="Q2671" s="10" t="s">
        <v>8324</v>
      </c>
      <c r="R2671" t="s">
        <v>8361</v>
      </c>
      <c r="S2671" s="15">
        <f t="shared" si="197"/>
        <v>42319.035833333335</v>
      </c>
      <c r="T2671" s="15">
        <f t="shared" si="198"/>
        <v>42379.035833333335</v>
      </c>
      <c r="U2671">
        <f t="shared" si="19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96"/>
        <v>41.58</v>
      </c>
      <c r="Q2672" s="10" t="s">
        <v>8324</v>
      </c>
      <c r="R2672" t="s">
        <v>8361</v>
      </c>
      <c r="S2672" s="15">
        <f t="shared" si="197"/>
        <v>41821.020601851851</v>
      </c>
      <c r="T2672" s="15">
        <f t="shared" si="198"/>
        <v>41849.020601851851</v>
      </c>
      <c r="U2672">
        <f t="shared" si="19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96"/>
        <v>33.76</v>
      </c>
      <c r="Q2673" s="10" t="s">
        <v>8324</v>
      </c>
      <c r="R2673" t="s">
        <v>8361</v>
      </c>
      <c r="S2673" s="15">
        <f t="shared" si="197"/>
        <v>41962.749027777783</v>
      </c>
      <c r="T2673" s="15">
        <f t="shared" si="198"/>
        <v>41992.818055555559</v>
      </c>
      <c r="U2673">
        <f t="shared" si="19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96"/>
        <v>70.62</v>
      </c>
      <c r="Q2674" s="10" t="s">
        <v>8324</v>
      </c>
      <c r="R2674" t="s">
        <v>8361</v>
      </c>
      <c r="S2674" s="15">
        <f t="shared" si="197"/>
        <v>42344.884143518517</v>
      </c>
      <c r="T2674" s="15">
        <f t="shared" si="198"/>
        <v>42366.25</v>
      </c>
      <c r="U2674">
        <f t="shared" si="19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96"/>
        <v>167.15</v>
      </c>
      <c r="Q2675" s="10" t="s">
        <v>8324</v>
      </c>
      <c r="R2675" t="s">
        <v>8361</v>
      </c>
      <c r="S2675" s="15">
        <f t="shared" si="197"/>
        <v>41912.541655092595</v>
      </c>
      <c r="T2675" s="15">
        <f t="shared" si="198"/>
        <v>41941.947916666664</v>
      </c>
      <c r="U2675">
        <f t="shared" si="19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96"/>
        <v>128.62</v>
      </c>
      <c r="Q2676" s="10" t="s">
        <v>8324</v>
      </c>
      <c r="R2676" t="s">
        <v>8361</v>
      </c>
      <c r="S2676" s="15">
        <f t="shared" si="197"/>
        <v>42529.632754629631</v>
      </c>
      <c r="T2676" s="15">
        <f t="shared" si="198"/>
        <v>42556.207638888889</v>
      </c>
      <c r="U2676">
        <f t="shared" si="19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96"/>
        <v>65.41</v>
      </c>
      <c r="Q2677" s="10" t="s">
        <v>8324</v>
      </c>
      <c r="R2677" t="s">
        <v>8361</v>
      </c>
      <c r="S2677" s="15">
        <f t="shared" si="197"/>
        <v>41923.857511574075</v>
      </c>
      <c r="T2677" s="15">
        <f t="shared" si="198"/>
        <v>41953.899178240739</v>
      </c>
      <c r="U2677">
        <f t="shared" si="19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96"/>
        <v>117.56</v>
      </c>
      <c r="Q2678" s="10" t="s">
        <v>8324</v>
      </c>
      <c r="R2678" t="s">
        <v>8361</v>
      </c>
      <c r="S2678" s="15">
        <f t="shared" si="197"/>
        <v>42482.624699074076</v>
      </c>
      <c r="T2678" s="15">
        <f t="shared" si="198"/>
        <v>42512.624699074076</v>
      </c>
      <c r="U2678">
        <f t="shared" si="19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96"/>
        <v>126.48</v>
      </c>
      <c r="Q2679" s="10" t="s">
        <v>8324</v>
      </c>
      <c r="R2679" t="s">
        <v>8361</v>
      </c>
      <c r="S2679" s="15">
        <f t="shared" si="197"/>
        <v>41793.029432870368</v>
      </c>
      <c r="T2679" s="15">
        <f t="shared" si="198"/>
        <v>41823.029432870368</v>
      </c>
      <c r="U2679">
        <f t="shared" si="19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96"/>
        <v>550</v>
      </c>
      <c r="Q2680" s="10" t="s">
        <v>8324</v>
      </c>
      <c r="R2680" t="s">
        <v>8361</v>
      </c>
      <c r="S2680" s="15">
        <f t="shared" si="197"/>
        <v>42241.798206018517</v>
      </c>
      <c r="T2680" s="15">
        <f t="shared" si="198"/>
        <v>42271.798206018517</v>
      </c>
      <c r="U2680">
        <f t="shared" si="19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96"/>
        <v>44</v>
      </c>
      <c r="Q2681" s="10" t="s">
        <v>8324</v>
      </c>
      <c r="R2681" t="s">
        <v>8361</v>
      </c>
      <c r="S2681" s="15">
        <f t="shared" si="197"/>
        <v>42033.001087962963</v>
      </c>
      <c r="T2681" s="15">
        <f t="shared" si="198"/>
        <v>42063.001087962963</v>
      </c>
      <c r="U2681">
        <f t="shared" si="19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96"/>
        <v>69</v>
      </c>
      <c r="Q2682" s="10" t="s">
        <v>8324</v>
      </c>
      <c r="R2682" t="s">
        <v>8361</v>
      </c>
      <c r="S2682" s="15">
        <f t="shared" si="197"/>
        <v>42436.211701388893</v>
      </c>
      <c r="T2682" s="15">
        <f t="shared" si="198"/>
        <v>42466.170034722221</v>
      </c>
      <c r="U2682">
        <f t="shared" si="19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96"/>
        <v>27.5</v>
      </c>
      <c r="Q2683" s="10" t="s">
        <v>8341</v>
      </c>
      <c r="R2683" t="s">
        <v>8342</v>
      </c>
      <c r="S2683" s="15">
        <f t="shared" si="197"/>
        <v>41805.895254629628</v>
      </c>
      <c r="T2683" s="15">
        <f t="shared" si="198"/>
        <v>41830.895254629628</v>
      </c>
      <c r="U2683">
        <f t="shared" si="19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96"/>
        <v>84.9</v>
      </c>
      <c r="Q2684" s="10" t="s">
        <v>8341</v>
      </c>
      <c r="R2684" t="s">
        <v>8342</v>
      </c>
      <c r="S2684" s="15">
        <f t="shared" si="197"/>
        <v>41932.871990740743</v>
      </c>
      <c r="T2684" s="15">
        <f t="shared" si="198"/>
        <v>41965.249305555553</v>
      </c>
      <c r="U2684">
        <f t="shared" si="19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96"/>
        <v>12</v>
      </c>
      <c r="Q2685" s="10" t="s">
        <v>8341</v>
      </c>
      <c r="R2685" t="s">
        <v>8342</v>
      </c>
      <c r="S2685" s="15">
        <f t="shared" si="197"/>
        <v>42034.75509259259</v>
      </c>
      <c r="T2685" s="15">
        <f t="shared" si="198"/>
        <v>42064.75509259259</v>
      </c>
      <c r="U2685">
        <f t="shared" si="19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96"/>
        <v>200</v>
      </c>
      <c r="Q2686" s="10" t="s">
        <v>8341</v>
      </c>
      <c r="R2686" t="s">
        <v>8342</v>
      </c>
      <c r="S2686" s="15">
        <f t="shared" si="197"/>
        <v>41820.914641203701</v>
      </c>
      <c r="T2686" s="15">
        <f t="shared" si="198"/>
        <v>41860.914641203701</v>
      </c>
      <c r="U2686">
        <f t="shared" si="19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96"/>
        <v>10</v>
      </c>
      <c r="Q2687" s="10" t="s">
        <v>8341</v>
      </c>
      <c r="R2687" t="s">
        <v>8342</v>
      </c>
      <c r="S2687" s="15">
        <f t="shared" si="197"/>
        <v>42061.69594907407</v>
      </c>
      <c r="T2687" s="15">
        <f t="shared" si="198"/>
        <v>42121.654282407413</v>
      </c>
      <c r="U2687">
        <f t="shared" si="19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96"/>
        <v>0</v>
      </c>
      <c r="Q2688" s="10" t="s">
        <v>8341</v>
      </c>
      <c r="R2688" t="s">
        <v>8342</v>
      </c>
      <c r="S2688" s="15">
        <f t="shared" si="197"/>
        <v>41892.974803240737</v>
      </c>
      <c r="T2688" s="15">
        <f t="shared" si="198"/>
        <v>41912.974803240737</v>
      </c>
      <c r="U2688">
        <f t="shared" si="19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96"/>
        <v>0</v>
      </c>
      <c r="Q2689" s="10" t="s">
        <v>8341</v>
      </c>
      <c r="R2689" t="s">
        <v>8342</v>
      </c>
      <c r="S2689" s="15">
        <f t="shared" si="197"/>
        <v>42154.64025462963</v>
      </c>
      <c r="T2689" s="15">
        <f t="shared" si="198"/>
        <v>42184.64025462963</v>
      </c>
      <c r="U2689">
        <f t="shared" si="19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96"/>
        <v>5.29</v>
      </c>
      <c r="Q2690" s="10" t="s">
        <v>8341</v>
      </c>
      <c r="R2690" t="s">
        <v>8342</v>
      </c>
      <c r="S2690" s="15">
        <f t="shared" si="197"/>
        <v>42028.118865740747</v>
      </c>
      <c r="T2690" s="15">
        <f t="shared" si="198"/>
        <v>42059.125</v>
      </c>
      <c r="U2690">
        <f t="shared" si="19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200">IFERROR(ROUND(E2691/L2691, 2), 0)</f>
        <v>1</v>
      </c>
      <c r="Q2691" s="10" t="s">
        <v>8341</v>
      </c>
      <c r="R2691" t="s">
        <v>8342</v>
      </c>
      <c r="S2691" s="15">
        <f t="shared" ref="S2691:S2754" si="201">(((J2691/60)/60)/24)+DATE(1970,1,1)</f>
        <v>42551.961689814809</v>
      </c>
      <c r="T2691" s="15">
        <f t="shared" ref="T2691:T2754" si="202">(((I2691/60)/60)/24)+DATE(1970,1,1)</f>
        <v>42581.961689814809</v>
      </c>
      <c r="U2691">
        <f t="shared" ref="U2691:U2754" si="203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200"/>
        <v>72.760000000000005</v>
      </c>
      <c r="Q2692" s="10" t="s">
        <v>8341</v>
      </c>
      <c r="R2692" t="s">
        <v>8342</v>
      </c>
      <c r="S2692" s="15">
        <f t="shared" si="201"/>
        <v>42113.105046296296</v>
      </c>
      <c r="T2692" s="15">
        <f t="shared" si="202"/>
        <v>42158.105046296296</v>
      </c>
      <c r="U2692">
        <f t="shared" si="203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200"/>
        <v>17.5</v>
      </c>
      <c r="Q2693" s="10" t="s">
        <v>8341</v>
      </c>
      <c r="R2693" t="s">
        <v>8342</v>
      </c>
      <c r="S2693" s="15">
        <f t="shared" si="201"/>
        <v>42089.724039351851</v>
      </c>
      <c r="T2693" s="15">
        <f t="shared" si="202"/>
        <v>42134.724039351851</v>
      </c>
      <c r="U2693">
        <f t="shared" si="203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200"/>
        <v>25</v>
      </c>
      <c r="Q2694" s="10" t="s">
        <v>8341</v>
      </c>
      <c r="R2694" t="s">
        <v>8342</v>
      </c>
      <c r="S2694" s="15">
        <f t="shared" si="201"/>
        <v>42058.334027777775</v>
      </c>
      <c r="T2694" s="15">
        <f t="shared" si="202"/>
        <v>42088.292361111111</v>
      </c>
      <c r="U2694">
        <f t="shared" si="203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200"/>
        <v>13.33</v>
      </c>
      <c r="Q2695" s="10" t="s">
        <v>8341</v>
      </c>
      <c r="R2695" t="s">
        <v>8342</v>
      </c>
      <c r="S2695" s="15">
        <f t="shared" si="201"/>
        <v>41834.138495370367</v>
      </c>
      <c r="T2695" s="15">
        <f t="shared" si="202"/>
        <v>41864.138495370367</v>
      </c>
      <c r="U2695">
        <f t="shared" si="203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200"/>
        <v>1</v>
      </c>
      <c r="Q2696" s="10" t="s">
        <v>8341</v>
      </c>
      <c r="R2696" t="s">
        <v>8342</v>
      </c>
      <c r="S2696" s="15">
        <f t="shared" si="201"/>
        <v>41878.140497685185</v>
      </c>
      <c r="T2696" s="15">
        <f t="shared" si="202"/>
        <v>41908.140497685185</v>
      </c>
      <c r="U2696">
        <f t="shared" si="203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200"/>
        <v>23.67</v>
      </c>
      <c r="Q2697" s="10" t="s">
        <v>8341</v>
      </c>
      <c r="R2697" t="s">
        <v>8342</v>
      </c>
      <c r="S2697" s="15">
        <f t="shared" si="201"/>
        <v>42048.181921296295</v>
      </c>
      <c r="T2697" s="15">
        <f t="shared" si="202"/>
        <v>42108.14025462963</v>
      </c>
      <c r="U2697">
        <f t="shared" si="203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200"/>
        <v>89.21</v>
      </c>
      <c r="Q2698" s="10" t="s">
        <v>8341</v>
      </c>
      <c r="R2698" t="s">
        <v>8342</v>
      </c>
      <c r="S2698" s="15">
        <f t="shared" si="201"/>
        <v>41964.844444444447</v>
      </c>
      <c r="T2698" s="15">
        <f t="shared" si="202"/>
        <v>41998.844444444447</v>
      </c>
      <c r="U2698">
        <f t="shared" si="203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200"/>
        <v>116.56</v>
      </c>
      <c r="Q2699" s="10" t="s">
        <v>8341</v>
      </c>
      <c r="R2699" t="s">
        <v>8342</v>
      </c>
      <c r="S2699" s="15">
        <f t="shared" si="201"/>
        <v>42187.940081018518</v>
      </c>
      <c r="T2699" s="15">
        <f t="shared" si="202"/>
        <v>42218.916666666672</v>
      </c>
      <c r="U2699">
        <f t="shared" si="203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200"/>
        <v>13.01</v>
      </c>
      <c r="Q2700" s="10" t="s">
        <v>8341</v>
      </c>
      <c r="R2700" t="s">
        <v>8342</v>
      </c>
      <c r="S2700" s="15">
        <f t="shared" si="201"/>
        <v>41787.898240740738</v>
      </c>
      <c r="T2700" s="15">
        <f t="shared" si="202"/>
        <v>41817.898240740738</v>
      </c>
      <c r="U2700">
        <f t="shared" si="203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200"/>
        <v>0</v>
      </c>
      <c r="Q2701" s="10" t="s">
        <v>8341</v>
      </c>
      <c r="R2701" t="s">
        <v>8342</v>
      </c>
      <c r="S2701" s="15">
        <f t="shared" si="201"/>
        <v>41829.896562499998</v>
      </c>
      <c r="T2701" s="15">
        <f t="shared" si="202"/>
        <v>41859.896562499998</v>
      </c>
      <c r="U2701">
        <f t="shared" si="203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200"/>
        <v>17.5</v>
      </c>
      <c r="Q2702" s="10" t="s">
        <v>8341</v>
      </c>
      <c r="R2702" t="s">
        <v>8342</v>
      </c>
      <c r="S2702" s="15">
        <f t="shared" si="201"/>
        <v>41870.87467592593</v>
      </c>
      <c r="T2702" s="15">
        <f t="shared" si="202"/>
        <v>41900.87467592593</v>
      </c>
      <c r="U2702">
        <f t="shared" si="203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200"/>
        <v>34.130000000000003</v>
      </c>
      <c r="Q2703" s="10" t="s">
        <v>8308</v>
      </c>
      <c r="R2703" t="s">
        <v>8310</v>
      </c>
      <c r="S2703" s="15">
        <f t="shared" si="201"/>
        <v>42801.774699074071</v>
      </c>
      <c r="T2703" s="15">
        <f t="shared" si="202"/>
        <v>42832.733032407406</v>
      </c>
      <c r="U2703">
        <f t="shared" si="203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200"/>
        <v>132.35</v>
      </c>
      <c r="Q2704" s="10" t="s">
        <v>8308</v>
      </c>
      <c r="R2704" t="s">
        <v>8310</v>
      </c>
      <c r="S2704" s="15">
        <f t="shared" si="201"/>
        <v>42800.801817129628</v>
      </c>
      <c r="T2704" s="15">
        <f t="shared" si="202"/>
        <v>42830.760150462964</v>
      </c>
      <c r="U2704">
        <f t="shared" si="203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200"/>
        <v>922.22</v>
      </c>
      <c r="Q2705" s="10" t="s">
        <v>8308</v>
      </c>
      <c r="R2705" t="s">
        <v>8310</v>
      </c>
      <c r="S2705" s="15">
        <f t="shared" si="201"/>
        <v>42756.690162037034</v>
      </c>
      <c r="T2705" s="15">
        <f t="shared" si="202"/>
        <v>42816.648495370369</v>
      </c>
      <c r="U2705">
        <f t="shared" si="203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200"/>
        <v>163.57</v>
      </c>
      <c r="Q2706" s="10" t="s">
        <v>8308</v>
      </c>
      <c r="R2706" t="s">
        <v>8310</v>
      </c>
      <c r="S2706" s="15">
        <f t="shared" si="201"/>
        <v>42787.862430555557</v>
      </c>
      <c r="T2706" s="15">
        <f t="shared" si="202"/>
        <v>42830.820763888885</v>
      </c>
      <c r="U2706">
        <f t="shared" si="203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200"/>
        <v>217.38</v>
      </c>
      <c r="Q2707" s="10" t="s">
        <v>8308</v>
      </c>
      <c r="R2707" t="s">
        <v>8310</v>
      </c>
      <c r="S2707" s="15">
        <f t="shared" si="201"/>
        <v>42773.916180555556</v>
      </c>
      <c r="T2707" s="15">
        <f t="shared" si="202"/>
        <v>42818.874513888892</v>
      </c>
      <c r="U2707">
        <f t="shared" si="203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200"/>
        <v>149.44</v>
      </c>
      <c r="Q2708" s="10" t="s">
        <v>8308</v>
      </c>
      <c r="R2708" t="s">
        <v>8310</v>
      </c>
      <c r="S2708" s="15">
        <f t="shared" si="201"/>
        <v>41899.294942129629</v>
      </c>
      <c r="T2708" s="15">
        <f t="shared" si="202"/>
        <v>41928.290972222225</v>
      </c>
      <c r="U2708">
        <f t="shared" si="203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200"/>
        <v>71.239999999999995</v>
      </c>
      <c r="Q2709" s="10" t="s">
        <v>8308</v>
      </c>
      <c r="R2709" t="s">
        <v>8310</v>
      </c>
      <c r="S2709" s="15">
        <f t="shared" si="201"/>
        <v>41391.782905092594</v>
      </c>
      <c r="T2709" s="15">
        <f t="shared" si="202"/>
        <v>41421.290972222225</v>
      </c>
      <c r="U2709">
        <f t="shared" si="203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200"/>
        <v>44.46</v>
      </c>
      <c r="Q2710" s="10" t="s">
        <v>8308</v>
      </c>
      <c r="R2710" t="s">
        <v>8310</v>
      </c>
      <c r="S2710" s="15">
        <f t="shared" si="201"/>
        <v>42512.698217592595</v>
      </c>
      <c r="T2710" s="15">
        <f t="shared" si="202"/>
        <v>42572.698217592595</v>
      </c>
      <c r="U2710">
        <f t="shared" si="203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200"/>
        <v>164.94</v>
      </c>
      <c r="Q2711" s="10" t="s">
        <v>8308</v>
      </c>
      <c r="R2711" t="s">
        <v>8310</v>
      </c>
      <c r="S2711" s="15">
        <f t="shared" si="201"/>
        <v>42612.149780092594</v>
      </c>
      <c r="T2711" s="15">
        <f t="shared" si="202"/>
        <v>42647.165972222225</v>
      </c>
      <c r="U2711">
        <f t="shared" si="203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200"/>
        <v>84.87</v>
      </c>
      <c r="Q2712" s="10" t="s">
        <v>8308</v>
      </c>
      <c r="R2712" t="s">
        <v>8310</v>
      </c>
      <c r="S2712" s="15">
        <f t="shared" si="201"/>
        <v>41828.229490740741</v>
      </c>
      <c r="T2712" s="15">
        <f t="shared" si="202"/>
        <v>41860.083333333336</v>
      </c>
      <c r="U2712">
        <f t="shared" si="203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200"/>
        <v>53.95</v>
      </c>
      <c r="Q2713" s="10" t="s">
        <v>8308</v>
      </c>
      <c r="R2713" t="s">
        <v>8310</v>
      </c>
      <c r="S2713" s="15">
        <f t="shared" si="201"/>
        <v>41780.745254629634</v>
      </c>
      <c r="T2713" s="15">
        <f t="shared" si="202"/>
        <v>41810.917361111111</v>
      </c>
      <c r="U2713">
        <f t="shared" si="203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200"/>
        <v>50.53</v>
      </c>
      <c r="Q2714" s="10" t="s">
        <v>8308</v>
      </c>
      <c r="R2714" t="s">
        <v>8310</v>
      </c>
      <c r="S2714" s="15">
        <f t="shared" si="201"/>
        <v>41432.062037037038</v>
      </c>
      <c r="T2714" s="15">
        <f t="shared" si="202"/>
        <v>41468.75</v>
      </c>
      <c r="U2714">
        <f t="shared" si="203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200"/>
        <v>108</v>
      </c>
      <c r="Q2715" s="10" t="s">
        <v>8308</v>
      </c>
      <c r="R2715" t="s">
        <v>8310</v>
      </c>
      <c r="S2715" s="15">
        <f t="shared" si="201"/>
        <v>42322.653749999998</v>
      </c>
      <c r="T2715" s="15">
        <f t="shared" si="202"/>
        <v>42362.653749999998</v>
      </c>
      <c r="U2715">
        <f t="shared" si="203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200"/>
        <v>95.37</v>
      </c>
      <c r="Q2716" s="10" t="s">
        <v>8308</v>
      </c>
      <c r="R2716" t="s">
        <v>8310</v>
      </c>
      <c r="S2716" s="15">
        <f t="shared" si="201"/>
        <v>42629.655046296291</v>
      </c>
      <c r="T2716" s="15">
        <f t="shared" si="202"/>
        <v>42657.958333333328</v>
      </c>
      <c r="U2716">
        <f t="shared" si="203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200"/>
        <v>57.63</v>
      </c>
      <c r="Q2717" s="10" t="s">
        <v>8308</v>
      </c>
      <c r="R2717" t="s">
        <v>8310</v>
      </c>
      <c r="S2717" s="15">
        <f t="shared" si="201"/>
        <v>42387.398472222223</v>
      </c>
      <c r="T2717" s="15">
        <f t="shared" si="202"/>
        <v>42421.398472222223</v>
      </c>
      <c r="U2717">
        <f t="shared" si="203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200"/>
        <v>64.16</v>
      </c>
      <c r="Q2718" s="10" t="s">
        <v>8308</v>
      </c>
      <c r="R2718" t="s">
        <v>8310</v>
      </c>
      <c r="S2718" s="15">
        <f t="shared" si="201"/>
        <v>42255.333252314813</v>
      </c>
      <c r="T2718" s="15">
        <f t="shared" si="202"/>
        <v>42285.333252314813</v>
      </c>
      <c r="U2718">
        <f t="shared" si="203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200"/>
        <v>92.39</v>
      </c>
      <c r="Q2719" s="10" t="s">
        <v>8308</v>
      </c>
      <c r="R2719" t="s">
        <v>8310</v>
      </c>
      <c r="S2719" s="15">
        <f t="shared" si="201"/>
        <v>41934.914918981485</v>
      </c>
      <c r="T2719" s="15">
        <f t="shared" si="202"/>
        <v>41979.956585648149</v>
      </c>
      <c r="U2719">
        <f t="shared" si="203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200"/>
        <v>125.98</v>
      </c>
      <c r="Q2720" s="10" t="s">
        <v>8308</v>
      </c>
      <c r="R2720" t="s">
        <v>8310</v>
      </c>
      <c r="S2720" s="15">
        <f t="shared" si="201"/>
        <v>42465.596585648149</v>
      </c>
      <c r="T2720" s="15">
        <f t="shared" si="202"/>
        <v>42493.958333333328</v>
      </c>
      <c r="U2720">
        <f t="shared" si="203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200"/>
        <v>94.64</v>
      </c>
      <c r="Q2721" s="10" t="s">
        <v>8308</v>
      </c>
      <c r="R2721" t="s">
        <v>8310</v>
      </c>
      <c r="S2721" s="15">
        <f t="shared" si="201"/>
        <v>42418.031180555554</v>
      </c>
      <c r="T2721" s="15">
        <f t="shared" si="202"/>
        <v>42477.989513888882</v>
      </c>
      <c r="U2721">
        <f t="shared" si="203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200"/>
        <v>170.7</v>
      </c>
      <c r="Q2722" s="10" t="s">
        <v>8308</v>
      </c>
      <c r="R2722" t="s">
        <v>8310</v>
      </c>
      <c r="S2722" s="15">
        <f t="shared" si="201"/>
        <v>42655.465891203698</v>
      </c>
      <c r="T2722" s="15">
        <f t="shared" si="202"/>
        <v>42685.507557870369</v>
      </c>
      <c r="U2722">
        <f t="shared" si="203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200"/>
        <v>40.76</v>
      </c>
      <c r="Q2723" s="10" t="s">
        <v>8324</v>
      </c>
      <c r="R2723" t="s">
        <v>8354</v>
      </c>
      <c r="S2723" s="15">
        <f t="shared" si="201"/>
        <v>41493.543958333335</v>
      </c>
      <c r="T2723" s="15">
        <f t="shared" si="202"/>
        <v>41523.791666666664</v>
      </c>
      <c r="U2723">
        <f t="shared" si="203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200"/>
        <v>68.25</v>
      </c>
      <c r="Q2724" s="10" t="s">
        <v>8324</v>
      </c>
      <c r="R2724" t="s">
        <v>8354</v>
      </c>
      <c r="S2724" s="15">
        <f t="shared" si="201"/>
        <v>42704.857094907406</v>
      </c>
      <c r="T2724" s="15">
        <f t="shared" si="202"/>
        <v>42764.857094907406</v>
      </c>
      <c r="U2724">
        <f t="shared" si="203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200"/>
        <v>95.49</v>
      </c>
      <c r="Q2725" s="10" t="s">
        <v>8324</v>
      </c>
      <c r="R2725" t="s">
        <v>8354</v>
      </c>
      <c r="S2725" s="15">
        <f t="shared" si="201"/>
        <v>41944.83898148148</v>
      </c>
      <c r="T2725" s="15">
        <f t="shared" si="202"/>
        <v>42004.880648148144</v>
      </c>
      <c r="U2725">
        <f t="shared" si="203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200"/>
        <v>7.19</v>
      </c>
      <c r="Q2726" s="10" t="s">
        <v>8324</v>
      </c>
      <c r="R2726" t="s">
        <v>8354</v>
      </c>
      <c r="S2726" s="15">
        <f t="shared" si="201"/>
        <v>42199.32707175926</v>
      </c>
      <c r="T2726" s="15">
        <f t="shared" si="202"/>
        <v>42231.32707175926</v>
      </c>
      <c r="U2726">
        <f t="shared" si="203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200"/>
        <v>511.65</v>
      </c>
      <c r="Q2727" s="10" t="s">
        <v>8324</v>
      </c>
      <c r="R2727" t="s">
        <v>8354</v>
      </c>
      <c r="S2727" s="15">
        <f t="shared" si="201"/>
        <v>42745.744618055556</v>
      </c>
      <c r="T2727" s="15">
        <f t="shared" si="202"/>
        <v>42795.744618055556</v>
      </c>
      <c r="U2727">
        <f t="shared" si="203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200"/>
        <v>261.75</v>
      </c>
      <c r="Q2728" s="10" t="s">
        <v>8324</v>
      </c>
      <c r="R2728" t="s">
        <v>8354</v>
      </c>
      <c r="S2728" s="15">
        <f t="shared" si="201"/>
        <v>42452.579988425925</v>
      </c>
      <c r="T2728" s="15">
        <f t="shared" si="202"/>
        <v>42482.579988425925</v>
      </c>
      <c r="U2728">
        <f t="shared" si="203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200"/>
        <v>69.760000000000005</v>
      </c>
      <c r="Q2729" s="10" t="s">
        <v>8324</v>
      </c>
      <c r="R2729" t="s">
        <v>8354</v>
      </c>
      <c r="S2729" s="15">
        <f t="shared" si="201"/>
        <v>42198.676655092597</v>
      </c>
      <c r="T2729" s="15">
        <f t="shared" si="202"/>
        <v>42223.676655092597</v>
      </c>
      <c r="U2729">
        <f t="shared" si="203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200"/>
        <v>77.23</v>
      </c>
      <c r="Q2730" s="10" t="s">
        <v>8324</v>
      </c>
      <c r="R2730" t="s">
        <v>8354</v>
      </c>
      <c r="S2730" s="15">
        <f t="shared" si="201"/>
        <v>42333.59993055556</v>
      </c>
      <c r="T2730" s="15">
        <f t="shared" si="202"/>
        <v>42368.59993055556</v>
      </c>
      <c r="U2730">
        <f t="shared" si="203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200"/>
        <v>340.57</v>
      </c>
      <c r="Q2731" s="10" t="s">
        <v>8324</v>
      </c>
      <c r="R2731" t="s">
        <v>8354</v>
      </c>
      <c r="S2731" s="15">
        <f t="shared" si="201"/>
        <v>42095.240706018521</v>
      </c>
      <c r="T2731" s="15">
        <f t="shared" si="202"/>
        <v>42125.240706018521</v>
      </c>
      <c r="U2731">
        <f t="shared" si="203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200"/>
        <v>67.42</v>
      </c>
      <c r="Q2732" s="10" t="s">
        <v>8324</v>
      </c>
      <c r="R2732" t="s">
        <v>8354</v>
      </c>
      <c r="S2732" s="15">
        <f t="shared" si="201"/>
        <v>41351.541377314818</v>
      </c>
      <c r="T2732" s="15">
        <f t="shared" si="202"/>
        <v>41386.541377314818</v>
      </c>
      <c r="U2732">
        <f t="shared" si="203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200"/>
        <v>845.7</v>
      </c>
      <c r="Q2733" s="10" t="s">
        <v>8324</v>
      </c>
      <c r="R2733" t="s">
        <v>8354</v>
      </c>
      <c r="S2733" s="15">
        <f t="shared" si="201"/>
        <v>41872.525717592594</v>
      </c>
      <c r="T2733" s="15">
        <f t="shared" si="202"/>
        <v>41930.166666666664</v>
      </c>
      <c r="U2733">
        <f t="shared" si="203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200"/>
        <v>97.19</v>
      </c>
      <c r="Q2734" s="10" t="s">
        <v>8324</v>
      </c>
      <c r="R2734" t="s">
        <v>8354</v>
      </c>
      <c r="S2734" s="15">
        <f t="shared" si="201"/>
        <v>41389.808194444442</v>
      </c>
      <c r="T2734" s="15">
        <f t="shared" si="202"/>
        <v>41422</v>
      </c>
      <c r="U2734">
        <f t="shared" si="203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200"/>
        <v>451.84</v>
      </c>
      <c r="Q2735" s="10" t="s">
        <v>8324</v>
      </c>
      <c r="R2735" t="s">
        <v>8354</v>
      </c>
      <c r="S2735" s="15">
        <f t="shared" si="201"/>
        <v>42044.272847222222</v>
      </c>
      <c r="T2735" s="15">
        <f t="shared" si="202"/>
        <v>42104.231180555551</v>
      </c>
      <c r="U2735">
        <f t="shared" si="203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200"/>
        <v>138.66999999999999</v>
      </c>
      <c r="Q2736" s="10" t="s">
        <v>8324</v>
      </c>
      <c r="R2736" t="s">
        <v>8354</v>
      </c>
      <c r="S2736" s="15">
        <f t="shared" si="201"/>
        <v>42626.668888888889</v>
      </c>
      <c r="T2736" s="15">
        <f t="shared" si="202"/>
        <v>42656.915972222225</v>
      </c>
      <c r="U2736">
        <f t="shared" si="203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200"/>
        <v>21.64</v>
      </c>
      <c r="Q2737" s="10" t="s">
        <v>8324</v>
      </c>
      <c r="R2737" t="s">
        <v>8354</v>
      </c>
      <c r="S2737" s="15">
        <f t="shared" si="201"/>
        <v>41316.120949074073</v>
      </c>
      <c r="T2737" s="15">
        <f t="shared" si="202"/>
        <v>41346.833333333336</v>
      </c>
      <c r="U2737">
        <f t="shared" si="203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200"/>
        <v>169.52</v>
      </c>
      <c r="Q2738" s="10" t="s">
        <v>8324</v>
      </c>
      <c r="R2738" t="s">
        <v>8354</v>
      </c>
      <c r="S2738" s="15">
        <f t="shared" si="201"/>
        <v>41722.666354166664</v>
      </c>
      <c r="T2738" s="15">
        <f t="shared" si="202"/>
        <v>41752.666354166664</v>
      </c>
      <c r="U2738">
        <f t="shared" si="203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200"/>
        <v>161.88</v>
      </c>
      <c r="Q2739" s="10" t="s">
        <v>8324</v>
      </c>
      <c r="R2739" t="s">
        <v>8354</v>
      </c>
      <c r="S2739" s="15">
        <f t="shared" si="201"/>
        <v>41611.917673611111</v>
      </c>
      <c r="T2739" s="15">
        <f t="shared" si="202"/>
        <v>41654.791666666664</v>
      </c>
      <c r="U2739">
        <f t="shared" si="203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200"/>
        <v>493.13</v>
      </c>
      <c r="Q2740" s="10" t="s">
        <v>8324</v>
      </c>
      <c r="R2740" t="s">
        <v>8354</v>
      </c>
      <c r="S2740" s="15">
        <f t="shared" si="201"/>
        <v>42620.143564814818</v>
      </c>
      <c r="T2740" s="15">
        <f t="shared" si="202"/>
        <v>42680.143564814818</v>
      </c>
      <c r="U2740">
        <f t="shared" si="203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200"/>
        <v>22.12</v>
      </c>
      <c r="Q2741" s="10" t="s">
        <v>8324</v>
      </c>
      <c r="R2741" t="s">
        <v>8354</v>
      </c>
      <c r="S2741" s="15">
        <f t="shared" si="201"/>
        <v>41719.887928240743</v>
      </c>
      <c r="T2741" s="15">
        <f t="shared" si="202"/>
        <v>41764.887928240743</v>
      </c>
      <c r="U2741">
        <f t="shared" si="203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200"/>
        <v>18.239999999999998</v>
      </c>
      <c r="Q2742" s="10" t="s">
        <v>8324</v>
      </c>
      <c r="R2742" t="s">
        <v>8354</v>
      </c>
      <c r="S2742" s="15">
        <f t="shared" si="201"/>
        <v>42045.031851851847</v>
      </c>
      <c r="T2742" s="15">
        <f t="shared" si="202"/>
        <v>42074.99018518519</v>
      </c>
      <c r="U2742">
        <f t="shared" si="203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200"/>
        <v>8.75</v>
      </c>
      <c r="Q2743" s="10" t="s">
        <v>8327</v>
      </c>
      <c r="R2743" t="s">
        <v>8362</v>
      </c>
      <c r="S2743" s="15">
        <f t="shared" si="201"/>
        <v>41911.657430555555</v>
      </c>
      <c r="T2743" s="15">
        <f t="shared" si="202"/>
        <v>41932.088194444441</v>
      </c>
      <c r="U2743">
        <f t="shared" si="203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200"/>
        <v>40.61</v>
      </c>
      <c r="Q2744" s="10" t="s">
        <v>8327</v>
      </c>
      <c r="R2744" t="s">
        <v>8362</v>
      </c>
      <c r="S2744" s="15">
        <f t="shared" si="201"/>
        <v>41030.719756944447</v>
      </c>
      <c r="T2744" s="15">
        <f t="shared" si="202"/>
        <v>41044.719756944447</v>
      </c>
      <c r="U2744">
        <f t="shared" si="203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200"/>
        <v>0</v>
      </c>
      <c r="Q2745" s="10" t="s">
        <v>8327</v>
      </c>
      <c r="R2745" t="s">
        <v>8362</v>
      </c>
      <c r="S2745" s="15">
        <f t="shared" si="201"/>
        <v>42632.328784722224</v>
      </c>
      <c r="T2745" s="15">
        <f t="shared" si="202"/>
        <v>42662.328784722224</v>
      </c>
      <c r="U2745">
        <f t="shared" si="20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200"/>
        <v>37.950000000000003</v>
      </c>
      <c r="Q2746" s="10" t="s">
        <v>8327</v>
      </c>
      <c r="R2746" t="s">
        <v>8362</v>
      </c>
      <c r="S2746" s="15">
        <f t="shared" si="201"/>
        <v>40938.062476851854</v>
      </c>
      <c r="T2746" s="15">
        <f t="shared" si="202"/>
        <v>40968.062476851854</v>
      </c>
      <c r="U2746">
        <f t="shared" si="203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200"/>
        <v>35.729999999999997</v>
      </c>
      <c r="Q2747" s="10" t="s">
        <v>8327</v>
      </c>
      <c r="R2747" t="s">
        <v>8362</v>
      </c>
      <c r="S2747" s="15">
        <f t="shared" si="201"/>
        <v>41044.988055555557</v>
      </c>
      <c r="T2747" s="15">
        <f t="shared" si="202"/>
        <v>41104.988055555557</v>
      </c>
      <c r="U2747">
        <f t="shared" si="203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200"/>
        <v>42.16</v>
      </c>
      <c r="Q2748" s="10" t="s">
        <v>8327</v>
      </c>
      <c r="R2748" t="s">
        <v>8362</v>
      </c>
      <c r="S2748" s="15">
        <f t="shared" si="201"/>
        <v>41850.781377314815</v>
      </c>
      <c r="T2748" s="15">
        <f t="shared" si="202"/>
        <v>41880.781377314815</v>
      </c>
      <c r="U2748">
        <f t="shared" si="203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200"/>
        <v>35</v>
      </c>
      <c r="Q2749" s="10" t="s">
        <v>8327</v>
      </c>
      <c r="R2749" t="s">
        <v>8362</v>
      </c>
      <c r="S2749" s="15">
        <f t="shared" si="201"/>
        <v>41044.64811342593</v>
      </c>
      <c r="T2749" s="15">
        <f t="shared" si="202"/>
        <v>41076.131944444445</v>
      </c>
      <c r="U2749">
        <f t="shared" si="203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200"/>
        <v>13.25</v>
      </c>
      <c r="Q2750" s="10" t="s">
        <v>8327</v>
      </c>
      <c r="R2750" t="s">
        <v>8362</v>
      </c>
      <c r="S2750" s="15">
        <f t="shared" si="201"/>
        <v>42585.7106712963</v>
      </c>
      <c r="T2750" s="15">
        <f t="shared" si="202"/>
        <v>42615.7106712963</v>
      </c>
      <c r="U2750">
        <f t="shared" si="20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200"/>
        <v>55</v>
      </c>
      <c r="Q2751" s="10" t="s">
        <v>8327</v>
      </c>
      <c r="R2751" t="s">
        <v>8362</v>
      </c>
      <c r="S2751" s="15">
        <f t="shared" si="201"/>
        <v>42068.799039351856</v>
      </c>
      <c r="T2751" s="15">
        <f t="shared" si="202"/>
        <v>42098.757372685184</v>
      </c>
      <c r="U2751">
        <f t="shared" si="203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200"/>
        <v>0</v>
      </c>
      <c r="Q2752" s="10" t="s">
        <v>8327</v>
      </c>
      <c r="R2752" t="s">
        <v>8362</v>
      </c>
      <c r="S2752" s="15">
        <f t="shared" si="201"/>
        <v>41078.899826388886</v>
      </c>
      <c r="T2752" s="15">
        <f t="shared" si="202"/>
        <v>41090.833333333336</v>
      </c>
      <c r="U2752">
        <f t="shared" si="203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200"/>
        <v>0</v>
      </c>
      <c r="Q2753" s="10" t="s">
        <v>8327</v>
      </c>
      <c r="R2753" t="s">
        <v>8362</v>
      </c>
      <c r="S2753" s="15">
        <f t="shared" si="201"/>
        <v>41747.887060185189</v>
      </c>
      <c r="T2753" s="15">
        <f t="shared" si="202"/>
        <v>41807.887060185189</v>
      </c>
      <c r="U2753">
        <f t="shared" si="20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200"/>
        <v>39.29</v>
      </c>
      <c r="Q2754" s="10" t="s">
        <v>8327</v>
      </c>
      <c r="R2754" t="s">
        <v>8362</v>
      </c>
      <c r="S2754" s="15">
        <f t="shared" si="201"/>
        <v>40855.765092592592</v>
      </c>
      <c r="T2754" s="15">
        <f t="shared" si="202"/>
        <v>40895.765092592592</v>
      </c>
      <c r="U2754">
        <f t="shared" si="203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204">IFERROR(ROUND(E2755/L2755, 2), 0)</f>
        <v>47.5</v>
      </c>
      <c r="Q2755" s="10" t="s">
        <v>8327</v>
      </c>
      <c r="R2755" t="s">
        <v>8362</v>
      </c>
      <c r="S2755" s="15">
        <f t="shared" ref="S2755:S2818" si="205">(((J2755/60)/60)/24)+DATE(1970,1,1)</f>
        <v>41117.900729166664</v>
      </c>
      <c r="T2755" s="15">
        <f t="shared" ref="T2755:T2818" si="206">(((I2755/60)/60)/24)+DATE(1970,1,1)</f>
        <v>41147.900729166664</v>
      </c>
      <c r="U2755">
        <f t="shared" ref="U2755:U2818" si="207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204"/>
        <v>0</v>
      </c>
      <c r="Q2756" s="10" t="s">
        <v>8327</v>
      </c>
      <c r="R2756" t="s">
        <v>8362</v>
      </c>
      <c r="S2756" s="15">
        <f t="shared" si="205"/>
        <v>41863.636006944449</v>
      </c>
      <c r="T2756" s="15">
        <f t="shared" si="206"/>
        <v>41893.636006944449</v>
      </c>
      <c r="U2756">
        <f t="shared" si="207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204"/>
        <v>17.329999999999998</v>
      </c>
      <c r="Q2757" s="10" t="s">
        <v>8327</v>
      </c>
      <c r="R2757" t="s">
        <v>8362</v>
      </c>
      <c r="S2757" s="15">
        <f t="shared" si="205"/>
        <v>42072.790821759263</v>
      </c>
      <c r="T2757" s="15">
        <f t="shared" si="206"/>
        <v>42102.790821759263</v>
      </c>
      <c r="U2757">
        <f t="shared" si="207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204"/>
        <v>31.76</v>
      </c>
      <c r="Q2758" s="10" t="s">
        <v>8327</v>
      </c>
      <c r="R2758" t="s">
        <v>8362</v>
      </c>
      <c r="S2758" s="15">
        <f t="shared" si="205"/>
        <v>41620.90047453704</v>
      </c>
      <c r="T2758" s="15">
        <f t="shared" si="206"/>
        <v>41650.90047453704</v>
      </c>
      <c r="U2758">
        <f t="shared" si="207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204"/>
        <v>5</v>
      </c>
      <c r="Q2759" s="10" t="s">
        <v>8327</v>
      </c>
      <c r="R2759" t="s">
        <v>8362</v>
      </c>
      <c r="S2759" s="15">
        <f t="shared" si="205"/>
        <v>42573.65662037037</v>
      </c>
      <c r="T2759" s="15">
        <f t="shared" si="206"/>
        <v>42588.65662037037</v>
      </c>
      <c r="U2759">
        <f t="shared" si="207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204"/>
        <v>39</v>
      </c>
      <c r="Q2760" s="10" t="s">
        <v>8327</v>
      </c>
      <c r="R2760" t="s">
        <v>8362</v>
      </c>
      <c r="S2760" s="15">
        <f t="shared" si="205"/>
        <v>42639.441932870366</v>
      </c>
      <c r="T2760" s="15">
        <f t="shared" si="206"/>
        <v>42653.441932870366</v>
      </c>
      <c r="U2760">
        <f t="shared" si="207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204"/>
        <v>52.5</v>
      </c>
      <c r="Q2761" s="10" t="s">
        <v>8327</v>
      </c>
      <c r="R2761" t="s">
        <v>8362</v>
      </c>
      <c r="S2761" s="15">
        <f t="shared" si="205"/>
        <v>42524.36650462963</v>
      </c>
      <c r="T2761" s="15">
        <f t="shared" si="206"/>
        <v>42567.36650462963</v>
      </c>
      <c r="U2761">
        <f t="shared" si="207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204"/>
        <v>0</v>
      </c>
      <c r="Q2762" s="10" t="s">
        <v>8327</v>
      </c>
      <c r="R2762" t="s">
        <v>8362</v>
      </c>
      <c r="S2762" s="15">
        <f t="shared" si="205"/>
        <v>41415.461319444446</v>
      </c>
      <c r="T2762" s="15">
        <f t="shared" si="206"/>
        <v>41445.461319444446</v>
      </c>
      <c r="U2762">
        <f t="shared" si="207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204"/>
        <v>9</v>
      </c>
      <c r="Q2763" s="10" t="s">
        <v>8327</v>
      </c>
      <c r="R2763" t="s">
        <v>8362</v>
      </c>
      <c r="S2763" s="15">
        <f t="shared" si="205"/>
        <v>41247.063576388886</v>
      </c>
      <c r="T2763" s="15">
        <f t="shared" si="206"/>
        <v>41277.063576388886</v>
      </c>
      <c r="U2763">
        <f t="shared" si="207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204"/>
        <v>25</v>
      </c>
      <c r="Q2764" s="10" t="s">
        <v>8327</v>
      </c>
      <c r="R2764" t="s">
        <v>8362</v>
      </c>
      <c r="S2764" s="15">
        <f t="shared" si="205"/>
        <v>40927.036979166667</v>
      </c>
      <c r="T2764" s="15">
        <f t="shared" si="206"/>
        <v>40986.995312500003</v>
      </c>
      <c r="U2764">
        <f t="shared" si="207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204"/>
        <v>30</v>
      </c>
      <c r="Q2765" s="10" t="s">
        <v>8327</v>
      </c>
      <c r="R2765" t="s">
        <v>8362</v>
      </c>
      <c r="S2765" s="15">
        <f t="shared" si="205"/>
        <v>41373.579675925925</v>
      </c>
      <c r="T2765" s="15">
        <f t="shared" si="206"/>
        <v>41418.579675925925</v>
      </c>
      <c r="U2765">
        <f t="shared" si="207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204"/>
        <v>11.25</v>
      </c>
      <c r="Q2766" s="10" t="s">
        <v>8327</v>
      </c>
      <c r="R2766" t="s">
        <v>8362</v>
      </c>
      <c r="S2766" s="15">
        <f t="shared" si="205"/>
        <v>41030.292025462964</v>
      </c>
      <c r="T2766" s="15">
        <f t="shared" si="206"/>
        <v>41059.791666666664</v>
      </c>
      <c r="U2766">
        <f t="shared" si="207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204"/>
        <v>0</v>
      </c>
      <c r="Q2767" s="10" t="s">
        <v>8327</v>
      </c>
      <c r="R2767" t="s">
        <v>8362</v>
      </c>
      <c r="S2767" s="15">
        <f t="shared" si="205"/>
        <v>41194.579027777778</v>
      </c>
      <c r="T2767" s="15">
        <f t="shared" si="206"/>
        <v>41210.579027777778</v>
      </c>
      <c r="U2767">
        <f t="shared" si="207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204"/>
        <v>25</v>
      </c>
      <c r="Q2768" s="10" t="s">
        <v>8327</v>
      </c>
      <c r="R2768" t="s">
        <v>8362</v>
      </c>
      <c r="S2768" s="15">
        <f t="shared" si="205"/>
        <v>40736.668032407404</v>
      </c>
      <c r="T2768" s="15">
        <f t="shared" si="206"/>
        <v>40766.668032407404</v>
      </c>
      <c r="U2768">
        <f t="shared" si="207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204"/>
        <v>11.33</v>
      </c>
      <c r="Q2769" s="10" t="s">
        <v>8327</v>
      </c>
      <c r="R2769" t="s">
        <v>8362</v>
      </c>
      <c r="S2769" s="15">
        <f t="shared" si="205"/>
        <v>42172.958912037036</v>
      </c>
      <c r="T2769" s="15">
        <f t="shared" si="206"/>
        <v>42232.958912037036</v>
      </c>
      <c r="U2769">
        <f t="shared" si="207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204"/>
        <v>29.47</v>
      </c>
      <c r="Q2770" s="10" t="s">
        <v>8327</v>
      </c>
      <c r="R2770" t="s">
        <v>8362</v>
      </c>
      <c r="S2770" s="15">
        <f t="shared" si="205"/>
        <v>40967.614849537036</v>
      </c>
      <c r="T2770" s="15">
        <f t="shared" si="206"/>
        <v>40997.573182870372</v>
      </c>
      <c r="U2770">
        <f t="shared" si="207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204"/>
        <v>1</v>
      </c>
      <c r="Q2771" s="10" t="s">
        <v>8327</v>
      </c>
      <c r="R2771" t="s">
        <v>8362</v>
      </c>
      <c r="S2771" s="15">
        <f t="shared" si="205"/>
        <v>41745.826273148145</v>
      </c>
      <c r="T2771" s="15">
        <f t="shared" si="206"/>
        <v>41795.826273148145</v>
      </c>
      <c r="U2771">
        <f t="shared" si="207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204"/>
        <v>63.1</v>
      </c>
      <c r="Q2772" s="10" t="s">
        <v>8327</v>
      </c>
      <c r="R2772" t="s">
        <v>8362</v>
      </c>
      <c r="S2772" s="15">
        <f t="shared" si="205"/>
        <v>41686.705208333333</v>
      </c>
      <c r="T2772" s="15">
        <f t="shared" si="206"/>
        <v>41716.663541666669</v>
      </c>
      <c r="U2772">
        <f t="shared" si="207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204"/>
        <v>0</v>
      </c>
      <c r="Q2773" s="10" t="s">
        <v>8327</v>
      </c>
      <c r="R2773" t="s">
        <v>8362</v>
      </c>
      <c r="S2773" s="15">
        <f t="shared" si="205"/>
        <v>41257.531712962962</v>
      </c>
      <c r="T2773" s="15">
        <f t="shared" si="206"/>
        <v>41306.708333333336</v>
      </c>
      <c r="U2773">
        <f t="shared" si="207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204"/>
        <v>0</v>
      </c>
      <c r="Q2774" s="10" t="s">
        <v>8327</v>
      </c>
      <c r="R2774" t="s">
        <v>8362</v>
      </c>
      <c r="S2774" s="15">
        <f t="shared" si="205"/>
        <v>41537.869143518517</v>
      </c>
      <c r="T2774" s="15">
        <f t="shared" si="206"/>
        <v>41552.869143518517</v>
      </c>
      <c r="U2774">
        <f t="shared" si="207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204"/>
        <v>1</v>
      </c>
      <c r="Q2775" s="10" t="s">
        <v>8327</v>
      </c>
      <c r="R2775" t="s">
        <v>8362</v>
      </c>
      <c r="S2775" s="15">
        <f t="shared" si="205"/>
        <v>42474.86482638889</v>
      </c>
      <c r="T2775" s="15">
        <f t="shared" si="206"/>
        <v>42484.86482638889</v>
      </c>
      <c r="U2775">
        <f t="shared" si="207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204"/>
        <v>43.85</v>
      </c>
      <c r="Q2776" s="10" t="s">
        <v>8327</v>
      </c>
      <c r="R2776" t="s">
        <v>8362</v>
      </c>
      <c r="S2776" s="15">
        <f t="shared" si="205"/>
        <v>41311.126481481479</v>
      </c>
      <c r="T2776" s="15">
        <f t="shared" si="206"/>
        <v>41341.126481481479</v>
      </c>
      <c r="U2776">
        <f t="shared" si="207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204"/>
        <v>75</v>
      </c>
      <c r="Q2777" s="10" t="s">
        <v>8327</v>
      </c>
      <c r="R2777" t="s">
        <v>8362</v>
      </c>
      <c r="S2777" s="15">
        <f t="shared" si="205"/>
        <v>40863.013356481482</v>
      </c>
      <c r="T2777" s="15">
        <f t="shared" si="206"/>
        <v>40893.013356481482</v>
      </c>
      <c r="U2777">
        <f t="shared" si="207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204"/>
        <v>45.97</v>
      </c>
      <c r="Q2778" s="10" t="s">
        <v>8327</v>
      </c>
      <c r="R2778" t="s">
        <v>8362</v>
      </c>
      <c r="S2778" s="15">
        <f t="shared" si="205"/>
        <v>42136.297175925924</v>
      </c>
      <c r="T2778" s="15">
        <f t="shared" si="206"/>
        <v>42167.297175925924</v>
      </c>
      <c r="U2778">
        <f t="shared" si="207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204"/>
        <v>10</v>
      </c>
      <c r="Q2779" s="10" t="s">
        <v>8327</v>
      </c>
      <c r="R2779" t="s">
        <v>8362</v>
      </c>
      <c r="S2779" s="15">
        <f t="shared" si="205"/>
        <v>42172.669027777782</v>
      </c>
      <c r="T2779" s="15">
        <f t="shared" si="206"/>
        <v>42202.669027777782</v>
      </c>
      <c r="U2779">
        <f t="shared" si="207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204"/>
        <v>93.67</v>
      </c>
      <c r="Q2780" s="10" t="s">
        <v>8327</v>
      </c>
      <c r="R2780" t="s">
        <v>8362</v>
      </c>
      <c r="S2780" s="15">
        <f t="shared" si="205"/>
        <v>41846.978078703702</v>
      </c>
      <c r="T2780" s="15">
        <f t="shared" si="206"/>
        <v>41876.978078703702</v>
      </c>
      <c r="U2780">
        <f t="shared" si="207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204"/>
        <v>53</v>
      </c>
      <c r="Q2781" s="10" t="s">
        <v>8327</v>
      </c>
      <c r="R2781" t="s">
        <v>8362</v>
      </c>
      <c r="S2781" s="15">
        <f t="shared" si="205"/>
        <v>42300.585891203707</v>
      </c>
      <c r="T2781" s="15">
        <f t="shared" si="206"/>
        <v>42330.627557870372</v>
      </c>
      <c r="U2781">
        <f t="shared" si="207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204"/>
        <v>0</v>
      </c>
      <c r="Q2782" s="10" t="s">
        <v>8327</v>
      </c>
      <c r="R2782" t="s">
        <v>8362</v>
      </c>
      <c r="S2782" s="15">
        <f t="shared" si="205"/>
        <v>42774.447777777779</v>
      </c>
      <c r="T2782" s="15">
        <f t="shared" si="206"/>
        <v>42804.447777777779</v>
      </c>
      <c r="U2782">
        <f t="shared" si="207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204"/>
        <v>47</v>
      </c>
      <c r="Q2783" s="10" t="s">
        <v>8308</v>
      </c>
      <c r="R2783" t="s">
        <v>8309</v>
      </c>
      <c r="S2783" s="15">
        <f t="shared" si="205"/>
        <v>42018.94159722222</v>
      </c>
      <c r="T2783" s="15">
        <f t="shared" si="206"/>
        <v>42047.291666666672</v>
      </c>
      <c r="U2783">
        <f t="shared" si="207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204"/>
        <v>66.67</v>
      </c>
      <c r="Q2784" s="10" t="s">
        <v>8308</v>
      </c>
      <c r="R2784" t="s">
        <v>8309</v>
      </c>
      <c r="S2784" s="15">
        <f t="shared" si="205"/>
        <v>42026.924976851849</v>
      </c>
      <c r="T2784" s="15">
        <f t="shared" si="206"/>
        <v>42052.207638888889</v>
      </c>
      <c r="U2784">
        <f t="shared" si="207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204"/>
        <v>18.77</v>
      </c>
      <c r="Q2785" s="10" t="s">
        <v>8308</v>
      </c>
      <c r="R2785" t="s">
        <v>8309</v>
      </c>
      <c r="S2785" s="15">
        <f t="shared" si="205"/>
        <v>42103.535254629634</v>
      </c>
      <c r="T2785" s="15">
        <f t="shared" si="206"/>
        <v>42117.535254629634</v>
      </c>
      <c r="U2785">
        <f t="shared" si="207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204"/>
        <v>66.11</v>
      </c>
      <c r="Q2786" s="10" t="s">
        <v>8308</v>
      </c>
      <c r="R2786" t="s">
        <v>8309</v>
      </c>
      <c r="S2786" s="15">
        <f t="shared" si="205"/>
        <v>41920.787534722222</v>
      </c>
      <c r="T2786" s="15">
        <f t="shared" si="206"/>
        <v>41941.787534722222</v>
      </c>
      <c r="U2786">
        <f t="shared" si="207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204"/>
        <v>36.86</v>
      </c>
      <c r="Q2787" s="10" t="s">
        <v>8308</v>
      </c>
      <c r="R2787" t="s">
        <v>8309</v>
      </c>
      <c r="S2787" s="15">
        <f t="shared" si="205"/>
        <v>42558.189432870371</v>
      </c>
      <c r="T2787" s="15">
        <f t="shared" si="206"/>
        <v>42587.875</v>
      </c>
      <c r="U2787">
        <f t="shared" si="207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204"/>
        <v>39.81</v>
      </c>
      <c r="Q2788" s="10" t="s">
        <v>8308</v>
      </c>
      <c r="R2788" t="s">
        <v>8309</v>
      </c>
      <c r="S2788" s="15">
        <f t="shared" si="205"/>
        <v>41815.569212962961</v>
      </c>
      <c r="T2788" s="15">
        <f t="shared" si="206"/>
        <v>41829.569212962961</v>
      </c>
      <c r="U2788">
        <f t="shared" si="207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204"/>
        <v>31.5</v>
      </c>
      <c r="Q2789" s="10" t="s">
        <v>8308</v>
      </c>
      <c r="R2789" t="s">
        <v>8309</v>
      </c>
      <c r="S2789" s="15">
        <f t="shared" si="205"/>
        <v>41808.198518518519</v>
      </c>
      <c r="T2789" s="15">
        <f t="shared" si="206"/>
        <v>41838.198518518519</v>
      </c>
      <c r="U2789">
        <f t="shared" si="207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204"/>
        <v>102.5</v>
      </c>
      <c r="Q2790" s="10" t="s">
        <v>8308</v>
      </c>
      <c r="R2790" t="s">
        <v>8309</v>
      </c>
      <c r="S2790" s="15">
        <f t="shared" si="205"/>
        <v>42550.701886574068</v>
      </c>
      <c r="T2790" s="15">
        <f t="shared" si="206"/>
        <v>42580.701886574068</v>
      </c>
      <c r="U2790">
        <f t="shared" si="207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204"/>
        <v>126.46</v>
      </c>
      <c r="Q2791" s="10" t="s">
        <v>8308</v>
      </c>
      <c r="R2791" t="s">
        <v>8309</v>
      </c>
      <c r="S2791" s="15">
        <f t="shared" si="205"/>
        <v>42056.013124999998</v>
      </c>
      <c r="T2791" s="15">
        <f t="shared" si="206"/>
        <v>42075.166666666672</v>
      </c>
      <c r="U2791">
        <f t="shared" si="207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204"/>
        <v>47.88</v>
      </c>
      <c r="Q2792" s="10" t="s">
        <v>8308</v>
      </c>
      <c r="R2792" t="s">
        <v>8309</v>
      </c>
      <c r="S2792" s="15">
        <f t="shared" si="205"/>
        <v>42016.938692129625</v>
      </c>
      <c r="T2792" s="15">
        <f t="shared" si="206"/>
        <v>42046.938692129625</v>
      </c>
      <c r="U2792">
        <f t="shared" si="207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204"/>
        <v>73.209999999999994</v>
      </c>
      <c r="Q2793" s="10" t="s">
        <v>8308</v>
      </c>
      <c r="R2793" t="s">
        <v>8309</v>
      </c>
      <c r="S2793" s="15">
        <f t="shared" si="205"/>
        <v>42591.899988425925</v>
      </c>
      <c r="T2793" s="15">
        <f t="shared" si="206"/>
        <v>42622.166666666672</v>
      </c>
      <c r="U2793">
        <f t="shared" si="207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204"/>
        <v>89.67</v>
      </c>
      <c r="Q2794" s="10" t="s">
        <v>8308</v>
      </c>
      <c r="R2794" t="s">
        <v>8309</v>
      </c>
      <c r="S2794" s="15">
        <f t="shared" si="205"/>
        <v>42183.231006944443</v>
      </c>
      <c r="T2794" s="15">
        <f t="shared" si="206"/>
        <v>42228.231006944443</v>
      </c>
      <c r="U2794">
        <f t="shared" si="207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204"/>
        <v>151.46</v>
      </c>
      <c r="Q2795" s="10" t="s">
        <v>8308</v>
      </c>
      <c r="R2795" t="s">
        <v>8309</v>
      </c>
      <c r="S2795" s="15">
        <f t="shared" si="205"/>
        <v>42176.419039351851</v>
      </c>
      <c r="T2795" s="15">
        <f t="shared" si="206"/>
        <v>42206.419039351851</v>
      </c>
      <c r="U2795">
        <f t="shared" si="207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204"/>
        <v>25</v>
      </c>
      <c r="Q2796" s="10" t="s">
        <v>8308</v>
      </c>
      <c r="R2796" t="s">
        <v>8309</v>
      </c>
      <c r="S2796" s="15">
        <f t="shared" si="205"/>
        <v>42416.691655092596</v>
      </c>
      <c r="T2796" s="15">
        <f t="shared" si="206"/>
        <v>42432.791666666672</v>
      </c>
      <c r="U2796">
        <f t="shared" si="207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204"/>
        <v>36.5</v>
      </c>
      <c r="Q2797" s="10" t="s">
        <v>8308</v>
      </c>
      <c r="R2797" t="s">
        <v>8309</v>
      </c>
      <c r="S2797" s="15">
        <f t="shared" si="205"/>
        <v>41780.525937500002</v>
      </c>
      <c r="T2797" s="15">
        <f t="shared" si="206"/>
        <v>41796.958333333336</v>
      </c>
      <c r="U2797">
        <f t="shared" si="207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204"/>
        <v>44</v>
      </c>
      <c r="Q2798" s="10" t="s">
        <v>8308</v>
      </c>
      <c r="R2798" t="s">
        <v>8309</v>
      </c>
      <c r="S2798" s="15">
        <f t="shared" si="205"/>
        <v>41795.528101851851</v>
      </c>
      <c r="T2798" s="15">
        <f t="shared" si="206"/>
        <v>41825.528101851851</v>
      </c>
      <c r="U2798">
        <f t="shared" si="207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204"/>
        <v>87.36</v>
      </c>
      <c r="Q2799" s="10" t="s">
        <v>8308</v>
      </c>
      <c r="R2799" t="s">
        <v>8309</v>
      </c>
      <c r="S2799" s="15">
        <f t="shared" si="205"/>
        <v>41798.94027777778</v>
      </c>
      <c r="T2799" s="15">
        <f t="shared" si="206"/>
        <v>41828.94027777778</v>
      </c>
      <c r="U2799">
        <f t="shared" si="207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204"/>
        <v>36.47</v>
      </c>
      <c r="Q2800" s="10" t="s">
        <v>8308</v>
      </c>
      <c r="R2800" t="s">
        <v>8309</v>
      </c>
      <c r="S2800" s="15">
        <f t="shared" si="205"/>
        <v>42201.675011574072</v>
      </c>
      <c r="T2800" s="15">
        <f t="shared" si="206"/>
        <v>42216.666666666672</v>
      </c>
      <c r="U2800">
        <f t="shared" si="207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204"/>
        <v>44.86</v>
      </c>
      <c r="Q2801" s="10" t="s">
        <v>8308</v>
      </c>
      <c r="R2801" t="s">
        <v>8309</v>
      </c>
      <c r="S2801" s="15">
        <f t="shared" si="205"/>
        <v>42507.264699074076</v>
      </c>
      <c r="T2801" s="15">
        <f t="shared" si="206"/>
        <v>42538.666666666672</v>
      </c>
      <c r="U2801">
        <f t="shared" si="207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204"/>
        <v>42.9</v>
      </c>
      <c r="Q2802" s="10" t="s">
        <v>8308</v>
      </c>
      <c r="R2802" t="s">
        <v>8309</v>
      </c>
      <c r="S2802" s="15">
        <f t="shared" si="205"/>
        <v>41948.552847222221</v>
      </c>
      <c r="T2802" s="15">
        <f t="shared" si="206"/>
        <v>42008.552847222221</v>
      </c>
      <c r="U2802">
        <f t="shared" si="207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204"/>
        <v>51.23</v>
      </c>
      <c r="Q2803" s="10" t="s">
        <v>8308</v>
      </c>
      <c r="R2803" t="s">
        <v>8309</v>
      </c>
      <c r="S2803" s="15">
        <f t="shared" si="205"/>
        <v>41900.243159722224</v>
      </c>
      <c r="T2803" s="15">
        <f t="shared" si="206"/>
        <v>41922.458333333336</v>
      </c>
      <c r="U2803">
        <f t="shared" si="207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204"/>
        <v>33.94</v>
      </c>
      <c r="Q2804" s="10" t="s">
        <v>8308</v>
      </c>
      <c r="R2804" t="s">
        <v>8309</v>
      </c>
      <c r="S2804" s="15">
        <f t="shared" si="205"/>
        <v>42192.64707175926</v>
      </c>
      <c r="T2804" s="15">
        <f t="shared" si="206"/>
        <v>42222.64707175926</v>
      </c>
      <c r="U2804">
        <f t="shared" si="207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204"/>
        <v>90.74</v>
      </c>
      <c r="Q2805" s="10" t="s">
        <v>8308</v>
      </c>
      <c r="R2805" t="s">
        <v>8309</v>
      </c>
      <c r="S2805" s="15">
        <f t="shared" si="205"/>
        <v>42158.065694444449</v>
      </c>
      <c r="T2805" s="15">
        <f t="shared" si="206"/>
        <v>42201</v>
      </c>
      <c r="U2805">
        <f t="shared" si="207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204"/>
        <v>50</v>
      </c>
      <c r="Q2806" s="10" t="s">
        <v>8308</v>
      </c>
      <c r="R2806" t="s">
        <v>8309</v>
      </c>
      <c r="S2806" s="15">
        <f t="shared" si="205"/>
        <v>41881.453587962962</v>
      </c>
      <c r="T2806" s="15">
        <f t="shared" si="206"/>
        <v>41911.453587962962</v>
      </c>
      <c r="U2806">
        <f t="shared" si="207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204"/>
        <v>24.44</v>
      </c>
      <c r="Q2807" s="10" t="s">
        <v>8308</v>
      </c>
      <c r="R2807" t="s">
        <v>8309</v>
      </c>
      <c r="S2807" s="15">
        <f t="shared" si="205"/>
        <v>42213.505474537036</v>
      </c>
      <c r="T2807" s="15">
        <f t="shared" si="206"/>
        <v>42238.505474537036</v>
      </c>
      <c r="U2807">
        <f t="shared" si="207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204"/>
        <v>44.25</v>
      </c>
      <c r="Q2808" s="10" t="s">
        <v>8308</v>
      </c>
      <c r="R2808" t="s">
        <v>8309</v>
      </c>
      <c r="S2808" s="15">
        <f t="shared" si="205"/>
        <v>42185.267245370371</v>
      </c>
      <c r="T2808" s="15">
        <f t="shared" si="206"/>
        <v>42221.458333333328</v>
      </c>
      <c r="U2808">
        <f t="shared" si="207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204"/>
        <v>67.739999999999995</v>
      </c>
      <c r="Q2809" s="10" t="s">
        <v>8308</v>
      </c>
      <c r="R2809" t="s">
        <v>8309</v>
      </c>
      <c r="S2809" s="15">
        <f t="shared" si="205"/>
        <v>42154.873124999998</v>
      </c>
      <c r="T2809" s="15">
        <f t="shared" si="206"/>
        <v>42184.873124999998</v>
      </c>
      <c r="U2809">
        <f t="shared" si="207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204"/>
        <v>65.38</v>
      </c>
      <c r="Q2810" s="10" t="s">
        <v>8308</v>
      </c>
      <c r="R2810" t="s">
        <v>8309</v>
      </c>
      <c r="S2810" s="15">
        <f t="shared" si="205"/>
        <v>42208.84646990741</v>
      </c>
      <c r="T2810" s="15">
        <f t="shared" si="206"/>
        <v>42238.84646990741</v>
      </c>
      <c r="U2810">
        <f t="shared" si="207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204"/>
        <v>121.9</v>
      </c>
      <c r="Q2811" s="10" t="s">
        <v>8308</v>
      </c>
      <c r="R2811" t="s">
        <v>8309</v>
      </c>
      <c r="S2811" s="15">
        <f t="shared" si="205"/>
        <v>42451.496817129635</v>
      </c>
      <c r="T2811" s="15">
        <f t="shared" si="206"/>
        <v>42459.610416666663</v>
      </c>
      <c r="U2811">
        <f t="shared" si="207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204"/>
        <v>47.46</v>
      </c>
      <c r="Q2812" s="10" t="s">
        <v>8308</v>
      </c>
      <c r="R2812" t="s">
        <v>8309</v>
      </c>
      <c r="S2812" s="15">
        <f t="shared" si="205"/>
        <v>41759.13962962963</v>
      </c>
      <c r="T2812" s="15">
        <f t="shared" si="206"/>
        <v>41791.165972222225</v>
      </c>
      <c r="U2812">
        <f t="shared" si="207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204"/>
        <v>92.84</v>
      </c>
      <c r="Q2813" s="10" t="s">
        <v>8308</v>
      </c>
      <c r="R2813" t="s">
        <v>8309</v>
      </c>
      <c r="S2813" s="15">
        <f t="shared" si="205"/>
        <v>42028.496562500004</v>
      </c>
      <c r="T2813" s="15">
        <f t="shared" si="206"/>
        <v>42058.496562500004</v>
      </c>
      <c r="U2813">
        <f t="shared" si="207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204"/>
        <v>68.25</v>
      </c>
      <c r="Q2814" s="10" t="s">
        <v>8308</v>
      </c>
      <c r="R2814" t="s">
        <v>8309</v>
      </c>
      <c r="S2814" s="15">
        <f t="shared" si="205"/>
        <v>42054.74418981481</v>
      </c>
      <c r="T2814" s="15">
        <f t="shared" si="206"/>
        <v>42100.166666666672</v>
      </c>
      <c r="U2814">
        <f t="shared" si="207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204"/>
        <v>37.21</v>
      </c>
      <c r="Q2815" s="10" t="s">
        <v>8308</v>
      </c>
      <c r="R2815" t="s">
        <v>8309</v>
      </c>
      <c r="S2815" s="15">
        <f t="shared" si="205"/>
        <v>42693.742604166662</v>
      </c>
      <c r="T2815" s="15">
        <f t="shared" si="206"/>
        <v>42718.742604166662</v>
      </c>
      <c r="U2815">
        <f t="shared" si="207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204"/>
        <v>25.25</v>
      </c>
      <c r="Q2816" s="10" t="s">
        <v>8308</v>
      </c>
      <c r="R2816" t="s">
        <v>8309</v>
      </c>
      <c r="S2816" s="15">
        <f t="shared" si="205"/>
        <v>42103.399479166663</v>
      </c>
      <c r="T2816" s="15">
        <f t="shared" si="206"/>
        <v>42133.399479166663</v>
      </c>
      <c r="U2816">
        <f t="shared" si="207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204"/>
        <v>43.21</v>
      </c>
      <c r="Q2817" s="10" t="s">
        <v>8308</v>
      </c>
      <c r="R2817" t="s">
        <v>8309</v>
      </c>
      <c r="S2817" s="15">
        <f t="shared" si="205"/>
        <v>42559.776724537034</v>
      </c>
      <c r="T2817" s="15">
        <f t="shared" si="206"/>
        <v>42589.776724537034</v>
      </c>
      <c r="U2817">
        <f t="shared" si="207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204"/>
        <v>25.13</v>
      </c>
      <c r="Q2818" s="10" t="s">
        <v>8308</v>
      </c>
      <c r="R2818" t="s">
        <v>8309</v>
      </c>
      <c r="S2818" s="15">
        <f t="shared" si="205"/>
        <v>42188.467499999999</v>
      </c>
      <c r="T2818" s="15">
        <f t="shared" si="206"/>
        <v>42218.666666666672</v>
      </c>
      <c r="U2818">
        <f t="shared" si="207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208">IFERROR(ROUND(E2819/L2819, 2), 0)</f>
        <v>23.64</v>
      </c>
      <c r="Q2819" s="10" t="s">
        <v>8308</v>
      </c>
      <c r="R2819" t="s">
        <v>8309</v>
      </c>
      <c r="S2819" s="15">
        <f t="shared" ref="S2819:S2882" si="209">(((J2819/60)/60)/24)+DATE(1970,1,1)</f>
        <v>42023.634976851856</v>
      </c>
      <c r="T2819" s="15">
        <f t="shared" ref="T2819:T2882" si="210">(((I2819/60)/60)/24)+DATE(1970,1,1)</f>
        <v>42063.634976851856</v>
      </c>
      <c r="U2819">
        <f t="shared" ref="U2819:U2882" si="211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208"/>
        <v>103.95</v>
      </c>
      <c r="Q2820" s="10" t="s">
        <v>8308</v>
      </c>
      <c r="R2820" t="s">
        <v>8309</v>
      </c>
      <c r="S2820" s="15">
        <f t="shared" si="209"/>
        <v>42250.598217592589</v>
      </c>
      <c r="T2820" s="15">
        <f t="shared" si="210"/>
        <v>42270.598217592589</v>
      </c>
      <c r="U2820">
        <f t="shared" si="211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208"/>
        <v>50.38</v>
      </c>
      <c r="Q2821" s="10" t="s">
        <v>8308</v>
      </c>
      <c r="R2821" t="s">
        <v>8309</v>
      </c>
      <c r="S2821" s="15">
        <f t="shared" si="209"/>
        <v>42139.525567129633</v>
      </c>
      <c r="T2821" s="15">
        <f t="shared" si="210"/>
        <v>42169.525567129633</v>
      </c>
      <c r="U2821">
        <f t="shared" si="211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208"/>
        <v>13.6</v>
      </c>
      <c r="Q2822" s="10" t="s">
        <v>8308</v>
      </c>
      <c r="R2822" t="s">
        <v>8309</v>
      </c>
      <c r="S2822" s="15">
        <f t="shared" si="209"/>
        <v>42401.610983796301</v>
      </c>
      <c r="T2822" s="15">
        <f t="shared" si="210"/>
        <v>42426</v>
      </c>
      <c r="U2822">
        <f t="shared" si="211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208"/>
        <v>28.57</v>
      </c>
      <c r="Q2823" s="10" t="s">
        <v>8308</v>
      </c>
      <c r="R2823" t="s">
        <v>8309</v>
      </c>
      <c r="S2823" s="15">
        <f t="shared" si="209"/>
        <v>41875.922858796301</v>
      </c>
      <c r="T2823" s="15">
        <f t="shared" si="210"/>
        <v>41905.922858796301</v>
      </c>
      <c r="U2823">
        <f t="shared" si="211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208"/>
        <v>63.83</v>
      </c>
      <c r="Q2824" s="10" t="s">
        <v>8308</v>
      </c>
      <c r="R2824" t="s">
        <v>8309</v>
      </c>
      <c r="S2824" s="15">
        <f t="shared" si="209"/>
        <v>42060.683935185181</v>
      </c>
      <c r="T2824" s="15">
        <f t="shared" si="210"/>
        <v>42090.642268518524</v>
      </c>
      <c r="U2824">
        <f t="shared" si="211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208"/>
        <v>8.86</v>
      </c>
      <c r="Q2825" s="10" t="s">
        <v>8308</v>
      </c>
      <c r="R2825" t="s">
        <v>8309</v>
      </c>
      <c r="S2825" s="15">
        <f t="shared" si="209"/>
        <v>42067.011643518519</v>
      </c>
      <c r="T2825" s="15">
        <f t="shared" si="210"/>
        <v>42094.957638888889</v>
      </c>
      <c r="U2825">
        <f t="shared" si="211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208"/>
        <v>50.67</v>
      </c>
      <c r="Q2826" s="10" t="s">
        <v>8308</v>
      </c>
      <c r="R2826" t="s">
        <v>8309</v>
      </c>
      <c r="S2826" s="15">
        <f t="shared" si="209"/>
        <v>42136.270787037036</v>
      </c>
      <c r="T2826" s="15">
        <f t="shared" si="210"/>
        <v>42168.071527777778</v>
      </c>
      <c r="U2826">
        <f t="shared" si="211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208"/>
        <v>60.78</v>
      </c>
      <c r="Q2827" s="10" t="s">
        <v>8308</v>
      </c>
      <c r="R2827" t="s">
        <v>8309</v>
      </c>
      <c r="S2827" s="15">
        <f t="shared" si="209"/>
        <v>42312.792662037042</v>
      </c>
      <c r="T2827" s="15">
        <f t="shared" si="210"/>
        <v>42342.792662037042</v>
      </c>
      <c r="U2827">
        <f t="shared" si="211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208"/>
        <v>113.42</v>
      </c>
      <c r="Q2828" s="10" t="s">
        <v>8308</v>
      </c>
      <c r="R2828" t="s">
        <v>8309</v>
      </c>
      <c r="S2828" s="15">
        <f t="shared" si="209"/>
        <v>42171.034861111111</v>
      </c>
      <c r="T2828" s="15">
        <f t="shared" si="210"/>
        <v>42195.291666666672</v>
      </c>
      <c r="U2828">
        <f t="shared" si="211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208"/>
        <v>104.57</v>
      </c>
      <c r="Q2829" s="10" t="s">
        <v>8308</v>
      </c>
      <c r="R2829" t="s">
        <v>8309</v>
      </c>
      <c r="S2829" s="15">
        <f t="shared" si="209"/>
        <v>42494.683634259258</v>
      </c>
      <c r="T2829" s="15">
        <f t="shared" si="210"/>
        <v>42524.6875</v>
      </c>
      <c r="U2829">
        <f t="shared" si="211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208"/>
        <v>98.31</v>
      </c>
      <c r="Q2830" s="10" t="s">
        <v>8308</v>
      </c>
      <c r="R2830" t="s">
        <v>8309</v>
      </c>
      <c r="S2830" s="15">
        <f t="shared" si="209"/>
        <v>42254.264687499999</v>
      </c>
      <c r="T2830" s="15">
        <f t="shared" si="210"/>
        <v>42279.958333333328</v>
      </c>
      <c r="U2830">
        <f t="shared" si="211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208"/>
        <v>35.04</v>
      </c>
      <c r="Q2831" s="10" t="s">
        <v>8308</v>
      </c>
      <c r="R2831" t="s">
        <v>8309</v>
      </c>
      <c r="S2831" s="15">
        <f t="shared" si="209"/>
        <v>42495.434236111112</v>
      </c>
      <c r="T2831" s="15">
        <f t="shared" si="210"/>
        <v>42523.434236111112</v>
      </c>
      <c r="U2831">
        <f t="shared" si="211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208"/>
        <v>272.73</v>
      </c>
      <c r="Q2832" s="10" t="s">
        <v>8308</v>
      </c>
      <c r="R2832" t="s">
        <v>8309</v>
      </c>
      <c r="S2832" s="15">
        <f t="shared" si="209"/>
        <v>41758.839675925927</v>
      </c>
      <c r="T2832" s="15">
        <f t="shared" si="210"/>
        <v>41771.165972222225</v>
      </c>
      <c r="U2832">
        <f t="shared" si="211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208"/>
        <v>63.85</v>
      </c>
      <c r="Q2833" s="10" t="s">
        <v>8308</v>
      </c>
      <c r="R2833" t="s">
        <v>8309</v>
      </c>
      <c r="S2833" s="15">
        <f t="shared" si="209"/>
        <v>42171.824884259258</v>
      </c>
      <c r="T2833" s="15">
        <f t="shared" si="210"/>
        <v>42201.824884259258</v>
      </c>
      <c r="U2833">
        <f t="shared" si="211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208"/>
        <v>30.19</v>
      </c>
      <c r="Q2834" s="10" t="s">
        <v>8308</v>
      </c>
      <c r="R2834" t="s">
        <v>8309</v>
      </c>
      <c r="S2834" s="15">
        <f t="shared" si="209"/>
        <v>41938.709421296298</v>
      </c>
      <c r="T2834" s="15">
        <f t="shared" si="210"/>
        <v>41966.916666666672</v>
      </c>
      <c r="U2834">
        <f t="shared" si="211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208"/>
        <v>83.51</v>
      </c>
      <c r="Q2835" s="10" t="s">
        <v>8308</v>
      </c>
      <c r="R2835" t="s">
        <v>8309</v>
      </c>
      <c r="S2835" s="15">
        <f t="shared" si="209"/>
        <v>42268.127696759257</v>
      </c>
      <c r="T2835" s="15">
        <f t="shared" si="210"/>
        <v>42288.083333333328</v>
      </c>
      <c r="U2835">
        <f t="shared" si="211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208"/>
        <v>64.760000000000005</v>
      </c>
      <c r="Q2836" s="10" t="s">
        <v>8308</v>
      </c>
      <c r="R2836" t="s">
        <v>8309</v>
      </c>
      <c r="S2836" s="15">
        <f t="shared" si="209"/>
        <v>42019.959837962961</v>
      </c>
      <c r="T2836" s="15">
        <f t="shared" si="210"/>
        <v>42034.959837962961</v>
      </c>
      <c r="U2836">
        <f t="shared" si="211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208"/>
        <v>20.12</v>
      </c>
      <c r="Q2837" s="10" t="s">
        <v>8308</v>
      </c>
      <c r="R2837" t="s">
        <v>8309</v>
      </c>
      <c r="S2837" s="15">
        <f t="shared" si="209"/>
        <v>42313.703900462962</v>
      </c>
      <c r="T2837" s="15">
        <f t="shared" si="210"/>
        <v>42343</v>
      </c>
      <c r="U2837">
        <f t="shared" si="211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208"/>
        <v>44.09</v>
      </c>
      <c r="Q2838" s="10" t="s">
        <v>8308</v>
      </c>
      <c r="R2838" t="s">
        <v>8309</v>
      </c>
      <c r="S2838" s="15">
        <f t="shared" si="209"/>
        <v>42746.261782407411</v>
      </c>
      <c r="T2838" s="15">
        <f t="shared" si="210"/>
        <v>42784.207638888889</v>
      </c>
      <c r="U2838">
        <f t="shared" si="211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208"/>
        <v>40.479999999999997</v>
      </c>
      <c r="Q2839" s="10" t="s">
        <v>8308</v>
      </c>
      <c r="R2839" t="s">
        <v>8309</v>
      </c>
      <c r="S2839" s="15">
        <f t="shared" si="209"/>
        <v>42307.908379629633</v>
      </c>
      <c r="T2839" s="15">
        <f t="shared" si="210"/>
        <v>42347.950046296297</v>
      </c>
      <c r="U2839">
        <f t="shared" si="211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208"/>
        <v>44.54</v>
      </c>
      <c r="Q2840" s="10" t="s">
        <v>8308</v>
      </c>
      <c r="R2840" t="s">
        <v>8309</v>
      </c>
      <c r="S2840" s="15">
        <f t="shared" si="209"/>
        <v>41842.607592592591</v>
      </c>
      <c r="T2840" s="15">
        <f t="shared" si="210"/>
        <v>41864.916666666664</v>
      </c>
      <c r="U2840">
        <f t="shared" si="211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208"/>
        <v>125.81</v>
      </c>
      <c r="Q2841" s="10" t="s">
        <v>8308</v>
      </c>
      <c r="R2841" t="s">
        <v>8309</v>
      </c>
      <c r="S2841" s="15">
        <f t="shared" si="209"/>
        <v>41853.240208333329</v>
      </c>
      <c r="T2841" s="15">
        <f t="shared" si="210"/>
        <v>41876.207638888889</v>
      </c>
      <c r="U2841">
        <f t="shared" si="211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208"/>
        <v>19.7</v>
      </c>
      <c r="Q2842" s="10" t="s">
        <v>8308</v>
      </c>
      <c r="R2842" t="s">
        <v>8309</v>
      </c>
      <c r="S2842" s="15">
        <f t="shared" si="209"/>
        <v>42060.035636574074</v>
      </c>
      <c r="T2842" s="15">
        <f t="shared" si="210"/>
        <v>42081.708333333328</v>
      </c>
      <c r="U2842">
        <f t="shared" si="211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208"/>
        <v>10</v>
      </c>
      <c r="Q2843" s="10" t="s">
        <v>8308</v>
      </c>
      <c r="R2843" t="s">
        <v>8309</v>
      </c>
      <c r="S2843" s="15">
        <f t="shared" si="209"/>
        <v>42291.739548611105</v>
      </c>
      <c r="T2843" s="15">
        <f t="shared" si="210"/>
        <v>42351.781215277777</v>
      </c>
      <c r="U2843">
        <f t="shared" si="211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208"/>
        <v>0</v>
      </c>
      <c r="Q2844" s="10" t="s">
        <v>8308</v>
      </c>
      <c r="R2844" t="s">
        <v>8309</v>
      </c>
      <c r="S2844" s="15">
        <f t="shared" si="209"/>
        <v>41784.952488425923</v>
      </c>
      <c r="T2844" s="15">
        <f t="shared" si="210"/>
        <v>41811.458333333336</v>
      </c>
      <c r="U2844">
        <f t="shared" si="211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208"/>
        <v>0</v>
      </c>
      <c r="Q2845" s="10" t="s">
        <v>8308</v>
      </c>
      <c r="R2845" t="s">
        <v>8309</v>
      </c>
      <c r="S2845" s="15">
        <f t="shared" si="209"/>
        <v>42492.737847222219</v>
      </c>
      <c r="T2845" s="15">
        <f t="shared" si="210"/>
        <v>42534.166666666672</v>
      </c>
      <c r="U2845">
        <f t="shared" si="211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208"/>
        <v>30</v>
      </c>
      <c r="Q2846" s="10" t="s">
        <v>8308</v>
      </c>
      <c r="R2846" t="s">
        <v>8309</v>
      </c>
      <c r="S2846" s="15">
        <f t="shared" si="209"/>
        <v>42709.546064814815</v>
      </c>
      <c r="T2846" s="15">
        <f t="shared" si="210"/>
        <v>42739.546064814815</v>
      </c>
      <c r="U2846">
        <f t="shared" si="211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208"/>
        <v>60.67</v>
      </c>
      <c r="Q2847" s="10" t="s">
        <v>8308</v>
      </c>
      <c r="R2847" t="s">
        <v>8309</v>
      </c>
      <c r="S2847" s="15">
        <f t="shared" si="209"/>
        <v>42103.016585648147</v>
      </c>
      <c r="T2847" s="15">
        <f t="shared" si="210"/>
        <v>42163.016585648147</v>
      </c>
      <c r="U2847">
        <f t="shared" si="211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208"/>
        <v>0</v>
      </c>
      <c r="Q2848" s="10" t="s">
        <v>8308</v>
      </c>
      <c r="R2848" t="s">
        <v>8309</v>
      </c>
      <c r="S2848" s="15">
        <f t="shared" si="209"/>
        <v>42108.692060185189</v>
      </c>
      <c r="T2848" s="15">
        <f t="shared" si="210"/>
        <v>42153.692060185189</v>
      </c>
      <c r="U2848">
        <f t="shared" si="211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208"/>
        <v>0</v>
      </c>
      <c r="Q2849" s="10" t="s">
        <v>8308</v>
      </c>
      <c r="R2849" t="s">
        <v>8309</v>
      </c>
      <c r="S2849" s="15">
        <f t="shared" si="209"/>
        <v>42453.806307870371</v>
      </c>
      <c r="T2849" s="15">
        <f t="shared" si="210"/>
        <v>42513.806307870371</v>
      </c>
      <c r="U2849">
        <f t="shared" si="211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208"/>
        <v>23.33</v>
      </c>
      <c r="Q2850" s="10" t="s">
        <v>8308</v>
      </c>
      <c r="R2850" t="s">
        <v>8309</v>
      </c>
      <c r="S2850" s="15">
        <f t="shared" si="209"/>
        <v>42123.648831018523</v>
      </c>
      <c r="T2850" s="15">
        <f t="shared" si="210"/>
        <v>42153.648831018523</v>
      </c>
      <c r="U2850">
        <f t="shared" si="211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208"/>
        <v>5</v>
      </c>
      <c r="Q2851" s="10" t="s">
        <v>8308</v>
      </c>
      <c r="R2851" t="s">
        <v>8309</v>
      </c>
      <c r="S2851" s="15">
        <f t="shared" si="209"/>
        <v>42453.428240740745</v>
      </c>
      <c r="T2851" s="15">
        <f t="shared" si="210"/>
        <v>42483.428240740745</v>
      </c>
      <c r="U2851">
        <f t="shared" si="211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208"/>
        <v>23.92</v>
      </c>
      <c r="Q2852" s="10" t="s">
        <v>8308</v>
      </c>
      <c r="R2852" t="s">
        <v>8309</v>
      </c>
      <c r="S2852" s="15">
        <f t="shared" si="209"/>
        <v>41858.007071759261</v>
      </c>
      <c r="T2852" s="15">
        <f t="shared" si="210"/>
        <v>41888.007071759261</v>
      </c>
      <c r="U2852">
        <f t="shared" si="211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208"/>
        <v>0</v>
      </c>
      <c r="Q2853" s="10" t="s">
        <v>8308</v>
      </c>
      <c r="R2853" t="s">
        <v>8309</v>
      </c>
      <c r="S2853" s="15">
        <f t="shared" si="209"/>
        <v>42390.002650462964</v>
      </c>
      <c r="T2853" s="15">
        <f t="shared" si="210"/>
        <v>42398.970138888893</v>
      </c>
      <c r="U2853">
        <f t="shared" si="211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208"/>
        <v>15.83</v>
      </c>
      <c r="Q2854" s="10" t="s">
        <v>8308</v>
      </c>
      <c r="R2854" t="s">
        <v>8309</v>
      </c>
      <c r="S2854" s="15">
        <f t="shared" si="209"/>
        <v>41781.045173611114</v>
      </c>
      <c r="T2854" s="15">
        <f t="shared" si="210"/>
        <v>41811.045173611114</v>
      </c>
      <c r="U2854">
        <f t="shared" si="211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208"/>
        <v>0</v>
      </c>
      <c r="Q2855" s="10" t="s">
        <v>8308</v>
      </c>
      <c r="R2855" t="s">
        <v>8309</v>
      </c>
      <c r="S2855" s="15">
        <f t="shared" si="209"/>
        <v>41836.190937499996</v>
      </c>
      <c r="T2855" s="15">
        <f t="shared" si="210"/>
        <v>41896.190937499996</v>
      </c>
      <c r="U2855">
        <f t="shared" si="211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208"/>
        <v>29.79</v>
      </c>
      <c r="Q2856" s="10" t="s">
        <v>8308</v>
      </c>
      <c r="R2856" t="s">
        <v>8309</v>
      </c>
      <c r="S2856" s="15">
        <f t="shared" si="209"/>
        <v>42111.71665509259</v>
      </c>
      <c r="T2856" s="15">
        <f t="shared" si="210"/>
        <v>42131.71665509259</v>
      </c>
      <c r="U2856">
        <f t="shared" si="211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208"/>
        <v>60</v>
      </c>
      <c r="Q2857" s="10" t="s">
        <v>8308</v>
      </c>
      <c r="R2857" t="s">
        <v>8309</v>
      </c>
      <c r="S2857" s="15">
        <f t="shared" si="209"/>
        <v>42370.007766203707</v>
      </c>
      <c r="T2857" s="15">
        <f t="shared" si="210"/>
        <v>42398.981944444444</v>
      </c>
      <c r="U2857">
        <f t="shared" si="211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208"/>
        <v>24.33</v>
      </c>
      <c r="Q2858" s="10" t="s">
        <v>8308</v>
      </c>
      <c r="R2858" t="s">
        <v>8309</v>
      </c>
      <c r="S2858" s="15">
        <f t="shared" si="209"/>
        <v>42165.037581018521</v>
      </c>
      <c r="T2858" s="15">
        <f t="shared" si="210"/>
        <v>42224.898611111115</v>
      </c>
      <c r="U2858">
        <f t="shared" si="211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208"/>
        <v>500</v>
      </c>
      <c r="Q2859" s="10" t="s">
        <v>8308</v>
      </c>
      <c r="R2859" t="s">
        <v>8309</v>
      </c>
      <c r="S2859" s="15">
        <f t="shared" si="209"/>
        <v>42726.920081018514</v>
      </c>
      <c r="T2859" s="15">
        <f t="shared" si="210"/>
        <v>42786.75</v>
      </c>
      <c r="U2859">
        <f t="shared" si="211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208"/>
        <v>0</v>
      </c>
      <c r="Q2860" s="10" t="s">
        <v>8308</v>
      </c>
      <c r="R2860" t="s">
        <v>8309</v>
      </c>
      <c r="S2860" s="15">
        <f t="shared" si="209"/>
        <v>41954.545081018514</v>
      </c>
      <c r="T2860" s="15">
        <f t="shared" si="210"/>
        <v>41978.477777777778</v>
      </c>
      <c r="U2860">
        <f t="shared" si="211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208"/>
        <v>35</v>
      </c>
      <c r="Q2861" s="10" t="s">
        <v>8308</v>
      </c>
      <c r="R2861" t="s">
        <v>8309</v>
      </c>
      <c r="S2861" s="15">
        <f t="shared" si="209"/>
        <v>42233.362314814818</v>
      </c>
      <c r="T2861" s="15">
        <f t="shared" si="210"/>
        <v>42293.362314814818</v>
      </c>
      <c r="U2861">
        <f t="shared" si="211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208"/>
        <v>29.56</v>
      </c>
      <c r="Q2862" s="10" t="s">
        <v>8308</v>
      </c>
      <c r="R2862" t="s">
        <v>8309</v>
      </c>
      <c r="S2862" s="15">
        <f t="shared" si="209"/>
        <v>42480.800648148142</v>
      </c>
      <c r="T2862" s="15">
        <f t="shared" si="210"/>
        <v>42540.800648148142</v>
      </c>
      <c r="U2862">
        <f t="shared" si="211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208"/>
        <v>26.67</v>
      </c>
      <c r="Q2863" s="10" t="s">
        <v>8308</v>
      </c>
      <c r="R2863" t="s">
        <v>8309</v>
      </c>
      <c r="S2863" s="15">
        <f t="shared" si="209"/>
        <v>42257.590833333335</v>
      </c>
      <c r="T2863" s="15">
        <f t="shared" si="210"/>
        <v>42271.590833333335</v>
      </c>
      <c r="U2863">
        <f t="shared" si="211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208"/>
        <v>18.329999999999998</v>
      </c>
      <c r="Q2864" s="10" t="s">
        <v>8308</v>
      </c>
      <c r="R2864" t="s">
        <v>8309</v>
      </c>
      <c r="S2864" s="15">
        <f t="shared" si="209"/>
        <v>41784.789687500001</v>
      </c>
      <c r="T2864" s="15">
        <f t="shared" si="210"/>
        <v>41814.789687500001</v>
      </c>
      <c r="U2864">
        <f t="shared" si="211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208"/>
        <v>20</v>
      </c>
      <c r="Q2865" s="10" t="s">
        <v>8308</v>
      </c>
      <c r="R2865" t="s">
        <v>8309</v>
      </c>
      <c r="S2865" s="15">
        <f t="shared" si="209"/>
        <v>41831.675034722226</v>
      </c>
      <c r="T2865" s="15">
        <f t="shared" si="210"/>
        <v>41891.675034722226</v>
      </c>
      <c r="U2865">
        <f t="shared" si="211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208"/>
        <v>13.33</v>
      </c>
      <c r="Q2866" s="10" t="s">
        <v>8308</v>
      </c>
      <c r="R2866" t="s">
        <v>8309</v>
      </c>
      <c r="S2866" s="15">
        <f t="shared" si="209"/>
        <v>42172.613506944443</v>
      </c>
      <c r="T2866" s="15">
        <f t="shared" si="210"/>
        <v>42202.554166666669</v>
      </c>
      <c r="U2866">
        <f t="shared" si="211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208"/>
        <v>0</v>
      </c>
      <c r="Q2867" s="10" t="s">
        <v>8308</v>
      </c>
      <c r="R2867" t="s">
        <v>8309</v>
      </c>
      <c r="S2867" s="15">
        <f t="shared" si="209"/>
        <v>41950.114108796297</v>
      </c>
      <c r="T2867" s="15">
        <f t="shared" si="210"/>
        <v>42010.114108796297</v>
      </c>
      <c r="U2867">
        <f t="shared" si="211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208"/>
        <v>22.5</v>
      </c>
      <c r="Q2868" s="10" t="s">
        <v>8308</v>
      </c>
      <c r="R2868" t="s">
        <v>8309</v>
      </c>
      <c r="S2868" s="15">
        <f t="shared" si="209"/>
        <v>42627.955104166671</v>
      </c>
      <c r="T2868" s="15">
        <f t="shared" si="210"/>
        <v>42657.916666666672</v>
      </c>
      <c r="U2868">
        <f t="shared" si="211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208"/>
        <v>50.4</v>
      </c>
      <c r="Q2869" s="10" t="s">
        <v>8308</v>
      </c>
      <c r="R2869" t="s">
        <v>8309</v>
      </c>
      <c r="S2869" s="15">
        <f t="shared" si="209"/>
        <v>42531.195277777777</v>
      </c>
      <c r="T2869" s="15">
        <f t="shared" si="210"/>
        <v>42555.166666666672</v>
      </c>
      <c r="U2869">
        <f t="shared" si="211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208"/>
        <v>105.03</v>
      </c>
      <c r="Q2870" s="10" t="s">
        <v>8308</v>
      </c>
      <c r="R2870" t="s">
        <v>8309</v>
      </c>
      <c r="S2870" s="15">
        <f t="shared" si="209"/>
        <v>42618.827013888891</v>
      </c>
      <c r="T2870" s="15">
        <f t="shared" si="210"/>
        <v>42648.827013888891</v>
      </c>
      <c r="U2870">
        <f t="shared" si="211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208"/>
        <v>35.4</v>
      </c>
      <c r="Q2871" s="10" t="s">
        <v>8308</v>
      </c>
      <c r="R2871" t="s">
        <v>8309</v>
      </c>
      <c r="S2871" s="15">
        <f t="shared" si="209"/>
        <v>42540.593530092592</v>
      </c>
      <c r="T2871" s="15">
        <f t="shared" si="210"/>
        <v>42570.593530092592</v>
      </c>
      <c r="U2871">
        <f t="shared" si="211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208"/>
        <v>83.33</v>
      </c>
      <c r="Q2872" s="10" t="s">
        <v>8308</v>
      </c>
      <c r="R2872" t="s">
        <v>8309</v>
      </c>
      <c r="S2872" s="15">
        <f t="shared" si="209"/>
        <v>41746.189409722225</v>
      </c>
      <c r="T2872" s="15">
        <f t="shared" si="210"/>
        <v>41776.189409722225</v>
      </c>
      <c r="U2872">
        <f t="shared" si="211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208"/>
        <v>35.92</v>
      </c>
      <c r="Q2873" s="10" t="s">
        <v>8308</v>
      </c>
      <c r="R2873" t="s">
        <v>8309</v>
      </c>
      <c r="S2873" s="15">
        <f t="shared" si="209"/>
        <v>41974.738576388889</v>
      </c>
      <c r="T2873" s="15">
        <f t="shared" si="210"/>
        <v>41994.738576388889</v>
      </c>
      <c r="U2873">
        <f t="shared" si="211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208"/>
        <v>0</v>
      </c>
      <c r="Q2874" s="10" t="s">
        <v>8308</v>
      </c>
      <c r="R2874" t="s">
        <v>8309</v>
      </c>
      <c r="S2874" s="15">
        <f t="shared" si="209"/>
        <v>42115.11618055556</v>
      </c>
      <c r="T2874" s="15">
        <f t="shared" si="210"/>
        <v>42175.11618055556</v>
      </c>
      <c r="U2874">
        <f t="shared" si="211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208"/>
        <v>119.13</v>
      </c>
      <c r="Q2875" s="10" t="s">
        <v>8308</v>
      </c>
      <c r="R2875" t="s">
        <v>8309</v>
      </c>
      <c r="S2875" s="15">
        <f t="shared" si="209"/>
        <v>42002.817488425921</v>
      </c>
      <c r="T2875" s="15">
        <f t="shared" si="210"/>
        <v>42032.817488425921</v>
      </c>
      <c r="U2875">
        <f t="shared" si="211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208"/>
        <v>90.33</v>
      </c>
      <c r="Q2876" s="10" t="s">
        <v>8308</v>
      </c>
      <c r="R2876" t="s">
        <v>8309</v>
      </c>
      <c r="S2876" s="15">
        <f t="shared" si="209"/>
        <v>42722.84474537037</v>
      </c>
      <c r="T2876" s="15">
        <f t="shared" si="210"/>
        <v>42752.84474537037</v>
      </c>
      <c r="U2876">
        <f t="shared" si="211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208"/>
        <v>2.33</v>
      </c>
      <c r="Q2877" s="10" t="s">
        <v>8308</v>
      </c>
      <c r="R2877" t="s">
        <v>8309</v>
      </c>
      <c r="S2877" s="15">
        <f t="shared" si="209"/>
        <v>42465.128391203703</v>
      </c>
      <c r="T2877" s="15">
        <f t="shared" si="210"/>
        <v>42495.128391203703</v>
      </c>
      <c r="U2877">
        <f t="shared" si="211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208"/>
        <v>0</v>
      </c>
      <c r="Q2878" s="10" t="s">
        <v>8308</v>
      </c>
      <c r="R2878" t="s">
        <v>8309</v>
      </c>
      <c r="S2878" s="15">
        <f t="shared" si="209"/>
        <v>42171.743969907402</v>
      </c>
      <c r="T2878" s="15">
        <f t="shared" si="210"/>
        <v>42201.743969907402</v>
      </c>
      <c r="U2878">
        <f t="shared" si="211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208"/>
        <v>108.33</v>
      </c>
      <c r="Q2879" s="10" t="s">
        <v>8308</v>
      </c>
      <c r="R2879" t="s">
        <v>8309</v>
      </c>
      <c r="S2879" s="15">
        <f t="shared" si="209"/>
        <v>42672.955138888887</v>
      </c>
      <c r="T2879" s="15">
        <f t="shared" si="210"/>
        <v>42704.708333333328</v>
      </c>
      <c r="U2879">
        <f t="shared" si="211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208"/>
        <v>15.75</v>
      </c>
      <c r="Q2880" s="10" t="s">
        <v>8308</v>
      </c>
      <c r="R2880" t="s">
        <v>8309</v>
      </c>
      <c r="S2880" s="15">
        <f t="shared" si="209"/>
        <v>42128.615682870368</v>
      </c>
      <c r="T2880" s="15">
        <f t="shared" si="210"/>
        <v>42188.615682870368</v>
      </c>
      <c r="U2880">
        <f t="shared" si="211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208"/>
        <v>29</v>
      </c>
      <c r="Q2881" s="10" t="s">
        <v>8308</v>
      </c>
      <c r="R2881" t="s">
        <v>8309</v>
      </c>
      <c r="S2881" s="15">
        <f t="shared" si="209"/>
        <v>42359.725243055553</v>
      </c>
      <c r="T2881" s="15">
        <f t="shared" si="210"/>
        <v>42389.725243055553</v>
      </c>
      <c r="U2881">
        <f t="shared" si="211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208"/>
        <v>96.55</v>
      </c>
      <c r="Q2882" s="10" t="s">
        <v>8308</v>
      </c>
      <c r="R2882" t="s">
        <v>8309</v>
      </c>
      <c r="S2882" s="15">
        <f t="shared" si="209"/>
        <v>42192.905694444446</v>
      </c>
      <c r="T2882" s="15">
        <f t="shared" si="210"/>
        <v>42236.711805555555</v>
      </c>
      <c r="U2882">
        <f t="shared" si="211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212">IFERROR(ROUND(E2883/L2883, 2), 0)</f>
        <v>0</v>
      </c>
      <c r="Q2883" s="10" t="s">
        <v>8308</v>
      </c>
      <c r="R2883" t="s">
        <v>8309</v>
      </c>
      <c r="S2883" s="15">
        <f t="shared" ref="S2883:S2946" si="213">(((J2883/60)/60)/24)+DATE(1970,1,1)</f>
        <v>41916.597638888888</v>
      </c>
      <c r="T2883" s="15">
        <f t="shared" ref="T2883:T2946" si="214">(((I2883/60)/60)/24)+DATE(1970,1,1)</f>
        <v>41976.639305555553</v>
      </c>
      <c r="U2883">
        <f t="shared" ref="U2883:U2946" si="215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212"/>
        <v>63</v>
      </c>
      <c r="Q2884" s="10" t="s">
        <v>8308</v>
      </c>
      <c r="R2884" t="s">
        <v>8309</v>
      </c>
      <c r="S2884" s="15">
        <f t="shared" si="213"/>
        <v>42461.596273148149</v>
      </c>
      <c r="T2884" s="15">
        <f t="shared" si="214"/>
        <v>42491.596273148149</v>
      </c>
      <c r="U2884">
        <f t="shared" si="21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212"/>
        <v>381.6</v>
      </c>
      <c r="Q2885" s="10" t="s">
        <v>8308</v>
      </c>
      <c r="R2885" t="s">
        <v>8309</v>
      </c>
      <c r="S2885" s="15">
        <f t="shared" si="213"/>
        <v>42370.90320601852</v>
      </c>
      <c r="T2885" s="15">
        <f t="shared" si="214"/>
        <v>42406.207638888889</v>
      </c>
      <c r="U2885">
        <f t="shared" si="21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212"/>
        <v>46.25</v>
      </c>
      <c r="Q2886" s="10" t="s">
        <v>8308</v>
      </c>
      <c r="R2886" t="s">
        <v>8309</v>
      </c>
      <c r="S2886" s="15">
        <f t="shared" si="213"/>
        <v>41948.727256944447</v>
      </c>
      <c r="T2886" s="15">
        <f t="shared" si="214"/>
        <v>41978.727256944447</v>
      </c>
      <c r="U2886">
        <f t="shared" si="21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212"/>
        <v>26</v>
      </c>
      <c r="Q2887" s="10" t="s">
        <v>8308</v>
      </c>
      <c r="R2887" t="s">
        <v>8309</v>
      </c>
      <c r="S2887" s="15">
        <f t="shared" si="213"/>
        <v>42047.07640046296</v>
      </c>
      <c r="T2887" s="15">
        <f t="shared" si="214"/>
        <v>42077.034733796296</v>
      </c>
      <c r="U2887">
        <f t="shared" si="21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212"/>
        <v>10</v>
      </c>
      <c r="Q2888" s="10" t="s">
        <v>8308</v>
      </c>
      <c r="R2888" t="s">
        <v>8309</v>
      </c>
      <c r="S2888" s="15">
        <f t="shared" si="213"/>
        <v>42261.632916666669</v>
      </c>
      <c r="T2888" s="15">
        <f t="shared" si="214"/>
        <v>42266.165972222225</v>
      </c>
      <c r="U2888">
        <f t="shared" si="21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212"/>
        <v>5</v>
      </c>
      <c r="Q2889" s="10" t="s">
        <v>8308</v>
      </c>
      <c r="R2889" t="s">
        <v>8309</v>
      </c>
      <c r="S2889" s="15">
        <f t="shared" si="213"/>
        <v>41985.427361111113</v>
      </c>
      <c r="T2889" s="15">
        <f t="shared" si="214"/>
        <v>42015.427361111113</v>
      </c>
      <c r="U2889">
        <f t="shared" si="21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212"/>
        <v>0</v>
      </c>
      <c r="Q2890" s="10" t="s">
        <v>8308</v>
      </c>
      <c r="R2890" t="s">
        <v>8309</v>
      </c>
      <c r="S2890" s="15">
        <f t="shared" si="213"/>
        <v>41922.535185185188</v>
      </c>
      <c r="T2890" s="15">
        <f t="shared" si="214"/>
        <v>41930.207638888889</v>
      </c>
      <c r="U2890">
        <f t="shared" si="21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212"/>
        <v>81.569999999999993</v>
      </c>
      <c r="Q2891" s="10" t="s">
        <v>8308</v>
      </c>
      <c r="R2891" t="s">
        <v>8309</v>
      </c>
      <c r="S2891" s="15">
        <f t="shared" si="213"/>
        <v>41850.863252314812</v>
      </c>
      <c r="T2891" s="15">
        <f t="shared" si="214"/>
        <v>41880.863252314812</v>
      </c>
      <c r="U2891">
        <f t="shared" si="21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212"/>
        <v>7</v>
      </c>
      <c r="Q2892" s="10" t="s">
        <v>8308</v>
      </c>
      <c r="R2892" t="s">
        <v>8309</v>
      </c>
      <c r="S2892" s="15">
        <f t="shared" si="213"/>
        <v>41831.742962962962</v>
      </c>
      <c r="T2892" s="15">
        <f t="shared" si="214"/>
        <v>41860.125</v>
      </c>
      <c r="U2892">
        <f t="shared" si="21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212"/>
        <v>27.3</v>
      </c>
      <c r="Q2893" s="10" t="s">
        <v>8308</v>
      </c>
      <c r="R2893" t="s">
        <v>8309</v>
      </c>
      <c r="S2893" s="15">
        <f t="shared" si="213"/>
        <v>42415.883425925931</v>
      </c>
      <c r="T2893" s="15">
        <f t="shared" si="214"/>
        <v>42475.84175925926</v>
      </c>
      <c r="U2893">
        <f t="shared" si="21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212"/>
        <v>29.41</v>
      </c>
      <c r="Q2894" s="10" t="s">
        <v>8308</v>
      </c>
      <c r="R2894" t="s">
        <v>8309</v>
      </c>
      <c r="S2894" s="15">
        <f t="shared" si="213"/>
        <v>41869.714166666665</v>
      </c>
      <c r="T2894" s="15">
        <f t="shared" si="214"/>
        <v>41876.875</v>
      </c>
      <c r="U2894">
        <f t="shared" si="21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212"/>
        <v>12.5</v>
      </c>
      <c r="Q2895" s="10" t="s">
        <v>8308</v>
      </c>
      <c r="R2895" t="s">
        <v>8309</v>
      </c>
      <c r="S2895" s="15">
        <f t="shared" si="213"/>
        <v>41953.773090277777</v>
      </c>
      <c r="T2895" s="15">
        <f t="shared" si="214"/>
        <v>42013.083333333328</v>
      </c>
      <c r="U2895">
        <f t="shared" si="21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212"/>
        <v>0</v>
      </c>
      <c r="Q2896" s="10" t="s">
        <v>8308</v>
      </c>
      <c r="R2896" t="s">
        <v>8309</v>
      </c>
      <c r="S2896" s="15">
        <f t="shared" si="213"/>
        <v>42037.986284722225</v>
      </c>
      <c r="T2896" s="15">
        <f t="shared" si="214"/>
        <v>42097.944618055553</v>
      </c>
      <c r="U2896">
        <f t="shared" si="21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212"/>
        <v>5.75</v>
      </c>
      <c r="Q2897" s="10" t="s">
        <v>8308</v>
      </c>
      <c r="R2897" t="s">
        <v>8309</v>
      </c>
      <c r="S2897" s="15">
        <f t="shared" si="213"/>
        <v>41811.555462962962</v>
      </c>
      <c r="T2897" s="15">
        <f t="shared" si="214"/>
        <v>41812.875</v>
      </c>
      <c r="U2897">
        <f t="shared" si="21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212"/>
        <v>52.08</v>
      </c>
      <c r="Q2898" s="10" t="s">
        <v>8308</v>
      </c>
      <c r="R2898" t="s">
        <v>8309</v>
      </c>
      <c r="S2898" s="15">
        <f t="shared" si="213"/>
        <v>42701.908807870372</v>
      </c>
      <c r="T2898" s="15">
        <f t="shared" si="214"/>
        <v>42716.25</v>
      </c>
      <c r="U2898">
        <f t="shared" si="21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212"/>
        <v>183.33</v>
      </c>
      <c r="Q2899" s="10" t="s">
        <v>8308</v>
      </c>
      <c r="R2899" t="s">
        <v>8309</v>
      </c>
      <c r="S2899" s="15">
        <f t="shared" si="213"/>
        <v>42258.646504629629</v>
      </c>
      <c r="T2899" s="15">
        <f t="shared" si="214"/>
        <v>42288.645196759258</v>
      </c>
      <c r="U2899">
        <f t="shared" si="21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212"/>
        <v>26.33</v>
      </c>
      <c r="Q2900" s="10" t="s">
        <v>8308</v>
      </c>
      <c r="R2900" t="s">
        <v>8309</v>
      </c>
      <c r="S2900" s="15">
        <f t="shared" si="213"/>
        <v>42278.664965277778</v>
      </c>
      <c r="T2900" s="15">
        <f t="shared" si="214"/>
        <v>42308.664965277778</v>
      </c>
      <c r="U2900">
        <f t="shared" si="21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212"/>
        <v>0</v>
      </c>
      <c r="Q2901" s="10" t="s">
        <v>8308</v>
      </c>
      <c r="R2901" t="s">
        <v>8309</v>
      </c>
      <c r="S2901" s="15">
        <f t="shared" si="213"/>
        <v>42515.078217592592</v>
      </c>
      <c r="T2901" s="15">
        <f t="shared" si="214"/>
        <v>42575.078217592592</v>
      </c>
      <c r="U2901">
        <f t="shared" si="21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212"/>
        <v>486.43</v>
      </c>
      <c r="Q2902" s="10" t="s">
        <v>8308</v>
      </c>
      <c r="R2902" t="s">
        <v>8309</v>
      </c>
      <c r="S2902" s="15">
        <f t="shared" si="213"/>
        <v>41830.234166666669</v>
      </c>
      <c r="T2902" s="15">
        <f t="shared" si="214"/>
        <v>41860.234166666669</v>
      </c>
      <c r="U2902">
        <f t="shared" si="21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212"/>
        <v>3</v>
      </c>
      <c r="Q2903" s="10" t="s">
        <v>8308</v>
      </c>
      <c r="R2903" t="s">
        <v>8309</v>
      </c>
      <c r="S2903" s="15">
        <f t="shared" si="213"/>
        <v>41982.904386574075</v>
      </c>
      <c r="T2903" s="15">
        <f t="shared" si="214"/>
        <v>42042.904386574075</v>
      </c>
      <c r="U2903">
        <f t="shared" si="21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212"/>
        <v>25</v>
      </c>
      <c r="Q2904" s="10" t="s">
        <v>8308</v>
      </c>
      <c r="R2904" t="s">
        <v>8309</v>
      </c>
      <c r="S2904" s="15">
        <f t="shared" si="213"/>
        <v>42210.439768518518</v>
      </c>
      <c r="T2904" s="15">
        <f t="shared" si="214"/>
        <v>42240.439768518518</v>
      </c>
      <c r="U2904">
        <f t="shared" si="21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212"/>
        <v>9.75</v>
      </c>
      <c r="Q2905" s="10" t="s">
        <v>8308</v>
      </c>
      <c r="R2905" t="s">
        <v>8309</v>
      </c>
      <c r="S2905" s="15">
        <f t="shared" si="213"/>
        <v>42196.166874999995</v>
      </c>
      <c r="T2905" s="15">
        <f t="shared" si="214"/>
        <v>42256.166874999995</v>
      </c>
      <c r="U2905">
        <f t="shared" si="21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212"/>
        <v>18.75</v>
      </c>
      <c r="Q2906" s="10" t="s">
        <v>8308</v>
      </c>
      <c r="R2906" t="s">
        <v>8309</v>
      </c>
      <c r="S2906" s="15">
        <f t="shared" si="213"/>
        <v>41940.967951388891</v>
      </c>
      <c r="T2906" s="15">
        <f t="shared" si="214"/>
        <v>41952.5</v>
      </c>
      <c r="U2906">
        <f t="shared" si="21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212"/>
        <v>36.590000000000003</v>
      </c>
      <c r="Q2907" s="10" t="s">
        <v>8308</v>
      </c>
      <c r="R2907" t="s">
        <v>8309</v>
      </c>
      <c r="S2907" s="15">
        <f t="shared" si="213"/>
        <v>42606.056863425925</v>
      </c>
      <c r="T2907" s="15">
        <f t="shared" si="214"/>
        <v>42620.056863425925</v>
      </c>
      <c r="U2907">
        <f t="shared" si="21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212"/>
        <v>80.709999999999994</v>
      </c>
      <c r="Q2908" s="10" t="s">
        <v>8308</v>
      </c>
      <c r="R2908" t="s">
        <v>8309</v>
      </c>
      <c r="S2908" s="15">
        <f t="shared" si="213"/>
        <v>42199.648912037039</v>
      </c>
      <c r="T2908" s="15">
        <f t="shared" si="214"/>
        <v>42217.041666666672</v>
      </c>
      <c r="U2908">
        <f t="shared" si="21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212"/>
        <v>1</v>
      </c>
      <c r="Q2909" s="10" t="s">
        <v>8308</v>
      </c>
      <c r="R2909" t="s">
        <v>8309</v>
      </c>
      <c r="S2909" s="15">
        <f t="shared" si="213"/>
        <v>42444.877743055549</v>
      </c>
      <c r="T2909" s="15">
        <f t="shared" si="214"/>
        <v>42504.877743055549</v>
      </c>
      <c r="U2909">
        <f t="shared" si="21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212"/>
        <v>52.8</v>
      </c>
      <c r="Q2910" s="10" t="s">
        <v>8308</v>
      </c>
      <c r="R2910" t="s">
        <v>8309</v>
      </c>
      <c r="S2910" s="15">
        <f t="shared" si="213"/>
        <v>42499.731701388882</v>
      </c>
      <c r="T2910" s="15">
        <f t="shared" si="214"/>
        <v>42529.731701388882</v>
      </c>
      <c r="U2910">
        <f t="shared" si="21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212"/>
        <v>20</v>
      </c>
      <c r="Q2911" s="10" t="s">
        <v>8308</v>
      </c>
      <c r="R2911" t="s">
        <v>8309</v>
      </c>
      <c r="S2911" s="15">
        <f t="shared" si="213"/>
        <v>41929.266215277778</v>
      </c>
      <c r="T2911" s="15">
        <f t="shared" si="214"/>
        <v>41968.823611111111</v>
      </c>
      <c r="U2911">
        <f t="shared" si="21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212"/>
        <v>1</v>
      </c>
      <c r="Q2912" s="10" t="s">
        <v>8308</v>
      </c>
      <c r="R2912" t="s">
        <v>8309</v>
      </c>
      <c r="S2912" s="15">
        <f t="shared" si="213"/>
        <v>42107.841284722221</v>
      </c>
      <c r="T2912" s="15">
        <f t="shared" si="214"/>
        <v>42167.841284722221</v>
      </c>
      <c r="U2912">
        <f t="shared" si="21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212"/>
        <v>46.93</v>
      </c>
      <c r="Q2913" s="10" t="s">
        <v>8308</v>
      </c>
      <c r="R2913" t="s">
        <v>8309</v>
      </c>
      <c r="S2913" s="15">
        <f t="shared" si="213"/>
        <v>42142.768819444449</v>
      </c>
      <c r="T2913" s="15">
        <f t="shared" si="214"/>
        <v>42182.768819444449</v>
      </c>
      <c r="U2913">
        <f t="shared" si="21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212"/>
        <v>78.08</v>
      </c>
      <c r="Q2914" s="10" t="s">
        <v>8308</v>
      </c>
      <c r="R2914" t="s">
        <v>8309</v>
      </c>
      <c r="S2914" s="15">
        <f t="shared" si="213"/>
        <v>42354.131643518514</v>
      </c>
      <c r="T2914" s="15">
        <f t="shared" si="214"/>
        <v>42384.131643518514</v>
      </c>
      <c r="U2914">
        <f t="shared" si="21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212"/>
        <v>1</v>
      </c>
      <c r="Q2915" s="10" t="s">
        <v>8308</v>
      </c>
      <c r="R2915" t="s">
        <v>8309</v>
      </c>
      <c r="S2915" s="15">
        <f t="shared" si="213"/>
        <v>41828.922905092593</v>
      </c>
      <c r="T2915" s="15">
        <f t="shared" si="214"/>
        <v>41888.922905092593</v>
      </c>
      <c r="U2915">
        <f t="shared" si="21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212"/>
        <v>1</v>
      </c>
      <c r="Q2916" s="10" t="s">
        <v>8308</v>
      </c>
      <c r="R2916" t="s">
        <v>8309</v>
      </c>
      <c r="S2916" s="15">
        <f t="shared" si="213"/>
        <v>42017.907337962963</v>
      </c>
      <c r="T2916" s="15">
        <f t="shared" si="214"/>
        <v>42077.865671296298</v>
      </c>
      <c r="U2916">
        <f t="shared" si="21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212"/>
        <v>203.67</v>
      </c>
      <c r="Q2917" s="10" t="s">
        <v>8308</v>
      </c>
      <c r="R2917" t="s">
        <v>8309</v>
      </c>
      <c r="S2917" s="15">
        <f t="shared" si="213"/>
        <v>42415.398032407407</v>
      </c>
      <c r="T2917" s="15">
        <f t="shared" si="214"/>
        <v>42445.356365740736</v>
      </c>
      <c r="U2917">
        <f t="shared" si="21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212"/>
        <v>20.71</v>
      </c>
      <c r="Q2918" s="10" t="s">
        <v>8308</v>
      </c>
      <c r="R2918" t="s">
        <v>8309</v>
      </c>
      <c r="S2918" s="15">
        <f t="shared" si="213"/>
        <v>41755.476724537039</v>
      </c>
      <c r="T2918" s="15">
        <f t="shared" si="214"/>
        <v>41778.476724537039</v>
      </c>
      <c r="U2918">
        <f t="shared" si="21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212"/>
        <v>48.56</v>
      </c>
      <c r="Q2919" s="10" t="s">
        <v>8308</v>
      </c>
      <c r="R2919" t="s">
        <v>8309</v>
      </c>
      <c r="S2919" s="15">
        <f t="shared" si="213"/>
        <v>42245.234340277777</v>
      </c>
      <c r="T2919" s="15">
        <f t="shared" si="214"/>
        <v>42263.234340277777</v>
      </c>
      <c r="U2919">
        <f t="shared" si="21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212"/>
        <v>68.099999999999994</v>
      </c>
      <c r="Q2920" s="10" t="s">
        <v>8308</v>
      </c>
      <c r="R2920" t="s">
        <v>8309</v>
      </c>
      <c r="S2920" s="15">
        <f t="shared" si="213"/>
        <v>42278.629710648151</v>
      </c>
      <c r="T2920" s="15">
        <f t="shared" si="214"/>
        <v>42306.629710648151</v>
      </c>
      <c r="U2920">
        <f t="shared" si="21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212"/>
        <v>8.5</v>
      </c>
      <c r="Q2921" s="10" t="s">
        <v>8308</v>
      </c>
      <c r="R2921" t="s">
        <v>8309</v>
      </c>
      <c r="S2921" s="15">
        <f t="shared" si="213"/>
        <v>41826.61954861111</v>
      </c>
      <c r="T2921" s="15">
        <f t="shared" si="214"/>
        <v>41856.61954861111</v>
      </c>
      <c r="U2921">
        <f t="shared" si="21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212"/>
        <v>51.62</v>
      </c>
      <c r="Q2922" s="10" t="s">
        <v>8308</v>
      </c>
      <c r="R2922" t="s">
        <v>8309</v>
      </c>
      <c r="S2922" s="15">
        <f t="shared" si="213"/>
        <v>42058.792476851857</v>
      </c>
      <c r="T2922" s="15">
        <f t="shared" si="214"/>
        <v>42088.750810185185</v>
      </c>
      <c r="U2922">
        <f t="shared" si="21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212"/>
        <v>43</v>
      </c>
      <c r="Q2923" s="10" t="s">
        <v>8308</v>
      </c>
      <c r="R2923" t="s">
        <v>8311</v>
      </c>
      <c r="S2923" s="15">
        <f t="shared" si="213"/>
        <v>41877.886620370373</v>
      </c>
      <c r="T2923" s="15">
        <f t="shared" si="214"/>
        <v>41907.886620370373</v>
      </c>
      <c r="U2923">
        <f t="shared" si="21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212"/>
        <v>83.33</v>
      </c>
      <c r="Q2924" s="10" t="s">
        <v>8308</v>
      </c>
      <c r="R2924" t="s">
        <v>8311</v>
      </c>
      <c r="S2924" s="15">
        <f t="shared" si="213"/>
        <v>42097.874155092592</v>
      </c>
      <c r="T2924" s="15">
        <f t="shared" si="214"/>
        <v>42142.874155092592</v>
      </c>
      <c r="U2924">
        <f t="shared" si="21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212"/>
        <v>30</v>
      </c>
      <c r="Q2925" s="10" t="s">
        <v>8308</v>
      </c>
      <c r="R2925" t="s">
        <v>8311</v>
      </c>
      <c r="S2925" s="15">
        <f t="shared" si="213"/>
        <v>42013.15253472222</v>
      </c>
      <c r="T2925" s="15">
        <f t="shared" si="214"/>
        <v>42028.125</v>
      </c>
      <c r="U2925">
        <f t="shared" si="21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212"/>
        <v>175.51</v>
      </c>
      <c r="Q2926" s="10" t="s">
        <v>8308</v>
      </c>
      <c r="R2926" t="s">
        <v>8311</v>
      </c>
      <c r="S2926" s="15">
        <f t="shared" si="213"/>
        <v>42103.556828703702</v>
      </c>
      <c r="T2926" s="15">
        <f t="shared" si="214"/>
        <v>42133.165972222225</v>
      </c>
      <c r="U2926">
        <f t="shared" si="21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212"/>
        <v>231.66</v>
      </c>
      <c r="Q2927" s="10" t="s">
        <v>8308</v>
      </c>
      <c r="R2927" t="s">
        <v>8311</v>
      </c>
      <c r="S2927" s="15">
        <f t="shared" si="213"/>
        <v>41863.584120370368</v>
      </c>
      <c r="T2927" s="15">
        <f t="shared" si="214"/>
        <v>41893.584120370368</v>
      </c>
      <c r="U2927">
        <f t="shared" si="21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212"/>
        <v>75</v>
      </c>
      <c r="Q2928" s="10" t="s">
        <v>8308</v>
      </c>
      <c r="R2928" t="s">
        <v>8311</v>
      </c>
      <c r="S2928" s="15">
        <f t="shared" si="213"/>
        <v>42044.765960648147</v>
      </c>
      <c r="T2928" s="15">
        <f t="shared" si="214"/>
        <v>42058.765960648147</v>
      </c>
      <c r="U2928">
        <f t="shared" si="21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212"/>
        <v>112.14</v>
      </c>
      <c r="Q2929" s="10" t="s">
        <v>8308</v>
      </c>
      <c r="R2929" t="s">
        <v>8311</v>
      </c>
      <c r="S2929" s="15">
        <f t="shared" si="213"/>
        <v>41806.669317129628</v>
      </c>
      <c r="T2929" s="15">
        <f t="shared" si="214"/>
        <v>41835.208333333336</v>
      </c>
      <c r="U2929">
        <f t="shared" si="21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212"/>
        <v>41.67</v>
      </c>
      <c r="Q2930" s="10" t="s">
        <v>8308</v>
      </c>
      <c r="R2930" t="s">
        <v>8311</v>
      </c>
      <c r="S2930" s="15">
        <f t="shared" si="213"/>
        <v>42403.998217592598</v>
      </c>
      <c r="T2930" s="15">
        <f t="shared" si="214"/>
        <v>42433.998217592598</v>
      </c>
      <c r="U2930">
        <f t="shared" si="21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212"/>
        <v>255.17</v>
      </c>
      <c r="Q2931" s="10" t="s">
        <v>8308</v>
      </c>
      <c r="R2931" t="s">
        <v>8311</v>
      </c>
      <c r="S2931" s="15">
        <f t="shared" si="213"/>
        <v>41754.564328703702</v>
      </c>
      <c r="T2931" s="15">
        <f t="shared" si="214"/>
        <v>41784.564328703702</v>
      </c>
      <c r="U2931">
        <f t="shared" si="21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212"/>
        <v>162.77000000000001</v>
      </c>
      <c r="Q2932" s="10" t="s">
        <v>8308</v>
      </c>
      <c r="R2932" t="s">
        <v>8311</v>
      </c>
      <c r="S2932" s="15">
        <f t="shared" si="213"/>
        <v>42101.584074074075</v>
      </c>
      <c r="T2932" s="15">
        <f t="shared" si="214"/>
        <v>42131.584074074075</v>
      </c>
      <c r="U2932">
        <f t="shared" si="21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212"/>
        <v>88.33</v>
      </c>
      <c r="Q2933" s="10" t="s">
        <v>8308</v>
      </c>
      <c r="R2933" t="s">
        <v>8311</v>
      </c>
      <c r="S2933" s="15">
        <f t="shared" si="213"/>
        <v>41872.291238425925</v>
      </c>
      <c r="T2933" s="15">
        <f t="shared" si="214"/>
        <v>41897.255555555559</v>
      </c>
      <c r="U2933">
        <f t="shared" si="21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212"/>
        <v>85.74</v>
      </c>
      <c r="Q2934" s="10" t="s">
        <v>8308</v>
      </c>
      <c r="R2934" t="s">
        <v>8311</v>
      </c>
      <c r="S2934" s="15">
        <f t="shared" si="213"/>
        <v>42025.164780092593</v>
      </c>
      <c r="T2934" s="15">
        <f t="shared" si="214"/>
        <v>42056.458333333328</v>
      </c>
      <c r="U2934">
        <f t="shared" si="21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212"/>
        <v>47.57</v>
      </c>
      <c r="Q2935" s="10" t="s">
        <v>8308</v>
      </c>
      <c r="R2935" t="s">
        <v>8311</v>
      </c>
      <c r="S2935" s="15">
        <f t="shared" si="213"/>
        <v>42495.956631944442</v>
      </c>
      <c r="T2935" s="15">
        <f t="shared" si="214"/>
        <v>42525.956631944442</v>
      </c>
      <c r="U2935">
        <f t="shared" si="21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212"/>
        <v>72.97</v>
      </c>
      <c r="Q2936" s="10" t="s">
        <v>8308</v>
      </c>
      <c r="R2936" t="s">
        <v>8311</v>
      </c>
      <c r="S2936" s="15">
        <f t="shared" si="213"/>
        <v>41775.636157407411</v>
      </c>
      <c r="T2936" s="15">
        <f t="shared" si="214"/>
        <v>41805.636157407411</v>
      </c>
      <c r="U2936">
        <f t="shared" si="21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212"/>
        <v>90.54</v>
      </c>
      <c r="Q2937" s="10" t="s">
        <v>8308</v>
      </c>
      <c r="R2937" t="s">
        <v>8311</v>
      </c>
      <c r="S2937" s="15">
        <f t="shared" si="213"/>
        <v>42553.583425925928</v>
      </c>
      <c r="T2937" s="15">
        <f t="shared" si="214"/>
        <v>42611.708333333328</v>
      </c>
      <c r="U2937">
        <f t="shared" si="21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212"/>
        <v>37.65</v>
      </c>
      <c r="Q2938" s="10" t="s">
        <v>8308</v>
      </c>
      <c r="R2938" t="s">
        <v>8311</v>
      </c>
      <c r="S2938" s="15">
        <f t="shared" si="213"/>
        <v>41912.650729166664</v>
      </c>
      <c r="T2938" s="15">
        <f t="shared" si="214"/>
        <v>41925.207638888889</v>
      </c>
      <c r="U2938">
        <f t="shared" si="21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212"/>
        <v>36.36</v>
      </c>
      <c r="Q2939" s="10" t="s">
        <v>8308</v>
      </c>
      <c r="R2939" t="s">
        <v>8311</v>
      </c>
      <c r="S2939" s="15">
        <f t="shared" si="213"/>
        <v>41803.457326388889</v>
      </c>
      <c r="T2939" s="15">
        <f t="shared" si="214"/>
        <v>41833.457326388889</v>
      </c>
      <c r="U2939">
        <f t="shared" si="21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212"/>
        <v>126.72</v>
      </c>
      <c r="Q2940" s="10" t="s">
        <v>8308</v>
      </c>
      <c r="R2940" t="s">
        <v>8311</v>
      </c>
      <c r="S2940" s="15">
        <f t="shared" si="213"/>
        <v>42004.703865740739</v>
      </c>
      <c r="T2940" s="15">
        <f t="shared" si="214"/>
        <v>42034.703865740739</v>
      </c>
      <c r="U2940">
        <f t="shared" si="215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212"/>
        <v>329.2</v>
      </c>
      <c r="Q2941" s="10" t="s">
        <v>8308</v>
      </c>
      <c r="R2941" t="s">
        <v>8311</v>
      </c>
      <c r="S2941" s="15">
        <f t="shared" si="213"/>
        <v>41845.809166666666</v>
      </c>
      <c r="T2941" s="15">
        <f t="shared" si="214"/>
        <v>41879.041666666664</v>
      </c>
      <c r="U2941">
        <f t="shared" si="21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212"/>
        <v>81.239999999999995</v>
      </c>
      <c r="Q2942" s="10" t="s">
        <v>8308</v>
      </c>
      <c r="R2942" t="s">
        <v>8311</v>
      </c>
      <c r="S2942" s="15">
        <f t="shared" si="213"/>
        <v>41982.773356481484</v>
      </c>
      <c r="T2942" s="15">
        <f t="shared" si="214"/>
        <v>42022.773356481484</v>
      </c>
      <c r="U2942">
        <f t="shared" si="215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212"/>
        <v>1</v>
      </c>
      <c r="Q2943" s="10" t="s">
        <v>8308</v>
      </c>
      <c r="R2943" t="s">
        <v>8310</v>
      </c>
      <c r="S2943" s="15">
        <f t="shared" si="213"/>
        <v>42034.960127314815</v>
      </c>
      <c r="T2943" s="15">
        <f t="shared" si="214"/>
        <v>42064.960127314815</v>
      </c>
      <c r="U2943">
        <f t="shared" si="21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212"/>
        <v>202.23</v>
      </c>
      <c r="Q2944" s="10" t="s">
        <v>8308</v>
      </c>
      <c r="R2944" t="s">
        <v>8310</v>
      </c>
      <c r="S2944" s="15">
        <f t="shared" si="213"/>
        <v>42334.803923611107</v>
      </c>
      <c r="T2944" s="15">
        <f t="shared" si="214"/>
        <v>42354.845833333333</v>
      </c>
      <c r="U2944">
        <f t="shared" si="21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212"/>
        <v>0</v>
      </c>
      <c r="Q2945" s="10" t="s">
        <v>8308</v>
      </c>
      <c r="R2945" t="s">
        <v>8310</v>
      </c>
      <c r="S2945" s="15">
        <f t="shared" si="213"/>
        <v>42077.129398148143</v>
      </c>
      <c r="T2945" s="15">
        <f t="shared" si="214"/>
        <v>42107.129398148143</v>
      </c>
      <c r="U2945">
        <f t="shared" si="21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212"/>
        <v>100</v>
      </c>
      <c r="Q2946" s="10" t="s">
        <v>8308</v>
      </c>
      <c r="R2946" t="s">
        <v>8310</v>
      </c>
      <c r="S2946" s="15">
        <f t="shared" si="213"/>
        <v>42132.9143287037</v>
      </c>
      <c r="T2946" s="15">
        <f t="shared" si="214"/>
        <v>42162.9143287037</v>
      </c>
      <c r="U2946">
        <f t="shared" si="21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216">IFERROR(ROUND(E2947/L2947, 2), 0)</f>
        <v>0</v>
      </c>
      <c r="Q2947" s="10" t="s">
        <v>8308</v>
      </c>
      <c r="R2947" t="s">
        <v>8310</v>
      </c>
      <c r="S2947" s="15">
        <f t="shared" ref="S2947:S3010" si="217">(((J2947/60)/60)/24)+DATE(1970,1,1)</f>
        <v>42118.139583333337</v>
      </c>
      <c r="T2947" s="15">
        <f t="shared" ref="T2947:T3010" si="218">(((I2947/60)/60)/24)+DATE(1970,1,1)</f>
        <v>42148.139583333337</v>
      </c>
      <c r="U2947">
        <f t="shared" ref="U2947:U3010" si="219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216"/>
        <v>1</v>
      </c>
      <c r="Q2948" s="10" t="s">
        <v>8308</v>
      </c>
      <c r="R2948" t="s">
        <v>8310</v>
      </c>
      <c r="S2948" s="15">
        <f t="shared" si="217"/>
        <v>42567.531157407408</v>
      </c>
      <c r="T2948" s="15">
        <f t="shared" si="218"/>
        <v>42597.531157407408</v>
      </c>
      <c r="U2948">
        <f t="shared" si="219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216"/>
        <v>82.46</v>
      </c>
      <c r="Q2949" s="10" t="s">
        <v>8308</v>
      </c>
      <c r="R2949" t="s">
        <v>8310</v>
      </c>
      <c r="S2949" s="15">
        <f t="shared" si="217"/>
        <v>42649.562118055561</v>
      </c>
      <c r="T2949" s="15">
        <f t="shared" si="218"/>
        <v>42698.715972222228</v>
      </c>
      <c r="U2949">
        <f t="shared" si="219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216"/>
        <v>2.67</v>
      </c>
      <c r="Q2950" s="10" t="s">
        <v>8308</v>
      </c>
      <c r="R2950" t="s">
        <v>8310</v>
      </c>
      <c r="S2950" s="15">
        <f t="shared" si="217"/>
        <v>42097.649224537032</v>
      </c>
      <c r="T2950" s="15">
        <f t="shared" si="218"/>
        <v>42157.649224537032</v>
      </c>
      <c r="U2950">
        <f t="shared" si="219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216"/>
        <v>12.5</v>
      </c>
      <c r="Q2951" s="10" t="s">
        <v>8308</v>
      </c>
      <c r="R2951" t="s">
        <v>8310</v>
      </c>
      <c r="S2951" s="15">
        <f t="shared" si="217"/>
        <v>42297.823113425926</v>
      </c>
      <c r="T2951" s="15">
        <f t="shared" si="218"/>
        <v>42327.864780092597</v>
      </c>
      <c r="U2951">
        <f t="shared" si="219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216"/>
        <v>0</v>
      </c>
      <c r="Q2952" s="10" t="s">
        <v>8308</v>
      </c>
      <c r="R2952" t="s">
        <v>8310</v>
      </c>
      <c r="S2952" s="15">
        <f t="shared" si="217"/>
        <v>42362.36518518519</v>
      </c>
      <c r="T2952" s="15">
        <f t="shared" si="218"/>
        <v>42392.36518518519</v>
      </c>
      <c r="U2952">
        <f t="shared" si="219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216"/>
        <v>18.899999999999999</v>
      </c>
      <c r="Q2953" s="10" t="s">
        <v>8308</v>
      </c>
      <c r="R2953" t="s">
        <v>8310</v>
      </c>
      <c r="S2953" s="15">
        <f t="shared" si="217"/>
        <v>41872.802928240737</v>
      </c>
      <c r="T2953" s="15">
        <f t="shared" si="218"/>
        <v>41917.802928240737</v>
      </c>
      <c r="U2953">
        <f t="shared" si="219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216"/>
        <v>200.63</v>
      </c>
      <c r="Q2954" s="10" t="s">
        <v>8308</v>
      </c>
      <c r="R2954" t="s">
        <v>8310</v>
      </c>
      <c r="S2954" s="15">
        <f t="shared" si="217"/>
        <v>42628.690266203703</v>
      </c>
      <c r="T2954" s="15">
        <f t="shared" si="218"/>
        <v>42660.166666666672</v>
      </c>
      <c r="U2954">
        <f t="shared" si="219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216"/>
        <v>201.67</v>
      </c>
      <c r="Q2955" s="10" t="s">
        <v>8308</v>
      </c>
      <c r="R2955" t="s">
        <v>8310</v>
      </c>
      <c r="S2955" s="15">
        <f t="shared" si="217"/>
        <v>42255.791909722218</v>
      </c>
      <c r="T2955" s="15">
        <f t="shared" si="218"/>
        <v>42285.791909722218</v>
      </c>
      <c r="U2955">
        <f t="shared" si="219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216"/>
        <v>0</v>
      </c>
      <c r="Q2956" s="10" t="s">
        <v>8308</v>
      </c>
      <c r="R2956" t="s">
        <v>8310</v>
      </c>
      <c r="S2956" s="15">
        <f t="shared" si="217"/>
        <v>42790.583368055552</v>
      </c>
      <c r="T2956" s="15">
        <f t="shared" si="218"/>
        <v>42810.541701388895</v>
      </c>
      <c r="U2956">
        <f t="shared" si="219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216"/>
        <v>65</v>
      </c>
      <c r="Q2957" s="10" t="s">
        <v>8308</v>
      </c>
      <c r="R2957" t="s">
        <v>8310</v>
      </c>
      <c r="S2957" s="15">
        <f t="shared" si="217"/>
        <v>42141.741307870368</v>
      </c>
      <c r="T2957" s="15">
        <f t="shared" si="218"/>
        <v>42171.741307870368</v>
      </c>
      <c r="U2957">
        <f t="shared" si="219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216"/>
        <v>66.099999999999994</v>
      </c>
      <c r="Q2958" s="10" t="s">
        <v>8308</v>
      </c>
      <c r="R2958" t="s">
        <v>8310</v>
      </c>
      <c r="S2958" s="15">
        <f t="shared" si="217"/>
        <v>42464.958912037036</v>
      </c>
      <c r="T2958" s="15">
        <f t="shared" si="218"/>
        <v>42494.958912037036</v>
      </c>
      <c r="U2958">
        <f t="shared" si="219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216"/>
        <v>93.33</v>
      </c>
      <c r="Q2959" s="10" t="s">
        <v>8308</v>
      </c>
      <c r="R2959" t="s">
        <v>8310</v>
      </c>
      <c r="S2959" s="15">
        <f t="shared" si="217"/>
        <v>42031.011249999996</v>
      </c>
      <c r="T2959" s="15">
        <f t="shared" si="218"/>
        <v>42090.969583333332</v>
      </c>
      <c r="U2959">
        <f t="shared" si="219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216"/>
        <v>0</v>
      </c>
      <c r="Q2960" s="10" t="s">
        <v>8308</v>
      </c>
      <c r="R2960" t="s">
        <v>8310</v>
      </c>
      <c r="S2960" s="15">
        <f t="shared" si="217"/>
        <v>42438.779131944444</v>
      </c>
      <c r="T2960" s="15">
        <f t="shared" si="218"/>
        <v>42498.73746527778</v>
      </c>
      <c r="U2960">
        <f t="shared" si="219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216"/>
        <v>0</v>
      </c>
      <c r="Q2961" s="10" t="s">
        <v>8308</v>
      </c>
      <c r="R2961" t="s">
        <v>8310</v>
      </c>
      <c r="S2961" s="15">
        <f t="shared" si="217"/>
        <v>42498.008391203708</v>
      </c>
      <c r="T2961" s="15">
        <f t="shared" si="218"/>
        <v>42528.008391203708</v>
      </c>
      <c r="U2961">
        <f t="shared" si="219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216"/>
        <v>0</v>
      </c>
      <c r="Q2962" s="10" t="s">
        <v>8308</v>
      </c>
      <c r="R2962" t="s">
        <v>8310</v>
      </c>
      <c r="S2962" s="15">
        <f t="shared" si="217"/>
        <v>41863.757210648146</v>
      </c>
      <c r="T2962" s="15">
        <f t="shared" si="218"/>
        <v>41893.757210648146</v>
      </c>
      <c r="U2962">
        <f t="shared" si="219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216"/>
        <v>50.75</v>
      </c>
      <c r="Q2963" s="10" t="s">
        <v>8308</v>
      </c>
      <c r="R2963" t="s">
        <v>8309</v>
      </c>
      <c r="S2963" s="15">
        <f t="shared" si="217"/>
        <v>42061.212488425925</v>
      </c>
      <c r="T2963" s="15">
        <f t="shared" si="218"/>
        <v>42089.166666666672</v>
      </c>
      <c r="U2963">
        <f t="shared" si="219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216"/>
        <v>60.9</v>
      </c>
      <c r="Q2964" s="10" t="s">
        <v>8308</v>
      </c>
      <c r="R2964" t="s">
        <v>8309</v>
      </c>
      <c r="S2964" s="15">
        <f t="shared" si="217"/>
        <v>42036.24428240741</v>
      </c>
      <c r="T2964" s="15">
        <f t="shared" si="218"/>
        <v>42064.290972222225</v>
      </c>
      <c r="U2964">
        <f t="shared" si="219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216"/>
        <v>109.03</v>
      </c>
      <c r="Q2965" s="10" t="s">
        <v>8308</v>
      </c>
      <c r="R2965" t="s">
        <v>8309</v>
      </c>
      <c r="S2965" s="15">
        <f t="shared" si="217"/>
        <v>42157.470185185186</v>
      </c>
      <c r="T2965" s="15">
        <f t="shared" si="218"/>
        <v>42187.470185185186</v>
      </c>
      <c r="U2965">
        <f t="shared" si="219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216"/>
        <v>25.69</v>
      </c>
      <c r="Q2966" s="10" t="s">
        <v>8308</v>
      </c>
      <c r="R2966" t="s">
        <v>8309</v>
      </c>
      <c r="S2966" s="15">
        <f t="shared" si="217"/>
        <v>41827.909942129627</v>
      </c>
      <c r="T2966" s="15">
        <f t="shared" si="218"/>
        <v>41857.897222222222</v>
      </c>
      <c r="U2966">
        <f t="shared" si="219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216"/>
        <v>41.92</v>
      </c>
      <c r="Q2967" s="10" t="s">
        <v>8308</v>
      </c>
      <c r="R2967" t="s">
        <v>8309</v>
      </c>
      <c r="S2967" s="15">
        <f t="shared" si="217"/>
        <v>42162.729548611111</v>
      </c>
      <c r="T2967" s="15">
        <f t="shared" si="218"/>
        <v>42192.729548611111</v>
      </c>
      <c r="U2967">
        <f t="shared" si="219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216"/>
        <v>88.77</v>
      </c>
      <c r="Q2968" s="10" t="s">
        <v>8308</v>
      </c>
      <c r="R2968" t="s">
        <v>8309</v>
      </c>
      <c r="S2968" s="15">
        <f t="shared" si="217"/>
        <v>42233.738564814819</v>
      </c>
      <c r="T2968" s="15">
        <f t="shared" si="218"/>
        <v>42263.738564814819</v>
      </c>
      <c r="U2968">
        <f t="shared" si="219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216"/>
        <v>80.23</v>
      </c>
      <c r="Q2969" s="10" t="s">
        <v>8308</v>
      </c>
      <c r="R2969" t="s">
        <v>8309</v>
      </c>
      <c r="S2969" s="15">
        <f t="shared" si="217"/>
        <v>42042.197824074072</v>
      </c>
      <c r="T2969" s="15">
        <f t="shared" si="218"/>
        <v>42072.156157407408</v>
      </c>
      <c r="U2969">
        <f t="shared" si="219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216"/>
        <v>78.94</v>
      </c>
      <c r="Q2970" s="10" t="s">
        <v>8308</v>
      </c>
      <c r="R2970" t="s">
        <v>8309</v>
      </c>
      <c r="S2970" s="15">
        <f t="shared" si="217"/>
        <v>42585.523842592593</v>
      </c>
      <c r="T2970" s="15">
        <f t="shared" si="218"/>
        <v>42599.165972222225</v>
      </c>
      <c r="U2970">
        <f t="shared" si="219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216"/>
        <v>95.59</v>
      </c>
      <c r="Q2971" s="10" t="s">
        <v>8308</v>
      </c>
      <c r="R2971" t="s">
        <v>8309</v>
      </c>
      <c r="S2971" s="15">
        <f t="shared" si="217"/>
        <v>42097.786493055552</v>
      </c>
      <c r="T2971" s="15">
        <f t="shared" si="218"/>
        <v>42127.952083333337</v>
      </c>
      <c r="U2971">
        <f t="shared" si="219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216"/>
        <v>69.89</v>
      </c>
      <c r="Q2972" s="10" t="s">
        <v>8308</v>
      </c>
      <c r="R2972" t="s">
        <v>8309</v>
      </c>
      <c r="S2972" s="15">
        <f t="shared" si="217"/>
        <v>41808.669571759259</v>
      </c>
      <c r="T2972" s="15">
        <f t="shared" si="218"/>
        <v>41838.669571759259</v>
      </c>
      <c r="U2972">
        <f t="shared" si="219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216"/>
        <v>74.53</v>
      </c>
      <c r="Q2973" s="10" t="s">
        <v>8308</v>
      </c>
      <c r="R2973" t="s">
        <v>8309</v>
      </c>
      <c r="S2973" s="15">
        <f t="shared" si="217"/>
        <v>41852.658310185187</v>
      </c>
      <c r="T2973" s="15">
        <f t="shared" si="218"/>
        <v>41882.658310185187</v>
      </c>
      <c r="U2973">
        <f t="shared" si="219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216"/>
        <v>123.94</v>
      </c>
      <c r="Q2974" s="10" t="s">
        <v>8308</v>
      </c>
      <c r="R2974" t="s">
        <v>8309</v>
      </c>
      <c r="S2974" s="15">
        <f t="shared" si="217"/>
        <v>42694.110185185185</v>
      </c>
      <c r="T2974" s="15">
        <f t="shared" si="218"/>
        <v>42709.041666666672</v>
      </c>
      <c r="U2974">
        <f t="shared" si="219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216"/>
        <v>264.85000000000002</v>
      </c>
      <c r="Q2975" s="10" t="s">
        <v>8308</v>
      </c>
      <c r="R2975" t="s">
        <v>8309</v>
      </c>
      <c r="S2975" s="15">
        <f t="shared" si="217"/>
        <v>42341.818379629629</v>
      </c>
      <c r="T2975" s="15">
        <f t="shared" si="218"/>
        <v>42370.166666666672</v>
      </c>
      <c r="U2975">
        <f t="shared" si="219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216"/>
        <v>58.62</v>
      </c>
      <c r="Q2976" s="10" t="s">
        <v>8308</v>
      </c>
      <c r="R2976" t="s">
        <v>8309</v>
      </c>
      <c r="S2976" s="15">
        <f t="shared" si="217"/>
        <v>41880.061006944445</v>
      </c>
      <c r="T2976" s="15">
        <f t="shared" si="218"/>
        <v>41908.065972222219</v>
      </c>
      <c r="U2976">
        <f t="shared" si="219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216"/>
        <v>70.88</v>
      </c>
      <c r="Q2977" s="10" t="s">
        <v>8308</v>
      </c>
      <c r="R2977" t="s">
        <v>8309</v>
      </c>
      <c r="S2977" s="15">
        <f t="shared" si="217"/>
        <v>41941.683865740742</v>
      </c>
      <c r="T2977" s="15">
        <f t="shared" si="218"/>
        <v>41970.125</v>
      </c>
      <c r="U2977">
        <f t="shared" si="219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216"/>
        <v>8.57</v>
      </c>
      <c r="Q2978" s="10" t="s">
        <v>8308</v>
      </c>
      <c r="R2978" t="s">
        <v>8309</v>
      </c>
      <c r="S2978" s="15">
        <f t="shared" si="217"/>
        <v>42425.730671296296</v>
      </c>
      <c r="T2978" s="15">
        <f t="shared" si="218"/>
        <v>42442.5</v>
      </c>
      <c r="U2978">
        <f t="shared" si="219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216"/>
        <v>113.57</v>
      </c>
      <c r="Q2979" s="10" t="s">
        <v>8308</v>
      </c>
      <c r="R2979" t="s">
        <v>8309</v>
      </c>
      <c r="S2979" s="15">
        <f t="shared" si="217"/>
        <v>42026.88118055556</v>
      </c>
      <c r="T2979" s="15">
        <f t="shared" si="218"/>
        <v>42086.093055555553</v>
      </c>
      <c r="U2979">
        <f t="shared" si="219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216"/>
        <v>60.69</v>
      </c>
      <c r="Q2980" s="10" t="s">
        <v>8308</v>
      </c>
      <c r="R2980" t="s">
        <v>8309</v>
      </c>
      <c r="S2980" s="15">
        <f t="shared" si="217"/>
        <v>41922.640590277777</v>
      </c>
      <c r="T2980" s="15">
        <f t="shared" si="218"/>
        <v>41932.249305555553</v>
      </c>
      <c r="U2980">
        <f t="shared" si="219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216"/>
        <v>110.22</v>
      </c>
      <c r="Q2981" s="10" t="s">
        <v>8308</v>
      </c>
      <c r="R2981" t="s">
        <v>8309</v>
      </c>
      <c r="S2981" s="15">
        <f t="shared" si="217"/>
        <v>41993.824340277773</v>
      </c>
      <c r="T2981" s="15">
        <f t="shared" si="218"/>
        <v>42010.25</v>
      </c>
      <c r="U2981">
        <f t="shared" si="219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216"/>
        <v>136.46</v>
      </c>
      <c r="Q2982" s="10" t="s">
        <v>8308</v>
      </c>
      <c r="R2982" t="s">
        <v>8309</v>
      </c>
      <c r="S2982" s="15">
        <f t="shared" si="217"/>
        <v>42219.915856481486</v>
      </c>
      <c r="T2982" s="15">
        <f t="shared" si="218"/>
        <v>42240.083333333328</v>
      </c>
      <c r="U2982">
        <f t="shared" si="219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216"/>
        <v>53.16</v>
      </c>
      <c r="Q2983" s="10" t="s">
        <v>8308</v>
      </c>
      <c r="R2983" t="s">
        <v>8310</v>
      </c>
      <c r="S2983" s="15">
        <f t="shared" si="217"/>
        <v>42225.559675925921</v>
      </c>
      <c r="T2983" s="15">
        <f t="shared" si="218"/>
        <v>42270.559675925921</v>
      </c>
      <c r="U2983">
        <f t="shared" si="219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216"/>
        <v>86.49</v>
      </c>
      <c r="Q2984" s="10" t="s">
        <v>8308</v>
      </c>
      <c r="R2984" t="s">
        <v>8310</v>
      </c>
      <c r="S2984" s="15">
        <f t="shared" si="217"/>
        <v>42381.686840277776</v>
      </c>
      <c r="T2984" s="15">
        <f t="shared" si="218"/>
        <v>42411.686840277776</v>
      </c>
      <c r="U2984">
        <f t="shared" si="219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216"/>
        <v>155.24</v>
      </c>
      <c r="Q2985" s="10" t="s">
        <v>8308</v>
      </c>
      <c r="R2985" t="s">
        <v>8310</v>
      </c>
      <c r="S2985" s="15">
        <f t="shared" si="217"/>
        <v>41894.632361111115</v>
      </c>
      <c r="T2985" s="15">
        <f t="shared" si="218"/>
        <v>41954.674027777779</v>
      </c>
      <c r="U2985">
        <f t="shared" si="219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216"/>
        <v>115.08</v>
      </c>
      <c r="Q2986" s="10" t="s">
        <v>8308</v>
      </c>
      <c r="R2986" t="s">
        <v>8310</v>
      </c>
      <c r="S2986" s="15">
        <f t="shared" si="217"/>
        <v>42576.278715277775</v>
      </c>
      <c r="T2986" s="15">
        <f t="shared" si="218"/>
        <v>42606.278715277775</v>
      </c>
      <c r="U2986">
        <f t="shared" si="219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216"/>
        <v>109.59</v>
      </c>
      <c r="Q2987" s="10" t="s">
        <v>8308</v>
      </c>
      <c r="R2987" t="s">
        <v>8310</v>
      </c>
      <c r="S2987" s="15">
        <f t="shared" si="217"/>
        <v>42654.973703703698</v>
      </c>
      <c r="T2987" s="15">
        <f t="shared" si="218"/>
        <v>42674.166666666672</v>
      </c>
      <c r="U2987">
        <f t="shared" si="219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216"/>
        <v>45.21</v>
      </c>
      <c r="Q2988" s="10" t="s">
        <v>8308</v>
      </c>
      <c r="R2988" t="s">
        <v>8310</v>
      </c>
      <c r="S2988" s="15">
        <f t="shared" si="217"/>
        <v>42431.500069444446</v>
      </c>
      <c r="T2988" s="15">
        <f t="shared" si="218"/>
        <v>42491.458402777775</v>
      </c>
      <c r="U2988">
        <f t="shared" si="219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216"/>
        <v>104.15</v>
      </c>
      <c r="Q2989" s="10" t="s">
        <v>8308</v>
      </c>
      <c r="R2989" t="s">
        <v>8310</v>
      </c>
      <c r="S2989" s="15">
        <f t="shared" si="217"/>
        <v>42627.307303240741</v>
      </c>
      <c r="T2989" s="15">
        <f t="shared" si="218"/>
        <v>42656</v>
      </c>
      <c r="U2989">
        <f t="shared" si="219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216"/>
        <v>35.71</v>
      </c>
      <c r="Q2990" s="10" t="s">
        <v>8308</v>
      </c>
      <c r="R2990" t="s">
        <v>8310</v>
      </c>
      <c r="S2990" s="15">
        <f t="shared" si="217"/>
        <v>42511.362048611118</v>
      </c>
      <c r="T2990" s="15">
        <f t="shared" si="218"/>
        <v>42541.362048611118</v>
      </c>
      <c r="U2990">
        <f t="shared" si="219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216"/>
        <v>97</v>
      </c>
      <c r="Q2991" s="10" t="s">
        <v>8308</v>
      </c>
      <c r="R2991" t="s">
        <v>8310</v>
      </c>
      <c r="S2991" s="15">
        <f t="shared" si="217"/>
        <v>42337.02039351852</v>
      </c>
      <c r="T2991" s="15">
        <f t="shared" si="218"/>
        <v>42359.207638888889</v>
      </c>
      <c r="U2991">
        <f t="shared" si="219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216"/>
        <v>370.37</v>
      </c>
      <c r="Q2992" s="10" t="s">
        <v>8308</v>
      </c>
      <c r="R2992" t="s">
        <v>8310</v>
      </c>
      <c r="S2992" s="15">
        <f t="shared" si="217"/>
        <v>42341.57430555555</v>
      </c>
      <c r="T2992" s="15">
        <f t="shared" si="218"/>
        <v>42376.57430555555</v>
      </c>
      <c r="U2992">
        <f t="shared" si="219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216"/>
        <v>94.41</v>
      </c>
      <c r="Q2993" s="10" t="s">
        <v>8308</v>
      </c>
      <c r="R2993" t="s">
        <v>8310</v>
      </c>
      <c r="S2993" s="15">
        <f t="shared" si="217"/>
        <v>42740.837152777778</v>
      </c>
      <c r="T2993" s="15">
        <f t="shared" si="218"/>
        <v>42762.837152777778</v>
      </c>
      <c r="U2993">
        <f t="shared" si="219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216"/>
        <v>48.98</v>
      </c>
      <c r="Q2994" s="10" t="s">
        <v>8308</v>
      </c>
      <c r="R2994" t="s">
        <v>8310</v>
      </c>
      <c r="S2994" s="15">
        <f t="shared" si="217"/>
        <v>42622.767476851848</v>
      </c>
      <c r="T2994" s="15">
        <f t="shared" si="218"/>
        <v>42652.767476851848</v>
      </c>
      <c r="U2994">
        <f t="shared" si="219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216"/>
        <v>45.59</v>
      </c>
      <c r="Q2995" s="10" t="s">
        <v>8308</v>
      </c>
      <c r="R2995" t="s">
        <v>8310</v>
      </c>
      <c r="S2995" s="15">
        <f t="shared" si="217"/>
        <v>42390.838738425926</v>
      </c>
      <c r="T2995" s="15">
        <f t="shared" si="218"/>
        <v>42420.838738425926</v>
      </c>
      <c r="U2995">
        <f t="shared" si="219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216"/>
        <v>23.28</v>
      </c>
      <c r="Q2996" s="10" t="s">
        <v>8308</v>
      </c>
      <c r="R2996" t="s">
        <v>8310</v>
      </c>
      <c r="S2996" s="15">
        <f t="shared" si="217"/>
        <v>41885.478842592594</v>
      </c>
      <c r="T2996" s="15">
        <f t="shared" si="218"/>
        <v>41915.478842592594</v>
      </c>
      <c r="U2996">
        <f t="shared" si="219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216"/>
        <v>63.23</v>
      </c>
      <c r="Q2997" s="10" t="s">
        <v>8308</v>
      </c>
      <c r="R2997" t="s">
        <v>8310</v>
      </c>
      <c r="S2997" s="15">
        <f t="shared" si="217"/>
        <v>42724.665173611109</v>
      </c>
      <c r="T2997" s="15">
        <f t="shared" si="218"/>
        <v>42754.665173611109</v>
      </c>
      <c r="U2997">
        <f t="shared" si="219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216"/>
        <v>153.52000000000001</v>
      </c>
      <c r="Q2998" s="10" t="s">
        <v>8308</v>
      </c>
      <c r="R2998" t="s">
        <v>8310</v>
      </c>
      <c r="S2998" s="15">
        <f t="shared" si="217"/>
        <v>42090.912500000006</v>
      </c>
      <c r="T2998" s="15">
        <f t="shared" si="218"/>
        <v>42150.912500000006</v>
      </c>
      <c r="U2998">
        <f t="shared" si="219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216"/>
        <v>90.2</v>
      </c>
      <c r="Q2999" s="10" t="s">
        <v>8308</v>
      </c>
      <c r="R2999" t="s">
        <v>8310</v>
      </c>
      <c r="S2999" s="15">
        <f t="shared" si="217"/>
        <v>42775.733715277776</v>
      </c>
      <c r="T2999" s="15">
        <f t="shared" si="218"/>
        <v>42793.207638888889</v>
      </c>
      <c r="U2999">
        <f t="shared" si="219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216"/>
        <v>118.97</v>
      </c>
      <c r="Q3000" s="10" t="s">
        <v>8308</v>
      </c>
      <c r="R3000" t="s">
        <v>8310</v>
      </c>
      <c r="S3000" s="15">
        <f t="shared" si="217"/>
        <v>41778.193622685183</v>
      </c>
      <c r="T3000" s="15">
        <f t="shared" si="218"/>
        <v>41806.184027777781</v>
      </c>
      <c r="U3000">
        <f t="shared" si="219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216"/>
        <v>80.25</v>
      </c>
      <c r="Q3001" s="10" t="s">
        <v>8308</v>
      </c>
      <c r="R3001" t="s">
        <v>8310</v>
      </c>
      <c r="S3001" s="15">
        <f t="shared" si="217"/>
        <v>42780.740277777775</v>
      </c>
      <c r="T3001" s="15">
        <f t="shared" si="218"/>
        <v>42795.083333333328</v>
      </c>
      <c r="U3001">
        <f t="shared" si="219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216"/>
        <v>62.5</v>
      </c>
      <c r="Q3002" s="10" t="s">
        <v>8308</v>
      </c>
      <c r="R3002" t="s">
        <v>8310</v>
      </c>
      <c r="S3002" s="15">
        <f t="shared" si="217"/>
        <v>42752.827199074076</v>
      </c>
      <c r="T3002" s="15">
        <f t="shared" si="218"/>
        <v>42766.75</v>
      </c>
      <c r="U3002">
        <f t="shared" si="219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216"/>
        <v>131.38</v>
      </c>
      <c r="Q3003" s="10" t="s">
        <v>8308</v>
      </c>
      <c r="R3003" t="s">
        <v>8310</v>
      </c>
      <c r="S3003" s="15">
        <f t="shared" si="217"/>
        <v>42534.895625000005</v>
      </c>
      <c r="T3003" s="15">
        <f t="shared" si="218"/>
        <v>42564.895625000005</v>
      </c>
      <c r="U3003">
        <f t="shared" si="219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216"/>
        <v>73.03</v>
      </c>
      <c r="Q3004" s="10" t="s">
        <v>8308</v>
      </c>
      <c r="R3004" t="s">
        <v>8310</v>
      </c>
      <c r="S3004" s="15">
        <f t="shared" si="217"/>
        <v>41239.83625</v>
      </c>
      <c r="T3004" s="15">
        <f t="shared" si="218"/>
        <v>41269.83625</v>
      </c>
      <c r="U3004">
        <f t="shared" si="219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216"/>
        <v>178.53</v>
      </c>
      <c r="Q3005" s="10" t="s">
        <v>8308</v>
      </c>
      <c r="R3005" t="s">
        <v>8310</v>
      </c>
      <c r="S3005" s="15">
        <f t="shared" si="217"/>
        <v>42398.849259259259</v>
      </c>
      <c r="T3005" s="15">
        <f t="shared" si="218"/>
        <v>42430.249305555553</v>
      </c>
      <c r="U3005">
        <f t="shared" si="219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216"/>
        <v>162.91</v>
      </c>
      <c r="Q3006" s="10" t="s">
        <v>8308</v>
      </c>
      <c r="R3006" t="s">
        <v>8310</v>
      </c>
      <c r="S3006" s="15">
        <f t="shared" si="217"/>
        <v>41928.881064814814</v>
      </c>
      <c r="T3006" s="15">
        <f t="shared" si="218"/>
        <v>41958.922731481478</v>
      </c>
      <c r="U3006">
        <f t="shared" si="219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216"/>
        <v>108.24</v>
      </c>
      <c r="Q3007" s="10" t="s">
        <v>8308</v>
      </c>
      <c r="R3007" t="s">
        <v>8310</v>
      </c>
      <c r="S3007" s="15">
        <f t="shared" si="217"/>
        <v>41888.674826388888</v>
      </c>
      <c r="T3007" s="15">
        <f t="shared" si="218"/>
        <v>41918.674826388888</v>
      </c>
      <c r="U3007">
        <f t="shared" si="219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216"/>
        <v>88.87</v>
      </c>
      <c r="Q3008" s="10" t="s">
        <v>8308</v>
      </c>
      <c r="R3008" t="s">
        <v>8310</v>
      </c>
      <c r="S3008" s="15">
        <f t="shared" si="217"/>
        <v>41957.756840277783</v>
      </c>
      <c r="T3008" s="15">
        <f t="shared" si="218"/>
        <v>41987.756840277783</v>
      </c>
      <c r="U3008">
        <f t="shared" si="219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216"/>
        <v>54</v>
      </c>
      <c r="Q3009" s="10" t="s">
        <v>8308</v>
      </c>
      <c r="R3009" t="s">
        <v>8310</v>
      </c>
      <c r="S3009" s="15">
        <f t="shared" si="217"/>
        <v>42098.216238425928</v>
      </c>
      <c r="T3009" s="15">
        <f t="shared" si="218"/>
        <v>42119.216238425928</v>
      </c>
      <c r="U3009">
        <f t="shared" si="219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216"/>
        <v>116.73</v>
      </c>
      <c r="Q3010" s="10" t="s">
        <v>8308</v>
      </c>
      <c r="R3010" t="s">
        <v>8310</v>
      </c>
      <c r="S3010" s="15">
        <f t="shared" si="217"/>
        <v>42360.212025462963</v>
      </c>
      <c r="T3010" s="15">
        <f t="shared" si="218"/>
        <v>42390.212025462963</v>
      </c>
      <c r="U3010">
        <f t="shared" si="219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220">IFERROR(ROUND(E3011/L3011, 2), 0)</f>
        <v>233.9</v>
      </c>
      <c r="Q3011" s="10" t="s">
        <v>8308</v>
      </c>
      <c r="R3011" t="s">
        <v>8310</v>
      </c>
      <c r="S3011" s="15">
        <f t="shared" ref="S3011:S3074" si="221">(((J3011/60)/60)/24)+DATE(1970,1,1)</f>
        <v>41939.569907407407</v>
      </c>
      <c r="T3011" s="15">
        <f t="shared" ref="T3011:T3074" si="222">(((I3011/60)/60)/24)+DATE(1970,1,1)</f>
        <v>41969.611574074079</v>
      </c>
      <c r="U3011">
        <f t="shared" ref="U3011:U3074" si="223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220"/>
        <v>158</v>
      </c>
      <c r="Q3012" s="10" t="s">
        <v>8308</v>
      </c>
      <c r="R3012" t="s">
        <v>8310</v>
      </c>
      <c r="S3012" s="15">
        <f t="shared" si="221"/>
        <v>41996.832395833335</v>
      </c>
      <c r="T3012" s="15">
        <f t="shared" si="222"/>
        <v>42056.832395833335</v>
      </c>
      <c r="U3012">
        <f t="shared" si="223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220"/>
        <v>14.84</v>
      </c>
      <c r="Q3013" s="10" t="s">
        <v>8308</v>
      </c>
      <c r="R3013" t="s">
        <v>8310</v>
      </c>
      <c r="S3013" s="15">
        <f t="shared" si="221"/>
        <v>42334.468935185185</v>
      </c>
      <c r="T3013" s="15">
        <f t="shared" si="222"/>
        <v>42361.957638888889</v>
      </c>
      <c r="U3013">
        <f t="shared" si="223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220"/>
        <v>85.18</v>
      </c>
      <c r="Q3014" s="10" t="s">
        <v>8308</v>
      </c>
      <c r="R3014" t="s">
        <v>8310</v>
      </c>
      <c r="S3014" s="15">
        <f t="shared" si="221"/>
        <v>42024.702893518523</v>
      </c>
      <c r="T3014" s="15">
        <f t="shared" si="222"/>
        <v>42045.702893518523</v>
      </c>
      <c r="U3014">
        <f t="shared" si="223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220"/>
        <v>146.69</v>
      </c>
      <c r="Q3015" s="10" t="s">
        <v>8308</v>
      </c>
      <c r="R3015" t="s">
        <v>8310</v>
      </c>
      <c r="S3015" s="15">
        <f t="shared" si="221"/>
        <v>42146.836215277777</v>
      </c>
      <c r="T3015" s="15">
        <f t="shared" si="222"/>
        <v>42176.836215277777</v>
      </c>
      <c r="U3015">
        <f t="shared" si="223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220"/>
        <v>50.76</v>
      </c>
      <c r="Q3016" s="10" t="s">
        <v>8308</v>
      </c>
      <c r="R3016" t="s">
        <v>8310</v>
      </c>
      <c r="S3016" s="15">
        <f t="shared" si="221"/>
        <v>41920.123611111114</v>
      </c>
      <c r="T3016" s="15">
        <f t="shared" si="222"/>
        <v>41948.208333333336</v>
      </c>
      <c r="U3016">
        <f t="shared" si="223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220"/>
        <v>87.7</v>
      </c>
      <c r="Q3017" s="10" t="s">
        <v>8308</v>
      </c>
      <c r="R3017" t="s">
        <v>8310</v>
      </c>
      <c r="S3017" s="15">
        <f t="shared" si="221"/>
        <v>41785.72729166667</v>
      </c>
      <c r="T3017" s="15">
        <f t="shared" si="222"/>
        <v>41801.166666666664</v>
      </c>
      <c r="U3017">
        <f t="shared" si="223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220"/>
        <v>242.28</v>
      </c>
      <c r="Q3018" s="10" t="s">
        <v>8308</v>
      </c>
      <c r="R3018" t="s">
        <v>8310</v>
      </c>
      <c r="S3018" s="15">
        <f t="shared" si="221"/>
        <v>41778.548055555555</v>
      </c>
      <c r="T3018" s="15">
        <f t="shared" si="222"/>
        <v>41838.548055555555</v>
      </c>
      <c r="U3018">
        <f t="shared" si="223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220"/>
        <v>146.44999999999999</v>
      </c>
      <c r="Q3019" s="10" t="s">
        <v>8308</v>
      </c>
      <c r="R3019" t="s">
        <v>8310</v>
      </c>
      <c r="S3019" s="15">
        <f t="shared" si="221"/>
        <v>41841.850034722222</v>
      </c>
      <c r="T3019" s="15">
        <f t="shared" si="222"/>
        <v>41871.850034722222</v>
      </c>
      <c r="U3019">
        <f t="shared" si="223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220"/>
        <v>103.17</v>
      </c>
      <c r="Q3020" s="10" t="s">
        <v>8308</v>
      </c>
      <c r="R3020" t="s">
        <v>8310</v>
      </c>
      <c r="S3020" s="15">
        <f t="shared" si="221"/>
        <v>42163.29833333334</v>
      </c>
      <c r="T3020" s="15">
        <f t="shared" si="222"/>
        <v>42205.916666666672</v>
      </c>
      <c r="U3020">
        <f t="shared" si="223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220"/>
        <v>80.459999999999994</v>
      </c>
      <c r="Q3021" s="10" t="s">
        <v>8308</v>
      </c>
      <c r="R3021" t="s">
        <v>8310</v>
      </c>
      <c r="S3021" s="15">
        <f t="shared" si="221"/>
        <v>41758.833564814813</v>
      </c>
      <c r="T3021" s="15">
        <f t="shared" si="222"/>
        <v>41786.125</v>
      </c>
      <c r="U3021">
        <f t="shared" si="223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220"/>
        <v>234.67</v>
      </c>
      <c r="Q3022" s="10" t="s">
        <v>8308</v>
      </c>
      <c r="R3022" t="s">
        <v>8310</v>
      </c>
      <c r="S3022" s="15">
        <f t="shared" si="221"/>
        <v>42170.846446759257</v>
      </c>
      <c r="T3022" s="15">
        <f t="shared" si="222"/>
        <v>42230.846446759257</v>
      </c>
      <c r="U3022">
        <f t="shared" si="223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220"/>
        <v>50.69</v>
      </c>
      <c r="Q3023" s="10" t="s">
        <v>8308</v>
      </c>
      <c r="R3023" t="s">
        <v>8310</v>
      </c>
      <c r="S3023" s="15">
        <f t="shared" si="221"/>
        <v>42660.618854166663</v>
      </c>
      <c r="T3023" s="15">
        <f t="shared" si="222"/>
        <v>42696.249305555553</v>
      </c>
      <c r="U3023">
        <f t="shared" si="223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220"/>
        <v>162.71</v>
      </c>
      <c r="Q3024" s="10" t="s">
        <v>8308</v>
      </c>
      <c r="R3024" t="s">
        <v>8310</v>
      </c>
      <c r="S3024" s="15">
        <f t="shared" si="221"/>
        <v>42564.95380787037</v>
      </c>
      <c r="T3024" s="15">
        <f t="shared" si="222"/>
        <v>42609.95380787037</v>
      </c>
      <c r="U3024">
        <f t="shared" si="223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220"/>
        <v>120.17</v>
      </c>
      <c r="Q3025" s="10" t="s">
        <v>8308</v>
      </c>
      <c r="R3025" t="s">
        <v>8310</v>
      </c>
      <c r="S3025" s="15">
        <f t="shared" si="221"/>
        <v>42121.675763888896</v>
      </c>
      <c r="T3025" s="15">
        <f t="shared" si="222"/>
        <v>42166.675763888896</v>
      </c>
      <c r="U3025">
        <f t="shared" si="223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220"/>
        <v>67.7</v>
      </c>
      <c r="Q3026" s="10" t="s">
        <v>8308</v>
      </c>
      <c r="R3026" t="s">
        <v>8310</v>
      </c>
      <c r="S3026" s="15">
        <f t="shared" si="221"/>
        <v>41158.993923611109</v>
      </c>
      <c r="T3026" s="15">
        <f t="shared" si="222"/>
        <v>41188.993923611109</v>
      </c>
      <c r="U3026">
        <f t="shared" si="223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220"/>
        <v>52.1</v>
      </c>
      <c r="Q3027" s="10" t="s">
        <v>8308</v>
      </c>
      <c r="R3027" t="s">
        <v>8310</v>
      </c>
      <c r="S3027" s="15">
        <f t="shared" si="221"/>
        <v>41761.509409722225</v>
      </c>
      <c r="T3027" s="15">
        <f t="shared" si="222"/>
        <v>41789.666666666664</v>
      </c>
      <c r="U3027">
        <f t="shared" si="223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220"/>
        <v>51.6</v>
      </c>
      <c r="Q3028" s="10" t="s">
        <v>8308</v>
      </c>
      <c r="R3028" t="s">
        <v>8310</v>
      </c>
      <c r="S3028" s="15">
        <f t="shared" si="221"/>
        <v>42783.459398148145</v>
      </c>
      <c r="T3028" s="15">
        <f t="shared" si="222"/>
        <v>42797.459398148145</v>
      </c>
      <c r="U3028">
        <f t="shared" si="223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220"/>
        <v>164.3</v>
      </c>
      <c r="Q3029" s="10" t="s">
        <v>8308</v>
      </c>
      <c r="R3029" t="s">
        <v>8310</v>
      </c>
      <c r="S3029" s="15">
        <f t="shared" si="221"/>
        <v>42053.704293981486</v>
      </c>
      <c r="T3029" s="15">
        <f t="shared" si="222"/>
        <v>42083.662627314814</v>
      </c>
      <c r="U3029">
        <f t="shared" si="223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220"/>
        <v>84.86</v>
      </c>
      <c r="Q3030" s="10" t="s">
        <v>8308</v>
      </c>
      <c r="R3030" t="s">
        <v>8310</v>
      </c>
      <c r="S3030" s="15">
        <f t="shared" si="221"/>
        <v>42567.264178240745</v>
      </c>
      <c r="T3030" s="15">
        <f t="shared" si="222"/>
        <v>42597.264178240745</v>
      </c>
      <c r="U3030">
        <f t="shared" si="223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220"/>
        <v>94.55</v>
      </c>
      <c r="Q3031" s="10" t="s">
        <v>8308</v>
      </c>
      <c r="R3031" t="s">
        <v>8310</v>
      </c>
      <c r="S3031" s="15">
        <f t="shared" si="221"/>
        <v>41932.708877314813</v>
      </c>
      <c r="T3031" s="15">
        <f t="shared" si="222"/>
        <v>41961.190972222219</v>
      </c>
      <c r="U3031">
        <f t="shared" si="223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220"/>
        <v>45.54</v>
      </c>
      <c r="Q3032" s="10" t="s">
        <v>8308</v>
      </c>
      <c r="R3032" t="s">
        <v>8310</v>
      </c>
      <c r="S3032" s="15">
        <f t="shared" si="221"/>
        <v>42233.747349537036</v>
      </c>
      <c r="T3032" s="15">
        <f t="shared" si="222"/>
        <v>42263.747349537036</v>
      </c>
      <c r="U3032">
        <f t="shared" si="223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220"/>
        <v>51.72</v>
      </c>
      <c r="Q3033" s="10" t="s">
        <v>8308</v>
      </c>
      <c r="R3033" t="s">
        <v>8310</v>
      </c>
      <c r="S3033" s="15">
        <f t="shared" si="221"/>
        <v>42597.882488425923</v>
      </c>
      <c r="T3033" s="15">
        <f t="shared" si="222"/>
        <v>42657.882488425923</v>
      </c>
      <c r="U3033">
        <f t="shared" si="223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220"/>
        <v>50.88</v>
      </c>
      <c r="Q3034" s="10" t="s">
        <v>8308</v>
      </c>
      <c r="R3034" t="s">
        <v>8310</v>
      </c>
      <c r="S3034" s="15">
        <f t="shared" si="221"/>
        <v>42228.044664351852</v>
      </c>
      <c r="T3034" s="15">
        <f t="shared" si="222"/>
        <v>42258.044664351852</v>
      </c>
      <c r="U3034">
        <f t="shared" si="223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220"/>
        <v>191.13</v>
      </c>
      <c r="Q3035" s="10" t="s">
        <v>8308</v>
      </c>
      <c r="R3035" t="s">
        <v>8310</v>
      </c>
      <c r="S3035" s="15">
        <f t="shared" si="221"/>
        <v>42570.110243055555</v>
      </c>
      <c r="T3035" s="15">
        <f t="shared" si="222"/>
        <v>42600.110243055555</v>
      </c>
      <c r="U3035">
        <f t="shared" si="223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220"/>
        <v>89.31</v>
      </c>
      <c r="Q3036" s="10" t="s">
        <v>8308</v>
      </c>
      <c r="R3036" t="s">
        <v>8310</v>
      </c>
      <c r="S3036" s="15">
        <f t="shared" si="221"/>
        <v>42644.535358796296</v>
      </c>
      <c r="T3036" s="15">
        <f t="shared" si="222"/>
        <v>42675.165972222225</v>
      </c>
      <c r="U3036">
        <f t="shared" si="223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220"/>
        <v>88.59</v>
      </c>
      <c r="Q3037" s="10" t="s">
        <v>8308</v>
      </c>
      <c r="R3037" t="s">
        <v>8310</v>
      </c>
      <c r="S3037" s="15">
        <f t="shared" si="221"/>
        <v>41368.560289351852</v>
      </c>
      <c r="T3037" s="15">
        <f t="shared" si="222"/>
        <v>41398.560289351852</v>
      </c>
      <c r="U3037">
        <f t="shared" si="223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220"/>
        <v>96.3</v>
      </c>
      <c r="Q3038" s="10" t="s">
        <v>8308</v>
      </c>
      <c r="R3038" t="s">
        <v>8310</v>
      </c>
      <c r="S3038" s="15">
        <f t="shared" si="221"/>
        <v>41466.785231481481</v>
      </c>
      <c r="T3038" s="15">
        <f t="shared" si="222"/>
        <v>41502.499305555553</v>
      </c>
      <c r="U3038">
        <f t="shared" si="223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220"/>
        <v>33.31</v>
      </c>
      <c r="Q3039" s="10" t="s">
        <v>8308</v>
      </c>
      <c r="R3039" t="s">
        <v>8310</v>
      </c>
      <c r="S3039" s="15">
        <f t="shared" si="221"/>
        <v>40378.893206018518</v>
      </c>
      <c r="T3039" s="15">
        <f t="shared" si="222"/>
        <v>40453.207638888889</v>
      </c>
      <c r="U3039">
        <f t="shared" si="223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220"/>
        <v>37.22</v>
      </c>
      <c r="Q3040" s="10" t="s">
        <v>8308</v>
      </c>
      <c r="R3040" t="s">
        <v>8310</v>
      </c>
      <c r="S3040" s="15">
        <f t="shared" si="221"/>
        <v>42373.252280092594</v>
      </c>
      <c r="T3040" s="15">
        <f t="shared" si="222"/>
        <v>42433.252280092594</v>
      </c>
      <c r="U3040">
        <f t="shared" si="223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220"/>
        <v>92.13</v>
      </c>
      <c r="Q3041" s="10" t="s">
        <v>8308</v>
      </c>
      <c r="R3041" t="s">
        <v>8310</v>
      </c>
      <c r="S3041" s="15">
        <f t="shared" si="221"/>
        <v>41610.794421296298</v>
      </c>
      <c r="T3041" s="15">
        <f t="shared" si="222"/>
        <v>41637.332638888889</v>
      </c>
      <c r="U3041">
        <f t="shared" si="223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220"/>
        <v>76.790000000000006</v>
      </c>
      <c r="Q3042" s="10" t="s">
        <v>8308</v>
      </c>
      <c r="R3042" t="s">
        <v>8310</v>
      </c>
      <c r="S3042" s="15">
        <f t="shared" si="221"/>
        <v>42177.791909722218</v>
      </c>
      <c r="T3042" s="15">
        <f t="shared" si="222"/>
        <v>42181.958333333328</v>
      </c>
      <c r="U3042">
        <f t="shared" si="223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220"/>
        <v>96.53</v>
      </c>
      <c r="Q3043" s="10" t="s">
        <v>8308</v>
      </c>
      <c r="R3043" t="s">
        <v>8310</v>
      </c>
      <c r="S3043" s="15">
        <f t="shared" si="221"/>
        <v>42359.868611111116</v>
      </c>
      <c r="T3043" s="15">
        <f t="shared" si="222"/>
        <v>42389.868611111116</v>
      </c>
      <c r="U3043">
        <f t="shared" si="223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220"/>
        <v>51.89</v>
      </c>
      <c r="Q3044" s="10" t="s">
        <v>8308</v>
      </c>
      <c r="R3044" t="s">
        <v>8310</v>
      </c>
      <c r="S3044" s="15">
        <f t="shared" si="221"/>
        <v>42253.688043981485</v>
      </c>
      <c r="T3044" s="15">
        <f t="shared" si="222"/>
        <v>42283.688043981485</v>
      </c>
      <c r="U3044">
        <f t="shared" si="223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220"/>
        <v>128.91</v>
      </c>
      <c r="Q3045" s="10" t="s">
        <v>8308</v>
      </c>
      <c r="R3045" t="s">
        <v>8310</v>
      </c>
      <c r="S3045" s="15">
        <f t="shared" si="221"/>
        <v>42083.070590277777</v>
      </c>
      <c r="T3045" s="15">
        <f t="shared" si="222"/>
        <v>42110.118055555555</v>
      </c>
      <c r="U3045">
        <f t="shared" si="223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220"/>
        <v>84.11</v>
      </c>
      <c r="Q3046" s="10" t="s">
        <v>8308</v>
      </c>
      <c r="R3046" t="s">
        <v>8310</v>
      </c>
      <c r="S3046" s="15">
        <f t="shared" si="221"/>
        <v>42387.7268287037</v>
      </c>
      <c r="T3046" s="15">
        <f t="shared" si="222"/>
        <v>42402.7268287037</v>
      </c>
      <c r="U3046">
        <f t="shared" si="223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220"/>
        <v>82.94</v>
      </c>
      <c r="Q3047" s="10" t="s">
        <v>8308</v>
      </c>
      <c r="R3047" t="s">
        <v>8310</v>
      </c>
      <c r="S3047" s="15">
        <f t="shared" si="221"/>
        <v>41843.155729166669</v>
      </c>
      <c r="T3047" s="15">
        <f t="shared" si="222"/>
        <v>41873.155729166669</v>
      </c>
      <c r="U3047">
        <f t="shared" si="223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220"/>
        <v>259.95</v>
      </c>
      <c r="Q3048" s="10" t="s">
        <v>8308</v>
      </c>
      <c r="R3048" t="s">
        <v>8310</v>
      </c>
      <c r="S3048" s="15">
        <f t="shared" si="221"/>
        <v>41862.803078703706</v>
      </c>
      <c r="T3048" s="15">
        <f t="shared" si="222"/>
        <v>41892.202777777777</v>
      </c>
      <c r="U3048">
        <f t="shared" si="223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220"/>
        <v>37.25</v>
      </c>
      <c r="Q3049" s="10" t="s">
        <v>8308</v>
      </c>
      <c r="R3049" t="s">
        <v>8310</v>
      </c>
      <c r="S3049" s="15">
        <f t="shared" si="221"/>
        <v>42443.989050925928</v>
      </c>
      <c r="T3049" s="15">
        <f t="shared" si="222"/>
        <v>42487.552777777775</v>
      </c>
      <c r="U3049">
        <f t="shared" si="223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220"/>
        <v>177.02</v>
      </c>
      <c r="Q3050" s="10" t="s">
        <v>8308</v>
      </c>
      <c r="R3050" t="s">
        <v>8310</v>
      </c>
      <c r="S3050" s="15">
        <f t="shared" si="221"/>
        <v>41975.901180555549</v>
      </c>
      <c r="T3050" s="15">
        <f t="shared" si="222"/>
        <v>42004.890277777777</v>
      </c>
      <c r="U3050">
        <f t="shared" si="223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220"/>
        <v>74.069999999999993</v>
      </c>
      <c r="Q3051" s="10" t="s">
        <v>8308</v>
      </c>
      <c r="R3051" t="s">
        <v>8310</v>
      </c>
      <c r="S3051" s="15">
        <f t="shared" si="221"/>
        <v>42139.014525462961</v>
      </c>
      <c r="T3051" s="15">
        <f t="shared" si="222"/>
        <v>42169.014525462961</v>
      </c>
      <c r="U3051">
        <f t="shared" si="223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220"/>
        <v>70.67</v>
      </c>
      <c r="Q3052" s="10" t="s">
        <v>8308</v>
      </c>
      <c r="R3052" t="s">
        <v>8310</v>
      </c>
      <c r="S3052" s="15">
        <f t="shared" si="221"/>
        <v>42465.16851851852</v>
      </c>
      <c r="T3052" s="15">
        <f t="shared" si="222"/>
        <v>42495.16851851852</v>
      </c>
      <c r="U3052">
        <f t="shared" si="223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220"/>
        <v>23.63</v>
      </c>
      <c r="Q3053" s="10" t="s">
        <v>8308</v>
      </c>
      <c r="R3053" t="s">
        <v>8310</v>
      </c>
      <c r="S3053" s="15">
        <f t="shared" si="221"/>
        <v>42744.416030092587</v>
      </c>
      <c r="T3053" s="15">
        <f t="shared" si="222"/>
        <v>42774.416030092587</v>
      </c>
      <c r="U3053">
        <f t="shared" si="223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220"/>
        <v>37.5</v>
      </c>
      <c r="Q3054" s="10" t="s">
        <v>8308</v>
      </c>
      <c r="R3054" t="s">
        <v>8310</v>
      </c>
      <c r="S3054" s="15">
        <f t="shared" si="221"/>
        <v>42122.670069444444</v>
      </c>
      <c r="T3054" s="15">
        <f t="shared" si="222"/>
        <v>42152.665972222225</v>
      </c>
      <c r="U3054">
        <f t="shared" si="223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220"/>
        <v>13.33</v>
      </c>
      <c r="Q3055" s="10" t="s">
        <v>8308</v>
      </c>
      <c r="R3055" t="s">
        <v>8310</v>
      </c>
      <c r="S3055" s="15">
        <f t="shared" si="221"/>
        <v>41862.761724537035</v>
      </c>
      <c r="T3055" s="15">
        <f t="shared" si="222"/>
        <v>41914.165972222225</v>
      </c>
      <c r="U3055">
        <f t="shared" si="223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220"/>
        <v>0</v>
      </c>
      <c r="Q3056" s="10" t="s">
        <v>8308</v>
      </c>
      <c r="R3056" t="s">
        <v>8310</v>
      </c>
      <c r="S3056" s="15">
        <f t="shared" si="221"/>
        <v>42027.832800925928</v>
      </c>
      <c r="T3056" s="15">
        <f t="shared" si="222"/>
        <v>42065.044444444444</v>
      </c>
      <c r="U3056">
        <f t="shared" si="223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220"/>
        <v>1</v>
      </c>
      <c r="Q3057" s="10" t="s">
        <v>8308</v>
      </c>
      <c r="R3057" t="s">
        <v>8310</v>
      </c>
      <c r="S3057" s="15">
        <f t="shared" si="221"/>
        <v>41953.95821759259</v>
      </c>
      <c r="T3057" s="15">
        <f t="shared" si="222"/>
        <v>42013.95821759259</v>
      </c>
      <c r="U3057">
        <f t="shared" si="223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220"/>
        <v>0</v>
      </c>
      <c r="Q3058" s="10" t="s">
        <v>8308</v>
      </c>
      <c r="R3058" t="s">
        <v>8310</v>
      </c>
      <c r="S3058" s="15">
        <f t="shared" si="221"/>
        <v>41851.636388888888</v>
      </c>
      <c r="T3058" s="15">
        <f t="shared" si="222"/>
        <v>41911.636388888888</v>
      </c>
      <c r="U3058">
        <f t="shared" si="223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220"/>
        <v>0</v>
      </c>
      <c r="Q3059" s="10" t="s">
        <v>8308</v>
      </c>
      <c r="R3059" t="s">
        <v>8310</v>
      </c>
      <c r="S3059" s="15">
        <f t="shared" si="221"/>
        <v>42433.650590277779</v>
      </c>
      <c r="T3059" s="15">
        <f t="shared" si="222"/>
        <v>42463.608923611115</v>
      </c>
      <c r="U3059">
        <f t="shared" si="223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220"/>
        <v>1</v>
      </c>
      <c r="Q3060" s="10" t="s">
        <v>8308</v>
      </c>
      <c r="R3060" t="s">
        <v>8310</v>
      </c>
      <c r="S3060" s="15">
        <f t="shared" si="221"/>
        <v>42460.374305555553</v>
      </c>
      <c r="T3060" s="15">
        <f t="shared" si="222"/>
        <v>42510.374305555553</v>
      </c>
      <c r="U3060">
        <f t="shared" si="223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220"/>
        <v>41</v>
      </c>
      <c r="Q3061" s="10" t="s">
        <v>8308</v>
      </c>
      <c r="R3061" t="s">
        <v>8310</v>
      </c>
      <c r="S3061" s="15">
        <f t="shared" si="221"/>
        <v>41829.935717592591</v>
      </c>
      <c r="T3061" s="15">
        <f t="shared" si="222"/>
        <v>41859.935717592591</v>
      </c>
      <c r="U3061">
        <f t="shared" si="223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220"/>
        <v>55.83</v>
      </c>
      <c r="Q3062" s="10" t="s">
        <v>8308</v>
      </c>
      <c r="R3062" t="s">
        <v>8310</v>
      </c>
      <c r="S3062" s="15">
        <f t="shared" si="221"/>
        <v>42245.274699074071</v>
      </c>
      <c r="T3062" s="15">
        <f t="shared" si="222"/>
        <v>42275.274699074071</v>
      </c>
      <c r="U3062">
        <f t="shared" si="223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220"/>
        <v>0</v>
      </c>
      <c r="Q3063" s="10" t="s">
        <v>8308</v>
      </c>
      <c r="R3063" t="s">
        <v>8310</v>
      </c>
      <c r="S3063" s="15">
        <f t="shared" si="221"/>
        <v>41834.784120370372</v>
      </c>
      <c r="T3063" s="15">
        <f t="shared" si="222"/>
        <v>41864.784120370372</v>
      </c>
      <c r="U3063">
        <f t="shared" si="223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220"/>
        <v>99.76</v>
      </c>
      <c r="Q3064" s="10" t="s">
        <v>8308</v>
      </c>
      <c r="R3064" t="s">
        <v>8310</v>
      </c>
      <c r="S3064" s="15">
        <f t="shared" si="221"/>
        <v>42248.535787037035</v>
      </c>
      <c r="T3064" s="15">
        <f t="shared" si="222"/>
        <v>42277.75</v>
      </c>
      <c r="U3064">
        <f t="shared" si="223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220"/>
        <v>25.52</v>
      </c>
      <c r="Q3065" s="10" t="s">
        <v>8308</v>
      </c>
      <c r="R3065" t="s">
        <v>8310</v>
      </c>
      <c r="S3065" s="15">
        <f t="shared" si="221"/>
        <v>42630.922893518517</v>
      </c>
      <c r="T3065" s="15">
        <f t="shared" si="222"/>
        <v>42665.922893518517</v>
      </c>
      <c r="U3065">
        <f t="shared" si="223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220"/>
        <v>117.65</v>
      </c>
      <c r="Q3066" s="10" t="s">
        <v>8308</v>
      </c>
      <c r="R3066" t="s">
        <v>8310</v>
      </c>
      <c r="S3066" s="15">
        <f t="shared" si="221"/>
        <v>42299.130162037036</v>
      </c>
      <c r="T3066" s="15">
        <f t="shared" si="222"/>
        <v>42330.290972222225</v>
      </c>
      <c r="U3066">
        <f t="shared" si="223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220"/>
        <v>5</v>
      </c>
      <c r="Q3067" s="10" t="s">
        <v>8308</v>
      </c>
      <c r="R3067" t="s">
        <v>8310</v>
      </c>
      <c r="S3067" s="15">
        <f t="shared" si="221"/>
        <v>41825.055231481485</v>
      </c>
      <c r="T3067" s="15">
        <f t="shared" si="222"/>
        <v>41850.055231481485</v>
      </c>
      <c r="U3067">
        <f t="shared" si="223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220"/>
        <v>2796.67</v>
      </c>
      <c r="Q3068" s="10" t="s">
        <v>8308</v>
      </c>
      <c r="R3068" t="s">
        <v>8310</v>
      </c>
      <c r="S3068" s="15">
        <f t="shared" si="221"/>
        <v>42531.228437500002</v>
      </c>
      <c r="T3068" s="15">
        <f t="shared" si="222"/>
        <v>42561.228437500002</v>
      </c>
      <c r="U3068">
        <f t="shared" si="223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220"/>
        <v>200</v>
      </c>
      <c r="Q3069" s="10" t="s">
        <v>8308</v>
      </c>
      <c r="R3069" t="s">
        <v>8310</v>
      </c>
      <c r="S3069" s="15">
        <f t="shared" si="221"/>
        <v>42226.938414351855</v>
      </c>
      <c r="T3069" s="15">
        <f t="shared" si="222"/>
        <v>42256.938414351855</v>
      </c>
      <c r="U3069">
        <f t="shared" si="223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220"/>
        <v>87.5</v>
      </c>
      <c r="Q3070" s="10" t="s">
        <v>8308</v>
      </c>
      <c r="R3070" t="s">
        <v>8310</v>
      </c>
      <c r="S3070" s="15">
        <f t="shared" si="221"/>
        <v>42263.691574074073</v>
      </c>
      <c r="T3070" s="15">
        <f t="shared" si="222"/>
        <v>42293.691574074073</v>
      </c>
      <c r="U3070">
        <f t="shared" si="223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220"/>
        <v>20.14</v>
      </c>
      <c r="Q3071" s="10" t="s">
        <v>8308</v>
      </c>
      <c r="R3071" t="s">
        <v>8310</v>
      </c>
      <c r="S3071" s="15">
        <f t="shared" si="221"/>
        <v>41957.833726851852</v>
      </c>
      <c r="T3071" s="15">
        <f t="shared" si="222"/>
        <v>41987.833726851852</v>
      </c>
      <c r="U3071">
        <f t="shared" si="223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220"/>
        <v>20.88</v>
      </c>
      <c r="Q3072" s="10" t="s">
        <v>8308</v>
      </c>
      <c r="R3072" t="s">
        <v>8310</v>
      </c>
      <c r="S3072" s="15">
        <f t="shared" si="221"/>
        <v>42690.733437499999</v>
      </c>
      <c r="T3072" s="15">
        <f t="shared" si="222"/>
        <v>42711.733437499999</v>
      </c>
      <c r="U3072">
        <f t="shared" si="223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220"/>
        <v>61.31</v>
      </c>
      <c r="Q3073" s="10" t="s">
        <v>8308</v>
      </c>
      <c r="R3073" t="s">
        <v>8310</v>
      </c>
      <c r="S3073" s="15">
        <f t="shared" si="221"/>
        <v>42097.732418981483</v>
      </c>
      <c r="T3073" s="15">
        <f t="shared" si="222"/>
        <v>42115.249305555553</v>
      </c>
      <c r="U3073">
        <f t="shared" si="223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220"/>
        <v>1</v>
      </c>
      <c r="Q3074" s="10" t="s">
        <v>8308</v>
      </c>
      <c r="R3074" t="s">
        <v>8310</v>
      </c>
      <c r="S3074" s="15">
        <f t="shared" si="221"/>
        <v>42658.690532407403</v>
      </c>
      <c r="T3074" s="15">
        <f t="shared" si="222"/>
        <v>42673.073611111111</v>
      </c>
      <c r="U3074">
        <f t="shared" si="223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224">IFERROR(ROUND(E3075/L3075, 2), 0)</f>
        <v>92.14</v>
      </c>
      <c r="Q3075" s="10" t="s">
        <v>8308</v>
      </c>
      <c r="R3075" t="s">
        <v>8310</v>
      </c>
      <c r="S3075" s="15">
        <f t="shared" ref="S3075:S3138" si="225">(((J3075/60)/60)/24)+DATE(1970,1,1)</f>
        <v>42111.684027777781</v>
      </c>
      <c r="T3075" s="15">
        <f t="shared" ref="T3075:T3138" si="226">(((I3075/60)/60)/24)+DATE(1970,1,1)</f>
        <v>42169.804861111115</v>
      </c>
      <c r="U3075">
        <f t="shared" ref="U3075:U3138" si="227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224"/>
        <v>7.33</v>
      </c>
      <c r="Q3076" s="10" t="s">
        <v>8308</v>
      </c>
      <c r="R3076" t="s">
        <v>8310</v>
      </c>
      <c r="S3076" s="15">
        <f t="shared" si="225"/>
        <v>42409.571284722217</v>
      </c>
      <c r="T3076" s="15">
        <f t="shared" si="226"/>
        <v>42439.571284722217</v>
      </c>
      <c r="U3076">
        <f t="shared" si="227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224"/>
        <v>64.8</v>
      </c>
      <c r="Q3077" s="10" t="s">
        <v>8308</v>
      </c>
      <c r="R3077" t="s">
        <v>8310</v>
      </c>
      <c r="S3077" s="15">
        <f t="shared" si="225"/>
        <v>42551.102314814809</v>
      </c>
      <c r="T3077" s="15">
        <f t="shared" si="226"/>
        <v>42601.102314814809</v>
      </c>
      <c r="U3077">
        <f t="shared" si="227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224"/>
        <v>30.12</v>
      </c>
      <c r="Q3078" s="10" t="s">
        <v>8308</v>
      </c>
      <c r="R3078" t="s">
        <v>8310</v>
      </c>
      <c r="S3078" s="15">
        <f t="shared" si="225"/>
        <v>42226.651886574073</v>
      </c>
      <c r="T3078" s="15">
        <f t="shared" si="226"/>
        <v>42286.651886574073</v>
      </c>
      <c r="U3078">
        <f t="shared" si="227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224"/>
        <v>52.5</v>
      </c>
      <c r="Q3079" s="10" t="s">
        <v>8308</v>
      </c>
      <c r="R3079" t="s">
        <v>8310</v>
      </c>
      <c r="S3079" s="15">
        <f t="shared" si="225"/>
        <v>42766.956921296296</v>
      </c>
      <c r="T3079" s="15">
        <f t="shared" si="226"/>
        <v>42796.956921296296</v>
      </c>
      <c r="U3079">
        <f t="shared" si="227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224"/>
        <v>23.67</v>
      </c>
      <c r="Q3080" s="10" t="s">
        <v>8308</v>
      </c>
      <c r="R3080" t="s">
        <v>8310</v>
      </c>
      <c r="S3080" s="15">
        <f t="shared" si="225"/>
        <v>42031.138831018514</v>
      </c>
      <c r="T3080" s="15">
        <f t="shared" si="226"/>
        <v>42061.138831018514</v>
      </c>
      <c r="U3080">
        <f t="shared" si="227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224"/>
        <v>415.78</v>
      </c>
      <c r="Q3081" s="10" t="s">
        <v>8308</v>
      </c>
      <c r="R3081" t="s">
        <v>8310</v>
      </c>
      <c r="S3081" s="15">
        <f t="shared" si="225"/>
        <v>42055.713368055556</v>
      </c>
      <c r="T3081" s="15">
        <f t="shared" si="226"/>
        <v>42085.671701388885</v>
      </c>
      <c r="U3081">
        <f t="shared" si="227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224"/>
        <v>53.71</v>
      </c>
      <c r="Q3082" s="10" t="s">
        <v>8308</v>
      </c>
      <c r="R3082" t="s">
        <v>8310</v>
      </c>
      <c r="S3082" s="15">
        <f t="shared" si="225"/>
        <v>41940.028287037036</v>
      </c>
      <c r="T3082" s="15">
        <f t="shared" si="226"/>
        <v>42000.0699537037</v>
      </c>
      <c r="U3082">
        <f t="shared" si="227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224"/>
        <v>420.6</v>
      </c>
      <c r="Q3083" s="10" t="s">
        <v>8308</v>
      </c>
      <c r="R3083" t="s">
        <v>8310</v>
      </c>
      <c r="S3083" s="15">
        <f t="shared" si="225"/>
        <v>42237.181608796294</v>
      </c>
      <c r="T3083" s="15">
        <f t="shared" si="226"/>
        <v>42267.181608796294</v>
      </c>
      <c r="U3083">
        <f t="shared" si="227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224"/>
        <v>0</v>
      </c>
      <c r="Q3084" s="10" t="s">
        <v>8308</v>
      </c>
      <c r="R3084" t="s">
        <v>8310</v>
      </c>
      <c r="S3084" s="15">
        <f t="shared" si="225"/>
        <v>42293.922986111109</v>
      </c>
      <c r="T3084" s="15">
        <f t="shared" si="226"/>
        <v>42323.96465277778</v>
      </c>
      <c r="U3084">
        <f t="shared" si="227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224"/>
        <v>18.670000000000002</v>
      </c>
      <c r="Q3085" s="10" t="s">
        <v>8308</v>
      </c>
      <c r="R3085" t="s">
        <v>8310</v>
      </c>
      <c r="S3085" s="15">
        <f t="shared" si="225"/>
        <v>41853.563402777778</v>
      </c>
      <c r="T3085" s="15">
        <f t="shared" si="226"/>
        <v>41883.208333333336</v>
      </c>
      <c r="U3085">
        <f t="shared" si="227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224"/>
        <v>78.33</v>
      </c>
      <c r="Q3086" s="10" t="s">
        <v>8308</v>
      </c>
      <c r="R3086" t="s">
        <v>8310</v>
      </c>
      <c r="S3086" s="15">
        <f t="shared" si="225"/>
        <v>42100.723738425921</v>
      </c>
      <c r="T3086" s="15">
        <f t="shared" si="226"/>
        <v>42129.783333333333</v>
      </c>
      <c r="U3086">
        <f t="shared" si="227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224"/>
        <v>67.78</v>
      </c>
      <c r="Q3087" s="10" t="s">
        <v>8308</v>
      </c>
      <c r="R3087" t="s">
        <v>8310</v>
      </c>
      <c r="S3087" s="15">
        <f t="shared" si="225"/>
        <v>42246.883784722217</v>
      </c>
      <c r="T3087" s="15">
        <f t="shared" si="226"/>
        <v>42276.883784722217</v>
      </c>
      <c r="U3087">
        <f t="shared" si="227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224"/>
        <v>16.670000000000002</v>
      </c>
      <c r="Q3088" s="10" t="s">
        <v>8308</v>
      </c>
      <c r="R3088" t="s">
        <v>8310</v>
      </c>
      <c r="S3088" s="15">
        <f t="shared" si="225"/>
        <v>42173.67082175926</v>
      </c>
      <c r="T3088" s="15">
        <f t="shared" si="226"/>
        <v>42233.67082175926</v>
      </c>
      <c r="U3088">
        <f t="shared" si="227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224"/>
        <v>62.5</v>
      </c>
      <c r="Q3089" s="10" t="s">
        <v>8308</v>
      </c>
      <c r="R3089" t="s">
        <v>8310</v>
      </c>
      <c r="S3089" s="15">
        <f t="shared" si="225"/>
        <v>42665.150347222225</v>
      </c>
      <c r="T3089" s="15">
        <f t="shared" si="226"/>
        <v>42725.192013888889</v>
      </c>
      <c r="U3089">
        <f t="shared" si="227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224"/>
        <v>42</v>
      </c>
      <c r="Q3090" s="10" t="s">
        <v>8308</v>
      </c>
      <c r="R3090" t="s">
        <v>8310</v>
      </c>
      <c r="S3090" s="15">
        <f t="shared" si="225"/>
        <v>41981.57230324074</v>
      </c>
      <c r="T3090" s="15">
        <f t="shared" si="226"/>
        <v>42012.570138888885</v>
      </c>
      <c r="U3090">
        <f t="shared" si="227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224"/>
        <v>130.09</v>
      </c>
      <c r="Q3091" s="10" t="s">
        <v>8308</v>
      </c>
      <c r="R3091" t="s">
        <v>8310</v>
      </c>
      <c r="S3091" s="15">
        <f t="shared" si="225"/>
        <v>42528.542627314819</v>
      </c>
      <c r="T3091" s="15">
        <f t="shared" si="226"/>
        <v>42560.082638888889</v>
      </c>
      <c r="U3091">
        <f t="shared" si="227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224"/>
        <v>1270.22</v>
      </c>
      <c r="Q3092" s="10" t="s">
        <v>8308</v>
      </c>
      <c r="R3092" t="s">
        <v>8310</v>
      </c>
      <c r="S3092" s="15">
        <f t="shared" si="225"/>
        <v>42065.818807870368</v>
      </c>
      <c r="T3092" s="15">
        <f t="shared" si="226"/>
        <v>42125.777141203704</v>
      </c>
      <c r="U3092">
        <f t="shared" si="227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224"/>
        <v>88.44</v>
      </c>
      <c r="Q3093" s="10" t="s">
        <v>8308</v>
      </c>
      <c r="R3093" t="s">
        <v>8310</v>
      </c>
      <c r="S3093" s="15">
        <f t="shared" si="225"/>
        <v>42566.948414351849</v>
      </c>
      <c r="T3093" s="15">
        <f t="shared" si="226"/>
        <v>42596.948414351849</v>
      </c>
      <c r="U3093">
        <f t="shared" si="227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224"/>
        <v>56.34</v>
      </c>
      <c r="Q3094" s="10" t="s">
        <v>8308</v>
      </c>
      <c r="R3094" t="s">
        <v>8310</v>
      </c>
      <c r="S3094" s="15">
        <f t="shared" si="225"/>
        <v>42255.619351851856</v>
      </c>
      <c r="T3094" s="15">
        <f t="shared" si="226"/>
        <v>42292.916666666672</v>
      </c>
      <c r="U3094">
        <f t="shared" si="227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224"/>
        <v>53.53</v>
      </c>
      <c r="Q3095" s="10" t="s">
        <v>8308</v>
      </c>
      <c r="R3095" t="s">
        <v>8310</v>
      </c>
      <c r="S3095" s="15">
        <f t="shared" si="225"/>
        <v>41760.909039351849</v>
      </c>
      <c r="T3095" s="15">
        <f t="shared" si="226"/>
        <v>41791.165972222225</v>
      </c>
      <c r="U3095">
        <f t="shared" si="227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224"/>
        <v>25</v>
      </c>
      <c r="Q3096" s="10" t="s">
        <v>8308</v>
      </c>
      <c r="R3096" t="s">
        <v>8310</v>
      </c>
      <c r="S3096" s="15">
        <f t="shared" si="225"/>
        <v>42207.795787037037</v>
      </c>
      <c r="T3096" s="15">
        <f t="shared" si="226"/>
        <v>42267.795787037037</v>
      </c>
      <c r="U3096">
        <f t="shared" si="227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224"/>
        <v>50</v>
      </c>
      <c r="Q3097" s="10" t="s">
        <v>8308</v>
      </c>
      <c r="R3097" t="s">
        <v>8310</v>
      </c>
      <c r="S3097" s="15">
        <f t="shared" si="225"/>
        <v>42523.025231481486</v>
      </c>
      <c r="T3097" s="15">
        <f t="shared" si="226"/>
        <v>42583.025231481486</v>
      </c>
      <c r="U3097">
        <f t="shared" si="227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224"/>
        <v>56.79</v>
      </c>
      <c r="Q3098" s="10" t="s">
        <v>8308</v>
      </c>
      <c r="R3098" t="s">
        <v>8310</v>
      </c>
      <c r="S3098" s="15">
        <f t="shared" si="225"/>
        <v>42114.825532407413</v>
      </c>
      <c r="T3098" s="15">
        <f t="shared" si="226"/>
        <v>42144.825532407413</v>
      </c>
      <c r="U3098">
        <f t="shared" si="227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224"/>
        <v>40.83</v>
      </c>
      <c r="Q3099" s="10" t="s">
        <v>8308</v>
      </c>
      <c r="R3099" t="s">
        <v>8310</v>
      </c>
      <c r="S3099" s="15">
        <f t="shared" si="225"/>
        <v>42629.503483796296</v>
      </c>
      <c r="T3099" s="15">
        <f t="shared" si="226"/>
        <v>42650.583333333328</v>
      </c>
      <c r="U3099">
        <f t="shared" si="227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224"/>
        <v>65.11</v>
      </c>
      <c r="Q3100" s="10" t="s">
        <v>8308</v>
      </c>
      <c r="R3100" t="s">
        <v>8310</v>
      </c>
      <c r="S3100" s="15">
        <f t="shared" si="225"/>
        <v>42359.792233796295</v>
      </c>
      <c r="T3100" s="15">
        <f t="shared" si="226"/>
        <v>42408.01180555555</v>
      </c>
      <c r="U3100">
        <f t="shared" si="227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224"/>
        <v>55.6</v>
      </c>
      <c r="Q3101" s="10" t="s">
        <v>8308</v>
      </c>
      <c r="R3101" t="s">
        <v>8310</v>
      </c>
      <c r="S3101" s="15">
        <f t="shared" si="225"/>
        <v>42382.189710648148</v>
      </c>
      <c r="T3101" s="15">
        <f t="shared" si="226"/>
        <v>42412.189710648148</v>
      </c>
      <c r="U3101">
        <f t="shared" si="227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224"/>
        <v>140.54</v>
      </c>
      <c r="Q3102" s="10" t="s">
        <v>8308</v>
      </c>
      <c r="R3102" t="s">
        <v>8310</v>
      </c>
      <c r="S3102" s="15">
        <f t="shared" si="225"/>
        <v>41902.622395833336</v>
      </c>
      <c r="T3102" s="15">
        <f t="shared" si="226"/>
        <v>41932.622395833336</v>
      </c>
      <c r="U3102">
        <f t="shared" si="227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224"/>
        <v>25</v>
      </c>
      <c r="Q3103" s="10" t="s">
        <v>8308</v>
      </c>
      <c r="R3103" t="s">
        <v>8310</v>
      </c>
      <c r="S3103" s="15">
        <f t="shared" si="225"/>
        <v>42171.383530092593</v>
      </c>
      <c r="T3103" s="15">
        <f t="shared" si="226"/>
        <v>42201.330555555556</v>
      </c>
      <c r="U3103">
        <f t="shared" si="227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224"/>
        <v>69.53</v>
      </c>
      <c r="Q3104" s="10" t="s">
        <v>8308</v>
      </c>
      <c r="R3104" t="s">
        <v>8310</v>
      </c>
      <c r="S3104" s="15">
        <f t="shared" si="225"/>
        <v>42555.340486111112</v>
      </c>
      <c r="T3104" s="15">
        <f t="shared" si="226"/>
        <v>42605.340486111112</v>
      </c>
      <c r="U3104">
        <f t="shared" si="227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224"/>
        <v>5.5</v>
      </c>
      <c r="Q3105" s="10" t="s">
        <v>8308</v>
      </c>
      <c r="R3105" t="s">
        <v>8310</v>
      </c>
      <c r="S3105" s="15">
        <f t="shared" si="225"/>
        <v>42107.156319444446</v>
      </c>
      <c r="T3105" s="15">
        <f t="shared" si="226"/>
        <v>42167.156319444446</v>
      </c>
      <c r="U3105">
        <f t="shared" si="227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224"/>
        <v>237</v>
      </c>
      <c r="Q3106" s="10" t="s">
        <v>8308</v>
      </c>
      <c r="R3106" t="s">
        <v>8310</v>
      </c>
      <c r="S3106" s="15">
        <f t="shared" si="225"/>
        <v>42006.908692129626</v>
      </c>
      <c r="T3106" s="15">
        <f t="shared" si="226"/>
        <v>42038.083333333328</v>
      </c>
      <c r="U3106">
        <f t="shared" si="227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224"/>
        <v>79.87</v>
      </c>
      <c r="Q3107" s="10" t="s">
        <v>8308</v>
      </c>
      <c r="R3107" t="s">
        <v>8310</v>
      </c>
      <c r="S3107" s="15">
        <f t="shared" si="225"/>
        <v>41876.718935185185</v>
      </c>
      <c r="T3107" s="15">
        <f t="shared" si="226"/>
        <v>41931.208333333336</v>
      </c>
      <c r="U3107">
        <f t="shared" si="227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224"/>
        <v>10.25</v>
      </c>
      <c r="Q3108" s="10" t="s">
        <v>8308</v>
      </c>
      <c r="R3108" t="s">
        <v>8310</v>
      </c>
      <c r="S3108" s="15">
        <f t="shared" si="225"/>
        <v>42241.429120370376</v>
      </c>
      <c r="T3108" s="15">
        <f t="shared" si="226"/>
        <v>42263.916666666672</v>
      </c>
      <c r="U3108">
        <f t="shared" si="227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224"/>
        <v>272.58999999999997</v>
      </c>
      <c r="Q3109" s="10" t="s">
        <v>8308</v>
      </c>
      <c r="R3109" t="s">
        <v>8310</v>
      </c>
      <c r="S3109" s="15">
        <f t="shared" si="225"/>
        <v>42128.814247685179</v>
      </c>
      <c r="T3109" s="15">
        <f t="shared" si="226"/>
        <v>42135.814247685179</v>
      </c>
      <c r="U3109">
        <f t="shared" si="227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224"/>
        <v>13</v>
      </c>
      <c r="Q3110" s="10" t="s">
        <v>8308</v>
      </c>
      <c r="R3110" t="s">
        <v>8310</v>
      </c>
      <c r="S3110" s="15">
        <f t="shared" si="225"/>
        <v>42062.680486111116</v>
      </c>
      <c r="T3110" s="15">
        <f t="shared" si="226"/>
        <v>42122.638819444444</v>
      </c>
      <c r="U3110">
        <f t="shared" si="227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224"/>
        <v>58.18</v>
      </c>
      <c r="Q3111" s="10" t="s">
        <v>8308</v>
      </c>
      <c r="R3111" t="s">
        <v>8310</v>
      </c>
      <c r="S3111" s="15">
        <f t="shared" si="225"/>
        <v>41844.125115740739</v>
      </c>
      <c r="T3111" s="15">
        <f t="shared" si="226"/>
        <v>41879.125115740739</v>
      </c>
      <c r="U3111">
        <f t="shared" si="227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224"/>
        <v>10</v>
      </c>
      <c r="Q3112" s="10" t="s">
        <v>8308</v>
      </c>
      <c r="R3112" t="s">
        <v>8310</v>
      </c>
      <c r="S3112" s="15">
        <f t="shared" si="225"/>
        <v>42745.031469907408</v>
      </c>
      <c r="T3112" s="15">
        <f t="shared" si="226"/>
        <v>42785.031469907408</v>
      </c>
      <c r="U3112">
        <f t="shared" si="227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224"/>
        <v>70.11</v>
      </c>
      <c r="Q3113" s="10" t="s">
        <v>8308</v>
      </c>
      <c r="R3113" t="s">
        <v>8310</v>
      </c>
      <c r="S3113" s="15">
        <f t="shared" si="225"/>
        <v>41885.595138888886</v>
      </c>
      <c r="T3113" s="15">
        <f t="shared" si="226"/>
        <v>41916.595138888886</v>
      </c>
      <c r="U3113">
        <f t="shared" si="227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224"/>
        <v>57.89</v>
      </c>
      <c r="Q3114" s="10" t="s">
        <v>8308</v>
      </c>
      <c r="R3114" t="s">
        <v>8310</v>
      </c>
      <c r="S3114" s="15">
        <f t="shared" si="225"/>
        <v>42615.121921296297</v>
      </c>
      <c r="T3114" s="15">
        <f t="shared" si="226"/>
        <v>42675.121921296297</v>
      </c>
      <c r="U3114">
        <f t="shared" si="227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224"/>
        <v>125.27</v>
      </c>
      <c r="Q3115" s="10" t="s">
        <v>8308</v>
      </c>
      <c r="R3115" t="s">
        <v>8310</v>
      </c>
      <c r="S3115" s="15">
        <f t="shared" si="225"/>
        <v>42081.731273148151</v>
      </c>
      <c r="T3115" s="15">
        <f t="shared" si="226"/>
        <v>42111.731273148151</v>
      </c>
      <c r="U3115">
        <f t="shared" si="227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224"/>
        <v>0</v>
      </c>
      <c r="Q3116" s="10" t="s">
        <v>8308</v>
      </c>
      <c r="R3116" t="s">
        <v>8310</v>
      </c>
      <c r="S3116" s="15">
        <f t="shared" si="225"/>
        <v>41843.632523148146</v>
      </c>
      <c r="T3116" s="15">
        <f t="shared" si="226"/>
        <v>41903.632523148146</v>
      </c>
      <c r="U3116">
        <f t="shared" si="227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224"/>
        <v>300</v>
      </c>
      <c r="Q3117" s="10" t="s">
        <v>8308</v>
      </c>
      <c r="R3117" t="s">
        <v>8310</v>
      </c>
      <c r="S3117" s="15">
        <f t="shared" si="225"/>
        <v>42496.447071759263</v>
      </c>
      <c r="T3117" s="15">
        <f t="shared" si="226"/>
        <v>42526.447071759263</v>
      </c>
      <c r="U3117">
        <f t="shared" si="227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224"/>
        <v>43</v>
      </c>
      <c r="Q3118" s="10" t="s">
        <v>8308</v>
      </c>
      <c r="R3118" t="s">
        <v>8310</v>
      </c>
      <c r="S3118" s="15">
        <f t="shared" si="225"/>
        <v>42081.515335648146</v>
      </c>
      <c r="T3118" s="15">
        <f t="shared" si="226"/>
        <v>42095.515335648146</v>
      </c>
      <c r="U3118">
        <f t="shared" si="227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224"/>
        <v>1</v>
      </c>
      <c r="Q3119" s="10" t="s">
        <v>8308</v>
      </c>
      <c r="R3119" t="s">
        <v>8310</v>
      </c>
      <c r="S3119" s="15">
        <f t="shared" si="225"/>
        <v>42509.374537037031</v>
      </c>
      <c r="T3119" s="15">
        <f t="shared" si="226"/>
        <v>42517.55</v>
      </c>
      <c r="U3119">
        <f t="shared" si="227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224"/>
        <v>775</v>
      </c>
      <c r="Q3120" s="10" t="s">
        <v>8308</v>
      </c>
      <c r="R3120" t="s">
        <v>8310</v>
      </c>
      <c r="S3120" s="15">
        <f t="shared" si="225"/>
        <v>42534.649571759262</v>
      </c>
      <c r="T3120" s="15">
        <f t="shared" si="226"/>
        <v>42553.649571759262</v>
      </c>
      <c r="U3120">
        <f t="shared" si="227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224"/>
        <v>5</v>
      </c>
      <c r="Q3121" s="10" t="s">
        <v>8308</v>
      </c>
      <c r="R3121" t="s">
        <v>8310</v>
      </c>
      <c r="S3121" s="15">
        <f t="shared" si="225"/>
        <v>42060.04550925926</v>
      </c>
      <c r="T3121" s="15">
        <f t="shared" si="226"/>
        <v>42090.003842592589</v>
      </c>
      <c r="U3121">
        <f t="shared" si="227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224"/>
        <v>12.8</v>
      </c>
      <c r="Q3122" s="10" t="s">
        <v>8308</v>
      </c>
      <c r="R3122" t="s">
        <v>8310</v>
      </c>
      <c r="S3122" s="15">
        <f t="shared" si="225"/>
        <v>42435.942083333335</v>
      </c>
      <c r="T3122" s="15">
        <f t="shared" si="226"/>
        <v>42495.900416666671</v>
      </c>
      <c r="U3122">
        <f t="shared" si="227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224"/>
        <v>10</v>
      </c>
      <c r="Q3123" s="10" t="s">
        <v>8308</v>
      </c>
      <c r="R3123" t="s">
        <v>8310</v>
      </c>
      <c r="S3123" s="15">
        <f t="shared" si="225"/>
        <v>41848.679803240739</v>
      </c>
      <c r="T3123" s="15">
        <f t="shared" si="226"/>
        <v>41908.679803240739</v>
      </c>
      <c r="U3123">
        <f t="shared" si="227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224"/>
        <v>58</v>
      </c>
      <c r="Q3124" s="10" t="s">
        <v>8308</v>
      </c>
      <c r="R3124" t="s">
        <v>8310</v>
      </c>
      <c r="S3124" s="15">
        <f t="shared" si="225"/>
        <v>42678.932083333333</v>
      </c>
      <c r="T3124" s="15">
        <f t="shared" si="226"/>
        <v>42683.973750000005</v>
      </c>
      <c r="U3124">
        <f t="shared" si="227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224"/>
        <v>244.8</v>
      </c>
      <c r="Q3125" s="10" t="s">
        <v>8308</v>
      </c>
      <c r="R3125" t="s">
        <v>8310</v>
      </c>
      <c r="S3125" s="15">
        <f t="shared" si="225"/>
        <v>42530.993032407408</v>
      </c>
      <c r="T3125" s="15">
        <f t="shared" si="226"/>
        <v>42560.993032407408</v>
      </c>
      <c r="U3125">
        <f t="shared" si="227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224"/>
        <v>6.5</v>
      </c>
      <c r="Q3126" s="10" t="s">
        <v>8308</v>
      </c>
      <c r="R3126" t="s">
        <v>8310</v>
      </c>
      <c r="S3126" s="15">
        <f t="shared" si="225"/>
        <v>41977.780104166668</v>
      </c>
      <c r="T3126" s="15">
        <f t="shared" si="226"/>
        <v>42037.780104166668</v>
      </c>
      <c r="U3126">
        <f t="shared" si="227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224"/>
        <v>0</v>
      </c>
      <c r="Q3127" s="10" t="s">
        <v>8308</v>
      </c>
      <c r="R3127" t="s">
        <v>8310</v>
      </c>
      <c r="S3127" s="15">
        <f t="shared" si="225"/>
        <v>42346.20685185185</v>
      </c>
      <c r="T3127" s="15">
        <f t="shared" si="226"/>
        <v>42376.20685185185</v>
      </c>
      <c r="U3127">
        <f t="shared" si="227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224"/>
        <v>61.18</v>
      </c>
      <c r="Q3128" s="10" t="s">
        <v>8308</v>
      </c>
      <c r="R3128" t="s">
        <v>8310</v>
      </c>
      <c r="S3128" s="15">
        <f t="shared" si="225"/>
        <v>42427.01807870371</v>
      </c>
      <c r="T3128" s="15">
        <f t="shared" si="226"/>
        <v>42456.976412037038</v>
      </c>
      <c r="U3128">
        <f t="shared" si="227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224"/>
        <v>0</v>
      </c>
      <c r="Q3129" s="10" t="s">
        <v>8308</v>
      </c>
      <c r="R3129" t="s">
        <v>8310</v>
      </c>
      <c r="S3129" s="15">
        <f t="shared" si="225"/>
        <v>42034.856817129628</v>
      </c>
      <c r="T3129" s="15">
        <f t="shared" si="226"/>
        <v>42064.856817129628</v>
      </c>
      <c r="U3129">
        <f t="shared" si="227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224"/>
        <v>139.24</v>
      </c>
      <c r="Q3130" s="10" t="s">
        <v>8308</v>
      </c>
      <c r="R3130" t="s">
        <v>8309</v>
      </c>
      <c r="S3130" s="15">
        <f t="shared" si="225"/>
        <v>42780.825706018513</v>
      </c>
      <c r="T3130" s="15">
        <f t="shared" si="226"/>
        <v>42810.784039351856</v>
      </c>
      <c r="U3130">
        <f t="shared" si="227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224"/>
        <v>10</v>
      </c>
      <c r="Q3131" s="10" t="s">
        <v>8308</v>
      </c>
      <c r="R3131" t="s">
        <v>8309</v>
      </c>
      <c r="S3131" s="15">
        <f t="shared" si="225"/>
        <v>42803.842812499999</v>
      </c>
      <c r="T3131" s="15">
        <f t="shared" si="226"/>
        <v>42843.801145833335</v>
      </c>
      <c r="U3131">
        <f t="shared" si="227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224"/>
        <v>93.75</v>
      </c>
      <c r="Q3132" s="10" t="s">
        <v>8308</v>
      </c>
      <c r="R3132" t="s">
        <v>8309</v>
      </c>
      <c r="S3132" s="15">
        <f t="shared" si="225"/>
        <v>42808.640231481477</v>
      </c>
      <c r="T3132" s="15">
        <f t="shared" si="226"/>
        <v>42839.207638888889</v>
      </c>
      <c r="U3132">
        <f t="shared" si="227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224"/>
        <v>53.75</v>
      </c>
      <c r="Q3133" s="10" t="s">
        <v>8308</v>
      </c>
      <c r="R3133" t="s">
        <v>8309</v>
      </c>
      <c r="S3133" s="15">
        <f t="shared" si="225"/>
        <v>42803.579224537039</v>
      </c>
      <c r="T3133" s="15">
        <f t="shared" si="226"/>
        <v>42833.537557870368</v>
      </c>
      <c r="U3133">
        <f t="shared" si="227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224"/>
        <v>10</v>
      </c>
      <c r="Q3134" s="10" t="s">
        <v>8308</v>
      </c>
      <c r="R3134" t="s">
        <v>8309</v>
      </c>
      <c r="S3134" s="15">
        <f t="shared" si="225"/>
        <v>42786.350231481483</v>
      </c>
      <c r="T3134" s="15">
        <f t="shared" si="226"/>
        <v>42846.308564814812</v>
      </c>
      <c r="U3134">
        <f t="shared" si="227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224"/>
        <v>33.75</v>
      </c>
      <c r="Q3135" s="10" t="s">
        <v>8308</v>
      </c>
      <c r="R3135" t="s">
        <v>8309</v>
      </c>
      <c r="S3135" s="15">
        <f t="shared" si="225"/>
        <v>42788.565208333333</v>
      </c>
      <c r="T3135" s="15">
        <f t="shared" si="226"/>
        <v>42818.523541666669</v>
      </c>
      <c r="U3135">
        <f t="shared" si="227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224"/>
        <v>18.75</v>
      </c>
      <c r="Q3136" s="10" t="s">
        <v>8308</v>
      </c>
      <c r="R3136" t="s">
        <v>8309</v>
      </c>
      <c r="S3136" s="15">
        <f t="shared" si="225"/>
        <v>42800.720127314817</v>
      </c>
      <c r="T3136" s="15">
        <f t="shared" si="226"/>
        <v>42821.678460648152</v>
      </c>
      <c r="U3136">
        <f t="shared" si="227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224"/>
        <v>23.14</v>
      </c>
      <c r="Q3137" s="10" t="s">
        <v>8308</v>
      </c>
      <c r="R3137" t="s">
        <v>8309</v>
      </c>
      <c r="S3137" s="15">
        <f t="shared" si="225"/>
        <v>42807.151863425926</v>
      </c>
      <c r="T3137" s="15">
        <f t="shared" si="226"/>
        <v>42829.151863425926</v>
      </c>
      <c r="U3137">
        <f t="shared" si="227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224"/>
        <v>29.05</v>
      </c>
      <c r="Q3138" s="10" t="s">
        <v>8308</v>
      </c>
      <c r="R3138" t="s">
        <v>8309</v>
      </c>
      <c r="S3138" s="15">
        <f t="shared" si="225"/>
        <v>42789.462430555555</v>
      </c>
      <c r="T3138" s="15">
        <f t="shared" si="226"/>
        <v>42825.957638888889</v>
      </c>
      <c r="U3138">
        <f t="shared" si="227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228">IFERROR(ROUND(E3139/L3139, 2), 0)</f>
        <v>50</v>
      </c>
      <c r="Q3139" s="10" t="s">
        <v>8308</v>
      </c>
      <c r="R3139" t="s">
        <v>8309</v>
      </c>
      <c r="S3139" s="15">
        <f t="shared" ref="S3139:S3202" si="229">(((J3139/60)/60)/24)+DATE(1970,1,1)</f>
        <v>42807.885057870371</v>
      </c>
      <c r="T3139" s="15">
        <f t="shared" ref="T3139:T3202" si="230">(((I3139/60)/60)/24)+DATE(1970,1,1)</f>
        <v>42858.8</v>
      </c>
      <c r="U3139">
        <f t="shared" ref="U3139:U3202" si="231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228"/>
        <v>0</v>
      </c>
      <c r="Q3140" s="10" t="s">
        <v>8308</v>
      </c>
      <c r="R3140" t="s">
        <v>8309</v>
      </c>
      <c r="S3140" s="15">
        <f t="shared" si="229"/>
        <v>42809.645914351851</v>
      </c>
      <c r="T3140" s="15">
        <f t="shared" si="230"/>
        <v>42828.645914351851</v>
      </c>
      <c r="U3140">
        <f t="shared" si="231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228"/>
        <v>450</v>
      </c>
      <c r="Q3141" s="10" t="s">
        <v>8308</v>
      </c>
      <c r="R3141" t="s">
        <v>8309</v>
      </c>
      <c r="S3141" s="15">
        <f t="shared" si="229"/>
        <v>42785.270370370374</v>
      </c>
      <c r="T3141" s="15">
        <f t="shared" si="230"/>
        <v>42819.189583333333</v>
      </c>
      <c r="U3141">
        <f t="shared" si="231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228"/>
        <v>24</v>
      </c>
      <c r="Q3142" s="10" t="s">
        <v>8308</v>
      </c>
      <c r="R3142" t="s">
        <v>8309</v>
      </c>
      <c r="S3142" s="15">
        <f t="shared" si="229"/>
        <v>42802.718784722223</v>
      </c>
      <c r="T3142" s="15">
        <f t="shared" si="230"/>
        <v>42832.677118055552</v>
      </c>
      <c r="U3142">
        <f t="shared" si="231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228"/>
        <v>32.25</v>
      </c>
      <c r="Q3143" s="10" t="s">
        <v>8308</v>
      </c>
      <c r="R3143" t="s">
        <v>8309</v>
      </c>
      <c r="S3143" s="15">
        <f t="shared" si="229"/>
        <v>42800.753333333334</v>
      </c>
      <c r="T3143" s="15">
        <f t="shared" si="230"/>
        <v>42841.833333333328</v>
      </c>
      <c r="U3143">
        <f t="shared" si="231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228"/>
        <v>15</v>
      </c>
      <c r="Q3144" s="10" t="s">
        <v>8308</v>
      </c>
      <c r="R3144" t="s">
        <v>8309</v>
      </c>
      <c r="S3144" s="15">
        <f t="shared" si="229"/>
        <v>42783.513182870374</v>
      </c>
      <c r="T3144" s="15">
        <f t="shared" si="230"/>
        <v>42813.471516203703</v>
      </c>
      <c r="U3144">
        <f t="shared" si="231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228"/>
        <v>0</v>
      </c>
      <c r="Q3145" s="10" t="s">
        <v>8308</v>
      </c>
      <c r="R3145" t="s">
        <v>8309</v>
      </c>
      <c r="S3145" s="15">
        <f t="shared" si="229"/>
        <v>42808.358287037037</v>
      </c>
      <c r="T3145" s="15">
        <f t="shared" si="230"/>
        <v>42834.358287037037</v>
      </c>
      <c r="U3145">
        <f t="shared" si="231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228"/>
        <v>251.33</v>
      </c>
      <c r="Q3146" s="10" t="s">
        <v>8308</v>
      </c>
      <c r="R3146" t="s">
        <v>8309</v>
      </c>
      <c r="S3146" s="15">
        <f t="shared" si="229"/>
        <v>42796.538275462968</v>
      </c>
      <c r="T3146" s="15">
        <f t="shared" si="230"/>
        <v>42813.25</v>
      </c>
      <c r="U3146">
        <f t="shared" si="231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228"/>
        <v>0</v>
      </c>
      <c r="Q3147" s="10" t="s">
        <v>8308</v>
      </c>
      <c r="R3147" t="s">
        <v>8309</v>
      </c>
      <c r="S3147" s="15">
        <f t="shared" si="229"/>
        <v>42762.040902777779</v>
      </c>
      <c r="T3147" s="15">
        <f t="shared" si="230"/>
        <v>42821.999236111107</v>
      </c>
      <c r="U3147">
        <f t="shared" si="231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228"/>
        <v>437.5</v>
      </c>
      <c r="Q3148" s="10" t="s">
        <v>8308</v>
      </c>
      <c r="R3148" t="s">
        <v>8309</v>
      </c>
      <c r="S3148" s="15">
        <f t="shared" si="229"/>
        <v>42796.682476851856</v>
      </c>
      <c r="T3148" s="15">
        <f t="shared" si="230"/>
        <v>42841.640810185185</v>
      </c>
      <c r="U3148">
        <f t="shared" si="231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228"/>
        <v>110.35</v>
      </c>
      <c r="Q3149" s="10" t="s">
        <v>8308</v>
      </c>
      <c r="R3149" t="s">
        <v>8309</v>
      </c>
      <c r="S3149" s="15">
        <f t="shared" si="229"/>
        <v>41909.969386574077</v>
      </c>
      <c r="T3149" s="15">
        <f t="shared" si="230"/>
        <v>41950.011053240742</v>
      </c>
      <c r="U3149">
        <f t="shared" si="231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228"/>
        <v>41.42</v>
      </c>
      <c r="Q3150" s="10" t="s">
        <v>8308</v>
      </c>
      <c r="R3150" t="s">
        <v>8309</v>
      </c>
      <c r="S3150" s="15">
        <f t="shared" si="229"/>
        <v>41891.665324074071</v>
      </c>
      <c r="T3150" s="15">
        <f t="shared" si="230"/>
        <v>41913.166666666664</v>
      </c>
      <c r="U3150">
        <f t="shared" si="231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228"/>
        <v>52</v>
      </c>
      <c r="Q3151" s="10" t="s">
        <v>8308</v>
      </c>
      <c r="R3151" t="s">
        <v>8309</v>
      </c>
      <c r="S3151" s="15">
        <f t="shared" si="229"/>
        <v>41226.017361111109</v>
      </c>
      <c r="T3151" s="15">
        <f t="shared" si="230"/>
        <v>41250.083333333336</v>
      </c>
      <c r="U3151">
        <f t="shared" si="231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228"/>
        <v>33.99</v>
      </c>
      <c r="Q3152" s="10" t="s">
        <v>8308</v>
      </c>
      <c r="R3152" t="s">
        <v>8309</v>
      </c>
      <c r="S3152" s="15">
        <f t="shared" si="229"/>
        <v>40478.263923611114</v>
      </c>
      <c r="T3152" s="15">
        <f t="shared" si="230"/>
        <v>40568.166666666664</v>
      </c>
      <c r="U3152">
        <f t="shared" si="231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228"/>
        <v>103.35</v>
      </c>
      <c r="Q3153" s="10" t="s">
        <v>8308</v>
      </c>
      <c r="R3153" t="s">
        <v>8309</v>
      </c>
      <c r="S3153" s="15">
        <f t="shared" si="229"/>
        <v>41862.83997685185</v>
      </c>
      <c r="T3153" s="15">
        <f t="shared" si="230"/>
        <v>41892.83997685185</v>
      </c>
      <c r="U3153">
        <f t="shared" si="231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228"/>
        <v>34.79</v>
      </c>
      <c r="Q3154" s="10" t="s">
        <v>8308</v>
      </c>
      <c r="R3154" t="s">
        <v>8309</v>
      </c>
      <c r="S3154" s="15">
        <f t="shared" si="229"/>
        <v>41550.867673611108</v>
      </c>
      <c r="T3154" s="15">
        <f t="shared" si="230"/>
        <v>41580.867673611108</v>
      </c>
      <c r="U3154">
        <f t="shared" si="231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228"/>
        <v>41.77</v>
      </c>
      <c r="Q3155" s="10" t="s">
        <v>8308</v>
      </c>
      <c r="R3155" t="s">
        <v>8309</v>
      </c>
      <c r="S3155" s="15">
        <f t="shared" si="229"/>
        <v>40633.154363425929</v>
      </c>
      <c r="T3155" s="15">
        <f t="shared" si="230"/>
        <v>40664.207638888889</v>
      </c>
      <c r="U3155">
        <f t="shared" si="231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228"/>
        <v>64.27</v>
      </c>
      <c r="Q3156" s="10" t="s">
        <v>8308</v>
      </c>
      <c r="R3156" t="s">
        <v>8309</v>
      </c>
      <c r="S3156" s="15">
        <f t="shared" si="229"/>
        <v>40970.875671296293</v>
      </c>
      <c r="T3156" s="15">
        <f t="shared" si="230"/>
        <v>41000.834004629629</v>
      </c>
      <c r="U3156">
        <f t="shared" si="231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228"/>
        <v>31.21</v>
      </c>
      <c r="Q3157" s="10" t="s">
        <v>8308</v>
      </c>
      <c r="R3157" t="s">
        <v>8309</v>
      </c>
      <c r="S3157" s="15">
        <f t="shared" si="229"/>
        <v>41233.499131944445</v>
      </c>
      <c r="T3157" s="15">
        <f t="shared" si="230"/>
        <v>41263.499131944445</v>
      </c>
      <c r="U3157">
        <f t="shared" si="231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228"/>
        <v>62.92</v>
      </c>
      <c r="Q3158" s="10" t="s">
        <v>8308</v>
      </c>
      <c r="R3158" t="s">
        <v>8309</v>
      </c>
      <c r="S3158" s="15">
        <f t="shared" si="229"/>
        <v>41026.953055555554</v>
      </c>
      <c r="T3158" s="15">
        <f t="shared" si="230"/>
        <v>41061.953055555554</v>
      </c>
      <c r="U3158">
        <f t="shared" si="231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228"/>
        <v>98.54</v>
      </c>
      <c r="Q3159" s="10" t="s">
        <v>8308</v>
      </c>
      <c r="R3159" t="s">
        <v>8309</v>
      </c>
      <c r="S3159" s="15">
        <f t="shared" si="229"/>
        <v>41829.788252314815</v>
      </c>
      <c r="T3159" s="15">
        <f t="shared" si="230"/>
        <v>41839.208333333336</v>
      </c>
      <c r="U3159">
        <f t="shared" si="231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228"/>
        <v>82.61</v>
      </c>
      <c r="Q3160" s="10" t="s">
        <v>8308</v>
      </c>
      <c r="R3160" t="s">
        <v>8309</v>
      </c>
      <c r="S3160" s="15">
        <f t="shared" si="229"/>
        <v>41447.839722222219</v>
      </c>
      <c r="T3160" s="15">
        <f t="shared" si="230"/>
        <v>41477.839722222219</v>
      </c>
      <c r="U3160">
        <f t="shared" si="231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228"/>
        <v>38.5</v>
      </c>
      <c r="Q3161" s="10" t="s">
        <v>8308</v>
      </c>
      <c r="R3161" t="s">
        <v>8309</v>
      </c>
      <c r="S3161" s="15">
        <f t="shared" si="229"/>
        <v>40884.066678240742</v>
      </c>
      <c r="T3161" s="15">
        <f t="shared" si="230"/>
        <v>40926.958333333336</v>
      </c>
      <c r="U3161">
        <f t="shared" si="231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228"/>
        <v>80.16</v>
      </c>
      <c r="Q3162" s="10" t="s">
        <v>8308</v>
      </c>
      <c r="R3162" t="s">
        <v>8309</v>
      </c>
      <c r="S3162" s="15">
        <f t="shared" si="229"/>
        <v>41841.26489583333</v>
      </c>
      <c r="T3162" s="15">
        <f t="shared" si="230"/>
        <v>41864.207638888889</v>
      </c>
      <c r="U3162">
        <f t="shared" si="231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228"/>
        <v>28.41</v>
      </c>
      <c r="Q3163" s="10" t="s">
        <v>8308</v>
      </c>
      <c r="R3163" t="s">
        <v>8309</v>
      </c>
      <c r="S3163" s="15">
        <f t="shared" si="229"/>
        <v>41897.536134259259</v>
      </c>
      <c r="T3163" s="15">
        <f t="shared" si="230"/>
        <v>41927.536134259259</v>
      </c>
      <c r="U3163">
        <f t="shared" si="231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228"/>
        <v>80.73</v>
      </c>
      <c r="Q3164" s="10" t="s">
        <v>8308</v>
      </c>
      <c r="R3164" t="s">
        <v>8309</v>
      </c>
      <c r="S3164" s="15">
        <f t="shared" si="229"/>
        <v>41799.685902777775</v>
      </c>
      <c r="T3164" s="15">
        <f t="shared" si="230"/>
        <v>41827.083333333336</v>
      </c>
      <c r="U3164">
        <f t="shared" si="231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228"/>
        <v>200.69</v>
      </c>
      <c r="Q3165" s="10" t="s">
        <v>8308</v>
      </c>
      <c r="R3165" t="s">
        <v>8309</v>
      </c>
      <c r="S3165" s="15">
        <f t="shared" si="229"/>
        <v>41775.753761574073</v>
      </c>
      <c r="T3165" s="15">
        <f t="shared" si="230"/>
        <v>41805.753761574073</v>
      </c>
      <c r="U3165">
        <f t="shared" si="231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228"/>
        <v>37.590000000000003</v>
      </c>
      <c r="Q3166" s="10" t="s">
        <v>8308</v>
      </c>
      <c r="R3166" t="s">
        <v>8309</v>
      </c>
      <c r="S3166" s="15">
        <f t="shared" si="229"/>
        <v>41766.80572916667</v>
      </c>
      <c r="T3166" s="15">
        <f t="shared" si="230"/>
        <v>41799.80572916667</v>
      </c>
      <c r="U3166">
        <f t="shared" si="231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228"/>
        <v>58.1</v>
      </c>
      <c r="Q3167" s="10" t="s">
        <v>8308</v>
      </c>
      <c r="R3167" t="s">
        <v>8309</v>
      </c>
      <c r="S3167" s="15">
        <f t="shared" si="229"/>
        <v>40644.159259259257</v>
      </c>
      <c r="T3167" s="15">
        <f t="shared" si="230"/>
        <v>40666.165972222225</v>
      </c>
      <c r="U3167">
        <f t="shared" si="231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228"/>
        <v>60.3</v>
      </c>
      <c r="Q3168" s="10" t="s">
        <v>8308</v>
      </c>
      <c r="R3168" t="s">
        <v>8309</v>
      </c>
      <c r="S3168" s="15">
        <f t="shared" si="229"/>
        <v>41940.69158564815</v>
      </c>
      <c r="T3168" s="15">
        <f t="shared" si="230"/>
        <v>41969.332638888889</v>
      </c>
      <c r="U3168">
        <f t="shared" si="231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228"/>
        <v>63.36</v>
      </c>
      <c r="Q3169" s="10" t="s">
        <v>8308</v>
      </c>
      <c r="R3169" t="s">
        <v>8309</v>
      </c>
      <c r="S3169" s="15">
        <f t="shared" si="229"/>
        <v>41839.175706018519</v>
      </c>
      <c r="T3169" s="15">
        <f t="shared" si="230"/>
        <v>41853.175706018519</v>
      </c>
      <c r="U3169">
        <f t="shared" si="231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228"/>
        <v>50.9</v>
      </c>
      <c r="Q3170" s="10" t="s">
        <v>8308</v>
      </c>
      <c r="R3170" t="s">
        <v>8309</v>
      </c>
      <c r="S3170" s="15">
        <f t="shared" si="229"/>
        <v>41772.105937500004</v>
      </c>
      <c r="T3170" s="15">
        <f t="shared" si="230"/>
        <v>41803.916666666664</v>
      </c>
      <c r="U3170">
        <f t="shared" si="231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228"/>
        <v>100.5</v>
      </c>
      <c r="Q3171" s="10" t="s">
        <v>8308</v>
      </c>
      <c r="R3171" t="s">
        <v>8309</v>
      </c>
      <c r="S3171" s="15">
        <f t="shared" si="229"/>
        <v>41591.737974537034</v>
      </c>
      <c r="T3171" s="15">
        <f t="shared" si="230"/>
        <v>41621.207638888889</v>
      </c>
      <c r="U3171">
        <f t="shared" si="231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228"/>
        <v>31.62</v>
      </c>
      <c r="Q3172" s="10" t="s">
        <v>8308</v>
      </c>
      <c r="R3172" t="s">
        <v>8309</v>
      </c>
      <c r="S3172" s="15">
        <f t="shared" si="229"/>
        <v>41789.080370370371</v>
      </c>
      <c r="T3172" s="15">
        <f t="shared" si="230"/>
        <v>41822.166666666664</v>
      </c>
      <c r="U3172">
        <f t="shared" si="231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228"/>
        <v>65.099999999999994</v>
      </c>
      <c r="Q3173" s="10" t="s">
        <v>8308</v>
      </c>
      <c r="R3173" t="s">
        <v>8309</v>
      </c>
      <c r="S3173" s="15">
        <f t="shared" si="229"/>
        <v>42466.608310185184</v>
      </c>
      <c r="T3173" s="15">
        <f t="shared" si="230"/>
        <v>42496.608310185184</v>
      </c>
      <c r="U3173">
        <f t="shared" si="231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228"/>
        <v>79.31</v>
      </c>
      <c r="Q3174" s="10" t="s">
        <v>8308</v>
      </c>
      <c r="R3174" t="s">
        <v>8309</v>
      </c>
      <c r="S3174" s="15">
        <f t="shared" si="229"/>
        <v>40923.729953703703</v>
      </c>
      <c r="T3174" s="15">
        <f t="shared" si="230"/>
        <v>40953.729953703703</v>
      </c>
      <c r="U3174">
        <f t="shared" si="231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228"/>
        <v>139.19</v>
      </c>
      <c r="Q3175" s="10" t="s">
        <v>8308</v>
      </c>
      <c r="R3175" t="s">
        <v>8309</v>
      </c>
      <c r="S3175" s="15">
        <f t="shared" si="229"/>
        <v>41878.878379629627</v>
      </c>
      <c r="T3175" s="15">
        <f t="shared" si="230"/>
        <v>41908.878379629627</v>
      </c>
      <c r="U3175">
        <f t="shared" si="231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228"/>
        <v>131.91</v>
      </c>
      <c r="Q3176" s="10" t="s">
        <v>8308</v>
      </c>
      <c r="R3176" t="s">
        <v>8309</v>
      </c>
      <c r="S3176" s="15">
        <f t="shared" si="229"/>
        <v>41862.864675925928</v>
      </c>
      <c r="T3176" s="15">
        <f t="shared" si="230"/>
        <v>41876.864675925928</v>
      </c>
      <c r="U3176">
        <f t="shared" si="231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228"/>
        <v>91.3</v>
      </c>
      <c r="Q3177" s="10" t="s">
        <v>8308</v>
      </c>
      <c r="R3177" t="s">
        <v>8309</v>
      </c>
      <c r="S3177" s="15">
        <f t="shared" si="229"/>
        <v>40531.886886574073</v>
      </c>
      <c r="T3177" s="15">
        <f t="shared" si="230"/>
        <v>40591.886886574073</v>
      </c>
      <c r="U3177">
        <f t="shared" si="231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228"/>
        <v>39.67</v>
      </c>
      <c r="Q3178" s="10" t="s">
        <v>8308</v>
      </c>
      <c r="R3178" t="s">
        <v>8309</v>
      </c>
      <c r="S3178" s="15">
        <f t="shared" si="229"/>
        <v>41477.930914351848</v>
      </c>
      <c r="T3178" s="15">
        <f t="shared" si="230"/>
        <v>41504.625</v>
      </c>
      <c r="U3178">
        <f t="shared" si="231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228"/>
        <v>57.55</v>
      </c>
      <c r="Q3179" s="10" t="s">
        <v>8308</v>
      </c>
      <c r="R3179" t="s">
        <v>8309</v>
      </c>
      <c r="S3179" s="15">
        <f t="shared" si="229"/>
        <v>41781.666770833333</v>
      </c>
      <c r="T3179" s="15">
        <f t="shared" si="230"/>
        <v>41811.666770833333</v>
      </c>
      <c r="U3179">
        <f t="shared" si="231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228"/>
        <v>33.03</v>
      </c>
      <c r="Q3180" s="10" t="s">
        <v>8308</v>
      </c>
      <c r="R3180" t="s">
        <v>8309</v>
      </c>
      <c r="S3180" s="15">
        <f t="shared" si="229"/>
        <v>41806.605034722219</v>
      </c>
      <c r="T3180" s="15">
        <f t="shared" si="230"/>
        <v>41836.605034722219</v>
      </c>
      <c r="U3180">
        <f t="shared" si="231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228"/>
        <v>77.34</v>
      </c>
      <c r="Q3181" s="10" t="s">
        <v>8308</v>
      </c>
      <c r="R3181" t="s">
        <v>8309</v>
      </c>
      <c r="S3181" s="15">
        <f t="shared" si="229"/>
        <v>41375.702210648145</v>
      </c>
      <c r="T3181" s="15">
        <f t="shared" si="230"/>
        <v>41400.702210648145</v>
      </c>
      <c r="U3181">
        <f t="shared" si="231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228"/>
        <v>31.93</v>
      </c>
      <c r="Q3182" s="10" t="s">
        <v>8308</v>
      </c>
      <c r="R3182" t="s">
        <v>8309</v>
      </c>
      <c r="S3182" s="15">
        <f t="shared" si="229"/>
        <v>41780.412604166668</v>
      </c>
      <c r="T3182" s="15">
        <f t="shared" si="230"/>
        <v>41810.412604166668</v>
      </c>
      <c r="U3182">
        <f t="shared" si="231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228"/>
        <v>36.33</v>
      </c>
      <c r="Q3183" s="10" t="s">
        <v>8308</v>
      </c>
      <c r="R3183" t="s">
        <v>8309</v>
      </c>
      <c r="S3183" s="15">
        <f t="shared" si="229"/>
        <v>41779.310034722221</v>
      </c>
      <c r="T3183" s="15">
        <f t="shared" si="230"/>
        <v>41805.666666666664</v>
      </c>
      <c r="U3183">
        <f t="shared" si="231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228"/>
        <v>46.77</v>
      </c>
      <c r="Q3184" s="10" t="s">
        <v>8308</v>
      </c>
      <c r="R3184" t="s">
        <v>8309</v>
      </c>
      <c r="S3184" s="15">
        <f t="shared" si="229"/>
        <v>40883.949317129627</v>
      </c>
      <c r="T3184" s="15">
        <f t="shared" si="230"/>
        <v>40939.708333333336</v>
      </c>
      <c r="U3184">
        <f t="shared" si="231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228"/>
        <v>40.07</v>
      </c>
      <c r="Q3185" s="10" t="s">
        <v>8308</v>
      </c>
      <c r="R3185" t="s">
        <v>8309</v>
      </c>
      <c r="S3185" s="15">
        <f t="shared" si="229"/>
        <v>41491.79478009259</v>
      </c>
      <c r="T3185" s="15">
        <f t="shared" si="230"/>
        <v>41509.79478009259</v>
      </c>
      <c r="U3185">
        <f t="shared" si="231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228"/>
        <v>100.22</v>
      </c>
      <c r="Q3186" s="10" t="s">
        <v>8308</v>
      </c>
      <c r="R3186" t="s">
        <v>8309</v>
      </c>
      <c r="S3186" s="15">
        <f t="shared" si="229"/>
        <v>41791.993414351848</v>
      </c>
      <c r="T3186" s="15">
        <f t="shared" si="230"/>
        <v>41821.993414351848</v>
      </c>
      <c r="U3186">
        <f t="shared" si="231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228"/>
        <v>41.67</v>
      </c>
      <c r="Q3187" s="10" t="s">
        <v>8308</v>
      </c>
      <c r="R3187" t="s">
        <v>8309</v>
      </c>
      <c r="S3187" s="15">
        <f t="shared" si="229"/>
        <v>41829.977326388893</v>
      </c>
      <c r="T3187" s="15">
        <f t="shared" si="230"/>
        <v>41836.977326388893</v>
      </c>
      <c r="U3187">
        <f t="shared" si="231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228"/>
        <v>46.71</v>
      </c>
      <c r="Q3188" s="10" t="s">
        <v>8308</v>
      </c>
      <c r="R3188" t="s">
        <v>8309</v>
      </c>
      <c r="S3188" s="15">
        <f t="shared" si="229"/>
        <v>41868.924050925925</v>
      </c>
      <c r="T3188" s="15">
        <f t="shared" si="230"/>
        <v>41898.875</v>
      </c>
      <c r="U3188">
        <f t="shared" si="231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228"/>
        <v>71.489999999999995</v>
      </c>
      <c r="Q3189" s="10" t="s">
        <v>8308</v>
      </c>
      <c r="R3189" t="s">
        <v>8309</v>
      </c>
      <c r="S3189" s="15">
        <f t="shared" si="229"/>
        <v>41835.666354166664</v>
      </c>
      <c r="T3189" s="15">
        <f t="shared" si="230"/>
        <v>41855.666354166664</v>
      </c>
      <c r="U3189">
        <f t="shared" si="231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228"/>
        <v>14.44</v>
      </c>
      <c r="Q3190" s="10" t="s">
        <v>8308</v>
      </c>
      <c r="R3190" t="s">
        <v>8311</v>
      </c>
      <c r="S3190" s="15">
        <f t="shared" si="229"/>
        <v>42144.415532407409</v>
      </c>
      <c r="T3190" s="15">
        <f t="shared" si="230"/>
        <v>42165.415532407409</v>
      </c>
      <c r="U3190">
        <f t="shared" si="231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28"/>
        <v>356.84</v>
      </c>
      <c r="Q3191" s="10" t="s">
        <v>8308</v>
      </c>
      <c r="R3191" t="s">
        <v>8311</v>
      </c>
      <c r="S3191" s="15">
        <f t="shared" si="229"/>
        <v>42118.346435185187</v>
      </c>
      <c r="T3191" s="15">
        <f t="shared" si="230"/>
        <v>42148.346435185187</v>
      </c>
      <c r="U3191">
        <f t="shared" si="231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228"/>
        <v>0</v>
      </c>
      <c r="Q3192" s="10" t="s">
        <v>8308</v>
      </c>
      <c r="R3192" t="s">
        <v>8311</v>
      </c>
      <c r="S3192" s="15">
        <f t="shared" si="229"/>
        <v>42683.151331018518</v>
      </c>
      <c r="T3192" s="15">
        <f t="shared" si="230"/>
        <v>42713.192997685182</v>
      </c>
      <c r="U3192">
        <f t="shared" si="231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228"/>
        <v>37.75</v>
      </c>
      <c r="Q3193" s="10" t="s">
        <v>8308</v>
      </c>
      <c r="R3193" t="s">
        <v>8311</v>
      </c>
      <c r="S3193" s="15">
        <f t="shared" si="229"/>
        <v>42538.755428240736</v>
      </c>
      <c r="T3193" s="15">
        <f t="shared" si="230"/>
        <v>42598.755428240736</v>
      </c>
      <c r="U3193">
        <f t="shared" si="231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228"/>
        <v>12.75</v>
      </c>
      <c r="Q3194" s="10" t="s">
        <v>8308</v>
      </c>
      <c r="R3194" t="s">
        <v>8311</v>
      </c>
      <c r="S3194" s="15">
        <f t="shared" si="229"/>
        <v>42018.94049768518</v>
      </c>
      <c r="T3194" s="15">
        <f t="shared" si="230"/>
        <v>42063.916666666672</v>
      </c>
      <c r="U3194">
        <f t="shared" si="231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228"/>
        <v>24.46</v>
      </c>
      <c r="Q3195" s="10" t="s">
        <v>8308</v>
      </c>
      <c r="R3195" t="s">
        <v>8311</v>
      </c>
      <c r="S3195" s="15">
        <f t="shared" si="229"/>
        <v>42010.968240740738</v>
      </c>
      <c r="T3195" s="15">
        <f t="shared" si="230"/>
        <v>42055.968240740738</v>
      </c>
      <c r="U3195">
        <f t="shared" si="231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228"/>
        <v>0</v>
      </c>
      <c r="Q3196" s="10" t="s">
        <v>8308</v>
      </c>
      <c r="R3196" t="s">
        <v>8311</v>
      </c>
      <c r="S3196" s="15">
        <f t="shared" si="229"/>
        <v>42182.062476851846</v>
      </c>
      <c r="T3196" s="15">
        <f t="shared" si="230"/>
        <v>42212.062476851846</v>
      </c>
      <c r="U3196">
        <f t="shared" si="231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228"/>
        <v>53.08</v>
      </c>
      <c r="Q3197" s="10" t="s">
        <v>8308</v>
      </c>
      <c r="R3197" t="s">
        <v>8311</v>
      </c>
      <c r="S3197" s="15">
        <f t="shared" si="229"/>
        <v>42017.594236111108</v>
      </c>
      <c r="T3197" s="15">
        <f t="shared" si="230"/>
        <v>42047.594236111108</v>
      </c>
      <c r="U3197">
        <f t="shared" si="231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28"/>
        <v>300</v>
      </c>
      <c r="Q3198" s="10" t="s">
        <v>8308</v>
      </c>
      <c r="R3198" t="s">
        <v>8311</v>
      </c>
      <c r="S3198" s="15">
        <f t="shared" si="229"/>
        <v>42157.598090277781</v>
      </c>
      <c r="T3198" s="15">
        <f t="shared" si="230"/>
        <v>42217.583333333328</v>
      </c>
      <c r="U3198">
        <f t="shared" si="231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228"/>
        <v>286.25</v>
      </c>
      <c r="Q3199" s="10" t="s">
        <v>8308</v>
      </c>
      <c r="R3199" t="s">
        <v>8311</v>
      </c>
      <c r="S3199" s="15">
        <f t="shared" si="229"/>
        <v>42009.493263888886</v>
      </c>
      <c r="T3199" s="15">
        <f t="shared" si="230"/>
        <v>42039.493263888886</v>
      </c>
      <c r="U3199">
        <f t="shared" si="231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228"/>
        <v>36.67</v>
      </c>
      <c r="Q3200" s="10" t="s">
        <v>8308</v>
      </c>
      <c r="R3200" t="s">
        <v>8311</v>
      </c>
      <c r="S3200" s="15">
        <f t="shared" si="229"/>
        <v>42013.424502314811</v>
      </c>
      <c r="T3200" s="15">
        <f t="shared" si="230"/>
        <v>42051.424502314811</v>
      </c>
      <c r="U3200">
        <f t="shared" si="231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28"/>
        <v>49.21</v>
      </c>
      <c r="Q3201" s="10" t="s">
        <v>8308</v>
      </c>
      <c r="R3201" t="s">
        <v>8311</v>
      </c>
      <c r="S3201" s="15">
        <f t="shared" si="229"/>
        <v>41858.761782407404</v>
      </c>
      <c r="T3201" s="15">
        <f t="shared" si="230"/>
        <v>41888.875</v>
      </c>
      <c r="U3201">
        <f t="shared" si="231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228"/>
        <v>1</v>
      </c>
      <c r="Q3202" s="10" t="s">
        <v>8308</v>
      </c>
      <c r="R3202" t="s">
        <v>8311</v>
      </c>
      <c r="S3202" s="15">
        <f t="shared" si="229"/>
        <v>42460.320613425924</v>
      </c>
      <c r="T3202" s="15">
        <f t="shared" si="230"/>
        <v>42490.231944444444</v>
      </c>
      <c r="U3202">
        <f t="shared" si="231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232">IFERROR(ROUND(E3203/L3203, 2), 0)</f>
        <v>12.5</v>
      </c>
      <c r="Q3203" s="10" t="s">
        <v>8308</v>
      </c>
      <c r="R3203" t="s">
        <v>8311</v>
      </c>
      <c r="S3203" s="15">
        <f t="shared" ref="S3203:S3266" si="233">(((J3203/60)/60)/24)+DATE(1970,1,1)</f>
        <v>41861.767094907409</v>
      </c>
      <c r="T3203" s="15">
        <f t="shared" ref="T3203:T3266" si="234">(((I3203/60)/60)/24)+DATE(1970,1,1)</f>
        <v>41882.767094907409</v>
      </c>
      <c r="U3203">
        <f t="shared" ref="U3203:U3266" si="23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32"/>
        <v>109.04</v>
      </c>
      <c r="Q3204" s="10" t="s">
        <v>8308</v>
      </c>
      <c r="R3204" t="s">
        <v>8311</v>
      </c>
      <c r="S3204" s="15">
        <f t="shared" si="233"/>
        <v>42293.853541666671</v>
      </c>
      <c r="T3204" s="15">
        <f t="shared" si="234"/>
        <v>42352.249305555553</v>
      </c>
      <c r="U3204">
        <f t="shared" si="23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232"/>
        <v>41.67</v>
      </c>
      <c r="Q3205" s="10" t="s">
        <v>8308</v>
      </c>
      <c r="R3205" t="s">
        <v>8311</v>
      </c>
      <c r="S3205" s="15">
        <f t="shared" si="233"/>
        <v>42242.988680555558</v>
      </c>
      <c r="T3205" s="15">
        <f t="shared" si="234"/>
        <v>42272.988680555558</v>
      </c>
      <c r="U3205">
        <f t="shared" si="23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232"/>
        <v>0</v>
      </c>
      <c r="Q3206" s="10" t="s">
        <v>8308</v>
      </c>
      <c r="R3206" t="s">
        <v>8311</v>
      </c>
      <c r="S3206" s="15">
        <f t="shared" si="233"/>
        <v>42172.686099537037</v>
      </c>
      <c r="T3206" s="15">
        <f t="shared" si="234"/>
        <v>42202.676388888889</v>
      </c>
      <c r="U3206">
        <f t="shared" si="23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232"/>
        <v>22.75</v>
      </c>
      <c r="Q3207" s="10" t="s">
        <v>8308</v>
      </c>
      <c r="R3207" t="s">
        <v>8311</v>
      </c>
      <c r="S3207" s="15">
        <f t="shared" si="233"/>
        <v>42095.374675925923</v>
      </c>
      <c r="T3207" s="15">
        <f t="shared" si="234"/>
        <v>42125.374675925923</v>
      </c>
      <c r="U3207">
        <f t="shared" si="23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232"/>
        <v>0</v>
      </c>
      <c r="Q3208" s="10" t="s">
        <v>8308</v>
      </c>
      <c r="R3208" t="s">
        <v>8311</v>
      </c>
      <c r="S3208" s="15">
        <f t="shared" si="233"/>
        <v>42236.276053240741</v>
      </c>
      <c r="T3208" s="15">
        <f t="shared" si="234"/>
        <v>42266.276053240741</v>
      </c>
      <c r="U3208">
        <f t="shared" si="23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32"/>
        <v>70.83</v>
      </c>
      <c r="Q3209" s="10" t="s">
        <v>8308</v>
      </c>
      <c r="R3209" t="s">
        <v>8311</v>
      </c>
      <c r="S3209" s="15">
        <f t="shared" si="233"/>
        <v>42057.277858796297</v>
      </c>
      <c r="T3209" s="15">
        <f t="shared" si="234"/>
        <v>42117.236192129625</v>
      </c>
      <c r="U3209">
        <f t="shared" si="23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232"/>
        <v>63.11</v>
      </c>
      <c r="Q3210" s="10" t="s">
        <v>8308</v>
      </c>
      <c r="R3210" t="s">
        <v>8309</v>
      </c>
      <c r="S3210" s="15">
        <f t="shared" si="233"/>
        <v>41827.605057870373</v>
      </c>
      <c r="T3210" s="15">
        <f t="shared" si="234"/>
        <v>41848.605057870373</v>
      </c>
      <c r="U3210">
        <f t="shared" si="23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232"/>
        <v>50.16</v>
      </c>
      <c r="Q3211" s="10" t="s">
        <v>8308</v>
      </c>
      <c r="R3211" t="s">
        <v>8309</v>
      </c>
      <c r="S3211" s="15">
        <f t="shared" si="233"/>
        <v>41778.637245370373</v>
      </c>
      <c r="T3211" s="15">
        <f t="shared" si="234"/>
        <v>41810.958333333336</v>
      </c>
      <c r="U3211">
        <f t="shared" si="23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232"/>
        <v>62.88</v>
      </c>
      <c r="Q3212" s="10" t="s">
        <v>8308</v>
      </c>
      <c r="R3212" t="s">
        <v>8309</v>
      </c>
      <c r="S3212" s="15">
        <f t="shared" si="233"/>
        <v>41013.936562499999</v>
      </c>
      <c r="T3212" s="15">
        <f t="shared" si="234"/>
        <v>41061.165972222225</v>
      </c>
      <c r="U3212">
        <f t="shared" si="23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232"/>
        <v>85.53</v>
      </c>
      <c r="Q3213" s="10" t="s">
        <v>8308</v>
      </c>
      <c r="R3213" t="s">
        <v>8309</v>
      </c>
      <c r="S3213" s="15">
        <f t="shared" si="233"/>
        <v>41834.586574074077</v>
      </c>
      <c r="T3213" s="15">
        <f t="shared" si="234"/>
        <v>41866.083333333336</v>
      </c>
      <c r="U3213">
        <f t="shared" si="23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232"/>
        <v>53.72</v>
      </c>
      <c r="Q3214" s="10" t="s">
        <v>8308</v>
      </c>
      <c r="R3214" t="s">
        <v>8309</v>
      </c>
      <c r="S3214" s="15">
        <f t="shared" si="233"/>
        <v>41829.795729166668</v>
      </c>
      <c r="T3214" s="15">
        <f t="shared" si="234"/>
        <v>41859.795729166668</v>
      </c>
      <c r="U3214">
        <f t="shared" si="23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232"/>
        <v>127.81</v>
      </c>
      <c r="Q3215" s="10" t="s">
        <v>8308</v>
      </c>
      <c r="R3215" t="s">
        <v>8309</v>
      </c>
      <c r="S3215" s="15">
        <f t="shared" si="233"/>
        <v>42171.763414351852</v>
      </c>
      <c r="T3215" s="15">
        <f t="shared" si="234"/>
        <v>42211.763414351852</v>
      </c>
      <c r="U3215">
        <f t="shared" si="23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232"/>
        <v>106.57</v>
      </c>
      <c r="Q3216" s="10" t="s">
        <v>8308</v>
      </c>
      <c r="R3216" t="s">
        <v>8309</v>
      </c>
      <c r="S3216" s="15">
        <f t="shared" si="233"/>
        <v>42337.792511574073</v>
      </c>
      <c r="T3216" s="15">
        <f t="shared" si="234"/>
        <v>42374.996527777781</v>
      </c>
      <c r="U3216">
        <f t="shared" si="23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232"/>
        <v>262.11</v>
      </c>
      <c r="Q3217" s="10" t="s">
        <v>8308</v>
      </c>
      <c r="R3217" t="s">
        <v>8309</v>
      </c>
      <c r="S3217" s="15">
        <f t="shared" si="233"/>
        <v>42219.665173611109</v>
      </c>
      <c r="T3217" s="15">
        <f t="shared" si="234"/>
        <v>42257.165972222225</v>
      </c>
      <c r="U3217">
        <f t="shared" si="23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232"/>
        <v>57.17</v>
      </c>
      <c r="Q3218" s="10" t="s">
        <v>8308</v>
      </c>
      <c r="R3218" t="s">
        <v>8309</v>
      </c>
      <c r="S3218" s="15">
        <f t="shared" si="233"/>
        <v>42165.462627314817</v>
      </c>
      <c r="T3218" s="15">
        <f t="shared" si="234"/>
        <v>42196.604166666672</v>
      </c>
      <c r="U3218">
        <f t="shared" si="23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232"/>
        <v>50.2</v>
      </c>
      <c r="Q3219" s="10" t="s">
        <v>8308</v>
      </c>
      <c r="R3219" t="s">
        <v>8309</v>
      </c>
      <c r="S3219" s="15">
        <f t="shared" si="233"/>
        <v>42648.546111111107</v>
      </c>
      <c r="T3219" s="15">
        <f t="shared" si="234"/>
        <v>42678.546111111107</v>
      </c>
      <c r="U3219">
        <f t="shared" si="23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232"/>
        <v>66.59</v>
      </c>
      <c r="Q3220" s="10" t="s">
        <v>8308</v>
      </c>
      <c r="R3220" t="s">
        <v>8309</v>
      </c>
      <c r="S3220" s="15">
        <f t="shared" si="233"/>
        <v>41971.002152777779</v>
      </c>
      <c r="T3220" s="15">
        <f t="shared" si="234"/>
        <v>42004</v>
      </c>
      <c r="U3220">
        <f t="shared" si="23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232"/>
        <v>168.25</v>
      </c>
      <c r="Q3221" s="10" t="s">
        <v>8308</v>
      </c>
      <c r="R3221" t="s">
        <v>8309</v>
      </c>
      <c r="S3221" s="15">
        <f t="shared" si="233"/>
        <v>42050.983182870375</v>
      </c>
      <c r="T3221" s="15">
        <f t="shared" si="234"/>
        <v>42085.941516203704</v>
      </c>
      <c r="U3221">
        <f t="shared" si="23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232"/>
        <v>256.37</v>
      </c>
      <c r="Q3222" s="10" t="s">
        <v>8308</v>
      </c>
      <c r="R3222" t="s">
        <v>8309</v>
      </c>
      <c r="S3222" s="15">
        <f t="shared" si="233"/>
        <v>42772.833379629628</v>
      </c>
      <c r="T3222" s="15">
        <f t="shared" si="234"/>
        <v>42806.875</v>
      </c>
      <c r="U3222">
        <f t="shared" si="23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232"/>
        <v>36.61</v>
      </c>
      <c r="Q3223" s="10" t="s">
        <v>8308</v>
      </c>
      <c r="R3223" t="s">
        <v>8309</v>
      </c>
      <c r="S3223" s="15">
        <f t="shared" si="233"/>
        <v>42155.696793981479</v>
      </c>
      <c r="T3223" s="15">
        <f t="shared" si="234"/>
        <v>42190.696793981479</v>
      </c>
      <c r="U3223">
        <f t="shared" si="23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232"/>
        <v>37.14</v>
      </c>
      <c r="Q3224" s="10" t="s">
        <v>8308</v>
      </c>
      <c r="R3224" t="s">
        <v>8309</v>
      </c>
      <c r="S3224" s="15">
        <f t="shared" si="233"/>
        <v>42270.582141203704</v>
      </c>
      <c r="T3224" s="15">
        <f t="shared" si="234"/>
        <v>42301.895138888889</v>
      </c>
      <c r="U3224">
        <f t="shared" si="23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232"/>
        <v>45.88</v>
      </c>
      <c r="Q3225" s="10" t="s">
        <v>8308</v>
      </c>
      <c r="R3225" t="s">
        <v>8309</v>
      </c>
      <c r="S3225" s="15">
        <f t="shared" si="233"/>
        <v>42206.835370370376</v>
      </c>
      <c r="T3225" s="15">
        <f t="shared" si="234"/>
        <v>42236.835370370376</v>
      </c>
      <c r="U3225">
        <f t="shared" si="23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232"/>
        <v>141.71</v>
      </c>
      <c r="Q3226" s="10" t="s">
        <v>8308</v>
      </c>
      <c r="R3226" t="s">
        <v>8309</v>
      </c>
      <c r="S3226" s="15">
        <f t="shared" si="233"/>
        <v>42697.850844907407</v>
      </c>
      <c r="T3226" s="15">
        <f t="shared" si="234"/>
        <v>42745.208333333328</v>
      </c>
      <c r="U3226">
        <f t="shared" si="23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232"/>
        <v>52.49</v>
      </c>
      <c r="Q3227" s="10" t="s">
        <v>8308</v>
      </c>
      <c r="R3227" t="s">
        <v>8309</v>
      </c>
      <c r="S3227" s="15">
        <f t="shared" si="233"/>
        <v>42503.559467592597</v>
      </c>
      <c r="T3227" s="15">
        <f t="shared" si="234"/>
        <v>42524.875</v>
      </c>
      <c r="U3227">
        <f t="shared" si="23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232"/>
        <v>59.52</v>
      </c>
      <c r="Q3228" s="10" t="s">
        <v>8308</v>
      </c>
      <c r="R3228" t="s">
        <v>8309</v>
      </c>
      <c r="S3228" s="15">
        <f t="shared" si="233"/>
        <v>42277.583472222221</v>
      </c>
      <c r="T3228" s="15">
        <f t="shared" si="234"/>
        <v>42307.583472222221</v>
      </c>
      <c r="U3228">
        <f t="shared" si="23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232"/>
        <v>50</v>
      </c>
      <c r="Q3229" s="10" t="s">
        <v>8308</v>
      </c>
      <c r="R3229" t="s">
        <v>8309</v>
      </c>
      <c r="S3229" s="15">
        <f t="shared" si="233"/>
        <v>42722.882361111115</v>
      </c>
      <c r="T3229" s="15">
        <f t="shared" si="234"/>
        <v>42752.882361111115</v>
      </c>
      <c r="U3229">
        <f t="shared" si="23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232"/>
        <v>193.62</v>
      </c>
      <c r="Q3230" s="10" t="s">
        <v>8308</v>
      </c>
      <c r="R3230" t="s">
        <v>8309</v>
      </c>
      <c r="S3230" s="15">
        <f t="shared" si="233"/>
        <v>42323.70930555556</v>
      </c>
      <c r="T3230" s="15">
        <f t="shared" si="234"/>
        <v>42355.207638888889</v>
      </c>
      <c r="U3230">
        <f t="shared" si="23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232"/>
        <v>106.8</v>
      </c>
      <c r="Q3231" s="10" t="s">
        <v>8308</v>
      </c>
      <c r="R3231" t="s">
        <v>8309</v>
      </c>
      <c r="S3231" s="15">
        <f t="shared" si="233"/>
        <v>41933.291643518518</v>
      </c>
      <c r="T3231" s="15">
        <f t="shared" si="234"/>
        <v>41963.333310185189</v>
      </c>
      <c r="U3231">
        <f t="shared" si="23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232"/>
        <v>77.22</v>
      </c>
      <c r="Q3232" s="10" t="s">
        <v>8308</v>
      </c>
      <c r="R3232" t="s">
        <v>8309</v>
      </c>
      <c r="S3232" s="15">
        <f t="shared" si="233"/>
        <v>41898.168125000004</v>
      </c>
      <c r="T3232" s="15">
        <f t="shared" si="234"/>
        <v>41913.165972222225</v>
      </c>
      <c r="U3232">
        <f t="shared" si="23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232"/>
        <v>57.5</v>
      </c>
      <c r="Q3233" s="10" t="s">
        <v>8308</v>
      </c>
      <c r="R3233" t="s">
        <v>8309</v>
      </c>
      <c r="S3233" s="15">
        <f t="shared" si="233"/>
        <v>42446.943831018521</v>
      </c>
      <c r="T3233" s="15">
        <f t="shared" si="234"/>
        <v>42476.943831018521</v>
      </c>
      <c r="U3233">
        <f t="shared" si="23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232"/>
        <v>50.46</v>
      </c>
      <c r="Q3234" s="10" t="s">
        <v>8308</v>
      </c>
      <c r="R3234" t="s">
        <v>8309</v>
      </c>
      <c r="S3234" s="15">
        <f t="shared" si="233"/>
        <v>42463.81385416667</v>
      </c>
      <c r="T3234" s="15">
        <f t="shared" si="234"/>
        <v>42494.165972222225</v>
      </c>
      <c r="U3234">
        <f t="shared" si="23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232"/>
        <v>97.38</v>
      </c>
      <c r="Q3235" s="10" t="s">
        <v>8308</v>
      </c>
      <c r="R3235" t="s">
        <v>8309</v>
      </c>
      <c r="S3235" s="15">
        <f t="shared" si="233"/>
        <v>42766.805034722223</v>
      </c>
      <c r="T3235" s="15">
        <f t="shared" si="234"/>
        <v>42796.805034722223</v>
      </c>
      <c r="U3235">
        <f t="shared" si="23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232"/>
        <v>34.92</v>
      </c>
      <c r="Q3236" s="10" t="s">
        <v>8308</v>
      </c>
      <c r="R3236" t="s">
        <v>8309</v>
      </c>
      <c r="S3236" s="15">
        <f t="shared" si="233"/>
        <v>42734.789444444439</v>
      </c>
      <c r="T3236" s="15">
        <f t="shared" si="234"/>
        <v>42767.979861111111</v>
      </c>
      <c r="U3236">
        <f t="shared" si="23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232"/>
        <v>85.53</v>
      </c>
      <c r="Q3237" s="10" t="s">
        <v>8308</v>
      </c>
      <c r="R3237" t="s">
        <v>8309</v>
      </c>
      <c r="S3237" s="15">
        <f t="shared" si="233"/>
        <v>42522.347812499997</v>
      </c>
      <c r="T3237" s="15">
        <f t="shared" si="234"/>
        <v>42552.347812499997</v>
      </c>
      <c r="U3237">
        <f t="shared" si="23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232"/>
        <v>182.91</v>
      </c>
      <c r="Q3238" s="10" t="s">
        <v>8308</v>
      </c>
      <c r="R3238" t="s">
        <v>8309</v>
      </c>
      <c r="S3238" s="15">
        <f t="shared" si="233"/>
        <v>42702.917048611111</v>
      </c>
      <c r="T3238" s="15">
        <f t="shared" si="234"/>
        <v>42732.917048611111</v>
      </c>
      <c r="U3238">
        <f t="shared" si="23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232"/>
        <v>131.13999999999999</v>
      </c>
      <c r="Q3239" s="10" t="s">
        <v>8308</v>
      </c>
      <c r="R3239" t="s">
        <v>8309</v>
      </c>
      <c r="S3239" s="15">
        <f t="shared" si="233"/>
        <v>42252.474351851852</v>
      </c>
      <c r="T3239" s="15">
        <f t="shared" si="234"/>
        <v>42276.165972222225</v>
      </c>
      <c r="U3239">
        <f t="shared" si="23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232"/>
        <v>39.81</v>
      </c>
      <c r="Q3240" s="10" t="s">
        <v>8308</v>
      </c>
      <c r="R3240" t="s">
        <v>8309</v>
      </c>
      <c r="S3240" s="15">
        <f t="shared" si="233"/>
        <v>42156.510393518518</v>
      </c>
      <c r="T3240" s="15">
        <f t="shared" si="234"/>
        <v>42186.510393518518</v>
      </c>
      <c r="U3240">
        <f t="shared" si="23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232"/>
        <v>59.7</v>
      </c>
      <c r="Q3241" s="10" t="s">
        <v>8308</v>
      </c>
      <c r="R3241" t="s">
        <v>8309</v>
      </c>
      <c r="S3241" s="15">
        <f t="shared" si="233"/>
        <v>42278.089039351849</v>
      </c>
      <c r="T3241" s="15">
        <f t="shared" si="234"/>
        <v>42302.999305555553</v>
      </c>
      <c r="U3241">
        <f t="shared" si="23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232"/>
        <v>88.74</v>
      </c>
      <c r="Q3242" s="10" t="s">
        <v>8308</v>
      </c>
      <c r="R3242" t="s">
        <v>8309</v>
      </c>
      <c r="S3242" s="15">
        <f t="shared" si="233"/>
        <v>42754.693842592591</v>
      </c>
      <c r="T3242" s="15">
        <f t="shared" si="234"/>
        <v>42782.958333333328</v>
      </c>
      <c r="U3242">
        <f t="shared" si="23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232"/>
        <v>58.69</v>
      </c>
      <c r="Q3243" s="10" t="s">
        <v>8308</v>
      </c>
      <c r="R3243" t="s">
        <v>8309</v>
      </c>
      <c r="S3243" s="15">
        <f t="shared" si="233"/>
        <v>41893.324884259258</v>
      </c>
      <c r="T3243" s="15">
        <f t="shared" si="234"/>
        <v>41926.290972222225</v>
      </c>
      <c r="U3243">
        <f t="shared" si="23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232"/>
        <v>69.569999999999993</v>
      </c>
      <c r="Q3244" s="10" t="s">
        <v>8308</v>
      </c>
      <c r="R3244" t="s">
        <v>8309</v>
      </c>
      <c r="S3244" s="15">
        <f t="shared" si="233"/>
        <v>41871.755694444444</v>
      </c>
      <c r="T3244" s="15">
        <f t="shared" si="234"/>
        <v>41901.755694444444</v>
      </c>
      <c r="U3244">
        <f t="shared" si="23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232"/>
        <v>115.87</v>
      </c>
      <c r="Q3245" s="10" t="s">
        <v>8308</v>
      </c>
      <c r="R3245" t="s">
        <v>8309</v>
      </c>
      <c r="S3245" s="15">
        <f t="shared" si="233"/>
        <v>42262.096782407403</v>
      </c>
      <c r="T3245" s="15">
        <f t="shared" si="234"/>
        <v>42286</v>
      </c>
      <c r="U3245">
        <f t="shared" si="23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232"/>
        <v>23.87</v>
      </c>
      <c r="Q3246" s="10" t="s">
        <v>8308</v>
      </c>
      <c r="R3246" t="s">
        <v>8309</v>
      </c>
      <c r="S3246" s="15">
        <f t="shared" si="233"/>
        <v>42675.694236111114</v>
      </c>
      <c r="T3246" s="15">
        <f t="shared" si="234"/>
        <v>42705.735902777778</v>
      </c>
      <c r="U3246">
        <f t="shared" si="23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232"/>
        <v>81.13</v>
      </c>
      <c r="Q3247" s="10" t="s">
        <v>8308</v>
      </c>
      <c r="R3247" t="s">
        <v>8309</v>
      </c>
      <c r="S3247" s="15">
        <f t="shared" si="233"/>
        <v>42135.60020833333</v>
      </c>
      <c r="T3247" s="15">
        <f t="shared" si="234"/>
        <v>42167.083333333328</v>
      </c>
      <c r="U3247">
        <f t="shared" si="23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232"/>
        <v>57.63</v>
      </c>
      <c r="Q3248" s="10" t="s">
        <v>8308</v>
      </c>
      <c r="R3248" t="s">
        <v>8309</v>
      </c>
      <c r="S3248" s="15">
        <f t="shared" si="233"/>
        <v>42230.472222222219</v>
      </c>
      <c r="T3248" s="15">
        <f t="shared" si="234"/>
        <v>42259.165972222225</v>
      </c>
      <c r="U3248">
        <f t="shared" si="23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232"/>
        <v>46.43</v>
      </c>
      <c r="Q3249" s="10" t="s">
        <v>8308</v>
      </c>
      <c r="R3249" t="s">
        <v>8309</v>
      </c>
      <c r="S3249" s="15">
        <f t="shared" si="233"/>
        <v>42167.434166666666</v>
      </c>
      <c r="T3249" s="15">
        <f t="shared" si="234"/>
        <v>42197.434166666666</v>
      </c>
      <c r="U3249">
        <f t="shared" si="23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232"/>
        <v>60.48</v>
      </c>
      <c r="Q3250" s="10" t="s">
        <v>8308</v>
      </c>
      <c r="R3250" t="s">
        <v>8309</v>
      </c>
      <c r="S3250" s="15">
        <f t="shared" si="233"/>
        <v>42068.888391203705</v>
      </c>
      <c r="T3250" s="15">
        <f t="shared" si="234"/>
        <v>42098.846724537041</v>
      </c>
      <c r="U3250">
        <f t="shared" si="23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232"/>
        <v>65.58</v>
      </c>
      <c r="Q3251" s="10" t="s">
        <v>8308</v>
      </c>
      <c r="R3251" t="s">
        <v>8309</v>
      </c>
      <c r="S3251" s="15">
        <f t="shared" si="233"/>
        <v>42145.746689814812</v>
      </c>
      <c r="T3251" s="15">
        <f t="shared" si="234"/>
        <v>42175.746689814812</v>
      </c>
      <c r="U3251">
        <f t="shared" si="23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232"/>
        <v>119.19</v>
      </c>
      <c r="Q3252" s="10" t="s">
        <v>8308</v>
      </c>
      <c r="R3252" t="s">
        <v>8309</v>
      </c>
      <c r="S3252" s="15">
        <f t="shared" si="233"/>
        <v>41918.742175925923</v>
      </c>
      <c r="T3252" s="15">
        <f t="shared" si="234"/>
        <v>41948.783842592595</v>
      </c>
      <c r="U3252">
        <f t="shared" si="23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232"/>
        <v>83.05</v>
      </c>
      <c r="Q3253" s="10" t="s">
        <v>8308</v>
      </c>
      <c r="R3253" t="s">
        <v>8309</v>
      </c>
      <c r="S3253" s="15">
        <f t="shared" si="233"/>
        <v>42146.731087962966</v>
      </c>
      <c r="T3253" s="15">
        <f t="shared" si="234"/>
        <v>42176.731087962966</v>
      </c>
      <c r="U3253">
        <f t="shared" si="23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232"/>
        <v>57.52</v>
      </c>
      <c r="Q3254" s="10" t="s">
        <v>8308</v>
      </c>
      <c r="R3254" t="s">
        <v>8309</v>
      </c>
      <c r="S3254" s="15">
        <f t="shared" si="233"/>
        <v>42590.472685185188</v>
      </c>
      <c r="T3254" s="15">
        <f t="shared" si="234"/>
        <v>42620.472685185188</v>
      </c>
      <c r="U3254">
        <f t="shared" si="23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232"/>
        <v>177.09</v>
      </c>
      <c r="Q3255" s="10" t="s">
        <v>8308</v>
      </c>
      <c r="R3255" t="s">
        <v>8309</v>
      </c>
      <c r="S3255" s="15">
        <f t="shared" si="233"/>
        <v>42602.576712962968</v>
      </c>
      <c r="T3255" s="15">
        <f t="shared" si="234"/>
        <v>42621.15625</v>
      </c>
      <c r="U3255">
        <f t="shared" si="23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232"/>
        <v>70.77</v>
      </c>
      <c r="Q3256" s="10" t="s">
        <v>8308</v>
      </c>
      <c r="R3256" t="s">
        <v>8309</v>
      </c>
      <c r="S3256" s="15">
        <f t="shared" si="233"/>
        <v>42059.085752314815</v>
      </c>
      <c r="T3256" s="15">
        <f t="shared" si="234"/>
        <v>42089.044085648144</v>
      </c>
      <c r="U3256">
        <f t="shared" si="23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232"/>
        <v>29.17</v>
      </c>
      <c r="Q3257" s="10" t="s">
        <v>8308</v>
      </c>
      <c r="R3257" t="s">
        <v>8309</v>
      </c>
      <c r="S3257" s="15">
        <f t="shared" si="233"/>
        <v>41889.768229166664</v>
      </c>
      <c r="T3257" s="15">
        <f t="shared" si="234"/>
        <v>41919.768229166664</v>
      </c>
      <c r="U3257">
        <f t="shared" si="23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232"/>
        <v>72.760000000000005</v>
      </c>
      <c r="Q3258" s="10" t="s">
        <v>8308</v>
      </c>
      <c r="R3258" t="s">
        <v>8309</v>
      </c>
      <c r="S3258" s="15">
        <f t="shared" si="233"/>
        <v>42144.573807870373</v>
      </c>
      <c r="T3258" s="15">
        <f t="shared" si="234"/>
        <v>42166.165972222225</v>
      </c>
      <c r="U3258">
        <f t="shared" si="23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232"/>
        <v>51.85</v>
      </c>
      <c r="Q3259" s="10" t="s">
        <v>8308</v>
      </c>
      <c r="R3259" t="s">
        <v>8309</v>
      </c>
      <c r="S3259" s="15">
        <f t="shared" si="233"/>
        <v>42758.559629629628</v>
      </c>
      <c r="T3259" s="15">
        <f t="shared" si="234"/>
        <v>42788.559629629628</v>
      </c>
      <c r="U3259">
        <f t="shared" si="23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232"/>
        <v>98.2</v>
      </c>
      <c r="Q3260" s="10" t="s">
        <v>8308</v>
      </c>
      <c r="R3260" t="s">
        <v>8309</v>
      </c>
      <c r="S3260" s="15">
        <f t="shared" si="233"/>
        <v>41982.887280092589</v>
      </c>
      <c r="T3260" s="15">
        <f t="shared" si="234"/>
        <v>42012.887280092589</v>
      </c>
      <c r="U3260">
        <f t="shared" si="23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232"/>
        <v>251.74</v>
      </c>
      <c r="Q3261" s="10" t="s">
        <v>8308</v>
      </c>
      <c r="R3261" t="s">
        <v>8309</v>
      </c>
      <c r="S3261" s="15">
        <f t="shared" si="233"/>
        <v>42614.760937500003</v>
      </c>
      <c r="T3261" s="15">
        <f t="shared" si="234"/>
        <v>42644.165972222225</v>
      </c>
      <c r="U3261">
        <f t="shared" si="23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232"/>
        <v>74.819999999999993</v>
      </c>
      <c r="Q3262" s="10" t="s">
        <v>8308</v>
      </c>
      <c r="R3262" t="s">
        <v>8309</v>
      </c>
      <c r="S3262" s="15">
        <f t="shared" si="233"/>
        <v>42303.672662037032</v>
      </c>
      <c r="T3262" s="15">
        <f t="shared" si="234"/>
        <v>42338.714328703703</v>
      </c>
      <c r="U3262">
        <f t="shared" si="23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232"/>
        <v>67.650000000000006</v>
      </c>
      <c r="Q3263" s="10" t="s">
        <v>8308</v>
      </c>
      <c r="R3263" t="s">
        <v>8309</v>
      </c>
      <c r="S3263" s="15">
        <f t="shared" si="233"/>
        <v>42171.725416666668</v>
      </c>
      <c r="T3263" s="15">
        <f t="shared" si="234"/>
        <v>42201.725416666668</v>
      </c>
      <c r="U3263">
        <f t="shared" si="23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232"/>
        <v>93.81</v>
      </c>
      <c r="Q3264" s="10" t="s">
        <v>8308</v>
      </c>
      <c r="R3264" t="s">
        <v>8309</v>
      </c>
      <c r="S3264" s="15">
        <f t="shared" si="233"/>
        <v>41964.315532407403</v>
      </c>
      <c r="T3264" s="15">
        <f t="shared" si="234"/>
        <v>41995.166666666672</v>
      </c>
      <c r="U3264">
        <f t="shared" si="23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232"/>
        <v>41.24</v>
      </c>
      <c r="Q3265" s="10" t="s">
        <v>8308</v>
      </c>
      <c r="R3265" t="s">
        <v>8309</v>
      </c>
      <c r="S3265" s="15">
        <f t="shared" si="233"/>
        <v>42284.516064814816</v>
      </c>
      <c r="T3265" s="15">
        <f t="shared" si="234"/>
        <v>42307.875</v>
      </c>
      <c r="U3265">
        <f t="shared" si="23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232"/>
        <v>52.55</v>
      </c>
      <c r="Q3266" s="10" t="s">
        <v>8308</v>
      </c>
      <c r="R3266" t="s">
        <v>8309</v>
      </c>
      <c r="S3266" s="15">
        <f t="shared" si="233"/>
        <v>42016.800208333334</v>
      </c>
      <c r="T3266" s="15">
        <f t="shared" si="234"/>
        <v>42032.916666666672</v>
      </c>
      <c r="U3266">
        <f t="shared" si="23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236">IFERROR(ROUND(E3267/L3267, 2), 0)</f>
        <v>70.290000000000006</v>
      </c>
      <c r="Q3267" s="10" t="s">
        <v>8308</v>
      </c>
      <c r="R3267" t="s">
        <v>8309</v>
      </c>
      <c r="S3267" s="15">
        <f t="shared" ref="S3267:S3330" si="237">(((J3267/60)/60)/24)+DATE(1970,1,1)</f>
        <v>42311.711979166663</v>
      </c>
      <c r="T3267" s="15">
        <f t="shared" ref="T3267:T3330" si="238">(((I3267/60)/60)/24)+DATE(1970,1,1)</f>
        <v>42341.708333333328</v>
      </c>
      <c r="U3267">
        <f t="shared" ref="U3267:U3330" si="23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236"/>
        <v>48.33</v>
      </c>
      <c r="Q3268" s="10" t="s">
        <v>8308</v>
      </c>
      <c r="R3268" t="s">
        <v>8309</v>
      </c>
      <c r="S3268" s="15">
        <f t="shared" si="237"/>
        <v>42136.536134259266</v>
      </c>
      <c r="T3268" s="15">
        <f t="shared" si="238"/>
        <v>42167.875</v>
      </c>
      <c r="U3268">
        <f t="shared" si="23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236"/>
        <v>53.18</v>
      </c>
      <c r="Q3269" s="10" t="s">
        <v>8308</v>
      </c>
      <c r="R3269" t="s">
        <v>8309</v>
      </c>
      <c r="S3269" s="15">
        <f t="shared" si="237"/>
        <v>42172.757638888885</v>
      </c>
      <c r="T3269" s="15">
        <f t="shared" si="238"/>
        <v>42202.757638888885</v>
      </c>
      <c r="U3269">
        <f t="shared" si="23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236"/>
        <v>60.95</v>
      </c>
      <c r="Q3270" s="10" t="s">
        <v>8308</v>
      </c>
      <c r="R3270" t="s">
        <v>8309</v>
      </c>
      <c r="S3270" s="15">
        <f t="shared" si="237"/>
        <v>42590.90425925926</v>
      </c>
      <c r="T3270" s="15">
        <f t="shared" si="238"/>
        <v>42606.90425925926</v>
      </c>
      <c r="U3270">
        <f t="shared" si="23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236"/>
        <v>116</v>
      </c>
      <c r="Q3271" s="10" t="s">
        <v>8308</v>
      </c>
      <c r="R3271" t="s">
        <v>8309</v>
      </c>
      <c r="S3271" s="15">
        <f t="shared" si="237"/>
        <v>42137.395798611105</v>
      </c>
      <c r="T3271" s="15">
        <f t="shared" si="238"/>
        <v>42171.458333333328</v>
      </c>
      <c r="U3271">
        <f t="shared" si="23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236"/>
        <v>61</v>
      </c>
      <c r="Q3272" s="10" t="s">
        <v>8308</v>
      </c>
      <c r="R3272" t="s">
        <v>8309</v>
      </c>
      <c r="S3272" s="15">
        <f t="shared" si="237"/>
        <v>42167.533159722225</v>
      </c>
      <c r="T3272" s="15">
        <f t="shared" si="238"/>
        <v>42197.533159722225</v>
      </c>
      <c r="U3272">
        <f t="shared" si="23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236"/>
        <v>38.24</v>
      </c>
      <c r="Q3273" s="10" t="s">
        <v>8308</v>
      </c>
      <c r="R3273" t="s">
        <v>8309</v>
      </c>
      <c r="S3273" s="15">
        <f t="shared" si="237"/>
        <v>41915.437210648146</v>
      </c>
      <c r="T3273" s="15">
        <f t="shared" si="238"/>
        <v>41945.478877314818</v>
      </c>
      <c r="U3273">
        <f t="shared" si="23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236"/>
        <v>106.5</v>
      </c>
      <c r="Q3274" s="10" t="s">
        <v>8308</v>
      </c>
      <c r="R3274" t="s">
        <v>8309</v>
      </c>
      <c r="S3274" s="15">
        <f t="shared" si="237"/>
        <v>42284.500104166669</v>
      </c>
      <c r="T3274" s="15">
        <f t="shared" si="238"/>
        <v>42314.541770833333</v>
      </c>
      <c r="U3274">
        <f t="shared" si="23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236"/>
        <v>204.57</v>
      </c>
      <c r="Q3275" s="10" t="s">
        <v>8308</v>
      </c>
      <c r="R3275" t="s">
        <v>8309</v>
      </c>
      <c r="S3275" s="15">
        <f t="shared" si="237"/>
        <v>42611.801412037035</v>
      </c>
      <c r="T3275" s="15">
        <f t="shared" si="238"/>
        <v>42627.791666666672</v>
      </c>
      <c r="U3275">
        <f t="shared" si="23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236"/>
        <v>54.91</v>
      </c>
      <c r="Q3276" s="10" t="s">
        <v>8308</v>
      </c>
      <c r="R3276" t="s">
        <v>8309</v>
      </c>
      <c r="S3276" s="15">
        <f t="shared" si="237"/>
        <v>42400.704537037032</v>
      </c>
      <c r="T3276" s="15">
        <f t="shared" si="238"/>
        <v>42444.875</v>
      </c>
      <c r="U3276">
        <f t="shared" si="23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236"/>
        <v>150.41999999999999</v>
      </c>
      <c r="Q3277" s="10" t="s">
        <v>8308</v>
      </c>
      <c r="R3277" t="s">
        <v>8309</v>
      </c>
      <c r="S3277" s="15">
        <f t="shared" si="237"/>
        <v>42017.88045138889</v>
      </c>
      <c r="T3277" s="15">
        <f t="shared" si="238"/>
        <v>42044.1875</v>
      </c>
      <c r="U3277">
        <f t="shared" si="23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236"/>
        <v>52.58</v>
      </c>
      <c r="Q3278" s="10" t="s">
        <v>8308</v>
      </c>
      <c r="R3278" t="s">
        <v>8309</v>
      </c>
      <c r="S3278" s="15">
        <f t="shared" si="237"/>
        <v>42426.949988425928</v>
      </c>
      <c r="T3278" s="15">
        <f t="shared" si="238"/>
        <v>42461.165972222225</v>
      </c>
      <c r="U3278">
        <f t="shared" si="23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236"/>
        <v>54.3</v>
      </c>
      <c r="Q3279" s="10" t="s">
        <v>8308</v>
      </c>
      <c r="R3279" t="s">
        <v>8309</v>
      </c>
      <c r="S3279" s="15">
        <f t="shared" si="237"/>
        <v>41931.682939814818</v>
      </c>
      <c r="T3279" s="15">
        <f t="shared" si="238"/>
        <v>41961.724606481483</v>
      </c>
      <c r="U3279">
        <f t="shared" si="23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236"/>
        <v>76.03</v>
      </c>
      <c r="Q3280" s="10" t="s">
        <v>8308</v>
      </c>
      <c r="R3280" t="s">
        <v>8309</v>
      </c>
      <c r="S3280" s="15">
        <f t="shared" si="237"/>
        <v>42124.848414351851</v>
      </c>
      <c r="T3280" s="15">
        <f t="shared" si="238"/>
        <v>42154.848414351851</v>
      </c>
      <c r="U3280">
        <f t="shared" si="23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236"/>
        <v>105.21</v>
      </c>
      <c r="Q3281" s="10" t="s">
        <v>8308</v>
      </c>
      <c r="R3281" t="s">
        <v>8309</v>
      </c>
      <c r="S3281" s="15">
        <f t="shared" si="237"/>
        <v>42431.102534722217</v>
      </c>
      <c r="T3281" s="15">
        <f t="shared" si="238"/>
        <v>42461.06086805556</v>
      </c>
      <c r="U3281">
        <f t="shared" si="23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236"/>
        <v>68.67</v>
      </c>
      <c r="Q3282" s="10" t="s">
        <v>8308</v>
      </c>
      <c r="R3282" t="s">
        <v>8309</v>
      </c>
      <c r="S3282" s="15">
        <f t="shared" si="237"/>
        <v>42121.756921296299</v>
      </c>
      <c r="T3282" s="15">
        <f t="shared" si="238"/>
        <v>42156.208333333328</v>
      </c>
      <c r="U3282">
        <f t="shared" si="23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236"/>
        <v>129.36000000000001</v>
      </c>
      <c r="Q3283" s="10" t="s">
        <v>8308</v>
      </c>
      <c r="R3283" t="s">
        <v>8309</v>
      </c>
      <c r="S3283" s="15">
        <f t="shared" si="237"/>
        <v>42219.019733796296</v>
      </c>
      <c r="T3283" s="15">
        <f t="shared" si="238"/>
        <v>42249.019733796296</v>
      </c>
      <c r="U3283">
        <f t="shared" si="23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236"/>
        <v>134.26</v>
      </c>
      <c r="Q3284" s="10" t="s">
        <v>8308</v>
      </c>
      <c r="R3284" t="s">
        <v>8309</v>
      </c>
      <c r="S3284" s="15">
        <f t="shared" si="237"/>
        <v>42445.19430555556</v>
      </c>
      <c r="T3284" s="15">
        <f t="shared" si="238"/>
        <v>42489.19430555556</v>
      </c>
      <c r="U3284">
        <f t="shared" si="23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236"/>
        <v>17.829999999999998</v>
      </c>
      <c r="Q3285" s="10" t="s">
        <v>8308</v>
      </c>
      <c r="R3285" t="s">
        <v>8309</v>
      </c>
      <c r="S3285" s="15">
        <f t="shared" si="237"/>
        <v>42379.74418981481</v>
      </c>
      <c r="T3285" s="15">
        <f t="shared" si="238"/>
        <v>42410.875</v>
      </c>
      <c r="U3285">
        <f t="shared" si="23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236"/>
        <v>203.2</v>
      </c>
      <c r="Q3286" s="10" t="s">
        <v>8308</v>
      </c>
      <c r="R3286" t="s">
        <v>8309</v>
      </c>
      <c r="S3286" s="15">
        <f t="shared" si="237"/>
        <v>42380.884872685187</v>
      </c>
      <c r="T3286" s="15">
        <f t="shared" si="238"/>
        <v>42398.249305555553</v>
      </c>
      <c r="U3286">
        <f t="shared" si="23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236"/>
        <v>69.19</v>
      </c>
      <c r="Q3287" s="10" t="s">
        <v>8308</v>
      </c>
      <c r="R3287" t="s">
        <v>8309</v>
      </c>
      <c r="S3287" s="15">
        <f t="shared" si="237"/>
        <v>42762.942430555559</v>
      </c>
      <c r="T3287" s="15">
        <f t="shared" si="238"/>
        <v>42794.208333333328</v>
      </c>
      <c r="U3287">
        <f t="shared" si="23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236"/>
        <v>125.12</v>
      </c>
      <c r="Q3288" s="10" t="s">
        <v>8308</v>
      </c>
      <c r="R3288" t="s">
        <v>8309</v>
      </c>
      <c r="S3288" s="15">
        <f t="shared" si="237"/>
        <v>42567.840069444443</v>
      </c>
      <c r="T3288" s="15">
        <f t="shared" si="238"/>
        <v>42597.840069444443</v>
      </c>
      <c r="U3288">
        <f t="shared" si="23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236"/>
        <v>73.53</v>
      </c>
      <c r="Q3289" s="10" t="s">
        <v>8308</v>
      </c>
      <c r="R3289" t="s">
        <v>8309</v>
      </c>
      <c r="S3289" s="15">
        <f t="shared" si="237"/>
        <v>42311.750324074077</v>
      </c>
      <c r="T3289" s="15">
        <f t="shared" si="238"/>
        <v>42336.750324074077</v>
      </c>
      <c r="U3289">
        <f t="shared" si="23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236"/>
        <v>48.44</v>
      </c>
      <c r="Q3290" s="10" t="s">
        <v>8308</v>
      </c>
      <c r="R3290" t="s">
        <v>8309</v>
      </c>
      <c r="S3290" s="15">
        <f t="shared" si="237"/>
        <v>42505.774479166663</v>
      </c>
      <c r="T3290" s="15">
        <f t="shared" si="238"/>
        <v>42541.958333333328</v>
      </c>
      <c r="U3290">
        <f t="shared" si="23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236"/>
        <v>26.61</v>
      </c>
      <c r="Q3291" s="10" t="s">
        <v>8308</v>
      </c>
      <c r="R3291" t="s">
        <v>8309</v>
      </c>
      <c r="S3291" s="15">
        <f t="shared" si="237"/>
        <v>42758.368078703701</v>
      </c>
      <c r="T3291" s="15">
        <f t="shared" si="238"/>
        <v>42786.368078703701</v>
      </c>
      <c r="U3291">
        <f t="shared" si="23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236"/>
        <v>33.67</v>
      </c>
      <c r="Q3292" s="10" t="s">
        <v>8308</v>
      </c>
      <c r="R3292" t="s">
        <v>8309</v>
      </c>
      <c r="S3292" s="15">
        <f t="shared" si="237"/>
        <v>42775.51494212963</v>
      </c>
      <c r="T3292" s="15">
        <f t="shared" si="238"/>
        <v>42805.51494212963</v>
      </c>
      <c r="U3292">
        <f t="shared" si="23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236"/>
        <v>40.71</v>
      </c>
      <c r="Q3293" s="10" t="s">
        <v>8308</v>
      </c>
      <c r="R3293" t="s">
        <v>8309</v>
      </c>
      <c r="S3293" s="15">
        <f t="shared" si="237"/>
        <v>42232.702546296292</v>
      </c>
      <c r="T3293" s="15">
        <f t="shared" si="238"/>
        <v>42264.165972222225</v>
      </c>
      <c r="U3293">
        <f t="shared" si="23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236"/>
        <v>19.27</v>
      </c>
      <c r="Q3294" s="10" t="s">
        <v>8308</v>
      </c>
      <c r="R3294" t="s">
        <v>8309</v>
      </c>
      <c r="S3294" s="15">
        <f t="shared" si="237"/>
        <v>42282.770231481481</v>
      </c>
      <c r="T3294" s="15">
        <f t="shared" si="238"/>
        <v>42342.811898148153</v>
      </c>
      <c r="U3294">
        <f t="shared" si="23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236"/>
        <v>84.29</v>
      </c>
      <c r="Q3295" s="10" t="s">
        <v>8308</v>
      </c>
      <c r="R3295" t="s">
        <v>8309</v>
      </c>
      <c r="S3295" s="15">
        <f t="shared" si="237"/>
        <v>42768.425370370373</v>
      </c>
      <c r="T3295" s="15">
        <f t="shared" si="238"/>
        <v>42798.425370370373</v>
      </c>
      <c r="U3295">
        <f t="shared" si="23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236"/>
        <v>29.58</v>
      </c>
      <c r="Q3296" s="10" t="s">
        <v>8308</v>
      </c>
      <c r="R3296" t="s">
        <v>8309</v>
      </c>
      <c r="S3296" s="15">
        <f t="shared" si="237"/>
        <v>42141.541134259256</v>
      </c>
      <c r="T3296" s="15">
        <f t="shared" si="238"/>
        <v>42171.541134259256</v>
      </c>
      <c r="U3296">
        <f t="shared" si="23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236"/>
        <v>26.67</v>
      </c>
      <c r="Q3297" s="10" t="s">
        <v>8308</v>
      </c>
      <c r="R3297" t="s">
        <v>8309</v>
      </c>
      <c r="S3297" s="15">
        <f t="shared" si="237"/>
        <v>42609.442465277782</v>
      </c>
      <c r="T3297" s="15">
        <f t="shared" si="238"/>
        <v>42639.442465277782</v>
      </c>
      <c r="U3297">
        <f t="shared" si="23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236"/>
        <v>45.98</v>
      </c>
      <c r="Q3298" s="10" t="s">
        <v>8308</v>
      </c>
      <c r="R3298" t="s">
        <v>8309</v>
      </c>
      <c r="S3298" s="15">
        <f t="shared" si="237"/>
        <v>42309.756620370375</v>
      </c>
      <c r="T3298" s="15">
        <f t="shared" si="238"/>
        <v>42330.916666666672</v>
      </c>
      <c r="U3298">
        <f t="shared" si="23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236"/>
        <v>125.09</v>
      </c>
      <c r="Q3299" s="10" t="s">
        <v>8308</v>
      </c>
      <c r="R3299" t="s">
        <v>8309</v>
      </c>
      <c r="S3299" s="15">
        <f t="shared" si="237"/>
        <v>42193.771481481483</v>
      </c>
      <c r="T3299" s="15">
        <f t="shared" si="238"/>
        <v>42212.957638888889</v>
      </c>
      <c r="U3299">
        <f t="shared" si="23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236"/>
        <v>141.29</v>
      </c>
      <c r="Q3300" s="10" t="s">
        <v>8308</v>
      </c>
      <c r="R3300" t="s">
        <v>8309</v>
      </c>
      <c r="S3300" s="15">
        <f t="shared" si="237"/>
        <v>42239.957962962959</v>
      </c>
      <c r="T3300" s="15">
        <f t="shared" si="238"/>
        <v>42260</v>
      </c>
      <c r="U3300">
        <f t="shared" si="23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236"/>
        <v>55.33</v>
      </c>
      <c r="Q3301" s="10" t="s">
        <v>8308</v>
      </c>
      <c r="R3301" t="s">
        <v>8309</v>
      </c>
      <c r="S3301" s="15">
        <f t="shared" si="237"/>
        <v>42261.917395833334</v>
      </c>
      <c r="T3301" s="15">
        <f t="shared" si="238"/>
        <v>42291.917395833334</v>
      </c>
      <c r="U3301">
        <f t="shared" si="23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236"/>
        <v>46.42</v>
      </c>
      <c r="Q3302" s="10" t="s">
        <v>8308</v>
      </c>
      <c r="R3302" t="s">
        <v>8309</v>
      </c>
      <c r="S3302" s="15">
        <f t="shared" si="237"/>
        <v>42102.743773148148</v>
      </c>
      <c r="T3302" s="15">
        <f t="shared" si="238"/>
        <v>42123.743773148148</v>
      </c>
      <c r="U3302">
        <f t="shared" si="23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236"/>
        <v>57.2</v>
      </c>
      <c r="Q3303" s="10" t="s">
        <v>8308</v>
      </c>
      <c r="R3303" t="s">
        <v>8309</v>
      </c>
      <c r="S3303" s="15">
        <f t="shared" si="237"/>
        <v>42538.73583333334</v>
      </c>
      <c r="T3303" s="15">
        <f t="shared" si="238"/>
        <v>42583.290972222225</v>
      </c>
      <c r="U3303">
        <f t="shared" si="23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236"/>
        <v>173.7</v>
      </c>
      <c r="Q3304" s="10" t="s">
        <v>8308</v>
      </c>
      <c r="R3304" t="s">
        <v>8309</v>
      </c>
      <c r="S3304" s="15">
        <f t="shared" si="237"/>
        <v>42681.35157407407</v>
      </c>
      <c r="T3304" s="15">
        <f t="shared" si="238"/>
        <v>42711.35157407407</v>
      </c>
      <c r="U3304">
        <f t="shared" si="23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236"/>
        <v>59.6</v>
      </c>
      <c r="Q3305" s="10" t="s">
        <v>8308</v>
      </c>
      <c r="R3305" t="s">
        <v>8309</v>
      </c>
      <c r="S3305" s="15">
        <f t="shared" si="237"/>
        <v>42056.65143518518</v>
      </c>
      <c r="T3305" s="15">
        <f t="shared" si="238"/>
        <v>42091.609768518523</v>
      </c>
      <c r="U3305">
        <f t="shared" si="23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236"/>
        <v>89.59</v>
      </c>
      <c r="Q3306" s="10" t="s">
        <v>8308</v>
      </c>
      <c r="R3306" t="s">
        <v>8309</v>
      </c>
      <c r="S3306" s="15">
        <f t="shared" si="237"/>
        <v>42696.624444444446</v>
      </c>
      <c r="T3306" s="15">
        <f t="shared" si="238"/>
        <v>42726.624444444446</v>
      </c>
      <c r="U3306">
        <f t="shared" si="23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236"/>
        <v>204.05</v>
      </c>
      <c r="Q3307" s="10" t="s">
        <v>8308</v>
      </c>
      <c r="R3307" t="s">
        <v>8309</v>
      </c>
      <c r="S3307" s="15">
        <f t="shared" si="237"/>
        <v>42186.855879629627</v>
      </c>
      <c r="T3307" s="15">
        <f t="shared" si="238"/>
        <v>42216.855879629627</v>
      </c>
      <c r="U3307">
        <f t="shared" si="23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236"/>
        <v>48.7</v>
      </c>
      <c r="Q3308" s="10" t="s">
        <v>8308</v>
      </c>
      <c r="R3308" t="s">
        <v>8309</v>
      </c>
      <c r="S3308" s="15">
        <f t="shared" si="237"/>
        <v>42493.219236111108</v>
      </c>
      <c r="T3308" s="15">
        <f t="shared" si="238"/>
        <v>42531.125</v>
      </c>
      <c r="U3308">
        <f t="shared" si="23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236"/>
        <v>53.34</v>
      </c>
      <c r="Q3309" s="10" t="s">
        <v>8308</v>
      </c>
      <c r="R3309" t="s">
        <v>8309</v>
      </c>
      <c r="S3309" s="15">
        <f t="shared" si="237"/>
        <v>42475.057164351849</v>
      </c>
      <c r="T3309" s="15">
        <f t="shared" si="238"/>
        <v>42505.057164351849</v>
      </c>
      <c r="U3309">
        <f t="shared" si="23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236"/>
        <v>75.09</v>
      </c>
      <c r="Q3310" s="10" t="s">
        <v>8308</v>
      </c>
      <c r="R3310" t="s">
        <v>8309</v>
      </c>
      <c r="S3310" s="15">
        <f t="shared" si="237"/>
        <v>42452.876909722225</v>
      </c>
      <c r="T3310" s="15">
        <f t="shared" si="238"/>
        <v>42473.876909722225</v>
      </c>
      <c r="U3310">
        <f t="shared" si="23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236"/>
        <v>18</v>
      </c>
      <c r="Q3311" s="10" t="s">
        <v>8308</v>
      </c>
      <c r="R3311" t="s">
        <v>8309</v>
      </c>
      <c r="S3311" s="15">
        <f t="shared" si="237"/>
        <v>42628.650208333333</v>
      </c>
      <c r="T3311" s="15">
        <f t="shared" si="238"/>
        <v>42659.650208333333</v>
      </c>
      <c r="U3311">
        <f t="shared" si="23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236"/>
        <v>209.84</v>
      </c>
      <c r="Q3312" s="10" t="s">
        <v>8308</v>
      </c>
      <c r="R3312" t="s">
        <v>8309</v>
      </c>
      <c r="S3312" s="15">
        <f t="shared" si="237"/>
        <v>42253.928530092591</v>
      </c>
      <c r="T3312" s="15">
        <f t="shared" si="238"/>
        <v>42283.928530092591</v>
      </c>
      <c r="U3312">
        <f t="shared" si="23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236"/>
        <v>61.02</v>
      </c>
      <c r="Q3313" s="10" t="s">
        <v>8308</v>
      </c>
      <c r="R3313" t="s">
        <v>8309</v>
      </c>
      <c r="S3313" s="15">
        <f t="shared" si="237"/>
        <v>42264.29178240741</v>
      </c>
      <c r="T3313" s="15">
        <f t="shared" si="238"/>
        <v>42294.29178240741</v>
      </c>
      <c r="U3313">
        <f t="shared" si="23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236"/>
        <v>61</v>
      </c>
      <c r="Q3314" s="10" t="s">
        <v>8308</v>
      </c>
      <c r="R3314" t="s">
        <v>8309</v>
      </c>
      <c r="S3314" s="15">
        <f t="shared" si="237"/>
        <v>42664.809560185182</v>
      </c>
      <c r="T3314" s="15">
        <f t="shared" si="238"/>
        <v>42685.916666666672</v>
      </c>
      <c r="U3314">
        <f t="shared" si="23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236"/>
        <v>80.03</v>
      </c>
      <c r="Q3315" s="10" t="s">
        <v>8308</v>
      </c>
      <c r="R3315" t="s">
        <v>8309</v>
      </c>
      <c r="S3315" s="15">
        <f t="shared" si="237"/>
        <v>42382.244409722218</v>
      </c>
      <c r="T3315" s="15">
        <f t="shared" si="238"/>
        <v>42396.041666666672</v>
      </c>
      <c r="U3315">
        <f t="shared" si="23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236"/>
        <v>29.07</v>
      </c>
      <c r="Q3316" s="10" t="s">
        <v>8308</v>
      </c>
      <c r="R3316" t="s">
        <v>8309</v>
      </c>
      <c r="S3316" s="15">
        <f t="shared" si="237"/>
        <v>42105.267488425925</v>
      </c>
      <c r="T3316" s="15">
        <f t="shared" si="238"/>
        <v>42132.836805555555</v>
      </c>
      <c r="U3316">
        <f t="shared" si="23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236"/>
        <v>49.44</v>
      </c>
      <c r="Q3317" s="10" t="s">
        <v>8308</v>
      </c>
      <c r="R3317" t="s">
        <v>8309</v>
      </c>
      <c r="S3317" s="15">
        <f t="shared" si="237"/>
        <v>42466.303715277783</v>
      </c>
      <c r="T3317" s="15">
        <f t="shared" si="238"/>
        <v>42496.303715277783</v>
      </c>
      <c r="U3317">
        <f t="shared" si="23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236"/>
        <v>93.98</v>
      </c>
      <c r="Q3318" s="10" t="s">
        <v>8308</v>
      </c>
      <c r="R3318" t="s">
        <v>8309</v>
      </c>
      <c r="S3318" s="15">
        <f t="shared" si="237"/>
        <v>41826.871238425927</v>
      </c>
      <c r="T3318" s="15">
        <f t="shared" si="238"/>
        <v>41859.57916666667</v>
      </c>
      <c r="U3318">
        <f t="shared" si="23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236"/>
        <v>61.94</v>
      </c>
      <c r="Q3319" s="10" t="s">
        <v>8308</v>
      </c>
      <c r="R3319" t="s">
        <v>8309</v>
      </c>
      <c r="S3319" s="15">
        <f t="shared" si="237"/>
        <v>42499.039629629624</v>
      </c>
      <c r="T3319" s="15">
        <f t="shared" si="238"/>
        <v>42529.039629629624</v>
      </c>
      <c r="U3319">
        <f t="shared" si="23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236"/>
        <v>78.5</v>
      </c>
      <c r="Q3320" s="10" t="s">
        <v>8308</v>
      </c>
      <c r="R3320" t="s">
        <v>8309</v>
      </c>
      <c r="S3320" s="15">
        <f t="shared" si="237"/>
        <v>42431.302002314813</v>
      </c>
      <c r="T3320" s="15">
        <f t="shared" si="238"/>
        <v>42471.104166666672</v>
      </c>
      <c r="U3320">
        <f t="shared" si="23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236"/>
        <v>33.75</v>
      </c>
      <c r="Q3321" s="10" t="s">
        <v>8308</v>
      </c>
      <c r="R3321" t="s">
        <v>8309</v>
      </c>
      <c r="S3321" s="15">
        <f t="shared" si="237"/>
        <v>41990.585486111115</v>
      </c>
      <c r="T3321" s="15">
        <f t="shared" si="238"/>
        <v>42035.585486111115</v>
      </c>
      <c r="U3321">
        <f t="shared" si="23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236"/>
        <v>66.45</v>
      </c>
      <c r="Q3322" s="10" t="s">
        <v>8308</v>
      </c>
      <c r="R3322" t="s">
        <v>8309</v>
      </c>
      <c r="S3322" s="15">
        <f t="shared" si="237"/>
        <v>42513.045798611114</v>
      </c>
      <c r="T3322" s="15">
        <f t="shared" si="238"/>
        <v>42543.045798611114</v>
      </c>
      <c r="U3322">
        <f t="shared" si="23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236"/>
        <v>35.799999999999997</v>
      </c>
      <c r="Q3323" s="10" t="s">
        <v>8308</v>
      </c>
      <c r="R3323" t="s">
        <v>8309</v>
      </c>
      <c r="S3323" s="15">
        <f t="shared" si="237"/>
        <v>41914.100289351853</v>
      </c>
      <c r="T3323" s="15">
        <f t="shared" si="238"/>
        <v>41928.165972222225</v>
      </c>
      <c r="U3323">
        <f t="shared" si="23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236"/>
        <v>145.65</v>
      </c>
      <c r="Q3324" s="10" t="s">
        <v>8308</v>
      </c>
      <c r="R3324" t="s">
        <v>8309</v>
      </c>
      <c r="S3324" s="15">
        <f t="shared" si="237"/>
        <v>42521.010370370372</v>
      </c>
      <c r="T3324" s="15">
        <f t="shared" si="238"/>
        <v>42543.163194444445</v>
      </c>
      <c r="U3324">
        <f t="shared" si="23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236"/>
        <v>25.69</v>
      </c>
      <c r="Q3325" s="10" t="s">
        <v>8308</v>
      </c>
      <c r="R3325" t="s">
        <v>8309</v>
      </c>
      <c r="S3325" s="15">
        <f t="shared" si="237"/>
        <v>42608.36583333333</v>
      </c>
      <c r="T3325" s="15">
        <f t="shared" si="238"/>
        <v>42638.36583333333</v>
      </c>
      <c r="U3325">
        <f t="shared" si="23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236"/>
        <v>152.5</v>
      </c>
      <c r="Q3326" s="10" t="s">
        <v>8308</v>
      </c>
      <c r="R3326" t="s">
        <v>8309</v>
      </c>
      <c r="S3326" s="15">
        <f t="shared" si="237"/>
        <v>42512.58321759259</v>
      </c>
      <c r="T3326" s="15">
        <f t="shared" si="238"/>
        <v>42526.58321759259</v>
      </c>
      <c r="U3326">
        <f t="shared" si="23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236"/>
        <v>30</v>
      </c>
      <c r="Q3327" s="10" t="s">
        <v>8308</v>
      </c>
      <c r="R3327" t="s">
        <v>8309</v>
      </c>
      <c r="S3327" s="15">
        <f t="shared" si="237"/>
        <v>42064.785613425927</v>
      </c>
      <c r="T3327" s="15">
        <f t="shared" si="238"/>
        <v>42099.743946759263</v>
      </c>
      <c r="U3327">
        <f t="shared" si="23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236"/>
        <v>142.28</v>
      </c>
      <c r="Q3328" s="10" t="s">
        <v>8308</v>
      </c>
      <c r="R3328" t="s">
        <v>8309</v>
      </c>
      <c r="S3328" s="15">
        <f t="shared" si="237"/>
        <v>42041.714178240742</v>
      </c>
      <c r="T3328" s="15">
        <f t="shared" si="238"/>
        <v>42071.67251157407</v>
      </c>
      <c r="U3328">
        <f t="shared" si="23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236"/>
        <v>24.55</v>
      </c>
      <c r="Q3329" s="10" t="s">
        <v>8308</v>
      </c>
      <c r="R3329" t="s">
        <v>8309</v>
      </c>
      <c r="S3329" s="15">
        <f t="shared" si="237"/>
        <v>42468.374606481477</v>
      </c>
      <c r="T3329" s="15">
        <f t="shared" si="238"/>
        <v>42498.374606481477</v>
      </c>
      <c r="U3329">
        <f t="shared" si="23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236"/>
        <v>292.77999999999997</v>
      </c>
      <c r="Q3330" s="10" t="s">
        <v>8308</v>
      </c>
      <c r="R3330" t="s">
        <v>8309</v>
      </c>
      <c r="S3330" s="15">
        <f t="shared" si="237"/>
        <v>41822.57503472222</v>
      </c>
      <c r="T3330" s="15">
        <f t="shared" si="238"/>
        <v>41825.041666666664</v>
      </c>
      <c r="U3330">
        <f t="shared" si="23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240">IFERROR(ROUND(E3331/L3331, 2), 0)</f>
        <v>44.92</v>
      </c>
      <c r="Q3331" s="10" t="s">
        <v>8308</v>
      </c>
      <c r="R3331" t="s">
        <v>8309</v>
      </c>
      <c r="S3331" s="15">
        <f t="shared" ref="S3331:S3394" si="241">(((J3331/60)/60)/24)+DATE(1970,1,1)</f>
        <v>41837.323009259257</v>
      </c>
      <c r="T3331" s="15">
        <f t="shared" ref="T3331:T3394" si="242">(((I3331/60)/60)/24)+DATE(1970,1,1)</f>
        <v>41847.958333333336</v>
      </c>
      <c r="U3331">
        <f t="shared" ref="U3331:U3394" si="243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240"/>
        <v>23.1</v>
      </c>
      <c r="Q3332" s="10" t="s">
        <v>8308</v>
      </c>
      <c r="R3332" t="s">
        <v>8309</v>
      </c>
      <c r="S3332" s="15">
        <f t="shared" si="241"/>
        <v>42065.887361111112</v>
      </c>
      <c r="T3332" s="15">
        <f t="shared" si="242"/>
        <v>42095.845694444448</v>
      </c>
      <c r="U3332">
        <f t="shared" si="24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240"/>
        <v>80.400000000000006</v>
      </c>
      <c r="Q3333" s="10" t="s">
        <v>8308</v>
      </c>
      <c r="R3333" t="s">
        <v>8309</v>
      </c>
      <c r="S3333" s="15">
        <f t="shared" si="241"/>
        <v>42248.697754629626</v>
      </c>
      <c r="T3333" s="15">
        <f t="shared" si="242"/>
        <v>42283.697754629626</v>
      </c>
      <c r="U3333">
        <f t="shared" si="24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240"/>
        <v>72.290000000000006</v>
      </c>
      <c r="Q3334" s="10" t="s">
        <v>8308</v>
      </c>
      <c r="R3334" t="s">
        <v>8309</v>
      </c>
      <c r="S3334" s="15">
        <f t="shared" si="241"/>
        <v>41809.860300925924</v>
      </c>
      <c r="T3334" s="15">
        <f t="shared" si="242"/>
        <v>41839.860300925924</v>
      </c>
      <c r="U3334">
        <f t="shared" si="24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240"/>
        <v>32.97</v>
      </c>
      <c r="Q3335" s="10" t="s">
        <v>8308</v>
      </c>
      <c r="R3335" t="s">
        <v>8309</v>
      </c>
      <c r="S3335" s="15">
        <f t="shared" si="241"/>
        <v>42148.676851851851</v>
      </c>
      <c r="T3335" s="15">
        <f t="shared" si="242"/>
        <v>42170.676851851851</v>
      </c>
      <c r="U3335">
        <f t="shared" si="24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240"/>
        <v>116.65</v>
      </c>
      <c r="Q3336" s="10" t="s">
        <v>8308</v>
      </c>
      <c r="R3336" t="s">
        <v>8309</v>
      </c>
      <c r="S3336" s="15">
        <f t="shared" si="241"/>
        <v>42185.521087962959</v>
      </c>
      <c r="T3336" s="15">
        <f t="shared" si="242"/>
        <v>42215.521087962959</v>
      </c>
      <c r="U3336">
        <f t="shared" si="24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240"/>
        <v>79.62</v>
      </c>
      <c r="Q3337" s="10" t="s">
        <v>8308</v>
      </c>
      <c r="R3337" t="s">
        <v>8309</v>
      </c>
      <c r="S3337" s="15">
        <f t="shared" si="241"/>
        <v>41827.674143518518</v>
      </c>
      <c r="T3337" s="15">
        <f t="shared" si="242"/>
        <v>41854.958333333336</v>
      </c>
      <c r="U3337">
        <f t="shared" si="24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240"/>
        <v>27.78</v>
      </c>
      <c r="Q3338" s="10" t="s">
        <v>8308</v>
      </c>
      <c r="R3338" t="s">
        <v>8309</v>
      </c>
      <c r="S3338" s="15">
        <f t="shared" si="241"/>
        <v>42437.398680555561</v>
      </c>
      <c r="T3338" s="15">
        <f t="shared" si="242"/>
        <v>42465.35701388889</v>
      </c>
      <c r="U3338">
        <f t="shared" si="24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240"/>
        <v>81.03</v>
      </c>
      <c r="Q3339" s="10" t="s">
        <v>8308</v>
      </c>
      <c r="R3339" t="s">
        <v>8309</v>
      </c>
      <c r="S3339" s="15">
        <f t="shared" si="241"/>
        <v>41901.282025462962</v>
      </c>
      <c r="T3339" s="15">
        <f t="shared" si="242"/>
        <v>41922.875</v>
      </c>
      <c r="U3339">
        <f t="shared" si="24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240"/>
        <v>136.85</v>
      </c>
      <c r="Q3340" s="10" t="s">
        <v>8308</v>
      </c>
      <c r="R3340" t="s">
        <v>8309</v>
      </c>
      <c r="S3340" s="15">
        <f t="shared" si="241"/>
        <v>42769.574999999997</v>
      </c>
      <c r="T3340" s="15">
        <f t="shared" si="242"/>
        <v>42790.574999999997</v>
      </c>
      <c r="U3340">
        <f t="shared" si="24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240"/>
        <v>177.62</v>
      </c>
      <c r="Q3341" s="10" t="s">
        <v>8308</v>
      </c>
      <c r="R3341" t="s">
        <v>8309</v>
      </c>
      <c r="S3341" s="15">
        <f t="shared" si="241"/>
        <v>42549.665717592594</v>
      </c>
      <c r="T3341" s="15">
        <f t="shared" si="242"/>
        <v>42579.665717592594</v>
      </c>
      <c r="U3341">
        <f t="shared" si="24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240"/>
        <v>109.08</v>
      </c>
      <c r="Q3342" s="10" t="s">
        <v>8308</v>
      </c>
      <c r="R3342" t="s">
        <v>8309</v>
      </c>
      <c r="S3342" s="15">
        <f t="shared" si="241"/>
        <v>42685.974004629628</v>
      </c>
      <c r="T3342" s="15">
        <f t="shared" si="242"/>
        <v>42710.974004629628</v>
      </c>
      <c r="U3342">
        <f t="shared" si="24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240"/>
        <v>119.64</v>
      </c>
      <c r="Q3343" s="10" t="s">
        <v>8308</v>
      </c>
      <c r="R3343" t="s">
        <v>8309</v>
      </c>
      <c r="S3343" s="15">
        <f t="shared" si="241"/>
        <v>42510.798854166671</v>
      </c>
      <c r="T3343" s="15">
        <f t="shared" si="242"/>
        <v>42533.708333333328</v>
      </c>
      <c r="U3343">
        <f t="shared" si="24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240"/>
        <v>78.209999999999994</v>
      </c>
      <c r="Q3344" s="10" t="s">
        <v>8308</v>
      </c>
      <c r="R3344" t="s">
        <v>8309</v>
      </c>
      <c r="S3344" s="15">
        <f t="shared" si="241"/>
        <v>42062.296412037031</v>
      </c>
      <c r="T3344" s="15">
        <f t="shared" si="242"/>
        <v>42095.207638888889</v>
      </c>
      <c r="U3344">
        <f t="shared" si="24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240"/>
        <v>52.17</v>
      </c>
      <c r="Q3345" s="10" t="s">
        <v>8308</v>
      </c>
      <c r="R3345" t="s">
        <v>8309</v>
      </c>
      <c r="S3345" s="15">
        <f t="shared" si="241"/>
        <v>42452.916481481487</v>
      </c>
      <c r="T3345" s="15">
        <f t="shared" si="242"/>
        <v>42473.554166666669</v>
      </c>
      <c r="U3345">
        <f t="shared" si="24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240"/>
        <v>114.13</v>
      </c>
      <c r="Q3346" s="10" t="s">
        <v>8308</v>
      </c>
      <c r="R3346" t="s">
        <v>8309</v>
      </c>
      <c r="S3346" s="15">
        <f t="shared" si="241"/>
        <v>41851.200150462959</v>
      </c>
      <c r="T3346" s="15">
        <f t="shared" si="242"/>
        <v>41881.200150462959</v>
      </c>
      <c r="U3346">
        <f t="shared" si="24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240"/>
        <v>50</v>
      </c>
      <c r="Q3347" s="10" t="s">
        <v>8308</v>
      </c>
      <c r="R3347" t="s">
        <v>8309</v>
      </c>
      <c r="S3347" s="15">
        <f t="shared" si="241"/>
        <v>42053.106111111112</v>
      </c>
      <c r="T3347" s="15">
        <f t="shared" si="242"/>
        <v>42112.025694444441</v>
      </c>
      <c r="U3347">
        <f t="shared" si="24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240"/>
        <v>91.67</v>
      </c>
      <c r="Q3348" s="10" t="s">
        <v>8308</v>
      </c>
      <c r="R3348" t="s">
        <v>8309</v>
      </c>
      <c r="S3348" s="15">
        <f t="shared" si="241"/>
        <v>42054.024421296301</v>
      </c>
      <c r="T3348" s="15">
        <f t="shared" si="242"/>
        <v>42061.024421296301</v>
      </c>
      <c r="U3348">
        <f t="shared" si="24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240"/>
        <v>108.59</v>
      </c>
      <c r="Q3349" s="10" t="s">
        <v>8308</v>
      </c>
      <c r="R3349" t="s">
        <v>8309</v>
      </c>
      <c r="S3349" s="15">
        <f t="shared" si="241"/>
        <v>42484.551550925928</v>
      </c>
      <c r="T3349" s="15">
        <f t="shared" si="242"/>
        <v>42498.875</v>
      </c>
      <c r="U3349">
        <f t="shared" si="24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240"/>
        <v>69.819999999999993</v>
      </c>
      <c r="Q3350" s="10" t="s">
        <v>8308</v>
      </c>
      <c r="R3350" t="s">
        <v>8309</v>
      </c>
      <c r="S3350" s="15">
        <f t="shared" si="241"/>
        <v>42466.558796296296</v>
      </c>
      <c r="T3350" s="15">
        <f t="shared" si="242"/>
        <v>42490.165972222225</v>
      </c>
      <c r="U3350">
        <f t="shared" si="24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240"/>
        <v>109.57</v>
      </c>
      <c r="Q3351" s="10" t="s">
        <v>8308</v>
      </c>
      <c r="R3351" t="s">
        <v>8309</v>
      </c>
      <c r="S3351" s="15">
        <f t="shared" si="241"/>
        <v>42513.110787037032</v>
      </c>
      <c r="T3351" s="15">
        <f t="shared" si="242"/>
        <v>42534.708333333328</v>
      </c>
      <c r="U3351">
        <f t="shared" si="24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240"/>
        <v>71.67</v>
      </c>
      <c r="Q3352" s="10" t="s">
        <v>8308</v>
      </c>
      <c r="R3352" t="s">
        <v>8309</v>
      </c>
      <c r="S3352" s="15">
        <f t="shared" si="241"/>
        <v>42302.701516203699</v>
      </c>
      <c r="T3352" s="15">
        <f t="shared" si="242"/>
        <v>42337.958333333328</v>
      </c>
      <c r="U3352">
        <f t="shared" si="24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240"/>
        <v>93.61</v>
      </c>
      <c r="Q3353" s="10" t="s">
        <v>8308</v>
      </c>
      <c r="R3353" t="s">
        <v>8309</v>
      </c>
      <c r="S3353" s="15">
        <f t="shared" si="241"/>
        <v>41806.395428240743</v>
      </c>
      <c r="T3353" s="15">
        <f t="shared" si="242"/>
        <v>41843.458333333336</v>
      </c>
      <c r="U3353">
        <f t="shared" si="24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240"/>
        <v>76.8</v>
      </c>
      <c r="Q3354" s="10" t="s">
        <v>8308</v>
      </c>
      <c r="R3354" t="s">
        <v>8309</v>
      </c>
      <c r="S3354" s="15">
        <f t="shared" si="241"/>
        <v>42495.992800925931</v>
      </c>
      <c r="T3354" s="15">
        <f t="shared" si="242"/>
        <v>42552.958333333328</v>
      </c>
      <c r="U3354">
        <f t="shared" si="24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240"/>
        <v>35.799999999999997</v>
      </c>
      <c r="Q3355" s="10" t="s">
        <v>8308</v>
      </c>
      <c r="R3355" t="s">
        <v>8309</v>
      </c>
      <c r="S3355" s="15">
        <f t="shared" si="241"/>
        <v>42479.432291666672</v>
      </c>
      <c r="T3355" s="15">
        <f t="shared" si="242"/>
        <v>42492.958333333328</v>
      </c>
      <c r="U3355">
        <f t="shared" si="24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240"/>
        <v>55.6</v>
      </c>
      <c r="Q3356" s="10" t="s">
        <v>8308</v>
      </c>
      <c r="R3356" t="s">
        <v>8309</v>
      </c>
      <c r="S3356" s="15">
        <f t="shared" si="241"/>
        <v>42270.7269212963</v>
      </c>
      <c r="T3356" s="15">
        <f t="shared" si="242"/>
        <v>42306.167361111111</v>
      </c>
      <c r="U3356">
        <f t="shared" si="24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240"/>
        <v>147.33000000000001</v>
      </c>
      <c r="Q3357" s="10" t="s">
        <v>8308</v>
      </c>
      <c r="R3357" t="s">
        <v>8309</v>
      </c>
      <c r="S3357" s="15">
        <f t="shared" si="241"/>
        <v>42489.619525462964</v>
      </c>
      <c r="T3357" s="15">
        <f t="shared" si="242"/>
        <v>42500.470138888893</v>
      </c>
      <c r="U3357">
        <f t="shared" si="24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240"/>
        <v>56.33</v>
      </c>
      <c r="Q3358" s="10" t="s">
        <v>8308</v>
      </c>
      <c r="R3358" t="s">
        <v>8309</v>
      </c>
      <c r="S3358" s="15">
        <f t="shared" si="241"/>
        <v>42536.815648148149</v>
      </c>
      <c r="T3358" s="15">
        <f t="shared" si="242"/>
        <v>42566.815648148149</v>
      </c>
      <c r="U3358">
        <f t="shared" si="24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240"/>
        <v>96.19</v>
      </c>
      <c r="Q3359" s="10" t="s">
        <v>8308</v>
      </c>
      <c r="R3359" t="s">
        <v>8309</v>
      </c>
      <c r="S3359" s="15">
        <f t="shared" si="241"/>
        <v>41822.417939814812</v>
      </c>
      <c r="T3359" s="15">
        <f t="shared" si="242"/>
        <v>41852.417939814812</v>
      </c>
      <c r="U3359">
        <f t="shared" si="24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240"/>
        <v>63.57</v>
      </c>
      <c r="Q3360" s="10" t="s">
        <v>8308</v>
      </c>
      <c r="R3360" t="s">
        <v>8309</v>
      </c>
      <c r="S3360" s="15">
        <f t="shared" si="241"/>
        <v>41932.311099537037</v>
      </c>
      <c r="T3360" s="15">
        <f t="shared" si="242"/>
        <v>41962.352766203709</v>
      </c>
      <c r="U3360">
        <f t="shared" si="24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240"/>
        <v>184.78</v>
      </c>
      <c r="Q3361" s="10" t="s">
        <v>8308</v>
      </c>
      <c r="R3361" t="s">
        <v>8309</v>
      </c>
      <c r="S3361" s="15">
        <f t="shared" si="241"/>
        <v>42746.057106481487</v>
      </c>
      <c r="T3361" s="15">
        <f t="shared" si="242"/>
        <v>42791.057106481487</v>
      </c>
      <c r="U3361">
        <f t="shared" si="24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240"/>
        <v>126.72</v>
      </c>
      <c r="Q3362" s="10" t="s">
        <v>8308</v>
      </c>
      <c r="R3362" t="s">
        <v>8309</v>
      </c>
      <c r="S3362" s="15">
        <f t="shared" si="241"/>
        <v>42697.082673611112</v>
      </c>
      <c r="T3362" s="15">
        <f t="shared" si="242"/>
        <v>42718.665972222225</v>
      </c>
      <c r="U3362">
        <f t="shared" si="24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240"/>
        <v>83.43</v>
      </c>
      <c r="Q3363" s="10" t="s">
        <v>8308</v>
      </c>
      <c r="R3363" t="s">
        <v>8309</v>
      </c>
      <c r="S3363" s="15">
        <f t="shared" si="241"/>
        <v>41866.025347222225</v>
      </c>
      <c r="T3363" s="15">
        <f t="shared" si="242"/>
        <v>41883.665972222225</v>
      </c>
      <c r="U3363">
        <f t="shared" si="24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240"/>
        <v>54.5</v>
      </c>
      <c r="Q3364" s="10" t="s">
        <v>8308</v>
      </c>
      <c r="R3364" t="s">
        <v>8309</v>
      </c>
      <c r="S3364" s="15">
        <f t="shared" si="241"/>
        <v>42056.091631944444</v>
      </c>
      <c r="T3364" s="15">
        <f t="shared" si="242"/>
        <v>42070.204861111109</v>
      </c>
      <c r="U3364">
        <f t="shared" si="24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240"/>
        <v>302.31</v>
      </c>
      <c r="Q3365" s="10" t="s">
        <v>8308</v>
      </c>
      <c r="R3365" t="s">
        <v>8309</v>
      </c>
      <c r="S3365" s="15">
        <f t="shared" si="241"/>
        <v>41851.771354166667</v>
      </c>
      <c r="T3365" s="15">
        <f t="shared" si="242"/>
        <v>41870.666666666664</v>
      </c>
      <c r="U3365">
        <f t="shared" si="24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240"/>
        <v>44.14</v>
      </c>
      <c r="Q3366" s="10" t="s">
        <v>8308</v>
      </c>
      <c r="R3366" t="s">
        <v>8309</v>
      </c>
      <c r="S3366" s="15">
        <f t="shared" si="241"/>
        <v>42422.977418981478</v>
      </c>
      <c r="T3366" s="15">
        <f t="shared" si="242"/>
        <v>42444.875</v>
      </c>
      <c r="U3366">
        <f t="shared" si="24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240"/>
        <v>866.67</v>
      </c>
      <c r="Q3367" s="10" t="s">
        <v>8308</v>
      </c>
      <c r="R3367" t="s">
        <v>8309</v>
      </c>
      <c r="S3367" s="15">
        <f t="shared" si="241"/>
        <v>42321.101759259262</v>
      </c>
      <c r="T3367" s="15">
        <f t="shared" si="242"/>
        <v>42351.101759259262</v>
      </c>
      <c r="U3367">
        <f t="shared" si="24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240"/>
        <v>61.39</v>
      </c>
      <c r="Q3368" s="10" t="s">
        <v>8308</v>
      </c>
      <c r="R3368" t="s">
        <v>8309</v>
      </c>
      <c r="S3368" s="15">
        <f t="shared" si="241"/>
        <v>42107.067557870367</v>
      </c>
      <c r="T3368" s="15">
        <f t="shared" si="242"/>
        <v>42137.067557870367</v>
      </c>
      <c r="U3368">
        <f t="shared" si="24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240"/>
        <v>29.67</v>
      </c>
      <c r="Q3369" s="10" t="s">
        <v>8308</v>
      </c>
      <c r="R3369" t="s">
        <v>8309</v>
      </c>
      <c r="S3369" s="15">
        <f t="shared" si="241"/>
        <v>42192.933958333335</v>
      </c>
      <c r="T3369" s="15">
        <f t="shared" si="242"/>
        <v>42217.933958333335</v>
      </c>
      <c r="U3369">
        <f t="shared" si="24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240"/>
        <v>45.48</v>
      </c>
      <c r="Q3370" s="10" t="s">
        <v>8308</v>
      </c>
      <c r="R3370" t="s">
        <v>8309</v>
      </c>
      <c r="S3370" s="15">
        <f t="shared" si="241"/>
        <v>41969.199756944443</v>
      </c>
      <c r="T3370" s="15">
        <f t="shared" si="242"/>
        <v>42005.208333333328</v>
      </c>
      <c r="U3370">
        <f t="shared" si="243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240"/>
        <v>96.2</v>
      </c>
      <c r="Q3371" s="10" t="s">
        <v>8308</v>
      </c>
      <c r="R3371" t="s">
        <v>8309</v>
      </c>
      <c r="S3371" s="15">
        <f t="shared" si="241"/>
        <v>42690.041435185187</v>
      </c>
      <c r="T3371" s="15">
        <f t="shared" si="242"/>
        <v>42750.041435185187</v>
      </c>
      <c r="U3371">
        <f t="shared" si="243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240"/>
        <v>67.92</v>
      </c>
      <c r="Q3372" s="10" t="s">
        <v>8308</v>
      </c>
      <c r="R3372" t="s">
        <v>8309</v>
      </c>
      <c r="S3372" s="15">
        <f t="shared" si="241"/>
        <v>42690.334317129629</v>
      </c>
      <c r="T3372" s="15">
        <f t="shared" si="242"/>
        <v>42721.333333333328</v>
      </c>
      <c r="U3372">
        <f t="shared" si="24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240"/>
        <v>30.78</v>
      </c>
      <c r="Q3373" s="10" t="s">
        <v>8308</v>
      </c>
      <c r="R3373" t="s">
        <v>8309</v>
      </c>
      <c r="S3373" s="15">
        <f t="shared" si="241"/>
        <v>42312.874594907407</v>
      </c>
      <c r="T3373" s="15">
        <f t="shared" si="242"/>
        <v>42340.874594907407</v>
      </c>
      <c r="U3373">
        <f t="shared" si="24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240"/>
        <v>38.33</v>
      </c>
      <c r="Q3374" s="10" t="s">
        <v>8308</v>
      </c>
      <c r="R3374" t="s">
        <v>8309</v>
      </c>
      <c r="S3374" s="15">
        <f t="shared" si="241"/>
        <v>41855.548101851848</v>
      </c>
      <c r="T3374" s="15">
        <f t="shared" si="242"/>
        <v>41876.207638888889</v>
      </c>
      <c r="U3374">
        <f t="shared" si="24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240"/>
        <v>66.83</v>
      </c>
      <c r="Q3375" s="10" t="s">
        <v>8308</v>
      </c>
      <c r="R3375" t="s">
        <v>8309</v>
      </c>
      <c r="S3375" s="15">
        <f t="shared" si="241"/>
        <v>42179.854629629626</v>
      </c>
      <c r="T3375" s="15">
        <f t="shared" si="242"/>
        <v>42203.666666666672</v>
      </c>
      <c r="U3375">
        <f t="shared" si="24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240"/>
        <v>71.73</v>
      </c>
      <c r="Q3376" s="10" t="s">
        <v>8308</v>
      </c>
      <c r="R3376" t="s">
        <v>8309</v>
      </c>
      <c r="S3376" s="15">
        <f t="shared" si="241"/>
        <v>42275.731666666667</v>
      </c>
      <c r="T3376" s="15">
        <f t="shared" si="242"/>
        <v>42305.731666666667</v>
      </c>
      <c r="U3376">
        <f t="shared" si="24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240"/>
        <v>176.47</v>
      </c>
      <c r="Q3377" s="10" t="s">
        <v>8308</v>
      </c>
      <c r="R3377" t="s">
        <v>8309</v>
      </c>
      <c r="S3377" s="15">
        <f t="shared" si="241"/>
        <v>41765.610798611109</v>
      </c>
      <c r="T3377" s="15">
        <f t="shared" si="242"/>
        <v>41777.610798611109</v>
      </c>
      <c r="U3377">
        <f t="shared" si="24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240"/>
        <v>421.11</v>
      </c>
      <c r="Q3378" s="10" t="s">
        <v>8308</v>
      </c>
      <c r="R3378" t="s">
        <v>8309</v>
      </c>
      <c r="S3378" s="15">
        <f t="shared" si="241"/>
        <v>42059.701319444444</v>
      </c>
      <c r="T3378" s="15">
        <f t="shared" si="242"/>
        <v>42119.659652777773</v>
      </c>
      <c r="U3378">
        <f t="shared" si="24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240"/>
        <v>104.99</v>
      </c>
      <c r="Q3379" s="10" t="s">
        <v>8308</v>
      </c>
      <c r="R3379" t="s">
        <v>8309</v>
      </c>
      <c r="S3379" s="15">
        <f t="shared" si="241"/>
        <v>42053.732627314821</v>
      </c>
      <c r="T3379" s="15">
        <f t="shared" si="242"/>
        <v>42083.705555555556</v>
      </c>
      <c r="U3379">
        <f t="shared" si="24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240"/>
        <v>28.19</v>
      </c>
      <c r="Q3380" s="10" t="s">
        <v>8308</v>
      </c>
      <c r="R3380" t="s">
        <v>8309</v>
      </c>
      <c r="S3380" s="15">
        <f t="shared" si="241"/>
        <v>41858.355393518519</v>
      </c>
      <c r="T3380" s="15">
        <f t="shared" si="242"/>
        <v>41882.547222222223</v>
      </c>
      <c r="U3380">
        <f t="shared" si="24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240"/>
        <v>54.55</v>
      </c>
      <c r="Q3381" s="10" t="s">
        <v>8308</v>
      </c>
      <c r="R3381" t="s">
        <v>8309</v>
      </c>
      <c r="S3381" s="15">
        <f t="shared" si="241"/>
        <v>42225.513888888891</v>
      </c>
      <c r="T3381" s="15">
        <f t="shared" si="242"/>
        <v>42242.958333333328</v>
      </c>
      <c r="U3381">
        <f t="shared" si="24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240"/>
        <v>111.89</v>
      </c>
      <c r="Q3382" s="10" t="s">
        <v>8308</v>
      </c>
      <c r="R3382" t="s">
        <v>8309</v>
      </c>
      <c r="S3382" s="15">
        <f t="shared" si="241"/>
        <v>41937.95344907407</v>
      </c>
      <c r="T3382" s="15">
        <f t="shared" si="242"/>
        <v>41972.995115740734</v>
      </c>
      <c r="U3382">
        <f t="shared" si="24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240"/>
        <v>85.21</v>
      </c>
      <c r="Q3383" s="10" t="s">
        <v>8308</v>
      </c>
      <c r="R3383" t="s">
        <v>8309</v>
      </c>
      <c r="S3383" s="15">
        <f t="shared" si="241"/>
        <v>42044.184988425928</v>
      </c>
      <c r="T3383" s="15">
        <f t="shared" si="242"/>
        <v>42074.143321759257</v>
      </c>
      <c r="U3383">
        <f t="shared" si="24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240"/>
        <v>76.650000000000006</v>
      </c>
      <c r="Q3384" s="10" t="s">
        <v>8308</v>
      </c>
      <c r="R3384" t="s">
        <v>8309</v>
      </c>
      <c r="S3384" s="15">
        <f t="shared" si="241"/>
        <v>42559.431203703702</v>
      </c>
      <c r="T3384" s="15">
        <f t="shared" si="242"/>
        <v>42583.957638888889</v>
      </c>
      <c r="U3384">
        <f t="shared" si="24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240"/>
        <v>65.17</v>
      </c>
      <c r="Q3385" s="10" t="s">
        <v>8308</v>
      </c>
      <c r="R3385" t="s">
        <v>8309</v>
      </c>
      <c r="S3385" s="15">
        <f t="shared" si="241"/>
        <v>42524.782638888893</v>
      </c>
      <c r="T3385" s="15">
        <f t="shared" si="242"/>
        <v>42544.782638888893</v>
      </c>
      <c r="U3385">
        <f t="shared" si="24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240"/>
        <v>93.76</v>
      </c>
      <c r="Q3386" s="10" t="s">
        <v>8308</v>
      </c>
      <c r="R3386" t="s">
        <v>8309</v>
      </c>
      <c r="S3386" s="15">
        <f t="shared" si="241"/>
        <v>42292.087592592594</v>
      </c>
      <c r="T3386" s="15">
        <f t="shared" si="242"/>
        <v>42329.125</v>
      </c>
      <c r="U3386">
        <f t="shared" si="24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240"/>
        <v>133.33000000000001</v>
      </c>
      <c r="Q3387" s="10" t="s">
        <v>8308</v>
      </c>
      <c r="R3387" t="s">
        <v>8309</v>
      </c>
      <c r="S3387" s="15">
        <f t="shared" si="241"/>
        <v>41953.8675</v>
      </c>
      <c r="T3387" s="15">
        <f t="shared" si="242"/>
        <v>41983.8675</v>
      </c>
      <c r="U3387">
        <f t="shared" si="24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240"/>
        <v>51.22</v>
      </c>
      <c r="Q3388" s="10" t="s">
        <v>8308</v>
      </c>
      <c r="R3388" t="s">
        <v>8309</v>
      </c>
      <c r="S3388" s="15">
        <f t="shared" si="241"/>
        <v>41946.644745370373</v>
      </c>
      <c r="T3388" s="15">
        <f t="shared" si="242"/>
        <v>41976.644745370373</v>
      </c>
      <c r="U3388">
        <f t="shared" si="24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240"/>
        <v>100.17</v>
      </c>
      <c r="Q3389" s="10" t="s">
        <v>8308</v>
      </c>
      <c r="R3389" t="s">
        <v>8309</v>
      </c>
      <c r="S3389" s="15">
        <f t="shared" si="241"/>
        <v>41947.762592592589</v>
      </c>
      <c r="T3389" s="15">
        <f t="shared" si="242"/>
        <v>41987.762592592597</v>
      </c>
      <c r="U3389">
        <f t="shared" si="24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240"/>
        <v>34.6</v>
      </c>
      <c r="Q3390" s="10" t="s">
        <v>8308</v>
      </c>
      <c r="R3390" t="s">
        <v>8309</v>
      </c>
      <c r="S3390" s="15">
        <f t="shared" si="241"/>
        <v>42143.461122685185</v>
      </c>
      <c r="T3390" s="15">
        <f t="shared" si="242"/>
        <v>42173.461122685185</v>
      </c>
      <c r="U3390">
        <f t="shared" si="24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240"/>
        <v>184.68</v>
      </c>
      <c r="Q3391" s="10" t="s">
        <v>8308</v>
      </c>
      <c r="R3391" t="s">
        <v>8309</v>
      </c>
      <c r="S3391" s="15">
        <f t="shared" si="241"/>
        <v>42494.563449074078</v>
      </c>
      <c r="T3391" s="15">
        <f t="shared" si="242"/>
        <v>42524.563449074078</v>
      </c>
      <c r="U3391">
        <f t="shared" si="24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240"/>
        <v>69.819999999999993</v>
      </c>
      <c r="Q3392" s="10" t="s">
        <v>8308</v>
      </c>
      <c r="R3392" t="s">
        <v>8309</v>
      </c>
      <c r="S3392" s="15">
        <f t="shared" si="241"/>
        <v>41815.774826388886</v>
      </c>
      <c r="T3392" s="15">
        <f t="shared" si="242"/>
        <v>41830.774826388886</v>
      </c>
      <c r="U3392">
        <f t="shared" si="24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240"/>
        <v>61.94</v>
      </c>
      <c r="Q3393" s="10" t="s">
        <v>8308</v>
      </c>
      <c r="R3393" t="s">
        <v>8309</v>
      </c>
      <c r="S3393" s="15">
        <f t="shared" si="241"/>
        <v>41830.545694444445</v>
      </c>
      <c r="T3393" s="15">
        <f t="shared" si="242"/>
        <v>41859.936111111114</v>
      </c>
      <c r="U3393">
        <f t="shared" si="24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240"/>
        <v>41.67</v>
      </c>
      <c r="Q3394" s="10" t="s">
        <v>8308</v>
      </c>
      <c r="R3394" t="s">
        <v>8309</v>
      </c>
      <c r="S3394" s="15">
        <f t="shared" si="241"/>
        <v>42446.845543981486</v>
      </c>
      <c r="T3394" s="15">
        <f t="shared" si="242"/>
        <v>42496.845543981486</v>
      </c>
      <c r="U3394">
        <f t="shared" si="243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244">IFERROR(ROUND(E3395/L3395, 2), 0)</f>
        <v>36.07</v>
      </c>
      <c r="Q3395" s="10" t="s">
        <v>8308</v>
      </c>
      <c r="R3395" t="s">
        <v>8309</v>
      </c>
      <c r="S3395" s="15">
        <f t="shared" ref="S3395:S3458" si="245">(((J3395/60)/60)/24)+DATE(1970,1,1)</f>
        <v>41923.921643518523</v>
      </c>
      <c r="T3395" s="15">
        <f t="shared" ref="T3395:T3458" si="246">(((I3395/60)/60)/24)+DATE(1970,1,1)</f>
        <v>41949.031944444447</v>
      </c>
      <c r="U3395">
        <f t="shared" ref="U3395:U3458" si="247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244"/>
        <v>29</v>
      </c>
      <c r="Q3396" s="10" t="s">
        <v>8308</v>
      </c>
      <c r="R3396" t="s">
        <v>8309</v>
      </c>
      <c r="S3396" s="15">
        <f t="shared" si="245"/>
        <v>41817.59542824074</v>
      </c>
      <c r="T3396" s="15">
        <f t="shared" si="246"/>
        <v>41847.59542824074</v>
      </c>
      <c r="U3396">
        <f t="shared" si="247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244"/>
        <v>24.21</v>
      </c>
      <c r="Q3397" s="10" t="s">
        <v>8308</v>
      </c>
      <c r="R3397" t="s">
        <v>8309</v>
      </c>
      <c r="S3397" s="15">
        <f t="shared" si="245"/>
        <v>42140.712314814817</v>
      </c>
      <c r="T3397" s="15">
        <f t="shared" si="246"/>
        <v>42154.756944444445</v>
      </c>
      <c r="U3397">
        <f t="shared" si="247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244"/>
        <v>55.89</v>
      </c>
      <c r="Q3398" s="10" t="s">
        <v>8308</v>
      </c>
      <c r="R3398" t="s">
        <v>8309</v>
      </c>
      <c r="S3398" s="15">
        <f t="shared" si="245"/>
        <v>41764.44663194444</v>
      </c>
      <c r="T3398" s="15">
        <f t="shared" si="246"/>
        <v>41791.165972222225</v>
      </c>
      <c r="U3398">
        <f t="shared" si="247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244"/>
        <v>11.67</v>
      </c>
      <c r="Q3399" s="10" t="s">
        <v>8308</v>
      </c>
      <c r="R3399" t="s">
        <v>8309</v>
      </c>
      <c r="S3399" s="15">
        <f t="shared" si="245"/>
        <v>42378.478344907402</v>
      </c>
      <c r="T3399" s="15">
        <f t="shared" si="246"/>
        <v>42418.916666666672</v>
      </c>
      <c r="U3399">
        <f t="shared" si="247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244"/>
        <v>68.349999999999994</v>
      </c>
      <c r="Q3400" s="10" t="s">
        <v>8308</v>
      </c>
      <c r="R3400" t="s">
        <v>8309</v>
      </c>
      <c r="S3400" s="15">
        <f t="shared" si="245"/>
        <v>41941.75203703704</v>
      </c>
      <c r="T3400" s="15">
        <f t="shared" si="246"/>
        <v>41964.708333333328</v>
      </c>
      <c r="U3400">
        <f t="shared" si="247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244"/>
        <v>27.07</v>
      </c>
      <c r="Q3401" s="10" t="s">
        <v>8308</v>
      </c>
      <c r="R3401" t="s">
        <v>8309</v>
      </c>
      <c r="S3401" s="15">
        <f t="shared" si="245"/>
        <v>42026.920428240745</v>
      </c>
      <c r="T3401" s="15">
        <f t="shared" si="246"/>
        <v>42056.920428240745</v>
      </c>
      <c r="U3401">
        <f t="shared" si="247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244"/>
        <v>118.13</v>
      </c>
      <c r="Q3402" s="10" t="s">
        <v>8308</v>
      </c>
      <c r="R3402" t="s">
        <v>8309</v>
      </c>
      <c r="S3402" s="15">
        <f t="shared" si="245"/>
        <v>41834.953865740739</v>
      </c>
      <c r="T3402" s="15">
        <f t="shared" si="246"/>
        <v>41879.953865740739</v>
      </c>
      <c r="U3402">
        <f t="shared" si="247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244"/>
        <v>44.76</v>
      </c>
      <c r="Q3403" s="10" t="s">
        <v>8308</v>
      </c>
      <c r="R3403" t="s">
        <v>8309</v>
      </c>
      <c r="S3403" s="15">
        <f t="shared" si="245"/>
        <v>42193.723912037036</v>
      </c>
      <c r="T3403" s="15">
        <f t="shared" si="246"/>
        <v>42223.723912037036</v>
      </c>
      <c r="U3403">
        <f t="shared" si="247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244"/>
        <v>99.79</v>
      </c>
      <c r="Q3404" s="10" t="s">
        <v>8308</v>
      </c>
      <c r="R3404" t="s">
        <v>8309</v>
      </c>
      <c r="S3404" s="15">
        <f t="shared" si="245"/>
        <v>42290.61855324074</v>
      </c>
      <c r="T3404" s="15">
        <f t="shared" si="246"/>
        <v>42320.104861111111</v>
      </c>
      <c r="U3404">
        <f t="shared" si="247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244"/>
        <v>117.65</v>
      </c>
      <c r="Q3405" s="10" t="s">
        <v>8308</v>
      </c>
      <c r="R3405" t="s">
        <v>8309</v>
      </c>
      <c r="S3405" s="15">
        <f t="shared" si="245"/>
        <v>42150.462083333332</v>
      </c>
      <c r="T3405" s="15">
        <f t="shared" si="246"/>
        <v>42180.462083333332</v>
      </c>
      <c r="U3405">
        <f t="shared" si="247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244"/>
        <v>203.33</v>
      </c>
      <c r="Q3406" s="10" t="s">
        <v>8308</v>
      </c>
      <c r="R3406" t="s">
        <v>8309</v>
      </c>
      <c r="S3406" s="15">
        <f t="shared" si="245"/>
        <v>42152.503495370373</v>
      </c>
      <c r="T3406" s="15">
        <f t="shared" si="246"/>
        <v>42172.503495370373</v>
      </c>
      <c r="U3406">
        <f t="shared" si="247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244"/>
        <v>28.32</v>
      </c>
      <c r="Q3407" s="10" t="s">
        <v>8308</v>
      </c>
      <c r="R3407" t="s">
        <v>8309</v>
      </c>
      <c r="S3407" s="15">
        <f t="shared" si="245"/>
        <v>42410.017199074078</v>
      </c>
      <c r="T3407" s="15">
        <f t="shared" si="246"/>
        <v>42430.999305555553</v>
      </c>
      <c r="U3407">
        <f t="shared" si="247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244"/>
        <v>110.23</v>
      </c>
      <c r="Q3408" s="10" t="s">
        <v>8308</v>
      </c>
      <c r="R3408" t="s">
        <v>8309</v>
      </c>
      <c r="S3408" s="15">
        <f t="shared" si="245"/>
        <v>41791.492777777778</v>
      </c>
      <c r="T3408" s="15">
        <f t="shared" si="246"/>
        <v>41836.492777777778</v>
      </c>
      <c r="U3408">
        <f t="shared" si="247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244"/>
        <v>31.97</v>
      </c>
      <c r="Q3409" s="10" t="s">
        <v>8308</v>
      </c>
      <c r="R3409" t="s">
        <v>8309</v>
      </c>
      <c r="S3409" s="15">
        <f t="shared" si="245"/>
        <v>41796.422326388885</v>
      </c>
      <c r="T3409" s="15">
        <f t="shared" si="246"/>
        <v>41826.422326388885</v>
      </c>
      <c r="U3409">
        <f t="shared" si="247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244"/>
        <v>58.61</v>
      </c>
      <c r="Q3410" s="10" t="s">
        <v>8308</v>
      </c>
      <c r="R3410" t="s">
        <v>8309</v>
      </c>
      <c r="S3410" s="15">
        <f t="shared" si="245"/>
        <v>41808.991944444446</v>
      </c>
      <c r="T3410" s="15">
        <f t="shared" si="246"/>
        <v>41838.991944444446</v>
      </c>
      <c r="U3410">
        <f t="shared" si="247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244"/>
        <v>29.43</v>
      </c>
      <c r="Q3411" s="10" t="s">
        <v>8308</v>
      </c>
      <c r="R3411" t="s">
        <v>8309</v>
      </c>
      <c r="S3411" s="15">
        <f t="shared" si="245"/>
        <v>42544.814328703709</v>
      </c>
      <c r="T3411" s="15">
        <f t="shared" si="246"/>
        <v>42582.873611111107</v>
      </c>
      <c r="U3411">
        <f t="shared" si="247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244"/>
        <v>81.38</v>
      </c>
      <c r="Q3412" s="10" t="s">
        <v>8308</v>
      </c>
      <c r="R3412" t="s">
        <v>8309</v>
      </c>
      <c r="S3412" s="15">
        <f t="shared" si="245"/>
        <v>42500.041550925926</v>
      </c>
      <c r="T3412" s="15">
        <f t="shared" si="246"/>
        <v>42527.291666666672</v>
      </c>
      <c r="U3412">
        <f t="shared" si="247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244"/>
        <v>199.17</v>
      </c>
      <c r="Q3413" s="10" t="s">
        <v>8308</v>
      </c>
      <c r="R3413" t="s">
        <v>8309</v>
      </c>
      <c r="S3413" s="15">
        <f t="shared" si="245"/>
        <v>42265.022824074069</v>
      </c>
      <c r="T3413" s="15">
        <f t="shared" si="246"/>
        <v>42285.022824074069</v>
      </c>
      <c r="U3413">
        <f t="shared" si="247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244"/>
        <v>115.38</v>
      </c>
      <c r="Q3414" s="10" t="s">
        <v>8308</v>
      </c>
      <c r="R3414" t="s">
        <v>8309</v>
      </c>
      <c r="S3414" s="15">
        <f t="shared" si="245"/>
        <v>41879.959050925929</v>
      </c>
      <c r="T3414" s="15">
        <f t="shared" si="246"/>
        <v>41909.959050925929</v>
      </c>
      <c r="U3414">
        <f t="shared" si="247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244"/>
        <v>46.43</v>
      </c>
      <c r="Q3415" s="10" t="s">
        <v>8308</v>
      </c>
      <c r="R3415" t="s">
        <v>8309</v>
      </c>
      <c r="S3415" s="15">
        <f t="shared" si="245"/>
        <v>42053.733078703706</v>
      </c>
      <c r="T3415" s="15">
        <f t="shared" si="246"/>
        <v>42063.207638888889</v>
      </c>
      <c r="U3415">
        <f t="shared" si="247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244"/>
        <v>70.569999999999993</v>
      </c>
      <c r="Q3416" s="10" t="s">
        <v>8308</v>
      </c>
      <c r="R3416" t="s">
        <v>8309</v>
      </c>
      <c r="S3416" s="15">
        <f t="shared" si="245"/>
        <v>42675.832465277781</v>
      </c>
      <c r="T3416" s="15">
        <f t="shared" si="246"/>
        <v>42705.332638888889</v>
      </c>
      <c r="U3416">
        <f t="shared" si="247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244"/>
        <v>22.22</v>
      </c>
      <c r="Q3417" s="10" t="s">
        <v>8308</v>
      </c>
      <c r="R3417" t="s">
        <v>8309</v>
      </c>
      <c r="S3417" s="15">
        <f t="shared" si="245"/>
        <v>42467.144166666665</v>
      </c>
      <c r="T3417" s="15">
        <f t="shared" si="246"/>
        <v>42477.979166666672</v>
      </c>
      <c r="U3417">
        <f t="shared" si="247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244"/>
        <v>159.47</v>
      </c>
      <c r="Q3418" s="10" t="s">
        <v>8308</v>
      </c>
      <c r="R3418" t="s">
        <v>8309</v>
      </c>
      <c r="S3418" s="15">
        <f t="shared" si="245"/>
        <v>42089.412557870368</v>
      </c>
      <c r="T3418" s="15">
        <f t="shared" si="246"/>
        <v>42117.770833333328</v>
      </c>
      <c r="U3418">
        <f t="shared" si="247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244"/>
        <v>37.78</v>
      </c>
      <c r="Q3419" s="10" t="s">
        <v>8308</v>
      </c>
      <c r="R3419" t="s">
        <v>8309</v>
      </c>
      <c r="S3419" s="15">
        <f t="shared" si="245"/>
        <v>41894.91375</v>
      </c>
      <c r="T3419" s="15">
        <f t="shared" si="246"/>
        <v>41938.029861111114</v>
      </c>
      <c r="U3419">
        <f t="shared" si="247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244"/>
        <v>72.05</v>
      </c>
      <c r="Q3420" s="10" t="s">
        <v>8308</v>
      </c>
      <c r="R3420" t="s">
        <v>8309</v>
      </c>
      <c r="S3420" s="15">
        <f t="shared" si="245"/>
        <v>41752.83457175926</v>
      </c>
      <c r="T3420" s="15">
        <f t="shared" si="246"/>
        <v>41782.83457175926</v>
      </c>
      <c r="U3420">
        <f t="shared" si="247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244"/>
        <v>63.7</v>
      </c>
      <c r="Q3421" s="10" t="s">
        <v>8308</v>
      </c>
      <c r="R3421" t="s">
        <v>8309</v>
      </c>
      <c r="S3421" s="15">
        <f t="shared" si="245"/>
        <v>42448.821585648147</v>
      </c>
      <c r="T3421" s="15">
        <f t="shared" si="246"/>
        <v>42466.895833333328</v>
      </c>
      <c r="U3421">
        <f t="shared" si="247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244"/>
        <v>28.41</v>
      </c>
      <c r="Q3422" s="10" t="s">
        <v>8308</v>
      </c>
      <c r="R3422" t="s">
        <v>8309</v>
      </c>
      <c r="S3422" s="15">
        <f t="shared" si="245"/>
        <v>42405.090300925927</v>
      </c>
      <c r="T3422" s="15">
        <f t="shared" si="246"/>
        <v>42414</v>
      </c>
      <c r="U3422">
        <f t="shared" si="247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244"/>
        <v>103.21</v>
      </c>
      <c r="Q3423" s="10" t="s">
        <v>8308</v>
      </c>
      <c r="R3423" t="s">
        <v>8309</v>
      </c>
      <c r="S3423" s="15">
        <f t="shared" si="245"/>
        <v>42037.791238425925</v>
      </c>
      <c r="T3423" s="15">
        <f t="shared" si="246"/>
        <v>42067.791238425925</v>
      </c>
      <c r="U3423">
        <f t="shared" si="247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244"/>
        <v>71.150000000000006</v>
      </c>
      <c r="Q3424" s="10" t="s">
        <v>8308</v>
      </c>
      <c r="R3424" t="s">
        <v>8309</v>
      </c>
      <c r="S3424" s="15">
        <f t="shared" si="245"/>
        <v>42323.562222222223</v>
      </c>
      <c r="T3424" s="15">
        <f t="shared" si="246"/>
        <v>42352</v>
      </c>
      <c r="U3424">
        <f t="shared" si="247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244"/>
        <v>35</v>
      </c>
      <c r="Q3425" s="10" t="s">
        <v>8308</v>
      </c>
      <c r="R3425" t="s">
        <v>8309</v>
      </c>
      <c r="S3425" s="15">
        <f t="shared" si="245"/>
        <v>42088.911354166667</v>
      </c>
      <c r="T3425" s="15">
        <f t="shared" si="246"/>
        <v>42118.911354166667</v>
      </c>
      <c r="U3425">
        <f t="shared" si="247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244"/>
        <v>81.78</v>
      </c>
      <c r="Q3426" s="10" t="s">
        <v>8308</v>
      </c>
      <c r="R3426" t="s">
        <v>8309</v>
      </c>
      <c r="S3426" s="15">
        <f t="shared" si="245"/>
        <v>42018.676898148144</v>
      </c>
      <c r="T3426" s="15">
        <f t="shared" si="246"/>
        <v>42040.290972222225</v>
      </c>
      <c r="U3426">
        <f t="shared" si="247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244"/>
        <v>297.02999999999997</v>
      </c>
      <c r="Q3427" s="10" t="s">
        <v>8308</v>
      </c>
      <c r="R3427" t="s">
        <v>8309</v>
      </c>
      <c r="S3427" s="15">
        <f t="shared" si="245"/>
        <v>41884.617314814815</v>
      </c>
      <c r="T3427" s="15">
        <f t="shared" si="246"/>
        <v>41916.617314814815</v>
      </c>
      <c r="U3427">
        <f t="shared" si="247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244"/>
        <v>46.61</v>
      </c>
      <c r="Q3428" s="10" t="s">
        <v>8308</v>
      </c>
      <c r="R3428" t="s">
        <v>8309</v>
      </c>
      <c r="S3428" s="15">
        <f t="shared" si="245"/>
        <v>41884.056747685187</v>
      </c>
      <c r="T3428" s="15">
        <f t="shared" si="246"/>
        <v>41903.083333333336</v>
      </c>
      <c r="U3428">
        <f t="shared" si="247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244"/>
        <v>51.72</v>
      </c>
      <c r="Q3429" s="10" t="s">
        <v>8308</v>
      </c>
      <c r="R3429" t="s">
        <v>8309</v>
      </c>
      <c r="S3429" s="15">
        <f t="shared" si="245"/>
        <v>41792.645277777774</v>
      </c>
      <c r="T3429" s="15">
        <f t="shared" si="246"/>
        <v>41822.645277777774</v>
      </c>
      <c r="U3429">
        <f t="shared" si="247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244"/>
        <v>40.29</v>
      </c>
      <c r="Q3430" s="10" t="s">
        <v>8308</v>
      </c>
      <c r="R3430" t="s">
        <v>8309</v>
      </c>
      <c r="S3430" s="15">
        <f t="shared" si="245"/>
        <v>42038.720451388886</v>
      </c>
      <c r="T3430" s="15">
        <f t="shared" si="246"/>
        <v>42063.708333333328</v>
      </c>
      <c r="U3430">
        <f t="shared" si="247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244"/>
        <v>16.25</v>
      </c>
      <c r="Q3431" s="10" t="s">
        <v>8308</v>
      </c>
      <c r="R3431" t="s">
        <v>8309</v>
      </c>
      <c r="S3431" s="15">
        <f t="shared" si="245"/>
        <v>42662.021539351852</v>
      </c>
      <c r="T3431" s="15">
        <f t="shared" si="246"/>
        <v>42676.021539351852</v>
      </c>
      <c r="U3431">
        <f t="shared" si="247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244"/>
        <v>30.15</v>
      </c>
      <c r="Q3432" s="10" t="s">
        <v>8308</v>
      </c>
      <c r="R3432" t="s">
        <v>8309</v>
      </c>
      <c r="S3432" s="15">
        <f t="shared" si="245"/>
        <v>41820.945613425924</v>
      </c>
      <c r="T3432" s="15">
        <f t="shared" si="246"/>
        <v>41850.945613425924</v>
      </c>
      <c r="U3432">
        <f t="shared" si="247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244"/>
        <v>95.24</v>
      </c>
      <c r="Q3433" s="10" t="s">
        <v>8308</v>
      </c>
      <c r="R3433" t="s">
        <v>8309</v>
      </c>
      <c r="S3433" s="15">
        <f t="shared" si="245"/>
        <v>41839.730937500004</v>
      </c>
      <c r="T3433" s="15">
        <f t="shared" si="246"/>
        <v>41869.730937500004</v>
      </c>
      <c r="U3433">
        <f t="shared" si="247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244"/>
        <v>52.21</v>
      </c>
      <c r="Q3434" s="10" t="s">
        <v>8308</v>
      </c>
      <c r="R3434" t="s">
        <v>8309</v>
      </c>
      <c r="S3434" s="15">
        <f t="shared" si="245"/>
        <v>42380.581180555557</v>
      </c>
      <c r="T3434" s="15">
        <f t="shared" si="246"/>
        <v>42405.916666666672</v>
      </c>
      <c r="U3434">
        <f t="shared" si="247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244"/>
        <v>134.15</v>
      </c>
      <c r="Q3435" s="10" t="s">
        <v>8308</v>
      </c>
      <c r="R3435" t="s">
        <v>8309</v>
      </c>
      <c r="S3435" s="15">
        <f t="shared" si="245"/>
        <v>41776.063136574077</v>
      </c>
      <c r="T3435" s="15">
        <f t="shared" si="246"/>
        <v>41807.125</v>
      </c>
      <c r="U3435">
        <f t="shared" si="247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244"/>
        <v>62.83</v>
      </c>
      <c r="Q3436" s="10" t="s">
        <v>8308</v>
      </c>
      <c r="R3436" t="s">
        <v>8309</v>
      </c>
      <c r="S3436" s="15">
        <f t="shared" si="245"/>
        <v>41800.380428240744</v>
      </c>
      <c r="T3436" s="15">
        <f t="shared" si="246"/>
        <v>41830.380428240744</v>
      </c>
      <c r="U3436">
        <f t="shared" si="247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244"/>
        <v>58.95</v>
      </c>
      <c r="Q3437" s="10" t="s">
        <v>8308</v>
      </c>
      <c r="R3437" t="s">
        <v>8309</v>
      </c>
      <c r="S3437" s="15">
        <f t="shared" si="245"/>
        <v>42572.61681712963</v>
      </c>
      <c r="T3437" s="15">
        <f t="shared" si="246"/>
        <v>42589.125</v>
      </c>
      <c r="U3437">
        <f t="shared" si="247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244"/>
        <v>143.11000000000001</v>
      </c>
      <c r="Q3438" s="10" t="s">
        <v>8308</v>
      </c>
      <c r="R3438" t="s">
        <v>8309</v>
      </c>
      <c r="S3438" s="15">
        <f t="shared" si="245"/>
        <v>41851.541585648149</v>
      </c>
      <c r="T3438" s="15">
        <f t="shared" si="246"/>
        <v>41872.686111111114</v>
      </c>
      <c r="U3438">
        <f t="shared" si="247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244"/>
        <v>84.17</v>
      </c>
      <c r="Q3439" s="10" t="s">
        <v>8308</v>
      </c>
      <c r="R3439" t="s">
        <v>8309</v>
      </c>
      <c r="S3439" s="15">
        <f t="shared" si="245"/>
        <v>42205.710879629631</v>
      </c>
      <c r="T3439" s="15">
        <f t="shared" si="246"/>
        <v>42235.710879629631</v>
      </c>
      <c r="U3439">
        <f t="shared" si="247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244"/>
        <v>186.07</v>
      </c>
      <c r="Q3440" s="10" t="s">
        <v>8308</v>
      </c>
      <c r="R3440" t="s">
        <v>8309</v>
      </c>
      <c r="S3440" s="15">
        <f t="shared" si="245"/>
        <v>42100.927858796291</v>
      </c>
      <c r="T3440" s="15">
        <f t="shared" si="246"/>
        <v>42126.875</v>
      </c>
      <c r="U3440">
        <f t="shared" si="247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244"/>
        <v>89.79</v>
      </c>
      <c r="Q3441" s="10" t="s">
        <v>8308</v>
      </c>
      <c r="R3441" t="s">
        <v>8309</v>
      </c>
      <c r="S3441" s="15">
        <f t="shared" si="245"/>
        <v>42374.911226851851</v>
      </c>
      <c r="T3441" s="15">
        <f t="shared" si="246"/>
        <v>42388.207638888889</v>
      </c>
      <c r="U3441">
        <f t="shared" si="247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244"/>
        <v>64.16</v>
      </c>
      <c r="Q3442" s="10" t="s">
        <v>8308</v>
      </c>
      <c r="R3442" t="s">
        <v>8309</v>
      </c>
      <c r="S3442" s="15">
        <f t="shared" si="245"/>
        <v>41809.12300925926</v>
      </c>
      <c r="T3442" s="15">
        <f t="shared" si="246"/>
        <v>41831.677083333336</v>
      </c>
      <c r="U3442">
        <f t="shared" si="247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244"/>
        <v>59.65</v>
      </c>
      <c r="Q3443" s="10" t="s">
        <v>8308</v>
      </c>
      <c r="R3443" t="s">
        <v>8309</v>
      </c>
      <c r="S3443" s="15">
        <f t="shared" si="245"/>
        <v>42294.429641203707</v>
      </c>
      <c r="T3443" s="15">
        <f t="shared" si="246"/>
        <v>42321.845138888893</v>
      </c>
      <c r="U3443">
        <f t="shared" si="247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244"/>
        <v>31.25</v>
      </c>
      <c r="Q3444" s="10" t="s">
        <v>8308</v>
      </c>
      <c r="R3444" t="s">
        <v>8309</v>
      </c>
      <c r="S3444" s="15">
        <f t="shared" si="245"/>
        <v>42124.841111111105</v>
      </c>
      <c r="T3444" s="15">
        <f t="shared" si="246"/>
        <v>42154.841111111105</v>
      </c>
      <c r="U3444">
        <f t="shared" si="247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244"/>
        <v>41.22</v>
      </c>
      <c r="Q3445" s="10" t="s">
        <v>8308</v>
      </c>
      <c r="R3445" t="s">
        <v>8309</v>
      </c>
      <c r="S3445" s="15">
        <f t="shared" si="245"/>
        <v>41861.524837962963</v>
      </c>
      <c r="T3445" s="15">
        <f t="shared" si="246"/>
        <v>41891.524837962963</v>
      </c>
      <c r="U3445">
        <f t="shared" si="247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244"/>
        <v>43.35</v>
      </c>
      <c r="Q3446" s="10" t="s">
        <v>8308</v>
      </c>
      <c r="R3446" t="s">
        <v>8309</v>
      </c>
      <c r="S3446" s="15">
        <f t="shared" si="245"/>
        <v>42521.291504629626</v>
      </c>
      <c r="T3446" s="15">
        <f t="shared" si="246"/>
        <v>42529.582638888889</v>
      </c>
      <c r="U3446">
        <f t="shared" si="247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244"/>
        <v>64.52</v>
      </c>
      <c r="Q3447" s="10" t="s">
        <v>8308</v>
      </c>
      <c r="R3447" t="s">
        <v>8309</v>
      </c>
      <c r="S3447" s="15">
        <f t="shared" si="245"/>
        <v>42272.530509259261</v>
      </c>
      <c r="T3447" s="15">
        <f t="shared" si="246"/>
        <v>42300.530509259261</v>
      </c>
      <c r="U3447">
        <f t="shared" si="247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244"/>
        <v>43.28</v>
      </c>
      <c r="Q3448" s="10" t="s">
        <v>8308</v>
      </c>
      <c r="R3448" t="s">
        <v>8309</v>
      </c>
      <c r="S3448" s="15">
        <f t="shared" si="245"/>
        <v>42016.832465277781</v>
      </c>
      <c r="T3448" s="15">
        <f t="shared" si="246"/>
        <v>42040.513888888891</v>
      </c>
      <c r="U3448">
        <f t="shared" si="247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244"/>
        <v>77</v>
      </c>
      <c r="Q3449" s="10" t="s">
        <v>8308</v>
      </c>
      <c r="R3449" t="s">
        <v>8309</v>
      </c>
      <c r="S3449" s="15">
        <f t="shared" si="245"/>
        <v>42402.889027777783</v>
      </c>
      <c r="T3449" s="15">
        <f t="shared" si="246"/>
        <v>42447.847361111111</v>
      </c>
      <c r="U3449">
        <f t="shared" si="247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244"/>
        <v>51.22</v>
      </c>
      <c r="Q3450" s="10" t="s">
        <v>8308</v>
      </c>
      <c r="R3450" t="s">
        <v>8309</v>
      </c>
      <c r="S3450" s="15">
        <f t="shared" si="245"/>
        <v>41960.119085648148</v>
      </c>
      <c r="T3450" s="15">
        <f t="shared" si="246"/>
        <v>41990.119085648148</v>
      </c>
      <c r="U3450">
        <f t="shared" si="247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244"/>
        <v>68.25</v>
      </c>
      <c r="Q3451" s="10" t="s">
        <v>8308</v>
      </c>
      <c r="R3451" t="s">
        <v>8309</v>
      </c>
      <c r="S3451" s="15">
        <f t="shared" si="245"/>
        <v>42532.052523148144</v>
      </c>
      <c r="T3451" s="15">
        <f t="shared" si="246"/>
        <v>42560.166666666672</v>
      </c>
      <c r="U3451">
        <f t="shared" si="247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244"/>
        <v>19.489999999999998</v>
      </c>
      <c r="Q3452" s="10" t="s">
        <v>8308</v>
      </c>
      <c r="R3452" t="s">
        <v>8309</v>
      </c>
      <c r="S3452" s="15">
        <f t="shared" si="245"/>
        <v>42036.704525462963</v>
      </c>
      <c r="T3452" s="15">
        <f t="shared" si="246"/>
        <v>42096.662858796291</v>
      </c>
      <c r="U3452">
        <f t="shared" si="247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244"/>
        <v>41.13</v>
      </c>
      <c r="Q3453" s="10" t="s">
        <v>8308</v>
      </c>
      <c r="R3453" t="s">
        <v>8309</v>
      </c>
      <c r="S3453" s="15">
        <f t="shared" si="245"/>
        <v>42088.723692129628</v>
      </c>
      <c r="T3453" s="15">
        <f t="shared" si="246"/>
        <v>42115.723692129628</v>
      </c>
      <c r="U3453">
        <f t="shared" si="247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244"/>
        <v>41.41</v>
      </c>
      <c r="Q3454" s="10" t="s">
        <v>8308</v>
      </c>
      <c r="R3454" t="s">
        <v>8309</v>
      </c>
      <c r="S3454" s="15">
        <f t="shared" si="245"/>
        <v>41820.639189814814</v>
      </c>
      <c r="T3454" s="15">
        <f t="shared" si="246"/>
        <v>41843.165972222225</v>
      </c>
      <c r="U3454">
        <f t="shared" si="247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244"/>
        <v>27.5</v>
      </c>
      <c r="Q3455" s="10" t="s">
        <v>8308</v>
      </c>
      <c r="R3455" t="s">
        <v>8309</v>
      </c>
      <c r="S3455" s="15">
        <f t="shared" si="245"/>
        <v>42535.97865740741</v>
      </c>
      <c r="T3455" s="15">
        <f t="shared" si="246"/>
        <v>42595.97865740741</v>
      </c>
      <c r="U3455">
        <f t="shared" si="247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244"/>
        <v>33.57</v>
      </c>
      <c r="Q3456" s="10" t="s">
        <v>8308</v>
      </c>
      <c r="R3456" t="s">
        <v>8309</v>
      </c>
      <c r="S3456" s="15">
        <f t="shared" si="245"/>
        <v>41821.698599537034</v>
      </c>
      <c r="T3456" s="15">
        <f t="shared" si="246"/>
        <v>41851.698599537034</v>
      </c>
      <c r="U3456">
        <f t="shared" si="247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244"/>
        <v>145.87</v>
      </c>
      <c r="Q3457" s="10" t="s">
        <v>8308</v>
      </c>
      <c r="R3457" t="s">
        <v>8309</v>
      </c>
      <c r="S3457" s="15">
        <f t="shared" si="245"/>
        <v>42626.7503125</v>
      </c>
      <c r="T3457" s="15">
        <f t="shared" si="246"/>
        <v>42656.7503125</v>
      </c>
      <c r="U3457">
        <f t="shared" si="247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244"/>
        <v>358.69</v>
      </c>
      <c r="Q3458" s="10" t="s">
        <v>8308</v>
      </c>
      <c r="R3458" t="s">
        <v>8309</v>
      </c>
      <c r="S3458" s="15">
        <f t="shared" si="245"/>
        <v>41821.205636574072</v>
      </c>
      <c r="T3458" s="15">
        <f t="shared" si="246"/>
        <v>41852.290972222225</v>
      </c>
      <c r="U3458">
        <f t="shared" si="247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248">IFERROR(ROUND(E3459/L3459, 2), 0)</f>
        <v>50.98</v>
      </c>
      <c r="Q3459" s="10" t="s">
        <v>8308</v>
      </c>
      <c r="R3459" t="s">
        <v>8309</v>
      </c>
      <c r="S3459" s="15">
        <f t="shared" ref="S3459:S3522" si="249">(((J3459/60)/60)/24)+DATE(1970,1,1)</f>
        <v>42016.706678240742</v>
      </c>
      <c r="T3459" s="15">
        <f t="shared" ref="T3459:T3522" si="250">(((I3459/60)/60)/24)+DATE(1970,1,1)</f>
        <v>42047.249305555553</v>
      </c>
      <c r="U3459">
        <f t="shared" ref="U3459:U3522" si="251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248"/>
        <v>45.04</v>
      </c>
      <c r="Q3460" s="10" t="s">
        <v>8308</v>
      </c>
      <c r="R3460" t="s">
        <v>8309</v>
      </c>
      <c r="S3460" s="15">
        <f t="shared" si="249"/>
        <v>42011.202581018515</v>
      </c>
      <c r="T3460" s="15">
        <f t="shared" si="250"/>
        <v>42038.185416666667</v>
      </c>
      <c r="U3460">
        <f t="shared" si="251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248"/>
        <v>17.53</v>
      </c>
      <c r="Q3461" s="10" t="s">
        <v>8308</v>
      </c>
      <c r="R3461" t="s">
        <v>8309</v>
      </c>
      <c r="S3461" s="15">
        <f t="shared" si="249"/>
        <v>42480.479861111111</v>
      </c>
      <c r="T3461" s="15">
        <f t="shared" si="250"/>
        <v>42510.479861111111</v>
      </c>
      <c r="U3461">
        <f t="shared" si="251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248"/>
        <v>50</v>
      </c>
      <c r="Q3462" s="10" t="s">
        <v>8308</v>
      </c>
      <c r="R3462" t="s">
        <v>8309</v>
      </c>
      <c r="S3462" s="15">
        <f t="shared" si="249"/>
        <v>41852.527222222219</v>
      </c>
      <c r="T3462" s="15">
        <f t="shared" si="250"/>
        <v>41866.527222222219</v>
      </c>
      <c r="U3462">
        <f t="shared" si="251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248"/>
        <v>57.92</v>
      </c>
      <c r="Q3463" s="10" t="s">
        <v>8308</v>
      </c>
      <c r="R3463" t="s">
        <v>8309</v>
      </c>
      <c r="S3463" s="15">
        <f t="shared" si="249"/>
        <v>42643.632858796293</v>
      </c>
      <c r="T3463" s="15">
        <f t="shared" si="250"/>
        <v>42672.125</v>
      </c>
      <c r="U3463">
        <f t="shared" si="251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248"/>
        <v>29.71</v>
      </c>
      <c r="Q3464" s="10" t="s">
        <v>8308</v>
      </c>
      <c r="R3464" t="s">
        <v>8309</v>
      </c>
      <c r="S3464" s="15">
        <f t="shared" si="249"/>
        <v>42179.898472222223</v>
      </c>
      <c r="T3464" s="15">
        <f t="shared" si="250"/>
        <v>42195.75</v>
      </c>
      <c r="U3464">
        <f t="shared" si="251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248"/>
        <v>90.68</v>
      </c>
      <c r="Q3465" s="10" t="s">
        <v>8308</v>
      </c>
      <c r="R3465" t="s">
        <v>8309</v>
      </c>
      <c r="S3465" s="15">
        <f t="shared" si="249"/>
        <v>42612.918807870374</v>
      </c>
      <c r="T3465" s="15">
        <f t="shared" si="250"/>
        <v>42654.165972222225</v>
      </c>
      <c r="U3465">
        <f t="shared" si="251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248"/>
        <v>55.01</v>
      </c>
      <c r="Q3466" s="10" t="s">
        <v>8308</v>
      </c>
      <c r="R3466" t="s">
        <v>8309</v>
      </c>
      <c r="S3466" s="15">
        <f t="shared" si="249"/>
        <v>42575.130057870367</v>
      </c>
      <c r="T3466" s="15">
        <f t="shared" si="250"/>
        <v>42605.130057870367</v>
      </c>
      <c r="U3466">
        <f t="shared" si="251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248"/>
        <v>57.22</v>
      </c>
      <c r="Q3467" s="10" t="s">
        <v>8308</v>
      </c>
      <c r="R3467" t="s">
        <v>8309</v>
      </c>
      <c r="S3467" s="15">
        <f t="shared" si="249"/>
        <v>42200.625833333332</v>
      </c>
      <c r="T3467" s="15">
        <f t="shared" si="250"/>
        <v>42225.666666666672</v>
      </c>
      <c r="U3467">
        <f t="shared" si="251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248"/>
        <v>72.95</v>
      </c>
      <c r="Q3468" s="10" t="s">
        <v>8308</v>
      </c>
      <c r="R3468" t="s">
        <v>8309</v>
      </c>
      <c r="S3468" s="15">
        <f t="shared" si="249"/>
        <v>42420.019097222219</v>
      </c>
      <c r="T3468" s="15">
        <f t="shared" si="250"/>
        <v>42479.977430555555</v>
      </c>
      <c r="U3468">
        <f t="shared" si="251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248"/>
        <v>64.47</v>
      </c>
      <c r="Q3469" s="10" t="s">
        <v>8308</v>
      </c>
      <c r="R3469" t="s">
        <v>8309</v>
      </c>
      <c r="S3469" s="15">
        <f t="shared" si="249"/>
        <v>42053.671666666662</v>
      </c>
      <c r="T3469" s="15">
        <f t="shared" si="250"/>
        <v>42083.630000000005</v>
      </c>
      <c r="U3469">
        <f t="shared" si="251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248"/>
        <v>716.35</v>
      </c>
      <c r="Q3470" s="10" t="s">
        <v>8308</v>
      </c>
      <c r="R3470" t="s">
        <v>8309</v>
      </c>
      <c r="S3470" s="15">
        <f t="shared" si="249"/>
        <v>42605.765381944439</v>
      </c>
      <c r="T3470" s="15">
        <f t="shared" si="250"/>
        <v>42634.125</v>
      </c>
      <c r="U3470">
        <f t="shared" si="251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248"/>
        <v>50.4</v>
      </c>
      <c r="Q3471" s="10" t="s">
        <v>8308</v>
      </c>
      <c r="R3471" t="s">
        <v>8309</v>
      </c>
      <c r="S3471" s="15">
        <f t="shared" si="249"/>
        <v>42458.641724537039</v>
      </c>
      <c r="T3471" s="15">
        <f t="shared" si="250"/>
        <v>42488.641724537039</v>
      </c>
      <c r="U3471">
        <f t="shared" si="251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248"/>
        <v>41.67</v>
      </c>
      <c r="Q3472" s="10" t="s">
        <v>8308</v>
      </c>
      <c r="R3472" t="s">
        <v>8309</v>
      </c>
      <c r="S3472" s="15">
        <f t="shared" si="249"/>
        <v>42529.022013888884</v>
      </c>
      <c r="T3472" s="15">
        <f t="shared" si="250"/>
        <v>42566.901388888888</v>
      </c>
      <c r="U3472">
        <f t="shared" si="251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248"/>
        <v>35.770000000000003</v>
      </c>
      <c r="Q3473" s="10" t="s">
        <v>8308</v>
      </c>
      <c r="R3473" t="s">
        <v>8309</v>
      </c>
      <c r="S3473" s="15">
        <f t="shared" si="249"/>
        <v>41841.820486111108</v>
      </c>
      <c r="T3473" s="15">
        <f t="shared" si="250"/>
        <v>41882.833333333336</v>
      </c>
      <c r="U3473">
        <f t="shared" si="251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248"/>
        <v>88.74</v>
      </c>
      <c r="Q3474" s="10" t="s">
        <v>8308</v>
      </c>
      <c r="R3474" t="s">
        <v>8309</v>
      </c>
      <c r="S3474" s="15">
        <f t="shared" si="249"/>
        <v>41928.170497685183</v>
      </c>
      <c r="T3474" s="15">
        <f t="shared" si="250"/>
        <v>41949.249305555553</v>
      </c>
      <c r="U3474">
        <f t="shared" si="251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248"/>
        <v>148.47999999999999</v>
      </c>
      <c r="Q3475" s="10" t="s">
        <v>8308</v>
      </c>
      <c r="R3475" t="s">
        <v>8309</v>
      </c>
      <c r="S3475" s="15">
        <f t="shared" si="249"/>
        <v>42062.834444444445</v>
      </c>
      <c r="T3475" s="15">
        <f t="shared" si="250"/>
        <v>42083.852083333331</v>
      </c>
      <c r="U3475">
        <f t="shared" si="251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248"/>
        <v>51.79</v>
      </c>
      <c r="Q3476" s="10" t="s">
        <v>8308</v>
      </c>
      <c r="R3476" t="s">
        <v>8309</v>
      </c>
      <c r="S3476" s="15">
        <f t="shared" si="249"/>
        <v>42541.501516203702</v>
      </c>
      <c r="T3476" s="15">
        <f t="shared" si="250"/>
        <v>42571.501516203702</v>
      </c>
      <c r="U3476">
        <f t="shared" si="251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248"/>
        <v>20</v>
      </c>
      <c r="Q3477" s="10" t="s">
        <v>8308</v>
      </c>
      <c r="R3477" t="s">
        <v>8309</v>
      </c>
      <c r="S3477" s="15">
        <f t="shared" si="249"/>
        <v>41918.880833333329</v>
      </c>
      <c r="T3477" s="15">
        <f t="shared" si="250"/>
        <v>41946</v>
      </c>
      <c r="U3477">
        <f t="shared" si="251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248"/>
        <v>52</v>
      </c>
      <c r="Q3478" s="10" t="s">
        <v>8308</v>
      </c>
      <c r="R3478" t="s">
        <v>8309</v>
      </c>
      <c r="S3478" s="15">
        <f t="shared" si="249"/>
        <v>41921.279976851853</v>
      </c>
      <c r="T3478" s="15">
        <f t="shared" si="250"/>
        <v>41939.125</v>
      </c>
      <c r="U3478">
        <f t="shared" si="251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248"/>
        <v>53.23</v>
      </c>
      <c r="Q3479" s="10" t="s">
        <v>8308</v>
      </c>
      <c r="R3479" t="s">
        <v>8309</v>
      </c>
      <c r="S3479" s="15">
        <f t="shared" si="249"/>
        <v>42128.736608796295</v>
      </c>
      <c r="T3479" s="15">
        <f t="shared" si="250"/>
        <v>42141.125</v>
      </c>
      <c r="U3479">
        <f t="shared" si="251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248"/>
        <v>39.6</v>
      </c>
      <c r="Q3480" s="10" t="s">
        <v>8308</v>
      </c>
      <c r="R3480" t="s">
        <v>8309</v>
      </c>
      <c r="S3480" s="15">
        <f t="shared" si="249"/>
        <v>42053.916921296302</v>
      </c>
      <c r="T3480" s="15">
        <f t="shared" si="250"/>
        <v>42079.875</v>
      </c>
      <c r="U3480">
        <f t="shared" si="251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248"/>
        <v>34.25</v>
      </c>
      <c r="Q3481" s="10" t="s">
        <v>8308</v>
      </c>
      <c r="R3481" t="s">
        <v>8309</v>
      </c>
      <c r="S3481" s="15">
        <f t="shared" si="249"/>
        <v>41781.855092592588</v>
      </c>
      <c r="T3481" s="15">
        <f t="shared" si="250"/>
        <v>41811.855092592588</v>
      </c>
      <c r="U3481">
        <f t="shared" si="251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248"/>
        <v>164.62</v>
      </c>
      <c r="Q3482" s="10" t="s">
        <v>8308</v>
      </c>
      <c r="R3482" t="s">
        <v>8309</v>
      </c>
      <c r="S3482" s="15">
        <f t="shared" si="249"/>
        <v>42171.317442129628</v>
      </c>
      <c r="T3482" s="15">
        <f t="shared" si="250"/>
        <v>42195.875</v>
      </c>
      <c r="U3482">
        <f t="shared" si="251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248"/>
        <v>125.05</v>
      </c>
      <c r="Q3483" s="10" t="s">
        <v>8308</v>
      </c>
      <c r="R3483" t="s">
        <v>8309</v>
      </c>
      <c r="S3483" s="15">
        <f t="shared" si="249"/>
        <v>41989.24754629629</v>
      </c>
      <c r="T3483" s="15">
        <f t="shared" si="250"/>
        <v>42006.24754629629</v>
      </c>
      <c r="U3483">
        <f t="shared" si="251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248"/>
        <v>51.88</v>
      </c>
      <c r="Q3484" s="10" t="s">
        <v>8308</v>
      </c>
      <c r="R3484" t="s">
        <v>8309</v>
      </c>
      <c r="S3484" s="15">
        <f t="shared" si="249"/>
        <v>41796.771597222221</v>
      </c>
      <c r="T3484" s="15">
        <f t="shared" si="250"/>
        <v>41826.771597222221</v>
      </c>
      <c r="U3484">
        <f t="shared" si="251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248"/>
        <v>40.29</v>
      </c>
      <c r="Q3485" s="10" t="s">
        <v>8308</v>
      </c>
      <c r="R3485" t="s">
        <v>8309</v>
      </c>
      <c r="S3485" s="15">
        <f t="shared" si="249"/>
        <v>41793.668761574074</v>
      </c>
      <c r="T3485" s="15">
        <f t="shared" si="250"/>
        <v>41823.668761574074</v>
      </c>
      <c r="U3485">
        <f t="shared" si="251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248"/>
        <v>64.91</v>
      </c>
      <c r="Q3486" s="10" t="s">
        <v>8308</v>
      </c>
      <c r="R3486" t="s">
        <v>8309</v>
      </c>
      <c r="S3486" s="15">
        <f t="shared" si="249"/>
        <v>42506.760405092587</v>
      </c>
      <c r="T3486" s="15">
        <f t="shared" si="250"/>
        <v>42536.760405092587</v>
      </c>
      <c r="U3486">
        <f t="shared" si="251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248"/>
        <v>55.33</v>
      </c>
      <c r="Q3487" s="10" t="s">
        <v>8308</v>
      </c>
      <c r="R3487" t="s">
        <v>8309</v>
      </c>
      <c r="S3487" s="15">
        <f t="shared" si="249"/>
        <v>42372.693055555559</v>
      </c>
      <c r="T3487" s="15">
        <f t="shared" si="250"/>
        <v>42402.693055555559</v>
      </c>
      <c r="U3487">
        <f t="shared" si="251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248"/>
        <v>83.14</v>
      </c>
      <c r="Q3488" s="10" t="s">
        <v>8308</v>
      </c>
      <c r="R3488" t="s">
        <v>8309</v>
      </c>
      <c r="S3488" s="15">
        <f t="shared" si="249"/>
        <v>42126.87501157407</v>
      </c>
      <c r="T3488" s="15">
        <f t="shared" si="250"/>
        <v>42158.290972222225</v>
      </c>
      <c r="U3488">
        <f t="shared" si="251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248"/>
        <v>38.71</v>
      </c>
      <c r="Q3489" s="10" t="s">
        <v>8308</v>
      </c>
      <c r="R3489" t="s">
        <v>8309</v>
      </c>
      <c r="S3489" s="15">
        <f t="shared" si="249"/>
        <v>42149.940416666665</v>
      </c>
      <c r="T3489" s="15">
        <f t="shared" si="250"/>
        <v>42179.940416666665</v>
      </c>
      <c r="U3489">
        <f t="shared" si="251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248"/>
        <v>125.38</v>
      </c>
      <c r="Q3490" s="10" t="s">
        <v>8308</v>
      </c>
      <c r="R3490" t="s">
        <v>8309</v>
      </c>
      <c r="S3490" s="15">
        <f t="shared" si="249"/>
        <v>42087.768055555556</v>
      </c>
      <c r="T3490" s="15">
        <f t="shared" si="250"/>
        <v>42111.666666666672</v>
      </c>
      <c r="U3490">
        <f t="shared" si="251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248"/>
        <v>78.260000000000005</v>
      </c>
      <c r="Q3491" s="10" t="s">
        <v>8308</v>
      </c>
      <c r="R3491" t="s">
        <v>8309</v>
      </c>
      <c r="S3491" s="15">
        <f t="shared" si="249"/>
        <v>41753.635775462964</v>
      </c>
      <c r="T3491" s="15">
        <f t="shared" si="250"/>
        <v>41783.875</v>
      </c>
      <c r="U3491">
        <f t="shared" si="251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248"/>
        <v>47.22</v>
      </c>
      <c r="Q3492" s="10" t="s">
        <v>8308</v>
      </c>
      <c r="R3492" t="s">
        <v>8309</v>
      </c>
      <c r="S3492" s="15">
        <f t="shared" si="249"/>
        <v>42443.802361111113</v>
      </c>
      <c r="T3492" s="15">
        <f t="shared" si="250"/>
        <v>42473.802361111113</v>
      </c>
      <c r="U3492">
        <f t="shared" si="251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248"/>
        <v>79.099999999999994</v>
      </c>
      <c r="Q3493" s="10" t="s">
        <v>8308</v>
      </c>
      <c r="R3493" t="s">
        <v>8309</v>
      </c>
      <c r="S3493" s="15">
        <f t="shared" si="249"/>
        <v>42121.249814814815</v>
      </c>
      <c r="T3493" s="15">
        <f t="shared" si="250"/>
        <v>42142.249814814815</v>
      </c>
      <c r="U3493">
        <f t="shared" si="251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248"/>
        <v>114.29</v>
      </c>
      <c r="Q3494" s="10" t="s">
        <v>8308</v>
      </c>
      <c r="R3494" t="s">
        <v>8309</v>
      </c>
      <c r="S3494" s="15">
        <f t="shared" si="249"/>
        <v>42268.009224537032</v>
      </c>
      <c r="T3494" s="15">
        <f t="shared" si="250"/>
        <v>42303.009224537032</v>
      </c>
      <c r="U3494">
        <f t="shared" si="251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248"/>
        <v>51.72</v>
      </c>
      <c r="Q3495" s="10" t="s">
        <v>8308</v>
      </c>
      <c r="R3495" t="s">
        <v>8309</v>
      </c>
      <c r="S3495" s="15">
        <f t="shared" si="249"/>
        <v>41848.866157407407</v>
      </c>
      <c r="T3495" s="15">
        <f t="shared" si="250"/>
        <v>41868.21597222222</v>
      </c>
      <c r="U3495">
        <f t="shared" si="251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248"/>
        <v>30.77</v>
      </c>
      <c r="Q3496" s="10" t="s">
        <v>8308</v>
      </c>
      <c r="R3496" t="s">
        <v>8309</v>
      </c>
      <c r="S3496" s="15">
        <f t="shared" si="249"/>
        <v>42689.214988425927</v>
      </c>
      <c r="T3496" s="15">
        <f t="shared" si="250"/>
        <v>42700.25</v>
      </c>
      <c r="U3496">
        <f t="shared" si="251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248"/>
        <v>74.209999999999994</v>
      </c>
      <c r="Q3497" s="10" t="s">
        <v>8308</v>
      </c>
      <c r="R3497" t="s">
        <v>8309</v>
      </c>
      <c r="S3497" s="15">
        <f t="shared" si="249"/>
        <v>41915.762835648151</v>
      </c>
      <c r="T3497" s="15">
        <f t="shared" si="250"/>
        <v>41944.720833333333</v>
      </c>
      <c r="U3497">
        <f t="shared" si="251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248"/>
        <v>47.85</v>
      </c>
      <c r="Q3498" s="10" t="s">
        <v>8308</v>
      </c>
      <c r="R3498" t="s">
        <v>8309</v>
      </c>
      <c r="S3498" s="15">
        <f t="shared" si="249"/>
        <v>42584.846828703703</v>
      </c>
      <c r="T3498" s="15">
        <f t="shared" si="250"/>
        <v>42624.846828703703</v>
      </c>
      <c r="U3498">
        <f t="shared" si="251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248"/>
        <v>34.409999999999997</v>
      </c>
      <c r="Q3499" s="10" t="s">
        <v>8308</v>
      </c>
      <c r="R3499" t="s">
        <v>8309</v>
      </c>
      <c r="S3499" s="15">
        <f t="shared" si="249"/>
        <v>42511.741944444439</v>
      </c>
      <c r="T3499" s="15">
        <f t="shared" si="250"/>
        <v>42523.916666666672</v>
      </c>
      <c r="U3499">
        <f t="shared" si="251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248"/>
        <v>40.24</v>
      </c>
      <c r="Q3500" s="10" t="s">
        <v>8308</v>
      </c>
      <c r="R3500" t="s">
        <v>8309</v>
      </c>
      <c r="S3500" s="15">
        <f t="shared" si="249"/>
        <v>42459.15861111111</v>
      </c>
      <c r="T3500" s="15">
        <f t="shared" si="250"/>
        <v>42518.905555555553</v>
      </c>
      <c r="U3500">
        <f t="shared" si="251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248"/>
        <v>60.29</v>
      </c>
      <c r="Q3501" s="10" t="s">
        <v>8308</v>
      </c>
      <c r="R3501" t="s">
        <v>8309</v>
      </c>
      <c r="S3501" s="15">
        <f t="shared" si="249"/>
        <v>42132.036168981482</v>
      </c>
      <c r="T3501" s="15">
        <f t="shared" si="250"/>
        <v>42186.290972222225</v>
      </c>
      <c r="U3501">
        <f t="shared" si="251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248"/>
        <v>25.31</v>
      </c>
      <c r="Q3502" s="10" t="s">
        <v>8308</v>
      </c>
      <c r="R3502" t="s">
        <v>8309</v>
      </c>
      <c r="S3502" s="15">
        <f t="shared" si="249"/>
        <v>42419.91942129629</v>
      </c>
      <c r="T3502" s="15">
        <f t="shared" si="250"/>
        <v>42436.207638888889</v>
      </c>
      <c r="U3502">
        <f t="shared" si="251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248"/>
        <v>35.950000000000003</v>
      </c>
      <c r="Q3503" s="10" t="s">
        <v>8308</v>
      </c>
      <c r="R3503" t="s">
        <v>8309</v>
      </c>
      <c r="S3503" s="15">
        <f t="shared" si="249"/>
        <v>42233.763831018514</v>
      </c>
      <c r="T3503" s="15">
        <f t="shared" si="250"/>
        <v>42258.763831018514</v>
      </c>
      <c r="U3503">
        <f t="shared" si="251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248"/>
        <v>136</v>
      </c>
      <c r="Q3504" s="10" t="s">
        <v>8308</v>
      </c>
      <c r="R3504" t="s">
        <v>8309</v>
      </c>
      <c r="S3504" s="15">
        <f t="shared" si="249"/>
        <v>42430.839398148149</v>
      </c>
      <c r="T3504" s="15">
        <f t="shared" si="250"/>
        <v>42445.165972222225</v>
      </c>
      <c r="U3504">
        <f t="shared" si="251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248"/>
        <v>70.760000000000005</v>
      </c>
      <c r="Q3505" s="10" t="s">
        <v>8308</v>
      </c>
      <c r="R3505" t="s">
        <v>8309</v>
      </c>
      <c r="S3505" s="15">
        <f t="shared" si="249"/>
        <v>42545.478333333333</v>
      </c>
      <c r="T3505" s="15">
        <f t="shared" si="250"/>
        <v>42575.478333333333</v>
      </c>
      <c r="U3505">
        <f t="shared" si="251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248"/>
        <v>125</v>
      </c>
      <c r="Q3506" s="10" t="s">
        <v>8308</v>
      </c>
      <c r="R3506" t="s">
        <v>8309</v>
      </c>
      <c r="S3506" s="15">
        <f t="shared" si="249"/>
        <v>42297.748738425929</v>
      </c>
      <c r="T3506" s="15">
        <f t="shared" si="250"/>
        <v>42327.790405092594</v>
      </c>
      <c r="U3506">
        <f t="shared" si="251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248"/>
        <v>66.510000000000005</v>
      </c>
      <c r="Q3507" s="10" t="s">
        <v>8308</v>
      </c>
      <c r="R3507" t="s">
        <v>8309</v>
      </c>
      <c r="S3507" s="15">
        <f t="shared" si="249"/>
        <v>41760.935706018521</v>
      </c>
      <c r="T3507" s="15">
        <f t="shared" si="250"/>
        <v>41772.166666666664</v>
      </c>
      <c r="U3507">
        <f t="shared" si="251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248"/>
        <v>105</v>
      </c>
      <c r="Q3508" s="10" t="s">
        <v>8308</v>
      </c>
      <c r="R3508" t="s">
        <v>8309</v>
      </c>
      <c r="S3508" s="15">
        <f t="shared" si="249"/>
        <v>41829.734259259261</v>
      </c>
      <c r="T3508" s="15">
        <f t="shared" si="250"/>
        <v>41874.734259259261</v>
      </c>
      <c r="U3508">
        <f t="shared" si="251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248"/>
        <v>145</v>
      </c>
      <c r="Q3509" s="10" t="s">
        <v>8308</v>
      </c>
      <c r="R3509" t="s">
        <v>8309</v>
      </c>
      <c r="S3509" s="15">
        <f t="shared" si="249"/>
        <v>42491.92288194444</v>
      </c>
      <c r="T3509" s="15">
        <f t="shared" si="250"/>
        <v>42521.92288194444</v>
      </c>
      <c r="U3509">
        <f t="shared" si="251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248"/>
        <v>12</v>
      </c>
      <c r="Q3510" s="10" t="s">
        <v>8308</v>
      </c>
      <c r="R3510" t="s">
        <v>8309</v>
      </c>
      <c r="S3510" s="15">
        <f t="shared" si="249"/>
        <v>42477.729780092588</v>
      </c>
      <c r="T3510" s="15">
        <f t="shared" si="250"/>
        <v>42500.875</v>
      </c>
      <c r="U3510">
        <f t="shared" si="251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248"/>
        <v>96.67</v>
      </c>
      <c r="Q3511" s="10" t="s">
        <v>8308</v>
      </c>
      <c r="R3511" t="s">
        <v>8309</v>
      </c>
      <c r="S3511" s="15">
        <f t="shared" si="249"/>
        <v>41950.859560185185</v>
      </c>
      <c r="T3511" s="15">
        <f t="shared" si="250"/>
        <v>41964.204861111109</v>
      </c>
      <c r="U3511">
        <f t="shared" si="251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248"/>
        <v>60.33</v>
      </c>
      <c r="Q3512" s="10" t="s">
        <v>8308</v>
      </c>
      <c r="R3512" t="s">
        <v>8309</v>
      </c>
      <c r="S3512" s="15">
        <f t="shared" si="249"/>
        <v>41802.62090277778</v>
      </c>
      <c r="T3512" s="15">
        <f t="shared" si="250"/>
        <v>41822.62090277778</v>
      </c>
      <c r="U3512">
        <f t="shared" si="251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248"/>
        <v>79.89</v>
      </c>
      <c r="Q3513" s="10" t="s">
        <v>8308</v>
      </c>
      <c r="R3513" t="s">
        <v>8309</v>
      </c>
      <c r="S3513" s="15">
        <f t="shared" si="249"/>
        <v>41927.873784722222</v>
      </c>
      <c r="T3513" s="15">
        <f t="shared" si="250"/>
        <v>41950.770833333336</v>
      </c>
      <c r="U3513">
        <f t="shared" si="251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248"/>
        <v>58.82</v>
      </c>
      <c r="Q3514" s="10" t="s">
        <v>8308</v>
      </c>
      <c r="R3514" t="s">
        <v>8309</v>
      </c>
      <c r="S3514" s="15">
        <f t="shared" si="249"/>
        <v>42057.536944444444</v>
      </c>
      <c r="T3514" s="15">
        <f t="shared" si="250"/>
        <v>42117.49527777778</v>
      </c>
      <c r="U3514">
        <f t="shared" si="251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248"/>
        <v>75.34</v>
      </c>
      <c r="Q3515" s="10" t="s">
        <v>8308</v>
      </c>
      <c r="R3515" t="s">
        <v>8309</v>
      </c>
      <c r="S3515" s="15">
        <f t="shared" si="249"/>
        <v>41781.096203703702</v>
      </c>
      <c r="T3515" s="15">
        <f t="shared" si="250"/>
        <v>41794.207638888889</v>
      </c>
      <c r="U3515">
        <f t="shared" si="251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248"/>
        <v>55</v>
      </c>
      <c r="Q3516" s="10" t="s">
        <v>8308</v>
      </c>
      <c r="R3516" t="s">
        <v>8309</v>
      </c>
      <c r="S3516" s="15">
        <f t="shared" si="249"/>
        <v>42020.846666666665</v>
      </c>
      <c r="T3516" s="15">
        <f t="shared" si="250"/>
        <v>42037.207638888889</v>
      </c>
      <c r="U3516">
        <f t="shared" si="251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248"/>
        <v>66.959999999999994</v>
      </c>
      <c r="Q3517" s="10" t="s">
        <v>8308</v>
      </c>
      <c r="R3517" t="s">
        <v>8309</v>
      </c>
      <c r="S3517" s="15">
        <f t="shared" si="249"/>
        <v>42125.772812499999</v>
      </c>
      <c r="T3517" s="15">
        <f t="shared" si="250"/>
        <v>42155.772812499999</v>
      </c>
      <c r="U3517">
        <f t="shared" si="251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248"/>
        <v>227.27</v>
      </c>
      <c r="Q3518" s="10" t="s">
        <v>8308</v>
      </c>
      <c r="R3518" t="s">
        <v>8309</v>
      </c>
      <c r="S3518" s="15">
        <f t="shared" si="249"/>
        <v>41856.010069444441</v>
      </c>
      <c r="T3518" s="15">
        <f t="shared" si="250"/>
        <v>41890.125</v>
      </c>
      <c r="U3518">
        <f t="shared" si="251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248"/>
        <v>307.69</v>
      </c>
      <c r="Q3519" s="10" t="s">
        <v>8308</v>
      </c>
      <c r="R3519" t="s">
        <v>8309</v>
      </c>
      <c r="S3519" s="15">
        <f t="shared" si="249"/>
        <v>41794.817523148151</v>
      </c>
      <c r="T3519" s="15">
        <f t="shared" si="250"/>
        <v>41824.458333333336</v>
      </c>
      <c r="U3519">
        <f t="shared" si="251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248"/>
        <v>50.02</v>
      </c>
      <c r="Q3520" s="10" t="s">
        <v>8308</v>
      </c>
      <c r="R3520" t="s">
        <v>8309</v>
      </c>
      <c r="S3520" s="15">
        <f t="shared" si="249"/>
        <v>41893.783553240741</v>
      </c>
      <c r="T3520" s="15">
        <f t="shared" si="250"/>
        <v>41914.597916666666</v>
      </c>
      <c r="U3520">
        <f t="shared" si="251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248"/>
        <v>72.39</v>
      </c>
      <c r="Q3521" s="10" t="s">
        <v>8308</v>
      </c>
      <c r="R3521" t="s">
        <v>8309</v>
      </c>
      <c r="S3521" s="15">
        <f t="shared" si="249"/>
        <v>42037.598958333328</v>
      </c>
      <c r="T3521" s="15">
        <f t="shared" si="250"/>
        <v>42067.598958333328</v>
      </c>
      <c r="U3521">
        <f t="shared" si="251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248"/>
        <v>95.95</v>
      </c>
      <c r="Q3522" s="10" t="s">
        <v>8308</v>
      </c>
      <c r="R3522" t="s">
        <v>8309</v>
      </c>
      <c r="S3522" s="15">
        <f t="shared" si="249"/>
        <v>42227.824212962965</v>
      </c>
      <c r="T3522" s="15">
        <f t="shared" si="250"/>
        <v>42253.57430555555</v>
      </c>
      <c r="U3522">
        <f t="shared" si="251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252">IFERROR(ROUND(E3523/L3523, 2), 0)</f>
        <v>45.62</v>
      </c>
      <c r="Q3523" s="10" t="s">
        <v>8308</v>
      </c>
      <c r="R3523" t="s">
        <v>8309</v>
      </c>
      <c r="S3523" s="15">
        <f t="shared" ref="S3523:S3586" si="253">(((J3523/60)/60)/24)+DATE(1970,1,1)</f>
        <v>41881.361342592594</v>
      </c>
      <c r="T3523" s="15">
        <f t="shared" ref="T3523:T3586" si="254">(((I3523/60)/60)/24)+DATE(1970,1,1)</f>
        <v>41911.361342592594</v>
      </c>
      <c r="U3523">
        <f t="shared" ref="U3523:U3586" si="255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252"/>
        <v>41.03</v>
      </c>
      <c r="Q3524" s="10" t="s">
        <v>8308</v>
      </c>
      <c r="R3524" t="s">
        <v>8309</v>
      </c>
      <c r="S3524" s="15">
        <f t="shared" si="253"/>
        <v>42234.789884259255</v>
      </c>
      <c r="T3524" s="15">
        <f t="shared" si="254"/>
        <v>42262.420833333337</v>
      </c>
      <c r="U3524">
        <f t="shared" si="255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252"/>
        <v>56.83</v>
      </c>
      <c r="Q3525" s="10" t="s">
        <v>8308</v>
      </c>
      <c r="R3525" t="s">
        <v>8309</v>
      </c>
      <c r="S3525" s="15">
        <f t="shared" si="253"/>
        <v>42581.397546296299</v>
      </c>
      <c r="T3525" s="15">
        <f t="shared" si="254"/>
        <v>42638.958333333328</v>
      </c>
      <c r="U3525">
        <f t="shared" si="255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252"/>
        <v>137.24</v>
      </c>
      <c r="Q3526" s="10" t="s">
        <v>8308</v>
      </c>
      <c r="R3526" t="s">
        <v>8309</v>
      </c>
      <c r="S3526" s="15">
        <f t="shared" si="253"/>
        <v>41880.76357638889</v>
      </c>
      <c r="T3526" s="15">
        <f t="shared" si="254"/>
        <v>41895.166666666664</v>
      </c>
      <c r="U3526">
        <f t="shared" si="255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252"/>
        <v>75.709999999999994</v>
      </c>
      <c r="Q3527" s="10" t="s">
        <v>8308</v>
      </c>
      <c r="R3527" t="s">
        <v>8309</v>
      </c>
      <c r="S3527" s="15">
        <f t="shared" si="253"/>
        <v>42214.6956712963</v>
      </c>
      <c r="T3527" s="15">
        <f t="shared" si="254"/>
        <v>42225.666666666672</v>
      </c>
      <c r="U3527">
        <f t="shared" si="255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252"/>
        <v>99</v>
      </c>
      <c r="Q3528" s="10" t="s">
        <v>8308</v>
      </c>
      <c r="R3528" t="s">
        <v>8309</v>
      </c>
      <c r="S3528" s="15">
        <f t="shared" si="253"/>
        <v>42460.335312499999</v>
      </c>
      <c r="T3528" s="15">
        <f t="shared" si="254"/>
        <v>42488.249305555553</v>
      </c>
      <c r="U3528">
        <f t="shared" si="255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252"/>
        <v>81.569999999999993</v>
      </c>
      <c r="Q3529" s="10" t="s">
        <v>8308</v>
      </c>
      <c r="R3529" t="s">
        <v>8309</v>
      </c>
      <c r="S3529" s="15">
        <f t="shared" si="253"/>
        <v>42167.023206018523</v>
      </c>
      <c r="T3529" s="15">
        <f t="shared" si="254"/>
        <v>42196.165972222225</v>
      </c>
      <c r="U3529">
        <f t="shared" si="25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252"/>
        <v>45.11</v>
      </c>
      <c r="Q3530" s="10" t="s">
        <v>8308</v>
      </c>
      <c r="R3530" t="s">
        <v>8309</v>
      </c>
      <c r="S3530" s="15">
        <f t="shared" si="253"/>
        <v>42733.50136574074</v>
      </c>
      <c r="T3530" s="15">
        <f t="shared" si="254"/>
        <v>42753.50136574074</v>
      </c>
      <c r="U3530">
        <f t="shared" si="255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252"/>
        <v>36.67</v>
      </c>
      <c r="Q3531" s="10" t="s">
        <v>8308</v>
      </c>
      <c r="R3531" t="s">
        <v>8309</v>
      </c>
      <c r="S3531" s="15">
        <f t="shared" si="253"/>
        <v>42177.761782407411</v>
      </c>
      <c r="T3531" s="15">
        <f t="shared" si="254"/>
        <v>42198.041666666672</v>
      </c>
      <c r="U3531">
        <f t="shared" si="25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252"/>
        <v>125</v>
      </c>
      <c r="Q3532" s="10" t="s">
        <v>8308</v>
      </c>
      <c r="R3532" t="s">
        <v>8309</v>
      </c>
      <c r="S3532" s="15">
        <f t="shared" si="253"/>
        <v>42442.623344907406</v>
      </c>
      <c r="T3532" s="15">
        <f t="shared" si="254"/>
        <v>42470.833333333328</v>
      </c>
      <c r="U3532">
        <f t="shared" si="255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252"/>
        <v>49.23</v>
      </c>
      <c r="Q3533" s="10" t="s">
        <v>8308</v>
      </c>
      <c r="R3533" t="s">
        <v>8309</v>
      </c>
      <c r="S3533" s="15">
        <f t="shared" si="253"/>
        <v>42521.654328703706</v>
      </c>
      <c r="T3533" s="15">
        <f t="shared" si="254"/>
        <v>42551.654328703706</v>
      </c>
      <c r="U3533">
        <f t="shared" si="255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252"/>
        <v>42.3</v>
      </c>
      <c r="Q3534" s="10" t="s">
        <v>8308</v>
      </c>
      <c r="R3534" t="s">
        <v>8309</v>
      </c>
      <c r="S3534" s="15">
        <f t="shared" si="253"/>
        <v>41884.599849537037</v>
      </c>
      <c r="T3534" s="15">
        <f t="shared" si="254"/>
        <v>41900.165972222225</v>
      </c>
      <c r="U3534">
        <f t="shared" si="255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252"/>
        <v>78.88</v>
      </c>
      <c r="Q3535" s="10" t="s">
        <v>8308</v>
      </c>
      <c r="R3535" t="s">
        <v>8309</v>
      </c>
      <c r="S3535" s="15">
        <f t="shared" si="253"/>
        <v>42289.761192129634</v>
      </c>
      <c r="T3535" s="15">
        <f t="shared" si="254"/>
        <v>42319.802858796291</v>
      </c>
      <c r="U3535">
        <f t="shared" si="255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252"/>
        <v>38.28</v>
      </c>
      <c r="Q3536" s="10" t="s">
        <v>8308</v>
      </c>
      <c r="R3536" t="s">
        <v>8309</v>
      </c>
      <c r="S3536" s="15">
        <f t="shared" si="253"/>
        <v>42243.6252662037</v>
      </c>
      <c r="T3536" s="15">
        <f t="shared" si="254"/>
        <v>42278.6252662037</v>
      </c>
      <c r="U3536">
        <f t="shared" si="255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252"/>
        <v>44.85</v>
      </c>
      <c r="Q3537" s="10" t="s">
        <v>8308</v>
      </c>
      <c r="R3537" t="s">
        <v>8309</v>
      </c>
      <c r="S3537" s="15">
        <f t="shared" si="253"/>
        <v>42248.640162037031</v>
      </c>
      <c r="T3537" s="15">
        <f t="shared" si="254"/>
        <v>42279.75</v>
      </c>
      <c r="U3537">
        <f t="shared" si="255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252"/>
        <v>13.53</v>
      </c>
      <c r="Q3538" s="10" t="s">
        <v>8308</v>
      </c>
      <c r="R3538" t="s">
        <v>8309</v>
      </c>
      <c r="S3538" s="15">
        <f t="shared" si="253"/>
        <v>42328.727141203708</v>
      </c>
      <c r="T3538" s="15">
        <f t="shared" si="254"/>
        <v>42358.499305555553</v>
      </c>
      <c r="U3538">
        <f t="shared" si="255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252"/>
        <v>43.5</v>
      </c>
      <c r="Q3539" s="10" t="s">
        <v>8308</v>
      </c>
      <c r="R3539" t="s">
        <v>8309</v>
      </c>
      <c r="S3539" s="15">
        <f t="shared" si="253"/>
        <v>41923.354351851849</v>
      </c>
      <c r="T3539" s="15">
        <f t="shared" si="254"/>
        <v>41960.332638888889</v>
      </c>
      <c r="U3539">
        <f t="shared" si="255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252"/>
        <v>30.95</v>
      </c>
      <c r="Q3540" s="10" t="s">
        <v>8308</v>
      </c>
      <c r="R3540" t="s">
        <v>8309</v>
      </c>
      <c r="S3540" s="15">
        <f t="shared" si="253"/>
        <v>42571.420601851853</v>
      </c>
      <c r="T3540" s="15">
        <f t="shared" si="254"/>
        <v>42599.420601851853</v>
      </c>
      <c r="U3540">
        <f t="shared" si="255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252"/>
        <v>55.23</v>
      </c>
      <c r="Q3541" s="10" t="s">
        <v>8308</v>
      </c>
      <c r="R3541" t="s">
        <v>8309</v>
      </c>
      <c r="S3541" s="15">
        <f t="shared" si="253"/>
        <v>42600.756041666667</v>
      </c>
      <c r="T3541" s="15">
        <f t="shared" si="254"/>
        <v>42621.756041666667</v>
      </c>
      <c r="U3541">
        <f t="shared" si="255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252"/>
        <v>46.13</v>
      </c>
      <c r="Q3542" s="10" t="s">
        <v>8308</v>
      </c>
      <c r="R3542" t="s">
        <v>8309</v>
      </c>
      <c r="S3542" s="15">
        <f t="shared" si="253"/>
        <v>42517.003368055557</v>
      </c>
      <c r="T3542" s="15">
        <f t="shared" si="254"/>
        <v>42547.003368055557</v>
      </c>
      <c r="U3542">
        <f t="shared" si="255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252"/>
        <v>39.380000000000003</v>
      </c>
      <c r="Q3543" s="10" t="s">
        <v>8308</v>
      </c>
      <c r="R3543" t="s">
        <v>8309</v>
      </c>
      <c r="S3543" s="15">
        <f t="shared" si="253"/>
        <v>42222.730034722219</v>
      </c>
      <c r="T3543" s="15">
        <f t="shared" si="254"/>
        <v>42247.730034722219</v>
      </c>
      <c r="U3543">
        <f t="shared" si="255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252"/>
        <v>66.150000000000006</v>
      </c>
      <c r="Q3544" s="10" t="s">
        <v>8308</v>
      </c>
      <c r="R3544" t="s">
        <v>8309</v>
      </c>
      <c r="S3544" s="15">
        <f t="shared" si="253"/>
        <v>41829.599791666667</v>
      </c>
      <c r="T3544" s="15">
        <f t="shared" si="254"/>
        <v>41889.599791666667</v>
      </c>
      <c r="U3544">
        <f t="shared" si="255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252"/>
        <v>54.14</v>
      </c>
      <c r="Q3545" s="10" t="s">
        <v>8308</v>
      </c>
      <c r="R3545" t="s">
        <v>8309</v>
      </c>
      <c r="S3545" s="15">
        <f t="shared" si="253"/>
        <v>42150.755312499998</v>
      </c>
      <c r="T3545" s="15">
        <f t="shared" si="254"/>
        <v>42180.755312499998</v>
      </c>
      <c r="U3545">
        <f t="shared" si="255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252"/>
        <v>104.17</v>
      </c>
      <c r="Q3546" s="10" t="s">
        <v>8308</v>
      </c>
      <c r="R3546" t="s">
        <v>8309</v>
      </c>
      <c r="S3546" s="15">
        <f t="shared" si="253"/>
        <v>42040.831678240742</v>
      </c>
      <c r="T3546" s="15">
        <f t="shared" si="254"/>
        <v>42070.831678240742</v>
      </c>
      <c r="U3546">
        <f t="shared" si="255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252"/>
        <v>31.38</v>
      </c>
      <c r="Q3547" s="10" t="s">
        <v>8308</v>
      </c>
      <c r="R3547" t="s">
        <v>8309</v>
      </c>
      <c r="S3547" s="15">
        <f t="shared" si="253"/>
        <v>42075.807395833333</v>
      </c>
      <c r="T3547" s="15">
        <f t="shared" si="254"/>
        <v>42105.807395833333</v>
      </c>
      <c r="U3547">
        <f t="shared" si="255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252"/>
        <v>59.21</v>
      </c>
      <c r="Q3548" s="10" t="s">
        <v>8308</v>
      </c>
      <c r="R3548" t="s">
        <v>8309</v>
      </c>
      <c r="S3548" s="15">
        <f t="shared" si="253"/>
        <v>42073.660694444443</v>
      </c>
      <c r="T3548" s="15">
        <f t="shared" si="254"/>
        <v>42095.165972222225</v>
      </c>
      <c r="U3548">
        <f t="shared" si="255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252"/>
        <v>119.18</v>
      </c>
      <c r="Q3549" s="10" t="s">
        <v>8308</v>
      </c>
      <c r="R3549" t="s">
        <v>8309</v>
      </c>
      <c r="S3549" s="15">
        <f t="shared" si="253"/>
        <v>42480.078715277778</v>
      </c>
      <c r="T3549" s="15">
        <f t="shared" si="254"/>
        <v>42504.165972222225</v>
      </c>
      <c r="U3549">
        <f t="shared" si="255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252"/>
        <v>164.62</v>
      </c>
      <c r="Q3550" s="10" t="s">
        <v>8308</v>
      </c>
      <c r="R3550" t="s">
        <v>8309</v>
      </c>
      <c r="S3550" s="15">
        <f t="shared" si="253"/>
        <v>42411.942291666666</v>
      </c>
      <c r="T3550" s="15">
        <f t="shared" si="254"/>
        <v>42434.041666666672</v>
      </c>
      <c r="U3550">
        <f t="shared" si="255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252"/>
        <v>24.29</v>
      </c>
      <c r="Q3551" s="10" t="s">
        <v>8308</v>
      </c>
      <c r="R3551" t="s">
        <v>8309</v>
      </c>
      <c r="S3551" s="15">
        <f t="shared" si="253"/>
        <v>42223.394363425927</v>
      </c>
      <c r="T3551" s="15">
        <f t="shared" si="254"/>
        <v>42251.394363425927</v>
      </c>
      <c r="U3551">
        <f t="shared" si="255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252"/>
        <v>40.94</v>
      </c>
      <c r="Q3552" s="10" t="s">
        <v>8308</v>
      </c>
      <c r="R3552" t="s">
        <v>8309</v>
      </c>
      <c r="S3552" s="15">
        <f t="shared" si="253"/>
        <v>42462.893495370372</v>
      </c>
      <c r="T3552" s="15">
        <f t="shared" si="254"/>
        <v>42492.893495370372</v>
      </c>
      <c r="U3552">
        <f t="shared" si="255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252"/>
        <v>61.1</v>
      </c>
      <c r="Q3553" s="10" t="s">
        <v>8308</v>
      </c>
      <c r="R3553" t="s">
        <v>8309</v>
      </c>
      <c r="S3553" s="15">
        <f t="shared" si="253"/>
        <v>41753.515856481477</v>
      </c>
      <c r="T3553" s="15">
        <f t="shared" si="254"/>
        <v>41781.921527777777</v>
      </c>
      <c r="U3553">
        <f t="shared" si="255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252"/>
        <v>38.65</v>
      </c>
      <c r="Q3554" s="10" t="s">
        <v>8308</v>
      </c>
      <c r="R3554" t="s">
        <v>8309</v>
      </c>
      <c r="S3554" s="15">
        <f t="shared" si="253"/>
        <v>41788.587083333332</v>
      </c>
      <c r="T3554" s="15">
        <f t="shared" si="254"/>
        <v>41818.587083333332</v>
      </c>
      <c r="U3554">
        <f t="shared" si="255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252"/>
        <v>56.2</v>
      </c>
      <c r="Q3555" s="10" t="s">
        <v>8308</v>
      </c>
      <c r="R3555" t="s">
        <v>8309</v>
      </c>
      <c r="S3555" s="15">
        <f t="shared" si="253"/>
        <v>42196.028703703705</v>
      </c>
      <c r="T3555" s="15">
        <f t="shared" si="254"/>
        <v>42228</v>
      </c>
      <c r="U3555">
        <f t="shared" si="255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252"/>
        <v>107</v>
      </c>
      <c r="Q3556" s="10" t="s">
        <v>8308</v>
      </c>
      <c r="R3556" t="s">
        <v>8309</v>
      </c>
      <c r="S3556" s="15">
        <f t="shared" si="253"/>
        <v>42016.050451388888</v>
      </c>
      <c r="T3556" s="15">
        <f t="shared" si="254"/>
        <v>42046.708333333328</v>
      </c>
      <c r="U3556">
        <f t="shared" si="255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252"/>
        <v>171.43</v>
      </c>
      <c r="Q3557" s="10" t="s">
        <v>8308</v>
      </c>
      <c r="R3557" t="s">
        <v>8309</v>
      </c>
      <c r="S3557" s="15">
        <f t="shared" si="253"/>
        <v>42661.442060185189</v>
      </c>
      <c r="T3557" s="15">
        <f t="shared" si="254"/>
        <v>42691.483726851846</v>
      </c>
      <c r="U3557">
        <f t="shared" si="255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252"/>
        <v>110.5</v>
      </c>
      <c r="Q3558" s="10" t="s">
        <v>8308</v>
      </c>
      <c r="R3558" t="s">
        <v>8309</v>
      </c>
      <c r="S3558" s="15">
        <f t="shared" si="253"/>
        <v>41808.649583333332</v>
      </c>
      <c r="T3558" s="15">
        <f t="shared" si="254"/>
        <v>41868.649583333332</v>
      </c>
      <c r="U3558">
        <f t="shared" si="255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252"/>
        <v>179.28</v>
      </c>
      <c r="Q3559" s="10" t="s">
        <v>8308</v>
      </c>
      <c r="R3559" t="s">
        <v>8309</v>
      </c>
      <c r="S3559" s="15">
        <f t="shared" si="253"/>
        <v>41730.276747685188</v>
      </c>
      <c r="T3559" s="15">
        <f t="shared" si="254"/>
        <v>41764.276747685188</v>
      </c>
      <c r="U3559">
        <f t="shared" si="255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252"/>
        <v>22.91</v>
      </c>
      <c r="Q3560" s="10" t="s">
        <v>8308</v>
      </c>
      <c r="R3560" t="s">
        <v>8309</v>
      </c>
      <c r="S3560" s="15">
        <f t="shared" si="253"/>
        <v>42139.816840277781</v>
      </c>
      <c r="T3560" s="15">
        <f t="shared" si="254"/>
        <v>42181.875</v>
      </c>
      <c r="U3560">
        <f t="shared" si="255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252"/>
        <v>43.13</v>
      </c>
      <c r="Q3561" s="10" t="s">
        <v>8308</v>
      </c>
      <c r="R3561" t="s">
        <v>8309</v>
      </c>
      <c r="S3561" s="15">
        <f t="shared" si="253"/>
        <v>42194.096157407403</v>
      </c>
      <c r="T3561" s="15">
        <f t="shared" si="254"/>
        <v>42216.373611111107</v>
      </c>
      <c r="U3561">
        <f t="shared" si="255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252"/>
        <v>46.89</v>
      </c>
      <c r="Q3562" s="10" t="s">
        <v>8308</v>
      </c>
      <c r="R3562" t="s">
        <v>8309</v>
      </c>
      <c r="S3562" s="15">
        <f t="shared" si="253"/>
        <v>42115.889652777783</v>
      </c>
      <c r="T3562" s="15">
        <f t="shared" si="254"/>
        <v>42151.114583333328</v>
      </c>
      <c r="U3562">
        <f t="shared" si="255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252"/>
        <v>47.41</v>
      </c>
      <c r="Q3563" s="10" t="s">
        <v>8308</v>
      </c>
      <c r="R3563" t="s">
        <v>8309</v>
      </c>
      <c r="S3563" s="15">
        <f t="shared" si="253"/>
        <v>42203.680300925931</v>
      </c>
      <c r="T3563" s="15">
        <f t="shared" si="254"/>
        <v>42221.774999999994</v>
      </c>
      <c r="U3563">
        <f t="shared" si="255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252"/>
        <v>15.13</v>
      </c>
      <c r="Q3564" s="10" t="s">
        <v>8308</v>
      </c>
      <c r="R3564" t="s">
        <v>8309</v>
      </c>
      <c r="S3564" s="15">
        <f t="shared" si="253"/>
        <v>42433.761886574073</v>
      </c>
      <c r="T3564" s="15">
        <f t="shared" si="254"/>
        <v>42442.916666666672</v>
      </c>
      <c r="U3564">
        <f t="shared" si="255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252"/>
        <v>21.1</v>
      </c>
      <c r="Q3565" s="10" t="s">
        <v>8308</v>
      </c>
      <c r="R3565" t="s">
        <v>8309</v>
      </c>
      <c r="S3565" s="15">
        <f t="shared" si="253"/>
        <v>42555.671944444446</v>
      </c>
      <c r="T3565" s="15">
        <f t="shared" si="254"/>
        <v>42583.791666666672</v>
      </c>
      <c r="U3565">
        <f t="shared" si="255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252"/>
        <v>59.12</v>
      </c>
      <c r="Q3566" s="10" t="s">
        <v>8308</v>
      </c>
      <c r="R3566" t="s">
        <v>8309</v>
      </c>
      <c r="S3566" s="15">
        <f t="shared" si="253"/>
        <v>42236.623252314821</v>
      </c>
      <c r="T3566" s="15">
        <f t="shared" si="254"/>
        <v>42282.666666666672</v>
      </c>
      <c r="U3566">
        <f t="shared" si="255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252"/>
        <v>97.92</v>
      </c>
      <c r="Q3567" s="10" t="s">
        <v>8308</v>
      </c>
      <c r="R3567" t="s">
        <v>8309</v>
      </c>
      <c r="S3567" s="15">
        <f t="shared" si="253"/>
        <v>41974.743148148147</v>
      </c>
      <c r="T3567" s="15">
        <f t="shared" si="254"/>
        <v>42004.743148148147</v>
      </c>
      <c r="U3567">
        <f t="shared" si="255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252"/>
        <v>55.13</v>
      </c>
      <c r="Q3568" s="10" t="s">
        <v>8308</v>
      </c>
      <c r="R3568" t="s">
        <v>8309</v>
      </c>
      <c r="S3568" s="15">
        <f t="shared" si="253"/>
        <v>41997.507905092592</v>
      </c>
      <c r="T3568" s="15">
        <f t="shared" si="254"/>
        <v>42027.507905092592</v>
      </c>
      <c r="U3568">
        <f t="shared" si="255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252"/>
        <v>26.54</v>
      </c>
      <c r="Q3569" s="10" t="s">
        <v>8308</v>
      </c>
      <c r="R3569" t="s">
        <v>8309</v>
      </c>
      <c r="S3569" s="15">
        <f t="shared" si="253"/>
        <v>42135.810694444444</v>
      </c>
      <c r="T3569" s="15">
        <f t="shared" si="254"/>
        <v>42165.810694444444</v>
      </c>
      <c r="U3569">
        <f t="shared" si="255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252"/>
        <v>58.42</v>
      </c>
      <c r="Q3570" s="10" t="s">
        <v>8308</v>
      </c>
      <c r="R3570" t="s">
        <v>8309</v>
      </c>
      <c r="S3570" s="15">
        <f t="shared" si="253"/>
        <v>41869.740671296298</v>
      </c>
      <c r="T3570" s="15">
        <f t="shared" si="254"/>
        <v>41899.740671296298</v>
      </c>
      <c r="U3570">
        <f t="shared" si="255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252"/>
        <v>122.54</v>
      </c>
      <c r="Q3571" s="10" t="s">
        <v>8308</v>
      </c>
      <c r="R3571" t="s">
        <v>8309</v>
      </c>
      <c r="S3571" s="15">
        <f t="shared" si="253"/>
        <v>41982.688611111109</v>
      </c>
      <c r="T3571" s="15">
        <f t="shared" si="254"/>
        <v>42012.688611111109</v>
      </c>
      <c r="U3571">
        <f t="shared" si="255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252"/>
        <v>87.96</v>
      </c>
      <c r="Q3572" s="10" t="s">
        <v>8308</v>
      </c>
      <c r="R3572" t="s">
        <v>8309</v>
      </c>
      <c r="S3572" s="15">
        <f t="shared" si="253"/>
        <v>41976.331979166673</v>
      </c>
      <c r="T3572" s="15">
        <f t="shared" si="254"/>
        <v>42004.291666666672</v>
      </c>
      <c r="U3572">
        <f t="shared" si="255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252"/>
        <v>73.239999999999995</v>
      </c>
      <c r="Q3573" s="10" t="s">
        <v>8308</v>
      </c>
      <c r="R3573" t="s">
        <v>8309</v>
      </c>
      <c r="S3573" s="15">
        <f t="shared" si="253"/>
        <v>41912.858946759261</v>
      </c>
      <c r="T3573" s="15">
        <f t="shared" si="254"/>
        <v>41942.858946759261</v>
      </c>
      <c r="U3573">
        <f t="shared" si="255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252"/>
        <v>55.56</v>
      </c>
      <c r="Q3574" s="10" t="s">
        <v>8308</v>
      </c>
      <c r="R3574" t="s">
        <v>8309</v>
      </c>
      <c r="S3574" s="15">
        <f t="shared" si="253"/>
        <v>42146.570393518516</v>
      </c>
      <c r="T3574" s="15">
        <f t="shared" si="254"/>
        <v>42176.570393518516</v>
      </c>
      <c r="U3574">
        <f t="shared" si="255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252"/>
        <v>39.54</v>
      </c>
      <c r="Q3575" s="10" t="s">
        <v>8308</v>
      </c>
      <c r="R3575" t="s">
        <v>8309</v>
      </c>
      <c r="S3575" s="15">
        <f t="shared" si="253"/>
        <v>41921.375532407408</v>
      </c>
      <c r="T3575" s="15">
        <f t="shared" si="254"/>
        <v>41951.417199074072</v>
      </c>
      <c r="U3575">
        <f t="shared" si="255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252"/>
        <v>136.78</v>
      </c>
      <c r="Q3576" s="10" t="s">
        <v>8308</v>
      </c>
      <c r="R3576" t="s">
        <v>8309</v>
      </c>
      <c r="S3576" s="15">
        <f t="shared" si="253"/>
        <v>41926.942685185182</v>
      </c>
      <c r="T3576" s="15">
        <f t="shared" si="254"/>
        <v>41956.984351851846</v>
      </c>
      <c r="U3576">
        <f t="shared" si="255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252"/>
        <v>99.34</v>
      </c>
      <c r="Q3577" s="10" t="s">
        <v>8308</v>
      </c>
      <c r="R3577" t="s">
        <v>8309</v>
      </c>
      <c r="S3577" s="15">
        <f t="shared" si="253"/>
        <v>42561.783877314811</v>
      </c>
      <c r="T3577" s="15">
        <f t="shared" si="254"/>
        <v>42593.165972222225</v>
      </c>
      <c r="U3577">
        <f t="shared" si="255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252"/>
        <v>20</v>
      </c>
      <c r="Q3578" s="10" t="s">
        <v>8308</v>
      </c>
      <c r="R3578" t="s">
        <v>8309</v>
      </c>
      <c r="S3578" s="15">
        <f t="shared" si="253"/>
        <v>42649.54923611111</v>
      </c>
      <c r="T3578" s="15">
        <f t="shared" si="254"/>
        <v>42709.590902777782</v>
      </c>
      <c r="U3578">
        <f t="shared" si="255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252"/>
        <v>28.89</v>
      </c>
      <c r="Q3579" s="10" t="s">
        <v>8308</v>
      </c>
      <c r="R3579" t="s">
        <v>8309</v>
      </c>
      <c r="S3579" s="15">
        <f t="shared" si="253"/>
        <v>42093.786840277782</v>
      </c>
      <c r="T3579" s="15">
        <f t="shared" si="254"/>
        <v>42120.26944444445</v>
      </c>
      <c r="U3579">
        <f t="shared" si="255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252"/>
        <v>40.549999999999997</v>
      </c>
      <c r="Q3580" s="10" t="s">
        <v>8308</v>
      </c>
      <c r="R3580" t="s">
        <v>8309</v>
      </c>
      <c r="S3580" s="15">
        <f t="shared" si="253"/>
        <v>42460.733530092592</v>
      </c>
      <c r="T3580" s="15">
        <f t="shared" si="254"/>
        <v>42490.733530092592</v>
      </c>
      <c r="U3580">
        <f t="shared" si="255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252"/>
        <v>35.71</v>
      </c>
      <c r="Q3581" s="10" t="s">
        <v>8308</v>
      </c>
      <c r="R3581" t="s">
        <v>8309</v>
      </c>
      <c r="S3581" s="15">
        <f t="shared" si="253"/>
        <v>42430.762222222227</v>
      </c>
      <c r="T3581" s="15">
        <f t="shared" si="254"/>
        <v>42460.720555555556</v>
      </c>
      <c r="U3581">
        <f t="shared" si="255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252"/>
        <v>37.96</v>
      </c>
      <c r="Q3582" s="10" t="s">
        <v>8308</v>
      </c>
      <c r="R3582" t="s">
        <v>8309</v>
      </c>
      <c r="S3582" s="15">
        <f t="shared" si="253"/>
        <v>42026.176180555558</v>
      </c>
      <c r="T3582" s="15">
        <f t="shared" si="254"/>
        <v>42064.207638888889</v>
      </c>
      <c r="U3582">
        <f t="shared" si="255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252"/>
        <v>33.33</v>
      </c>
      <c r="Q3583" s="10" t="s">
        <v>8308</v>
      </c>
      <c r="R3583" t="s">
        <v>8309</v>
      </c>
      <c r="S3583" s="15">
        <f t="shared" si="253"/>
        <v>41836.471180555556</v>
      </c>
      <c r="T3583" s="15">
        <f t="shared" si="254"/>
        <v>41850.471180555556</v>
      </c>
      <c r="U3583">
        <f t="shared" si="255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252"/>
        <v>58.57</v>
      </c>
      <c r="Q3584" s="10" t="s">
        <v>8308</v>
      </c>
      <c r="R3584" t="s">
        <v>8309</v>
      </c>
      <c r="S3584" s="15">
        <f t="shared" si="253"/>
        <v>42451.095856481479</v>
      </c>
      <c r="T3584" s="15">
        <f t="shared" si="254"/>
        <v>42465.095856481479</v>
      </c>
      <c r="U3584">
        <f t="shared" si="255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252"/>
        <v>135.63</v>
      </c>
      <c r="Q3585" s="10" t="s">
        <v>8308</v>
      </c>
      <c r="R3585" t="s">
        <v>8309</v>
      </c>
      <c r="S3585" s="15">
        <f t="shared" si="253"/>
        <v>42418.425983796296</v>
      </c>
      <c r="T3585" s="15">
        <f t="shared" si="254"/>
        <v>42478.384317129632</v>
      </c>
      <c r="U3585">
        <f t="shared" si="255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252"/>
        <v>30.94</v>
      </c>
      <c r="Q3586" s="10" t="s">
        <v>8308</v>
      </c>
      <c r="R3586" t="s">
        <v>8309</v>
      </c>
      <c r="S3586" s="15">
        <f t="shared" si="253"/>
        <v>42168.316481481481</v>
      </c>
      <c r="T3586" s="15">
        <f t="shared" si="254"/>
        <v>42198.316481481481</v>
      </c>
      <c r="U3586">
        <f t="shared" si="255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56">IFERROR(ROUND(E3587/L3587, 2), 0)</f>
        <v>176.09</v>
      </c>
      <c r="Q3587" s="10" t="s">
        <v>8308</v>
      </c>
      <c r="R3587" t="s">
        <v>8309</v>
      </c>
      <c r="S3587" s="15">
        <f t="shared" ref="S3587:S3650" si="257">(((J3587/60)/60)/24)+DATE(1970,1,1)</f>
        <v>41964.716319444444</v>
      </c>
      <c r="T3587" s="15">
        <f t="shared" ref="T3587:T3650" si="258">(((I3587/60)/60)/24)+DATE(1970,1,1)</f>
        <v>41994.716319444444</v>
      </c>
      <c r="U3587">
        <f t="shared" ref="U3587:U3650" si="259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56"/>
        <v>151.97999999999999</v>
      </c>
      <c r="Q3588" s="10" t="s">
        <v>8308</v>
      </c>
      <c r="R3588" t="s">
        <v>8309</v>
      </c>
      <c r="S3588" s="15">
        <f t="shared" si="257"/>
        <v>42576.697569444441</v>
      </c>
      <c r="T3588" s="15">
        <f t="shared" si="258"/>
        <v>42636.697569444441</v>
      </c>
      <c r="U3588">
        <f t="shared" si="259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56"/>
        <v>22.61</v>
      </c>
      <c r="Q3589" s="10" t="s">
        <v>8308</v>
      </c>
      <c r="R3589" t="s">
        <v>8309</v>
      </c>
      <c r="S3589" s="15">
        <f t="shared" si="257"/>
        <v>42503.539976851855</v>
      </c>
      <c r="T3589" s="15">
        <f t="shared" si="258"/>
        <v>42548.791666666672</v>
      </c>
      <c r="U3589">
        <f t="shared" si="259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56"/>
        <v>18.27</v>
      </c>
      <c r="Q3590" s="10" t="s">
        <v>8308</v>
      </c>
      <c r="R3590" t="s">
        <v>8309</v>
      </c>
      <c r="S3590" s="15">
        <f t="shared" si="257"/>
        <v>42101.828819444447</v>
      </c>
      <c r="T3590" s="15">
        <f t="shared" si="258"/>
        <v>42123.958333333328</v>
      </c>
      <c r="U3590">
        <f t="shared" si="259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56"/>
        <v>82.26</v>
      </c>
      <c r="Q3591" s="10" t="s">
        <v>8308</v>
      </c>
      <c r="R3591" t="s">
        <v>8309</v>
      </c>
      <c r="S3591" s="15">
        <f t="shared" si="257"/>
        <v>42125.647534722222</v>
      </c>
      <c r="T3591" s="15">
        <f t="shared" si="258"/>
        <v>42150.647534722222</v>
      </c>
      <c r="U3591">
        <f t="shared" si="259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56"/>
        <v>68.53</v>
      </c>
      <c r="Q3592" s="10" t="s">
        <v>8308</v>
      </c>
      <c r="R3592" t="s">
        <v>8309</v>
      </c>
      <c r="S3592" s="15">
        <f t="shared" si="257"/>
        <v>41902.333726851852</v>
      </c>
      <c r="T3592" s="15">
        <f t="shared" si="258"/>
        <v>41932.333726851852</v>
      </c>
      <c r="U3592">
        <f t="shared" si="259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56"/>
        <v>68.06</v>
      </c>
      <c r="Q3593" s="10" t="s">
        <v>8308</v>
      </c>
      <c r="R3593" t="s">
        <v>8309</v>
      </c>
      <c r="S3593" s="15">
        <f t="shared" si="257"/>
        <v>42003.948425925926</v>
      </c>
      <c r="T3593" s="15">
        <f t="shared" si="258"/>
        <v>42028.207638888889</v>
      </c>
      <c r="U3593">
        <f t="shared" si="259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56"/>
        <v>72.709999999999994</v>
      </c>
      <c r="Q3594" s="10" t="s">
        <v>8308</v>
      </c>
      <c r="R3594" t="s">
        <v>8309</v>
      </c>
      <c r="S3594" s="15">
        <f t="shared" si="257"/>
        <v>41988.829942129625</v>
      </c>
      <c r="T3594" s="15">
        <f t="shared" si="258"/>
        <v>42046.207638888889</v>
      </c>
      <c r="U3594">
        <f t="shared" si="259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56"/>
        <v>77.19</v>
      </c>
      <c r="Q3595" s="10" t="s">
        <v>8308</v>
      </c>
      <c r="R3595" t="s">
        <v>8309</v>
      </c>
      <c r="S3595" s="15">
        <f t="shared" si="257"/>
        <v>41974.898599537039</v>
      </c>
      <c r="T3595" s="15">
        <f t="shared" si="258"/>
        <v>42009.851388888885</v>
      </c>
      <c r="U3595">
        <f t="shared" si="259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56"/>
        <v>55.97</v>
      </c>
      <c r="Q3596" s="10" t="s">
        <v>8308</v>
      </c>
      <c r="R3596" t="s">
        <v>8309</v>
      </c>
      <c r="S3596" s="15">
        <f t="shared" si="257"/>
        <v>42592.066921296297</v>
      </c>
      <c r="T3596" s="15">
        <f t="shared" si="258"/>
        <v>42617.066921296297</v>
      </c>
      <c r="U3596">
        <f t="shared" si="259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56"/>
        <v>49.69</v>
      </c>
      <c r="Q3597" s="10" t="s">
        <v>8308</v>
      </c>
      <c r="R3597" t="s">
        <v>8309</v>
      </c>
      <c r="S3597" s="15">
        <f t="shared" si="257"/>
        <v>42050.008368055554</v>
      </c>
      <c r="T3597" s="15">
        <f t="shared" si="258"/>
        <v>42076.290972222225</v>
      </c>
      <c r="U3597">
        <f t="shared" si="259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56"/>
        <v>79</v>
      </c>
      <c r="Q3598" s="10" t="s">
        <v>8308</v>
      </c>
      <c r="R3598" t="s">
        <v>8309</v>
      </c>
      <c r="S3598" s="15">
        <f t="shared" si="257"/>
        <v>41856.715069444443</v>
      </c>
      <c r="T3598" s="15">
        <f t="shared" si="258"/>
        <v>41877.715069444443</v>
      </c>
      <c r="U3598">
        <f t="shared" si="259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56"/>
        <v>77.73</v>
      </c>
      <c r="Q3599" s="10" t="s">
        <v>8308</v>
      </c>
      <c r="R3599" t="s">
        <v>8309</v>
      </c>
      <c r="S3599" s="15">
        <f t="shared" si="257"/>
        <v>42417.585532407407</v>
      </c>
      <c r="T3599" s="15">
        <f t="shared" si="258"/>
        <v>42432.249305555553</v>
      </c>
      <c r="U3599">
        <f t="shared" si="259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56"/>
        <v>40.78</v>
      </c>
      <c r="Q3600" s="10" t="s">
        <v>8308</v>
      </c>
      <c r="R3600" t="s">
        <v>8309</v>
      </c>
      <c r="S3600" s="15">
        <f t="shared" si="257"/>
        <v>41866.79886574074</v>
      </c>
      <c r="T3600" s="15">
        <f t="shared" si="258"/>
        <v>41885.207638888889</v>
      </c>
      <c r="U3600">
        <f t="shared" si="259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56"/>
        <v>59.41</v>
      </c>
      <c r="Q3601" s="10" t="s">
        <v>8308</v>
      </c>
      <c r="R3601" t="s">
        <v>8309</v>
      </c>
      <c r="S3601" s="15">
        <f t="shared" si="257"/>
        <v>42220.79487268519</v>
      </c>
      <c r="T3601" s="15">
        <f t="shared" si="258"/>
        <v>42246</v>
      </c>
      <c r="U3601">
        <f t="shared" si="259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56"/>
        <v>3.25</v>
      </c>
      <c r="Q3602" s="10" t="s">
        <v>8308</v>
      </c>
      <c r="R3602" t="s">
        <v>8309</v>
      </c>
      <c r="S3602" s="15">
        <f t="shared" si="257"/>
        <v>42628.849120370374</v>
      </c>
      <c r="T3602" s="15">
        <f t="shared" si="258"/>
        <v>42656.849120370374</v>
      </c>
      <c r="U3602">
        <f t="shared" si="259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56"/>
        <v>39.380000000000003</v>
      </c>
      <c r="Q3603" s="10" t="s">
        <v>8308</v>
      </c>
      <c r="R3603" t="s">
        <v>8309</v>
      </c>
      <c r="S3603" s="15">
        <f t="shared" si="257"/>
        <v>41990.99863425926</v>
      </c>
      <c r="T3603" s="15">
        <f t="shared" si="258"/>
        <v>42020.99863425926</v>
      </c>
      <c r="U3603">
        <f t="shared" si="259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56"/>
        <v>81.67</v>
      </c>
      <c r="Q3604" s="10" t="s">
        <v>8308</v>
      </c>
      <c r="R3604" t="s">
        <v>8309</v>
      </c>
      <c r="S3604" s="15">
        <f t="shared" si="257"/>
        <v>42447.894432870366</v>
      </c>
      <c r="T3604" s="15">
        <f t="shared" si="258"/>
        <v>42507.894432870366</v>
      </c>
      <c r="U3604">
        <f t="shared" si="259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56"/>
        <v>44.91</v>
      </c>
      <c r="Q3605" s="10" t="s">
        <v>8308</v>
      </c>
      <c r="R3605" t="s">
        <v>8309</v>
      </c>
      <c r="S3605" s="15">
        <f t="shared" si="257"/>
        <v>42283.864351851851</v>
      </c>
      <c r="T3605" s="15">
        <f t="shared" si="258"/>
        <v>42313.906018518523</v>
      </c>
      <c r="U3605">
        <f t="shared" si="259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56"/>
        <v>49.06</v>
      </c>
      <c r="Q3606" s="10" t="s">
        <v>8308</v>
      </c>
      <c r="R3606" t="s">
        <v>8309</v>
      </c>
      <c r="S3606" s="15">
        <f t="shared" si="257"/>
        <v>42483.015694444446</v>
      </c>
      <c r="T3606" s="15">
        <f t="shared" si="258"/>
        <v>42489.290972222225</v>
      </c>
      <c r="U3606">
        <f t="shared" si="259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56"/>
        <v>30.67</v>
      </c>
      <c r="Q3607" s="10" t="s">
        <v>8308</v>
      </c>
      <c r="R3607" t="s">
        <v>8309</v>
      </c>
      <c r="S3607" s="15">
        <f t="shared" si="257"/>
        <v>42383.793124999997</v>
      </c>
      <c r="T3607" s="15">
        <f t="shared" si="258"/>
        <v>42413.793124999997</v>
      </c>
      <c r="U3607">
        <f t="shared" si="259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56"/>
        <v>61.06</v>
      </c>
      <c r="Q3608" s="10" t="s">
        <v>8308</v>
      </c>
      <c r="R3608" t="s">
        <v>8309</v>
      </c>
      <c r="S3608" s="15">
        <f t="shared" si="257"/>
        <v>42566.604826388888</v>
      </c>
      <c r="T3608" s="15">
        <f t="shared" si="258"/>
        <v>42596.604826388888</v>
      </c>
      <c r="U3608">
        <f t="shared" si="259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56"/>
        <v>29</v>
      </c>
      <c r="Q3609" s="10" t="s">
        <v>8308</v>
      </c>
      <c r="R3609" t="s">
        <v>8309</v>
      </c>
      <c r="S3609" s="15">
        <f t="shared" si="257"/>
        <v>42338.963912037041</v>
      </c>
      <c r="T3609" s="15">
        <f t="shared" si="258"/>
        <v>42353</v>
      </c>
      <c r="U3609">
        <f t="shared" si="259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56"/>
        <v>29.63</v>
      </c>
      <c r="Q3610" s="10" t="s">
        <v>8308</v>
      </c>
      <c r="R3610" t="s">
        <v>8309</v>
      </c>
      <c r="S3610" s="15">
        <f t="shared" si="257"/>
        <v>42506.709375000006</v>
      </c>
      <c r="T3610" s="15">
        <f t="shared" si="258"/>
        <v>42538.583333333328</v>
      </c>
      <c r="U3610">
        <f t="shared" si="259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56"/>
        <v>143.1</v>
      </c>
      <c r="Q3611" s="10" t="s">
        <v>8308</v>
      </c>
      <c r="R3611" t="s">
        <v>8309</v>
      </c>
      <c r="S3611" s="15">
        <f t="shared" si="257"/>
        <v>42429.991724537031</v>
      </c>
      <c r="T3611" s="15">
        <f t="shared" si="258"/>
        <v>42459.950057870374</v>
      </c>
      <c r="U3611">
        <f t="shared" si="259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56"/>
        <v>52.35</v>
      </c>
      <c r="Q3612" s="10" t="s">
        <v>8308</v>
      </c>
      <c r="R3612" t="s">
        <v>8309</v>
      </c>
      <c r="S3612" s="15">
        <f t="shared" si="257"/>
        <v>42203.432129629626</v>
      </c>
      <c r="T3612" s="15">
        <f t="shared" si="258"/>
        <v>42233.432129629626</v>
      </c>
      <c r="U3612">
        <f t="shared" si="259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56"/>
        <v>66.67</v>
      </c>
      <c r="Q3613" s="10" t="s">
        <v>8308</v>
      </c>
      <c r="R3613" t="s">
        <v>8309</v>
      </c>
      <c r="S3613" s="15">
        <f t="shared" si="257"/>
        <v>42072.370381944449</v>
      </c>
      <c r="T3613" s="15">
        <f t="shared" si="258"/>
        <v>42102.370381944449</v>
      </c>
      <c r="U3613">
        <f t="shared" si="259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56"/>
        <v>126.67</v>
      </c>
      <c r="Q3614" s="10" t="s">
        <v>8308</v>
      </c>
      <c r="R3614" t="s">
        <v>8309</v>
      </c>
      <c r="S3614" s="15">
        <f t="shared" si="257"/>
        <v>41789.726979166669</v>
      </c>
      <c r="T3614" s="15">
        <f t="shared" si="258"/>
        <v>41799.726979166669</v>
      </c>
      <c r="U3614">
        <f t="shared" si="259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56"/>
        <v>62.5</v>
      </c>
      <c r="Q3615" s="10" t="s">
        <v>8308</v>
      </c>
      <c r="R3615" t="s">
        <v>8309</v>
      </c>
      <c r="S3615" s="15">
        <f t="shared" si="257"/>
        <v>41788.58997685185</v>
      </c>
      <c r="T3615" s="15">
        <f t="shared" si="258"/>
        <v>41818.58997685185</v>
      </c>
      <c r="U3615">
        <f t="shared" si="259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56"/>
        <v>35.49</v>
      </c>
      <c r="Q3616" s="10" t="s">
        <v>8308</v>
      </c>
      <c r="R3616" t="s">
        <v>8309</v>
      </c>
      <c r="S3616" s="15">
        <f t="shared" si="257"/>
        <v>42144.041851851856</v>
      </c>
      <c r="T3616" s="15">
        <f t="shared" si="258"/>
        <v>42174.041851851856</v>
      </c>
      <c r="U3616">
        <f t="shared" si="259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56"/>
        <v>37.08</v>
      </c>
      <c r="Q3617" s="10" t="s">
        <v>8308</v>
      </c>
      <c r="R3617" t="s">
        <v>8309</v>
      </c>
      <c r="S3617" s="15">
        <f t="shared" si="257"/>
        <v>42318.593703703707</v>
      </c>
      <c r="T3617" s="15">
        <f t="shared" si="258"/>
        <v>42348.593703703707</v>
      </c>
      <c r="U3617">
        <f t="shared" si="259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56"/>
        <v>69.33</v>
      </c>
      <c r="Q3618" s="10" t="s">
        <v>8308</v>
      </c>
      <c r="R3618" t="s">
        <v>8309</v>
      </c>
      <c r="S3618" s="15">
        <f t="shared" si="257"/>
        <v>42052.949814814812</v>
      </c>
      <c r="T3618" s="15">
        <f t="shared" si="258"/>
        <v>42082.908148148148</v>
      </c>
      <c r="U3618">
        <f t="shared" si="259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56"/>
        <v>17.25</v>
      </c>
      <c r="Q3619" s="10" t="s">
        <v>8308</v>
      </c>
      <c r="R3619" t="s">
        <v>8309</v>
      </c>
      <c r="S3619" s="15">
        <f t="shared" si="257"/>
        <v>42779.610289351855</v>
      </c>
      <c r="T3619" s="15">
        <f t="shared" si="258"/>
        <v>42794</v>
      </c>
      <c r="U3619">
        <f t="shared" si="259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56"/>
        <v>36.07</v>
      </c>
      <c r="Q3620" s="10" t="s">
        <v>8308</v>
      </c>
      <c r="R3620" t="s">
        <v>8309</v>
      </c>
      <c r="S3620" s="15">
        <f t="shared" si="257"/>
        <v>42128.627893518518</v>
      </c>
      <c r="T3620" s="15">
        <f t="shared" si="258"/>
        <v>42158.627893518518</v>
      </c>
      <c r="U3620">
        <f t="shared" si="259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56"/>
        <v>66.47</v>
      </c>
      <c r="Q3621" s="10" t="s">
        <v>8308</v>
      </c>
      <c r="R3621" t="s">
        <v>8309</v>
      </c>
      <c r="S3621" s="15">
        <f t="shared" si="257"/>
        <v>42661.132245370376</v>
      </c>
      <c r="T3621" s="15">
        <f t="shared" si="258"/>
        <v>42693.916666666672</v>
      </c>
      <c r="U3621">
        <f t="shared" si="259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56"/>
        <v>56.07</v>
      </c>
      <c r="Q3622" s="10" t="s">
        <v>8308</v>
      </c>
      <c r="R3622" t="s">
        <v>8309</v>
      </c>
      <c r="S3622" s="15">
        <f t="shared" si="257"/>
        <v>42037.938206018516</v>
      </c>
      <c r="T3622" s="15">
        <f t="shared" si="258"/>
        <v>42068.166666666672</v>
      </c>
      <c r="U3622">
        <f t="shared" si="259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56"/>
        <v>47.03</v>
      </c>
      <c r="Q3623" s="10" t="s">
        <v>8308</v>
      </c>
      <c r="R3623" t="s">
        <v>8309</v>
      </c>
      <c r="S3623" s="15">
        <f t="shared" si="257"/>
        <v>42619.935694444444</v>
      </c>
      <c r="T3623" s="15">
        <f t="shared" si="258"/>
        <v>42643.875</v>
      </c>
      <c r="U3623">
        <f t="shared" si="259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56"/>
        <v>47.67</v>
      </c>
      <c r="Q3624" s="10" t="s">
        <v>8308</v>
      </c>
      <c r="R3624" t="s">
        <v>8309</v>
      </c>
      <c r="S3624" s="15">
        <f t="shared" si="257"/>
        <v>41877.221886574072</v>
      </c>
      <c r="T3624" s="15">
        <f t="shared" si="258"/>
        <v>41910.140972222223</v>
      </c>
      <c r="U3624">
        <f t="shared" si="259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56"/>
        <v>88.24</v>
      </c>
      <c r="Q3625" s="10" t="s">
        <v>8308</v>
      </c>
      <c r="R3625" t="s">
        <v>8309</v>
      </c>
      <c r="S3625" s="15">
        <f t="shared" si="257"/>
        <v>41828.736921296295</v>
      </c>
      <c r="T3625" s="15">
        <f t="shared" si="258"/>
        <v>41846.291666666664</v>
      </c>
      <c r="U3625">
        <f t="shared" si="259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56"/>
        <v>80.72</v>
      </c>
      <c r="Q3626" s="10" t="s">
        <v>8308</v>
      </c>
      <c r="R3626" t="s">
        <v>8309</v>
      </c>
      <c r="S3626" s="15">
        <f t="shared" si="257"/>
        <v>42545.774189814809</v>
      </c>
      <c r="T3626" s="15">
        <f t="shared" si="258"/>
        <v>42605.774189814809</v>
      </c>
      <c r="U3626">
        <f t="shared" si="259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56"/>
        <v>39.49</v>
      </c>
      <c r="Q3627" s="10" t="s">
        <v>8308</v>
      </c>
      <c r="R3627" t="s">
        <v>8309</v>
      </c>
      <c r="S3627" s="15">
        <f t="shared" si="257"/>
        <v>42157.652511574073</v>
      </c>
      <c r="T3627" s="15">
        <f t="shared" si="258"/>
        <v>42187.652511574073</v>
      </c>
      <c r="U3627">
        <f t="shared" si="259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56"/>
        <v>84.85</v>
      </c>
      <c r="Q3628" s="10" t="s">
        <v>8308</v>
      </c>
      <c r="R3628" t="s">
        <v>8309</v>
      </c>
      <c r="S3628" s="15">
        <f t="shared" si="257"/>
        <v>41846.667326388888</v>
      </c>
      <c r="T3628" s="15">
        <f t="shared" si="258"/>
        <v>41867.667326388888</v>
      </c>
      <c r="U3628">
        <f t="shared" si="259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56"/>
        <v>68.97</v>
      </c>
      <c r="Q3629" s="10" t="s">
        <v>8308</v>
      </c>
      <c r="R3629" t="s">
        <v>8309</v>
      </c>
      <c r="S3629" s="15">
        <f t="shared" si="257"/>
        <v>42460.741747685184</v>
      </c>
      <c r="T3629" s="15">
        <f t="shared" si="258"/>
        <v>42511.165972222225</v>
      </c>
      <c r="U3629">
        <f t="shared" si="259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56"/>
        <v>0</v>
      </c>
      <c r="Q3630" s="10" t="s">
        <v>8308</v>
      </c>
      <c r="R3630" t="s">
        <v>8311</v>
      </c>
      <c r="S3630" s="15">
        <f t="shared" si="257"/>
        <v>42291.833287037036</v>
      </c>
      <c r="T3630" s="15">
        <f t="shared" si="258"/>
        <v>42351.874953703707</v>
      </c>
      <c r="U3630">
        <f t="shared" si="259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56"/>
        <v>1</v>
      </c>
      <c r="Q3631" s="10" t="s">
        <v>8308</v>
      </c>
      <c r="R3631" t="s">
        <v>8311</v>
      </c>
      <c r="S3631" s="15">
        <f t="shared" si="257"/>
        <v>42437.094490740739</v>
      </c>
      <c r="T3631" s="15">
        <f t="shared" si="258"/>
        <v>42495.708333333328</v>
      </c>
      <c r="U3631">
        <f t="shared" si="259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56"/>
        <v>1</v>
      </c>
      <c r="Q3632" s="10" t="s">
        <v>8308</v>
      </c>
      <c r="R3632" t="s">
        <v>8311</v>
      </c>
      <c r="S3632" s="15">
        <f t="shared" si="257"/>
        <v>41942.84710648148</v>
      </c>
      <c r="T3632" s="15">
        <f t="shared" si="258"/>
        <v>41972.888773148152</v>
      </c>
      <c r="U3632">
        <f t="shared" si="259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56"/>
        <v>147.88</v>
      </c>
      <c r="Q3633" s="10" t="s">
        <v>8308</v>
      </c>
      <c r="R3633" t="s">
        <v>8311</v>
      </c>
      <c r="S3633" s="15">
        <f t="shared" si="257"/>
        <v>41880.753437499996</v>
      </c>
      <c r="T3633" s="15">
        <f t="shared" si="258"/>
        <v>41905.165972222225</v>
      </c>
      <c r="U3633">
        <f t="shared" si="259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56"/>
        <v>100</v>
      </c>
      <c r="Q3634" s="10" t="s">
        <v>8308</v>
      </c>
      <c r="R3634" t="s">
        <v>8311</v>
      </c>
      <c r="S3634" s="15">
        <f t="shared" si="257"/>
        <v>41946.936909722222</v>
      </c>
      <c r="T3634" s="15">
        <f t="shared" si="258"/>
        <v>41966.936909722222</v>
      </c>
      <c r="U3634">
        <f t="shared" si="259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56"/>
        <v>56.84</v>
      </c>
      <c r="Q3635" s="10" t="s">
        <v>8308</v>
      </c>
      <c r="R3635" t="s">
        <v>8311</v>
      </c>
      <c r="S3635" s="15">
        <f t="shared" si="257"/>
        <v>42649.623460648145</v>
      </c>
      <c r="T3635" s="15">
        <f t="shared" si="258"/>
        <v>42693.041666666672</v>
      </c>
      <c r="U3635">
        <f t="shared" si="259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56"/>
        <v>176.94</v>
      </c>
      <c r="Q3636" s="10" t="s">
        <v>8308</v>
      </c>
      <c r="R3636" t="s">
        <v>8311</v>
      </c>
      <c r="S3636" s="15">
        <f t="shared" si="257"/>
        <v>42701.166365740741</v>
      </c>
      <c r="T3636" s="15">
        <f t="shared" si="258"/>
        <v>42749.165972222225</v>
      </c>
      <c r="U3636">
        <f t="shared" si="259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56"/>
        <v>127.6</v>
      </c>
      <c r="Q3637" s="10" t="s">
        <v>8308</v>
      </c>
      <c r="R3637" t="s">
        <v>8311</v>
      </c>
      <c r="S3637" s="15">
        <f t="shared" si="257"/>
        <v>42450.88282407407</v>
      </c>
      <c r="T3637" s="15">
        <f t="shared" si="258"/>
        <v>42480.88282407407</v>
      </c>
      <c r="U3637">
        <f t="shared" si="259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56"/>
        <v>0</v>
      </c>
      <c r="Q3638" s="10" t="s">
        <v>8308</v>
      </c>
      <c r="R3638" t="s">
        <v>8311</v>
      </c>
      <c r="S3638" s="15">
        <f t="shared" si="257"/>
        <v>42226.694780092599</v>
      </c>
      <c r="T3638" s="15">
        <f t="shared" si="258"/>
        <v>42261.694780092599</v>
      </c>
      <c r="U3638">
        <f t="shared" si="259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56"/>
        <v>66.14</v>
      </c>
      <c r="Q3639" s="10" t="s">
        <v>8308</v>
      </c>
      <c r="R3639" t="s">
        <v>8311</v>
      </c>
      <c r="S3639" s="15">
        <f t="shared" si="257"/>
        <v>41975.700636574074</v>
      </c>
      <c r="T3639" s="15">
        <f t="shared" si="258"/>
        <v>42005.700636574074</v>
      </c>
      <c r="U3639">
        <f t="shared" si="259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56"/>
        <v>108</v>
      </c>
      <c r="Q3640" s="10" t="s">
        <v>8308</v>
      </c>
      <c r="R3640" t="s">
        <v>8311</v>
      </c>
      <c r="S3640" s="15">
        <f t="shared" si="257"/>
        <v>42053.672824074078</v>
      </c>
      <c r="T3640" s="15">
        <f t="shared" si="258"/>
        <v>42113.631157407406</v>
      </c>
      <c r="U3640">
        <f t="shared" si="259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56"/>
        <v>1</v>
      </c>
      <c r="Q3641" s="10" t="s">
        <v>8308</v>
      </c>
      <c r="R3641" t="s">
        <v>8311</v>
      </c>
      <c r="S3641" s="15">
        <f t="shared" si="257"/>
        <v>42590.677152777775</v>
      </c>
      <c r="T3641" s="15">
        <f t="shared" si="258"/>
        <v>42650.632638888885</v>
      </c>
      <c r="U3641">
        <f t="shared" si="259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56"/>
        <v>18.329999999999998</v>
      </c>
      <c r="Q3642" s="10" t="s">
        <v>8308</v>
      </c>
      <c r="R3642" t="s">
        <v>8311</v>
      </c>
      <c r="S3642" s="15">
        <f t="shared" si="257"/>
        <v>42104.781597222223</v>
      </c>
      <c r="T3642" s="15">
        <f t="shared" si="258"/>
        <v>42134.781597222223</v>
      </c>
      <c r="U3642">
        <f t="shared" si="259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56"/>
        <v>0</v>
      </c>
      <c r="Q3643" s="10" t="s">
        <v>8308</v>
      </c>
      <c r="R3643" t="s">
        <v>8311</v>
      </c>
      <c r="S3643" s="15">
        <f t="shared" si="257"/>
        <v>41899.627071759263</v>
      </c>
      <c r="T3643" s="15">
        <f t="shared" si="258"/>
        <v>41917.208333333336</v>
      </c>
      <c r="U3643">
        <f t="shared" si="259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56"/>
        <v>7.5</v>
      </c>
      <c r="Q3644" s="10" t="s">
        <v>8308</v>
      </c>
      <c r="R3644" t="s">
        <v>8311</v>
      </c>
      <c r="S3644" s="15">
        <f t="shared" si="257"/>
        <v>42297.816284722227</v>
      </c>
      <c r="T3644" s="15">
        <f t="shared" si="258"/>
        <v>42338.708333333328</v>
      </c>
      <c r="U3644">
        <f t="shared" si="259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56"/>
        <v>0</v>
      </c>
      <c r="Q3645" s="10" t="s">
        <v>8308</v>
      </c>
      <c r="R3645" t="s">
        <v>8311</v>
      </c>
      <c r="S3645" s="15">
        <f t="shared" si="257"/>
        <v>42285.143969907411</v>
      </c>
      <c r="T3645" s="15">
        <f t="shared" si="258"/>
        <v>42325.185636574075</v>
      </c>
      <c r="U3645">
        <f t="shared" si="259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56"/>
        <v>68.42</v>
      </c>
      <c r="Q3646" s="10" t="s">
        <v>8308</v>
      </c>
      <c r="R3646" t="s">
        <v>8311</v>
      </c>
      <c r="S3646" s="15">
        <f t="shared" si="257"/>
        <v>42409.241747685184</v>
      </c>
      <c r="T3646" s="15">
        <f t="shared" si="258"/>
        <v>42437.207638888889</v>
      </c>
      <c r="U3646">
        <f t="shared" si="259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56"/>
        <v>1</v>
      </c>
      <c r="Q3647" s="10" t="s">
        <v>8308</v>
      </c>
      <c r="R3647" t="s">
        <v>8311</v>
      </c>
      <c r="S3647" s="15">
        <f t="shared" si="257"/>
        <v>42665.970347222217</v>
      </c>
      <c r="T3647" s="15">
        <f t="shared" si="258"/>
        <v>42696.012013888889</v>
      </c>
      <c r="U3647">
        <f t="shared" si="259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56"/>
        <v>60.13</v>
      </c>
      <c r="Q3648" s="10" t="s">
        <v>8308</v>
      </c>
      <c r="R3648" t="s">
        <v>8311</v>
      </c>
      <c r="S3648" s="15">
        <f t="shared" si="257"/>
        <v>42140.421319444446</v>
      </c>
      <c r="T3648" s="15">
        <f t="shared" si="258"/>
        <v>42171.979166666672</v>
      </c>
      <c r="U3648">
        <f t="shared" si="259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56"/>
        <v>15</v>
      </c>
      <c r="Q3649" s="10" t="s">
        <v>8308</v>
      </c>
      <c r="R3649" t="s">
        <v>8311</v>
      </c>
      <c r="S3649" s="15">
        <f t="shared" si="257"/>
        <v>42598.749155092592</v>
      </c>
      <c r="T3649" s="15">
        <f t="shared" si="258"/>
        <v>42643.749155092592</v>
      </c>
      <c r="U3649">
        <f t="shared" si="259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56"/>
        <v>550.04</v>
      </c>
      <c r="Q3650" s="10" t="s">
        <v>8308</v>
      </c>
      <c r="R3650" t="s">
        <v>8309</v>
      </c>
      <c r="S3650" s="15">
        <f t="shared" si="257"/>
        <v>41887.292187500003</v>
      </c>
      <c r="T3650" s="15">
        <f t="shared" si="258"/>
        <v>41917.292187500003</v>
      </c>
      <c r="U3650">
        <f t="shared" si="259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60">IFERROR(ROUND(E3651/L3651, 2), 0)</f>
        <v>97.5</v>
      </c>
      <c r="Q3651" s="10" t="s">
        <v>8308</v>
      </c>
      <c r="R3651" t="s">
        <v>8309</v>
      </c>
      <c r="S3651" s="15">
        <f t="shared" ref="S3651:S3714" si="261">(((J3651/60)/60)/24)+DATE(1970,1,1)</f>
        <v>41780.712893518517</v>
      </c>
      <c r="T3651" s="15">
        <f t="shared" ref="T3651:T3714" si="262">(((I3651/60)/60)/24)+DATE(1970,1,1)</f>
        <v>41806.712893518517</v>
      </c>
      <c r="U3651">
        <f t="shared" ref="U3651:U3714" si="263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60"/>
        <v>29.41</v>
      </c>
      <c r="Q3652" s="10" t="s">
        <v>8308</v>
      </c>
      <c r="R3652" t="s">
        <v>8309</v>
      </c>
      <c r="S3652" s="15">
        <f t="shared" si="261"/>
        <v>42381.478981481487</v>
      </c>
      <c r="T3652" s="15">
        <f t="shared" si="262"/>
        <v>42402.478981481487</v>
      </c>
      <c r="U3652">
        <f t="shared" si="263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60"/>
        <v>57.78</v>
      </c>
      <c r="Q3653" s="10" t="s">
        <v>8308</v>
      </c>
      <c r="R3653" t="s">
        <v>8309</v>
      </c>
      <c r="S3653" s="15">
        <f t="shared" si="261"/>
        <v>41828.646319444444</v>
      </c>
      <c r="T3653" s="15">
        <f t="shared" si="262"/>
        <v>41861.665972222225</v>
      </c>
      <c r="U3653">
        <f t="shared" si="263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60"/>
        <v>44.24</v>
      </c>
      <c r="Q3654" s="10" t="s">
        <v>8308</v>
      </c>
      <c r="R3654" t="s">
        <v>8309</v>
      </c>
      <c r="S3654" s="15">
        <f t="shared" si="261"/>
        <v>42596.644699074073</v>
      </c>
      <c r="T3654" s="15">
        <f t="shared" si="262"/>
        <v>42607.165972222225</v>
      </c>
      <c r="U3654">
        <f t="shared" si="263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60"/>
        <v>60.91</v>
      </c>
      <c r="Q3655" s="10" t="s">
        <v>8308</v>
      </c>
      <c r="R3655" t="s">
        <v>8309</v>
      </c>
      <c r="S3655" s="15">
        <f t="shared" si="261"/>
        <v>42191.363506944443</v>
      </c>
      <c r="T3655" s="15">
        <f t="shared" si="262"/>
        <v>42221.363506944443</v>
      </c>
      <c r="U3655">
        <f t="shared" si="263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60"/>
        <v>68.84</v>
      </c>
      <c r="Q3656" s="10" t="s">
        <v>8308</v>
      </c>
      <c r="R3656" t="s">
        <v>8309</v>
      </c>
      <c r="S3656" s="15">
        <f t="shared" si="261"/>
        <v>42440.416504629626</v>
      </c>
      <c r="T3656" s="15">
        <f t="shared" si="262"/>
        <v>42463.708333333328</v>
      </c>
      <c r="U3656">
        <f t="shared" si="263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60"/>
        <v>73.58</v>
      </c>
      <c r="Q3657" s="10" t="s">
        <v>8308</v>
      </c>
      <c r="R3657" t="s">
        <v>8309</v>
      </c>
      <c r="S3657" s="15">
        <f t="shared" si="261"/>
        <v>42173.803217592591</v>
      </c>
      <c r="T3657" s="15">
        <f t="shared" si="262"/>
        <v>42203.290972222225</v>
      </c>
      <c r="U3657">
        <f t="shared" si="263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60"/>
        <v>115.02</v>
      </c>
      <c r="Q3658" s="10" t="s">
        <v>8308</v>
      </c>
      <c r="R3658" t="s">
        <v>8309</v>
      </c>
      <c r="S3658" s="15">
        <f t="shared" si="261"/>
        <v>42737.910138888896</v>
      </c>
      <c r="T3658" s="15">
        <f t="shared" si="262"/>
        <v>42767.957638888889</v>
      </c>
      <c r="U3658">
        <f t="shared" si="263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60"/>
        <v>110.75</v>
      </c>
      <c r="Q3659" s="10" t="s">
        <v>8308</v>
      </c>
      <c r="R3659" t="s">
        <v>8309</v>
      </c>
      <c r="S3659" s="15">
        <f t="shared" si="261"/>
        <v>42499.629849537043</v>
      </c>
      <c r="T3659" s="15">
        <f t="shared" si="262"/>
        <v>42522.904166666667</v>
      </c>
      <c r="U3659">
        <f t="shared" si="263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60"/>
        <v>75.5</v>
      </c>
      <c r="Q3660" s="10" t="s">
        <v>8308</v>
      </c>
      <c r="R3660" t="s">
        <v>8309</v>
      </c>
      <c r="S3660" s="15">
        <f t="shared" si="261"/>
        <v>41775.858564814815</v>
      </c>
      <c r="T3660" s="15">
        <f t="shared" si="262"/>
        <v>41822.165972222225</v>
      </c>
      <c r="U3660">
        <f t="shared" si="263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60"/>
        <v>235.46</v>
      </c>
      <c r="Q3661" s="10" t="s">
        <v>8308</v>
      </c>
      <c r="R3661" t="s">
        <v>8309</v>
      </c>
      <c r="S3661" s="15">
        <f t="shared" si="261"/>
        <v>42055.277199074073</v>
      </c>
      <c r="T3661" s="15">
        <f t="shared" si="262"/>
        <v>42082.610416666663</v>
      </c>
      <c r="U3661">
        <f t="shared" si="263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60"/>
        <v>11.36</v>
      </c>
      <c r="Q3662" s="10" t="s">
        <v>8308</v>
      </c>
      <c r="R3662" t="s">
        <v>8309</v>
      </c>
      <c r="S3662" s="15">
        <f t="shared" si="261"/>
        <v>41971.881076388891</v>
      </c>
      <c r="T3662" s="15">
        <f t="shared" si="262"/>
        <v>41996.881076388891</v>
      </c>
      <c r="U3662">
        <f t="shared" si="263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60"/>
        <v>92.5</v>
      </c>
      <c r="Q3663" s="10" t="s">
        <v>8308</v>
      </c>
      <c r="R3663" t="s">
        <v>8309</v>
      </c>
      <c r="S3663" s="15">
        <f t="shared" si="261"/>
        <v>42447.896666666667</v>
      </c>
      <c r="T3663" s="15">
        <f t="shared" si="262"/>
        <v>42470.166666666672</v>
      </c>
      <c r="U3663">
        <f t="shared" si="263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60"/>
        <v>202.85</v>
      </c>
      <c r="Q3664" s="10" t="s">
        <v>8308</v>
      </c>
      <c r="R3664" t="s">
        <v>8309</v>
      </c>
      <c r="S3664" s="15">
        <f t="shared" si="261"/>
        <v>42064.220069444447</v>
      </c>
      <c r="T3664" s="15">
        <f t="shared" si="262"/>
        <v>42094.178402777776</v>
      </c>
      <c r="U3664">
        <f t="shared" si="263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60"/>
        <v>26</v>
      </c>
      <c r="Q3665" s="10" t="s">
        <v>8308</v>
      </c>
      <c r="R3665" t="s">
        <v>8309</v>
      </c>
      <c r="S3665" s="15">
        <f t="shared" si="261"/>
        <v>42665.451736111107</v>
      </c>
      <c r="T3665" s="15">
        <f t="shared" si="262"/>
        <v>42725.493402777778</v>
      </c>
      <c r="U3665">
        <f t="shared" si="263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60"/>
        <v>46.05</v>
      </c>
      <c r="Q3666" s="10" t="s">
        <v>8308</v>
      </c>
      <c r="R3666" t="s">
        <v>8309</v>
      </c>
      <c r="S3666" s="15">
        <f t="shared" si="261"/>
        <v>42523.248715277776</v>
      </c>
      <c r="T3666" s="15">
        <f t="shared" si="262"/>
        <v>42537.248715277776</v>
      </c>
      <c r="U3666">
        <f t="shared" si="263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60"/>
        <v>51</v>
      </c>
      <c r="Q3667" s="10" t="s">
        <v>8308</v>
      </c>
      <c r="R3667" t="s">
        <v>8309</v>
      </c>
      <c r="S3667" s="15">
        <f t="shared" si="261"/>
        <v>42294.808124999996</v>
      </c>
      <c r="T3667" s="15">
        <f t="shared" si="262"/>
        <v>42305.829166666663</v>
      </c>
      <c r="U3667">
        <f t="shared" si="263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60"/>
        <v>31.58</v>
      </c>
      <c r="Q3668" s="10" t="s">
        <v>8308</v>
      </c>
      <c r="R3668" t="s">
        <v>8309</v>
      </c>
      <c r="S3668" s="15">
        <f t="shared" si="261"/>
        <v>41822.90488425926</v>
      </c>
      <c r="T3668" s="15">
        <f t="shared" si="262"/>
        <v>41844.291666666664</v>
      </c>
      <c r="U3668">
        <f t="shared" si="263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60"/>
        <v>53.36</v>
      </c>
      <c r="Q3669" s="10" t="s">
        <v>8308</v>
      </c>
      <c r="R3669" t="s">
        <v>8309</v>
      </c>
      <c r="S3669" s="15">
        <f t="shared" si="261"/>
        <v>42173.970127314817</v>
      </c>
      <c r="T3669" s="15">
        <f t="shared" si="262"/>
        <v>42203.970127314817</v>
      </c>
      <c r="U3669">
        <f t="shared" si="263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60"/>
        <v>36.96</v>
      </c>
      <c r="Q3670" s="10" t="s">
        <v>8308</v>
      </c>
      <c r="R3670" t="s">
        <v>8309</v>
      </c>
      <c r="S3670" s="15">
        <f t="shared" si="261"/>
        <v>42185.556157407409</v>
      </c>
      <c r="T3670" s="15">
        <f t="shared" si="262"/>
        <v>42208.772916666669</v>
      </c>
      <c r="U3670">
        <f t="shared" si="263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60"/>
        <v>81.290000000000006</v>
      </c>
      <c r="Q3671" s="10" t="s">
        <v>8308</v>
      </c>
      <c r="R3671" t="s">
        <v>8309</v>
      </c>
      <c r="S3671" s="15">
        <f t="shared" si="261"/>
        <v>42136.675196759257</v>
      </c>
      <c r="T3671" s="15">
        <f t="shared" si="262"/>
        <v>42166.675196759257</v>
      </c>
      <c r="U3671">
        <f t="shared" si="263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60"/>
        <v>20.079999999999998</v>
      </c>
      <c r="Q3672" s="10" t="s">
        <v>8308</v>
      </c>
      <c r="R3672" t="s">
        <v>8309</v>
      </c>
      <c r="S3672" s="15">
        <f t="shared" si="261"/>
        <v>42142.514016203699</v>
      </c>
      <c r="T3672" s="15">
        <f t="shared" si="262"/>
        <v>42155.958333333328</v>
      </c>
      <c r="U3672">
        <f t="shared" si="263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60"/>
        <v>88.25</v>
      </c>
      <c r="Q3673" s="10" t="s">
        <v>8308</v>
      </c>
      <c r="R3673" t="s">
        <v>8309</v>
      </c>
      <c r="S3673" s="15">
        <f t="shared" si="261"/>
        <v>41820.62809027778</v>
      </c>
      <c r="T3673" s="15">
        <f t="shared" si="262"/>
        <v>41841.165972222225</v>
      </c>
      <c r="U3673">
        <f t="shared" si="263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60"/>
        <v>53.44</v>
      </c>
      <c r="Q3674" s="10" t="s">
        <v>8308</v>
      </c>
      <c r="R3674" t="s">
        <v>8309</v>
      </c>
      <c r="S3674" s="15">
        <f t="shared" si="261"/>
        <v>41878.946574074071</v>
      </c>
      <c r="T3674" s="15">
        <f t="shared" si="262"/>
        <v>41908.946574074071</v>
      </c>
      <c r="U3674">
        <f t="shared" si="263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60"/>
        <v>39.869999999999997</v>
      </c>
      <c r="Q3675" s="10" t="s">
        <v>8308</v>
      </c>
      <c r="R3675" t="s">
        <v>8309</v>
      </c>
      <c r="S3675" s="15">
        <f t="shared" si="261"/>
        <v>41914.295104166667</v>
      </c>
      <c r="T3675" s="15">
        <f t="shared" si="262"/>
        <v>41948.536111111112</v>
      </c>
      <c r="U3675">
        <f t="shared" si="263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60"/>
        <v>145.16</v>
      </c>
      <c r="Q3676" s="10" t="s">
        <v>8308</v>
      </c>
      <c r="R3676" t="s">
        <v>8309</v>
      </c>
      <c r="S3676" s="15">
        <f t="shared" si="261"/>
        <v>42556.873020833329</v>
      </c>
      <c r="T3676" s="15">
        <f t="shared" si="262"/>
        <v>42616.873020833329</v>
      </c>
      <c r="U3676">
        <f t="shared" si="263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60"/>
        <v>23.33</v>
      </c>
      <c r="Q3677" s="10" t="s">
        <v>8308</v>
      </c>
      <c r="R3677" t="s">
        <v>8309</v>
      </c>
      <c r="S3677" s="15">
        <f t="shared" si="261"/>
        <v>42493.597013888888</v>
      </c>
      <c r="T3677" s="15">
        <f t="shared" si="262"/>
        <v>42505.958333333328</v>
      </c>
      <c r="U3677">
        <f t="shared" si="263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60"/>
        <v>64.38</v>
      </c>
      <c r="Q3678" s="10" t="s">
        <v>8308</v>
      </c>
      <c r="R3678" t="s">
        <v>8309</v>
      </c>
      <c r="S3678" s="15">
        <f t="shared" si="261"/>
        <v>41876.815787037034</v>
      </c>
      <c r="T3678" s="15">
        <f t="shared" si="262"/>
        <v>41894.815787037034</v>
      </c>
      <c r="U3678">
        <f t="shared" si="263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60"/>
        <v>62.05</v>
      </c>
      <c r="Q3679" s="10" t="s">
        <v>8308</v>
      </c>
      <c r="R3679" t="s">
        <v>8309</v>
      </c>
      <c r="S3679" s="15">
        <f t="shared" si="261"/>
        <v>41802.574282407404</v>
      </c>
      <c r="T3679" s="15">
        <f t="shared" si="262"/>
        <v>41823.165972222225</v>
      </c>
      <c r="U3679">
        <f t="shared" si="263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60"/>
        <v>66.13</v>
      </c>
      <c r="Q3680" s="10" t="s">
        <v>8308</v>
      </c>
      <c r="R3680" t="s">
        <v>8309</v>
      </c>
      <c r="S3680" s="15">
        <f t="shared" si="261"/>
        <v>42120.531226851846</v>
      </c>
      <c r="T3680" s="15">
        <f t="shared" si="262"/>
        <v>42155.531226851846</v>
      </c>
      <c r="U3680">
        <f t="shared" si="263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60"/>
        <v>73.400000000000006</v>
      </c>
      <c r="Q3681" s="10" t="s">
        <v>8308</v>
      </c>
      <c r="R3681" t="s">
        <v>8309</v>
      </c>
      <c r="S3681" s="15">
        <f t="shared" si="261"/>
        <v>41786.761354166665</v>
      </c>
      <c r="T3681" s="15">
        <f t="shared" si="262"/>
        <v>41821.207638888889</v>
      </c>
      <c r="U3681">
        <f t="shared" si="263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60"/>
        <v>99.5</v>
      </c>
      <c r="Q3682" s="10" t="s">
        <v>8308</v>
      </c>
      <c r="R3682" t="s">
        <v>8309</v>
      </c>
      <c r="S3682" s="15">
        <f t="shared" si="261"/>
        <v>42627.454097222217</v>
      </c>
      <c r="T3682" s="15">
        <f t="shared" si="262"/>
        <v>42648.454097222217</v>
      </c>
      <c r="U3682">
        <f t="shared" si="263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60"/>
        <v>62.17</v>
      </c>
      <c r="Q3683" s="10" t="s">
        <v>8308</v>
      </c>
      <c r="R3683" t="s">
        <v>8309</v>
      </c>
      <c r="S3683" s="15">
        <f t="shared" si="261"/>
        <v>42374.651504629626</v>
      </c>
      <c r="T3683" s="15">
        <f t="shared" si="262"/>
        <v>42384.651504629626</v>
      </c>
      <c r="U3683">
        <f t="shared" si="263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60"/>
        <v>62.33</v>
      </c>
      <c r="Q3684" s="10" t="s">
        <v>8308</v>
      </c>
      <c r="R3684" t="s">
        <v>8309</v>
      </c>
      <c r="S3684" s="15">
        <f t="shared" si="261"/>
        <v>41772.685393518521</v>
      </c>
      <c r="T3684" s="15">
        <f t="shared" si="262"/>
        <v>41806.290972222225</v>
      </c>
      <c r="U3684">
        <f t="shared" si="263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60"/>
        <v>58.79</v>
      </c>
      <c r="Q3685" s="10" t="s">
        <v>8308</v>
      </c>
      <c r="R3685" t="s">
        <v>8309</v>
      </c>
      <c r="S3685" s="15">
        <f t="shared" si="261"/>
        <v>42633.116851851853</v>
      </c>
      <c r="T3685" s="15">
        <f t="shared" si="262"/>
        <v>42663.116851851853</v>
      </c>
      <c r="U3685">
        <f t="shared" si="263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60"/>
        <v>45.35</v>
      </c>
      <c r="Q3686" s="10" t="s">
        <v>8308</v>
      </c>
      <c r="R3686" t="s">
        <v>8309</v>
      </c>
      <c r="S3686" s="15">
        <f t="shared" si="261"/>
        <v>42219.180393518516</v>
      </c>
      <c r="T3686" s="15">
        <f t="shared" si="262"/>
        <v>42249.180393518516</v>
      </c>
      <c r="U3686">
        <f t="shared" si="263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60"/>
        <v>41.94</v>
      </c>
      <c r="Q3687" s="10" t="s">
        <v>8308</v>
      </c>
      <c r="R3687" t="s">
        <v>8309</v>
      </c>
      <c r="S3687" s="15">
        <f t="shared" si="261"/>
        <v>41753.593275462961</v>
      </c>
      <c r="T3687" s="15">
        <f t="shared" si="262"/>
        <v>41778.875</v>
      </c>
      <c r="U3687">
        <f t="shared" si="263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60"/>
        <v>59.17</v>
      </c>
      <c r="Q3688" s="10" t="s">
        <v>8308</v>
      </c>
      <c r="R3688" t="s">
        <v>8309</v>
      </c>
      <c r="S3688" s="15">
        <f t="shared" si="261"/>
        <v>42230.662731481483</v>
      </c>
      <c r="T3688" s="15">
        <f t="shared" si="262"/>
        <v>42245.165972222225</v>
      </c>
      <c r="U3688">
        <f t="shared" si="263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60"/>
        <v>200.49</v>
      </c>
      <c r="Q3689" s="10" t="s">
        <v>8308</v>
      </c>
      <c r="R3689" t="s">
        <v>8309</v>
      </c>
      <c r="S3689" s="15">
        <f t="shared" si="261"/>
        <v>41787.218229166669</v>
      </c>
      <c r="T3689" s="15">
        <f t="shared" si="262"/>
        <v>41817.218229166669</v>
      </c>
      <c r="U3689">
        <f t="shared" si="263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60"/>
        <v>83.97</v>
      </c>
      <c r="Q3690" s="10" t="s">
        <v>8308</v>
      </c>
      <c r="R3690" t="s">
        <v>8309</v>
      </c>
      <c r="S3690" s="15">
        <f t="shared" si="261"/>
        <v>41829.787083333329</v>
      </c>
      <c r="T3690" s="15">
        <f t="shared" si="262"/>
        <v>41859.787083333329</v>
      </c>
      <c r="U3690">
        <f t="shared" si="263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60"/>
        <v>57.26</v>
      </c>
      <c r="Q3691" s="10" t="s">
        <v>8308</v>
      </c>
      <c r="R3691" t="s">
        <v>8309</v>
      </c>
      <c r="S3691" s="15">
        <f t="shared" si="261"/>
        <v>42147.826840277776</v>
      </c>
      <c r="T3691" s="15">
        <f t="shared" si="262"/>
        <v>42176.934027777781</v>
      </c>
      <c r="U3691">
        <f t="shared" si="263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60"/>
        <v>58.06</v>
      </c>
      <c r="Q3692" s="10" t="s">
        <v>8308</v>
      </c>
      <c r="R3692" t="s">
        <v>8309</v>
      </c>
      <c r="S3692" s="15">
        <f t="shared" si="261"/>
        <v>41940.598182870373</v>
      </c>
      <c r="T3692" s="15">
        <f t="shared" si="262"/>
        <v>41970.639849537038</v>
      </c>
      <c r="U3692">
        <f t="shared" si="263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60"/>
        <v>186.8</v>
      </c>
      <c r="Q3693" s="10" t="s">
        <v>8308</v>
      </c>
      <c r="R3693" t="s">
        <v>8309</v>
      </c>
      <c r="S3693" s="15">
        <f t="shared" si="261"/>
        <v>42020.700567129628</v>
      </c>
      <c r="T3693" s="15">
        <f t="shared" si="262"/>
        <v>42065.207638888889</v>
      </c>
      <c r="U3693">
        <f t="shared" si="263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60"/>
        <v>74.12</v>
      </c>
      <c r="Q3694" s="10" t="s">
        <v>8308</v>
      </c>
      <c r="R3694" t="s">
        <v>8309</v>
      </c>
      <c r="S3694" s="15">
        <f t="shared" si="261"/>
        <v>41891.96503472222</v>
      </c>
      <c r="T3694" s="15">
        <f t="shared" si="262"/>
        <v>41901</v>
      </c>
      <c r="U3694">
        <f t="shared" si="263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60"/>
        <v>30.71</v>
      </c>
      <c r="Q3695" s="10" t="s">
        <v>8308</v>
      </c>
      <c r="R3695" t="s">
        <v>8309</v>
      </c>
      <c r="S3695" s="15">
        <f t="shared" si="261"/>
        <v>42309.191307870366</v>
      </c>
      <c r="T3695" s="15">
        <f t="shared" si="262"/>
        <v>42338.9375</v>
      </c>
      <c r="U3695">
        <f t="shared" si="263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60"/>
        <v>62.67</v>
      </c>
      <c r="Q3696" s="10" t="s">
        <v>8308</v>
      </c>
      <c r="R3696" t="s">
        <v>8309</v>
      </c>
      <c r="S3696" s="15">
        <f t="shared" si="261"/>
        <v>42490.133877314816</v>
      </c>
      <c r="T3696" s="15">
        <f t="shared" si="262"/>
        <v>42527.083333333328</v>
      </c>
      <c r="U3696">
        <f t="shared" si="263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60"/>
        <v>121.36</v>
      </c>
      <c r="Q3697" s="10" t="s">
        <v>8308</v>
      </c>
      <c r="R3697" t="s">
        <v>8309</v>
      </c>
      <c r="S3697" s="15">
        <f t="shared" si="261"/>
        <v>41995.870486111111</v>
      </c>
      <c r="T3697" s="15">
        <f t="shared" si="262"/>
        <v>42015.870486111111</v>
      </c>
      <c r="U3697">
        <f t="shared" si="263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60"/>
        <v>39.74</v>
      </c>
      <c r="Q3698" s="10" t="s">
        <v>8308</v>
      </c>
      <c r="R3698" t="s">
        <v>8309</v>
      </c>
      <c r="S3698" s="15">
        <f t="shared" si="261"/>
        <v>41988.617083333331</v>
      </c>
      <c r="T3698" s="15">
        <f t="shared" si="262"/>
        <v>42048.617083333331</v>
      </c>
      <c r="U3698">
        <f t="shared" si="263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60"/>
        <v>72</v>
      </c>
      <c r="Q3699" s="10" t="s">
        <v>8308</v>
      </c>
      <c r="R3699" t="s">
        <v>8309</v>
      </c>
      <c r="S3699" s="15">
        <f t="shared" si="261"/>
        <v>42479.465833333335</v>
      </c>
      <c r="T3699" s="15">
        <f t="shared" si="262"/>
        <v>42500.465833333335</v>
      </c>
      <c r="U3699">
        <f t="shared" si="263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60"/>
        <v>40.630000000000003</v>
      </c>
      <c r="Q3700" s="10" t="s">
        <v>8308</v>
      </c>
      <c r="R3700" t="s">
        <v>8309</v>
      </c>
      <c r="S3700" s="15">
        <f t="shared" si="261"/>
        <v>42401.806562500002</v>
      </c>
      <c r="T3700" s="15">
        <f t="shared" si="262"/>
        <v>42431.806562500002</v>
      </c>
      <c r="U3700">
        <f t="shared" si="263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60"/>
        <v>63</v>
      </c>
      <c r="Q3701" s="10" t="s">
        <v>8308</v>
      </c>
      <c r="R3701" t="s">
        <v>8309</v>
      </c>
      <c r="S3701" s="15">
        <f t="shared" si="261"/>
        <v>41897.602037037039</v>
      </c>
      <c r="T3701" s="15">
        <f t="shared" si="262"/>
        <v>41927.602037037039</v>
      </c>
      <c r="U3701">
        <f t="shared" si="263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60"/>
        <v>33.67</v>
      </c>
      <c r="Q3702" s="10" t="s">
        <v>8308</v>
      </c>
      <c r="R3702" t="s">
        <v>8309</v>
      </c>
      <c r="S3702" s="15">
        <f t="shared" si="261"/>
        <v>41882.585648148146</v>
      </c>
      <c r="T3702" s="15">
        <f t="shared" si="262"/>
        <v>41912.666666666664</v>
      </c>
      <c r="U3702">
        <f t="shared" si="263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60"/>
        <v>38.590000000000003</v>
      </c>
      <c r="Q3703" s="10" t="s">
        <v>8308</v>
      </c>
      <c r="R3703" t="s">
        <v>8309</v>
      </c>
      <c r="S3703" s="15">
        <f t="shared" si="261"/>
        <v>42129.541585648149</v>
      </c>
      <c r="T3703" s="15">
        <f t="shared" si="262"/>
        <v>42159.541585648149</v>
      </c>
      <c r="U3703">
        <f t="shared" si="263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60"/>
        <v>155.94999999999999</v>
      </c>
      <c r="Q3704" s="10" t="s">
        <v>8308</v>
      </c>
      <c r="R3704" t="s">
        <v>8309</v>
      </c>
      <c r="S3704" s="15">
        <f t="shared" si="261"/>
        <v>42524.53800925926</v>
      </c>
      <c r="T3704" s="15">
        <f t="shared" si="262"/>
        <v>42561.957638888889</v>
      </c>
      <c r="U3704">
        <f t="shared" si="263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60"/>
        <v>43.2</v>
      </c>
      <c r="Q3705" s="10" t="s">
        <v>8308</v>
      </c>
      <c r="R3705" t="s">
        <v>8309</v>
      </c>
      <c r="S3705" s="15">
        <f t="shared" si="261"/>
        <v>42556.504490740743</v>
      </c>
      <c r="T3705" s="15">
        <f t="shared" si="262"/>
        <v>42595.290972222225</v>
      </c>
      <c r="U3705">
        <f t="shared" si="263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60"/>
        <v>15.15</v>
      </c>
      <c r="Q3706" s="10" t="s">
        <v>8308</v>
      </c>
      <c r="R3706" t="s">
        <v>8309</v>
      </c>
      <c r="S3706" s="15">
        <f t="shared" si="261"/>
        <v>42461.689745370371</v>
      </c>
      <c r="T3706" s="15">
        <f t="shared" si="262"/>
        <v>42521.689745370371</v>
      </c>
      <c r="U3706">
        <f t="shared" si="263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60"/>
        <v>83.57</v>
      </c>
      <c r="Q3707" s="10" t="s">
        <v>8308</v>
      </c>
      <c r="R3707" t="s">
        <v>8309</v>
      </c>
      <c r="S3707" s="15">
        <f t="shared" si="261"/>
        <v>41792.542986111112</v>
      </c>
      <c r="T3707" s="15">
        <f t="shared" si="262"/>
        <v>41813.75</v>
      </c>
      <c r="U3707">
        <f t="shared" si="263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60"/>
        <v>140</v>
      </c>
      <c r="Q3708" s="10" t="s">
        <v>8308</v>
      </c>
      <c r="R3708" t="s">
        <v>8309</v>
      </c>
      <c r="S3708" s="15">
        <f t="shared" si="261"/>
        <v>41879.913761574076</v>
      </c>
      <c r="T3708" s="15">
        <f t="shared" si="262"/>
        <v>41894.913761574076</v>
      </c>
      <c r="U3708">
        <f t="shared" si="263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60"/>
        <v>80.87</v>
      </c>
      <c r="Q3709" s="10" t="s">
        <v>8308</v>
      </c>
      <c r="R3709" t="s">
        <v>8309</v>
      </c>
      <c r="S3709" s="15">
        <f t="shared" si="261"/>
        <v>42552.048356481479</v>
      </c>
      <c r="T3709" s="15">
        <f t="shared" si="262"/>
        <v>42573.226388888885</v>
      </c>
      <c r="U3709">
        <f t="shared" si="263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60"/>
        <v>53.85</v>
      </c>
      <c r="Q3710" s="10" t="s">
        <v>8308</v>
      </c>
      <c r="R3710" t="s">
        <v>8309</v>
      </c>
      <c r="S3710" s="15">
        <f t="shared" si="261"/>
        <v>41810.142199074071</v>
      </c>
      <c r="T3710" s="15">
        <f t="shared" si="262"/>
        <v>41824.142199074071</v>
      </c>
      <c r="U3710">
        <f t="shared" si="263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60"/>
        <v>30.93</v>
      </c>
      <c r="Q3711" s="10" t="s">
        <v>8308</v>
      </c>
      <c r="R3711" t="s">
        <v>8309</v>
      </c>
      <c r="S3711" s="15">
        <f t="shared" si="261"/>
        <v>41785.707708333335</v>
      </c>
      <c r="T3711" s="15">
        <f t="shared" si="262"/>
        <v>41815.707708333335</v>
      </c>
      <c r="U3711">
        <f t="shared" si="263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60"/>
        <v>67.959999999999994</v>
      </c>
      <c r="Q3712" s="10" t="s">
        <v>8308</v>
      </c>
      <c r="R3712" t="s">
        <v>8309</v>
      </c>
      <c r="S3712" s="15">
        <f t="shared" si="261"/>
        <v>42072.576249999998</v>
      </c>
      <c r="T3712" s="15">
        <f t="shared" si="262"/>
        <v>42097.576249999998</v>
      </c>
      <c r="U3712">
        <f t="shared" si="263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60"/>
        <v>27.14</v>
      </c>
      <c r="Q3713" s="10" t="s">
        <v>8308</v>
      </c>
      <c r="R3713" t="s">
        <v>8309</v>
      </c>
      <c r="S3713" s="15">
        <f t="shared" si="261"/>
        <v>41779.724224537036</v>
      </c>
      <c r="T3713" s="15">
        <f t="shared" si="262"/>
        <v>41805.666666666664</v>
      </c>
      <c r="U3713">
        <f t="shared" si="263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60"/>
        <v>110.87</v>
      </c>
      <c r="Q3714" s="10" t="s">
        <v>8308</v>
      </c>
      <c r="R3714" t="s">
        <v>8309</v>
      </c>
      <c r="S3714" s="15">
        <f t="shared" si="261"/>
        <v>42134.172071759262</v>
      </c>
      <c r="T3714" s="15">
        <f t="shared" si="262"/>
        <v>42155.290972222225</v>
      </c>
      <c r="U3714">
        <f t="shared" si="263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64">IFERROR(ROUND(E3715/L3715, 2), 0)</f>
        <v>106.84</v>
      </c>
      <c r="Q3715" s="10" t="s">
        <v>8308</v>
      </c>
      <c r="R3715" t="s">
        <v>8309</v>
      </c>
      <c r="S3715" s="15">
        <f t="shared" ref="S3715:S3778" si="265">(((J3715/60)/60)/24)+DATE(1970,1,1)</f>
        <v>42505.738032407404</v>
      </c>
      <c r="T3715" s="15">
        <f t="shared" ref="T3715:T3778" si="266">(((I3715/60)/60)/24)+DATE(1970,1,1)</f>
        <v>42525.738032407404</v>
      </c>
      <c r="U3715">
        <f t="shared" ref="U3715:U3778" si="267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64"/>
        <v>105.52</v>
      </c>
      <c r="Q3716" s="10" t="s">
        <v>8308</v>
      </c>
      <c r="R3716" t="s">
        <v>8309</v>
      </c>
      <c r="S3716" s="15">
        <f t="shared" si="265"/>
        <v>42118.556331018524</v>
      </c>
      <c r="T3716" s="15">
        <f t="shared" si="266"/>
        <v>42150.165972222225</v>
      </c>
      <c r="U3716">
        <f t="shared" si="267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64"/>
        <v>132.96</v>
      </c>
      <c r="Q3717" s="10" t="s">
        <v>8308</v>
      </c>
      <c r="R3717" t="s">
        <v>8309</v>
      </c>
      <c r="S3717" s="15">
        <f t="shared" si="265"/>
        <v>42036.995590277773</v>
      </c>
      <c r="T3717" s="15">
        <f t="shared" si="266"/>
        <v>42094.536111111112</v>
      </c>
      <c r="U3717">
        <f t="shared" si="267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64"/>
        <v>51.92</v>
      </c>
      <c r="Q3718" s="10" t="s">
        <v>8308</v>
      </c>
      <c r="R3718" t="s">
        <v>8309</v>
      </c>
      <c r="S3718" s="15">
        <f t="shared" si="265"/>
        <v>42360.887835648144</v>
      </c>
      <c r="T3718" s="15">
        <f t="shared" si="266"/>
        <v>42390.887835648144</v>
      </c>
      <c r="U3718">
        <f t="shared" si="267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64"/>
        <v>310</v>
      </c>
      <c r="Q3719" s="10" t="s">
        <v>8308</v>
      </c>
      <c r="R3719" t="s">
        <v>8309</v>
      </c>
      <c r="S3719" s="15">
        <f t="shared" si="265"/>
        <v>42102.866307870368</v>
      </c>
      <c r="T3719" s="15">
        <f t="shared" si="266"/>
        <v>42133.866307870368</v>
      </c>
      <c r="U3719">
        <f t="shared" si="267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64"/>
        <v>26.02</v>
      </c>
      <c r="Q3720" s="10" t="s">
        <v>8308</v>
      </c>
      <c r="R3720" t="s">
        <v>8309</v>
      </c>
      <c r="S3720" s="15">
        <f t="shared" si="265"/>
        <v>42032.716145833328</v>
      </c>
      <c r="T3720" s="15">
        <f t="shared" si="266"/>
        <v>42062.716145833328</v>
      </c>
      <c r="U3720">
        <f t="shared" si="267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64"/>
        <v>105</v>
      </c>
      <c r="Q3721" s="10" t="s">
        <v>8308</v>
      </c>
      <c r="R3721" t="s">
        <v>8309</v>
      </c>
      <c r="S3721" s="15">
        <f t="shared" si="265"/>
        <v>42147.729930555557</v>
      </c>
      <c r="T3721" s="15">
        <f t="shared" si="266"/>
        <v>42177.729930555557</v>
      </c>
      <c r="U3721">
        <f t="shared" si="267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64"/>
        <v>86.23</v>
      </c>
      <c r="Q3722" s="10" t="s">
        <v>8308</v>
      </c>
      <c r="R3722" t="s">
        <v>8309</v>
      </c>
      <c r="S3722" s="15">
        <f t="shared" si="265"/>
        <v>42165.993125000001</v>
      </c>
      <c r="T3722" s="15">
        <f t="shared" si="266"/>
        <v>42187.993125000001</v>
      </c>
      <c r="U3722">
        <f t="shared" si="267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64"/>
        <v>114.55</v>
      </c>
      <c r="Q3723" s="10" t="s">
        <v>8308</v>
      </c>
      <c r="R3723" t="s">
        <v>8309</v>
      </c>
      <c r="S3723" s="15">
        <f t="shared" si="265"/>
        <v>41927.936157407406</v>
      </c>
      <c r="T3723" s="15">
        <f t="shared" si="266"/>
        <v>41948.977824074071</v>
      </c>
      <c r="U3723">
        <f t="shared" si="267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64"/>
        <v>47.66</v>
      </c>
      <c r="Q3724" s="10" t="s">
        <v>8308</v>
      </c>
      <c r="R3724" t="s">
        <v>8309</v>
      </c>
      <c r="S3724" s="15">
        <f t="shared" si="265"/>
        <v>42381.671840277777</v>
      </c>
      <c r="T3724" s="15">
        <f t="shared" si="266"/>
        <v>42411.957638888889</v>
      </c>
      <c r="U3724">
        <f t="shared" si="267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64"/>
        <v>72.89</v>
      </c>
      <c r="Q3725" s="10" t="s">
        <v>8308</v>
      </c>
      <c r="R3725" t="s">
        <v>8309</v>
      </c>
      <c r="S3725" s="15">
        <f t="shared" si="265"/>
        <v>41943.753032407411</v>
      </c>
      <c r="T3725" s="15">
        <f t="shared" si="266"/>
        <v>41973.794699074075</v>
      </c>
      <c r="U3725">
        <f t="shared" si="267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64"/>
        <v>49.55</v>
      </c>
      <c r="Q3726" s="10" t="s">
        <v>8308</v>
      </c>
      <c r="R3726" t="s">
        <v>8309</v>
      </c>
      <c r="S3726" s="15">
        <f t="shared" si="265"/>
        <v>42465.491435185191</v>
      </c>
      <c r="T3726" s="15">
        <f t="shared" si="266"/>
        <v>42494.958333333328</v>
      </c>
      <c r="U3726">
        <f t="shared" si="267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64"/>
        <v>25.4</v>
      </c>
      <c r="Q3727" s="10" t="s">
        <v>8308</v>
      </c>
      <c r="R3727" t="s">
        <v>8309</v>
      </c>
      <c r="S3727" s="15">
        <f t="shared" si="265"/>
        <v>42401.945219907408</v>
      </c>
      <c r="T3727" s="15">
        <f t="shared" si="266"/>
        <v>42418.895833333328</v>
      </c>
      <c r="U3727">
        <f t="shared" si="267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64"/>
        <v>62.59</v>
      </c>
      <c r="Q3728" s="10" t="s">
        <v>8308</v>
      </c>
      <c r="R3728" t="s">
        <v>8309</v>
      </c>
      <c r="S3728" s="15">
        <f t="shared" si="265"/>
        <v>42462.140868055561</v>
      </c>
      <c r="T3728" s="15">
        <f t="shared" si="266"/>
        <v>42489.875</v>
      </c>
      <c r="U3728">
        <f t="shared" si="267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64"/>
        <v>61.06</v>
      </c>
      <c r="Q3729" s="10" t="s">
        <v>8308</v>
      </c>
      <c r="R3729" t="s">
        <v>8309</v>
      </c>
      <c r="S3729" s="15">
        <f t="shared" si="265"/>
        <v>42632.348310185189</v>
      </c>
      <c r="T3729" s="15">
        <f t="shared" si="266"/>
        <v>42663.204861111109</v>
      </c>
      <c r="U3729">
        <f t="shared" si="267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64"/>
        <v>60.06</v>
      </c>
      <c r="Q3730" s="10" t="s">
        <v>8308</v>
      </c>
      <c r="R3730" t="s">
        <v>8309</v>
      </c>
      <c r="S3730" s="15">
        <f t="shared" si="265"/>
        <v>42205.171018518522</v>
      </c>
      <c r="T3730" s="15">
        <f t="shared" si="266"/>
        <v>42235.171018518522</v>
      </c>
      <c r="U3730">
        <f t="shared" si="267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64"/>
        <v>72.400000000000006</v>
      </c>
      <c r="Q3731" s="10" t="s">
        <v>8308</v>
      </c>
      <c r="R3731" t="s">
        <v>8309</v>
      </c>
      <c r="S3731" s="15">
        <f t="shared" si="265"/>
        <v>42041.205000000002</v>
      </c>
      <c r="T3731" s="15">
        <f t="shared" si="266"/>
        <v>42086.16333333333</v>
      </c>
      <c r="U3731">
        <f t="shared" si="267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64"/>
        <v>100</v>
      </c>
      <c r="Q3732" s="10" t="s">
        <v>8308</v>
      </c>
      <c r="R3732" t="s">
        <v>8309</v>
      </c>
      <c r="S3732" s="15">
        <f t="shared" si="265"/>
        <v>42203.677766203706</v>
      </c>
      <c r="T3732" s="15">
        <f t="shared" si="266"/>
        <v>42233.677766203706</v>
      </c>
      <c r="U3732">
        <f t="shared" si="267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64"/>
        <v>51.67</v>
      </c>
      <c r="Q3733" s="10" t="s">
        <v>8308</v>
      </c>
      <c r="R3733" t="s">
        <v>8309</v>
      </c>
      <c r="S3733" s="15">
        <f t="shared" si="265"/>
        <v>41983.752847222218</v>
      </c>
      <c r="T3733" s="15">
        <f t="shared" si="266"/>
        <v>42014.140972222223</v>
      </c>
      <c r="U3733">
        <f t="shared" si="267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64"/>
        <v>32.75</v>
      </c>
      <c r="Q3734" s="10" t="s">
        <v>8308</v>
      </c>
      <c r="R3734" t="s">
        <v>8309</v>
      </c>
      <c r="S3734" s="15">
        <f t="shared" si="265"/>
        <v>41968.677465277782</v>
      </c>
      <c r="T3734" s="15">
        <f t="shared" si="266"/>
        <v>42028.5</v>
      </c>
      <c r="U3734">
        <f t="shared" si="267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64"/>
        <v>0</v>
      </c>
      <c r="Q3735" s="10" t="s">
        <v>8308</v>
      </c>
      <c r="R3735" t="s">
        <v>8309</v>
      </c>
      <c r="S3735" s="15">
        <f t="shared" si="265"/>
        <v>42103.024398148147</v>
      </c>
      <c r="T3735" s="15">
        <f t="shared" si="266"/>
        <v>42112.9375</v>
      </c>
      <c r="U3735">
        <f t="shared" si="267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64"/>
        <v>61</v>
      </c>
      <c r="Q3736" s="10" t="s">
        <v>8308</v>
      </c>
      <c r="R3736" t="s">
        <v>8309</v>
      </c>
      <c r="S3736" s="15">
        <f t="shared" si="265"/>
        <v>42089.901574074072</v>
      </c>
      <c r="T3736" s="15">
        <f t="shared" si="266"/>
        <v>42149.901574074072</v>
      </c>
      <c r="U3736">
        <f t="shared" si="267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64"/>
        <v>10</v>
      </c>
      <c r="Q3737" s="10" t="s">
        <v>8308</v>
      </c>
      <c r="R3737" t="s">
        <v>8309</v>
      </c>
      <c r="S3737" s="15">
        <f t="shared" si="265"/>
        <v>42122.693159722221</v>
      </c>
      <c r="T3737" s="15">
        <f t="shared" si="266"/>
        <v>42152.693159722221</v>
      </c>
      <c r="U3737">
        <f t="shared" si="267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64"/>
        <v>10</v>
      </c>
      <c r="Q3738" s="10" t="s">
        <v>8308</v>
      </c>
      <c r="R3738" t="s">
        <v>8309</v>
      </c>
      <c r="S3738" s="15">
        <f t="shared" si="265"/>
        <v>42048.711724537032</v>
      </c>
      <c r="T3738" s="15">
        <f t="shared" si="266"/>
        <v>42086.75</v>
      </c>
      <c r="U3738">
        <f t="shared" si="267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64"/>
        <v>37.5</v>
      </c>
      <c r="Q3739" s="10" t="s">
        <v>8308</v>
      </c>
      <c r="R3739" t="s">
        <v>8309</v>
      </c>
      <c r="S3739" s="15">
        <f t="shared" si="265"/>
        <v>42297.691006944442</v>
      </c>
      <c r="T3739" s="15">
        <f t="shared" si="266"/>
        <v>42320.290972222225</v>
      </c>
      <c r="U3739">
        <f t="shared" si="267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64"/>
        <v>45</v>
      </c>
      <c r="Q3740" s="10" t="s">
        <v>8308</v>
      </c>
      <c r="R3740" t="s">
        <v>8309</v>
      </c>
      <c r="S3740" s="15">
        <f t="shared" si="265"/>
        <v>41813.938715277778</v>
      </c>
      <c r="T3740" s="15">
        <f t="shared" si="266"/>
        <v>41835.916666666664</v>
      </c>
      <c r="U3740">
        <f t="shared" si="267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64"/>
        <v>100.63</v>
      </c>
      <c r="Q3741" s="10" t="s">
        <v>8308</v>
      </c>
      <c r="R3741" t="s">
        <v>8309</v>
      </c>
      <c r="S3741" s="15">
        <f t="shared" si="265"/>
        <v>42548.449861111112</v>
      </c>
      <c r="T3741" s="15">
        <f t="shared" si="266"/>
        <v>42568.449861111112</v>
      </c>
      <c r="U3741">
        <f t="shared" si="267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64"/>
        <v>25.57</v>
      </c>
      <c r="Q3742" s="10" t="s">
        <v>8308</v>
      </c>
      <c r="R3742" t="s">
        <v>8309</v>
      </c>
      <c r="S3742" s="15">
        <f t="shared" si="265"/>
        <v>41833.089756944442</v>
      </c>
      <c r="T3742" s="15">
        <f t="shared" si="266"/>
        <v>41863.079143518517</v>
      </c>
      <c r="U3742">
        <f t="shared" si="267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64"/>
        <v>0</v>
      </c>
      <c r="Q3743" s="10" t="s">
        <v>8308</v>
      </c>
      <c r="R3743" t="s">
        <v>8309</v>
      </c>
      <c r="S3743" s="15">
        <f t="shared" si="265"/>
        <v>42325.920717592591</v>
      </c>
      <c r="T3743" s="15">
        <f t="shared" si="266"/>
        <v>42355.920717592591</v>
      </c>
      <c r="U3743">
        <f t="shared" si="267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64"/>
        <v>25</v>
      </c>
      <c r="Q3744" s="10" t="s">
        <v>8308</v>
      </c>
      <c r="R3744" t="s">
        <v>8309</v>
      </c>
      <c r="S3744" s="15">
        <f t="shared" si="265"/>
        <v>41858.214629629627</v>
      </c>
      <c r="T3744" s="15">
        <f t="shared" si="266"/>
        <v>41888.214629629627</v>
      </c>
      <c r="U3744">
        <f t="shared" si="267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64"/>
        <v>0</v>
      </c>
      <c r="Q3745" s="10" t="s">
        <v>8308</v>
      </c>
      <c r="R3745" t="s">
        <v>8309</v>
      </c>
      <c r="S3745" s="15">
        <f t="shared" si="265"/>
        <v>41793.710231481484</v>
      </c>
      <c r="T3745" s="15">
        <f t="shared" si="266"/>
        <v>41823.710231481484</v>
      </c>
      <c r="U3745">
        <f t="shared" si="267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64"/>
        <v>0</v>
      </c>
      <c r="Q3746" s="10" t="s">
        <v>8308</v>
      </c>
      <c r="R3746" t="s">
        <v>8309</v>
      </c>
      <c r="S3746" s="15">
        <f t="shared" si="265"/>
        <v>41793.814259259263</v>
      </c>
      <c r="T3746" s="15">
        <f t="shared" si="266"/>
        <v>41825.165972222225</v>
      </c>
      <c r="U3746">
        <f t="shared" si="267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64"/>
        <v>10</v>
      </c>
      <c r="Q3747" s="10" t="s">
        <v>8308</v>
      </c>
      <c r="R3747" t="s">
        <v>8309</v>
      </c>
      <c r="S3747" s="15">
        <f t="shared" si="265"/>
        <v>41831.697939814818</v>
      </c>
      <c r="T3747" s="15">
        <f t="shared" si="266"/>
        <v>41861.697939814818</v>
      </c>
      <c r="U3747">
        <f t="shared" si="267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64"/>
        <v>202</v>
      </c>
      <c r="Q3748" s="10" t="s">
        <v>8308</v>
      </c>
      <c r="R3748" t="s">
        <v>8309</v>
      </c>
      <c r="S3748" s="15">
        <f t="shared" si="265"/>
        <v>42621.389340277776</v>
      </c>
      <c r="T3748" s="15">
        <f t="shared" si="266"/>
        <v>42651.389340277776</v>
      </c>
      <c r="U3748">
        <f t="shared" si="267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64"/>
        <v>25</v>
      </c>
      <c r="Q3749" s="10" t="s">
        <v>8308</v>
      </c>
      <c r="R3749" t="s">
        <v>8309</v>
      </c>
      <c r="S3749" s="15">
        <f t="shared" si="265"/>
        <v>42164.299722222218</v>
      </c>
      <c r="T3749" s="15">
        <f t="shared" si="266"/>
        <v>42190.957638888889</v>
      </c>
      <c r="U3749">
        <f t="shared" si="267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64"/>
        <v>99.54</v>
      </c>
      <c r="Q3750" s="10" t="s">
        <v>8308</v>
      </c>
      <c r="R3750" t="s">
        <v>8311</v>
      </c>
      <c r="S3750" s="15">
        <f t="shared" si="265"/>
        <v>42395.706435185188</v>
      </c>
      <c r="T3750" s="15">
        <f t="shared" si="266"/>
        <v>42416.249305555553</v>
      </c>
      <c r="U3750">
        <f t="shared" si="267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64"/>
        <v>75</v>
      </c>
      <c r="Q3751" s="10" t="s">
        <v>8308</v>
      </c>
      <c r="R3751" t="s">
        <v>8311</v>
      </c>
      <c r="S3751" s="15">
        <f t="shared" si="265"/>
        <v>42458.127175925925</v>
      </c>
      <c r="T3751" s="15">
        <f t="shared" si="266"/>
        <v>42489.165972222225</v>
      </c>
      <c r="U3751">
        <f t="shared" si="267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64"/>
        <v>215.25</v>
      </c>
      <c r="Q3752" s="10" t="s">
        <v>8308</v>
      </c>
      <c r="R3752" t="s">
        <v>8311</v>
      </c>
      <c r="S3752" s="15">
        <f t="shared" si="265"/>
        <v>42016.981574074074</v>
      </c>
      <c r="T3752" s="15">
        <f t="shared" si="266"/>
        <v>42045.332638888889</v>
      </c>
      <c r="U3752">
        <f t="shared" si="267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64"/>
        <v>120.55</v>
      </c>
      <c r="Q3753" s="10" t="s">
        <v>8308</v>
      </c>
      <c r="R3753" t="s">
        <v>8311</v>
      </c>
      <c r="S3753" s="15">
        <f t="shared" si="265"/>
        <v>42403.035567129627</v>
      </c>
      <c r="T3753" s="15">
        <f t="shared" si="266"/>
        <v>42462.993900462956</v>
      </c>
      <c r="U3753">
        <f t="shared" si="267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64"/>
        <v>37.67</v>
      </c>
      <c r="Q3754" s="10" t="s">
        <v>8308</v>
      </c>
      <c r="R3754" t="s">
        <v>8311</v>
      </c>
      <c r="S3754" s="15">
        <f t="shared" si="265"/>
        <v>42619.802488425921</v>
      </c>
      <c r="T3754" s="15">
        <f t="shared" si="266"/>
        <v>42659.875</v>
      </c>
      <c r="U3754">
        <f t="shared" si="267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64"/>
        <v>172.23</v>
      </c>
      <c r="Q3755" s="10" t="s">
        <v>8308</v>
      </c>
      <c r="R3755" t="s">
        <v>8311</v>
      </c>
      <c r="S3755" s="15">
        <f t="shared" si="265"/>
        <v>42128.824074074073</v>
      </c>
      <c r="T3755" s="15">
        <f t="shared" si="266"/>
        <v>42158</v>
      </c>
      <c r="U3755">
        <f t="shared" si="267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64"/>
        <v>111.11</v>
      </c>
      <c r="Q3756" s="10" t="s">
        <v>8308</v>
      </c>
      <c r="R3756" t="s">
        <v>8311</v>
      </c>
      <c r="S3756" s="15">
        <f t="shared" si="265"/>
        <v>41808.881215277775</v>
      </c>
      <c r="T3756" s="15">
        <f t="shared" si="266"/>
        <v>41846.207638888889</v>
      </c>
      <c r="U3756">
        <f t="shared" si="267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64"/>
        <v>25.46</v>
      </c>
      <c r="Q3757" s="10" t="s">
        <v>8308</v>
      </c>
      <c r="R3757" t="s">
        <v>8311</v>
      </c>
      <c r="S3757" s="15">
        <f t="shared" si="265"/>
        <v>42445.866979166662</v>
      </c>
      <c r="T3757" s="15">
        <f t="shared" si="266"/>
        <v>42475.866979166662</v>
      </c>
      <c r="U3757">
        <f t="shared" si="267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64"/>
        <v>267.64999999999998</v>
      </c>
      <c r="Q3758" s="10" t="s">
        <v>8308</v>
      </c>
      <c r="R3758" t="s">
        <v>8311</v>
      </c>
      <c r="S3758" s="15">
        <f t="shared" si="265"/>
        <v>41771.814791666664</v>
      </c>
      <c r="T3758" s="15">
        <f t="shared" si="266"/>
        <v>41801.814791666664</v>
      </c>
      <c r="U3758">
        <f t="shared" si="267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64"/>
        <v>75.959999999999994</v>
      </c>
      <c r="Q3759" s="10" t="s">
        <v>8308</v>
      </c>
      <c r="R3759" t="s">
        <v>8311</v>
      </c>
      <c r="S3759" s="15">
        <f t="shared" si="265"/>
        <v>41954.850868055553</v>
      </c>
      <c r="T3759" s="15">
        <f t="shared" si="266"/>
        <v>41974.850868055553</v>
      </c>
      <c r="U3759">
        <f t="shared" si="267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64"/>
        <v>59.04</v>
      </c>
      <c r="Q3760" s="10" t="s">
        <v>8308</v>
      </c>
      <c r="R3760" t="s">
        <v>8311</v>
      </c>
      <c r="S3760" s="15">
        <f t="shared" si="265"/>
        <v>41747.471504629626</v>
      </c>
      <c r="T3760" s="15">
        <f t="shared" si="266"/>
        <v>41778.208333333336</v>
      </c>
      <c r="U3760">
        <f t="shared" si="267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64"/>
        <v>50.11</v>
      </c>
      <c r="Q3761" s="10" t="s">
        <v>8308</v>
      </c>
      <c r="R3761" t="s">
        <v>8311</v>
      </c>
      <c r="S3761" s="15">
        <f t="shared" si="265"/>
        <v>42182.108252314814</v>
      </c>
      <c r="T3761" s="15">
        <f t="shared" si="266"/>
        <v>42242.108252314814</v>
      </c>
      <c r="U3761">
        <f t="shared" si="267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64"/>
        <v>55.5</v>
      </c>
      <c r="Q3762" s="10" t="s">
        <v>8308</v>
      </c>
      <c r="R3762" t="s">
        <v>8311</v>
      </c>
      <c r="S3762" s="15">
        <f t="shared" si="265"/>
        <v>41739.525300925925</v>
      </c>
      <c r="T3762" s="15">
        <f t="shared" si="266"/>
        <v>41764.525300925925</v>
      </c>
      <c r="U3762">
        <f t="shared" si="267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64"/>
        <v>166.67</v>
      </c>
      <c r="Q3763" s="10" t="s">
        <v>8308</v>
      </c>
      <c r="R3763" t="s">
        <v>8311</v>
      </c>
      <c r="S3763" s="15">
        <f t="shared" si="265"/>
        <v>42173.466863425929</v>
      </c>
      <c r="T3763" s="15">
        <f t="shared" si="266"/>
        <v>42226.958333333328</v>
      </c>
      <c r="U3763">
        <f t="shared" si="267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64"/>
        <v>47.43</v>
      </c>
      <c r="Q3764" s="10" t="s">
        <v>8308</v>
      </c>
      <c r="R3764" t="s">
        <v>8311</v>
      </c>
      <c r="S3764" s="15">
        <f t="shared" si="265"/>
        <v>42193.813530092593</v>
      </c>
      <c r="T3764" s="15">
        <f t="shared" si="266"/>
        <v>42218.813530092593</v>
      </c>
      <c r="U3764">
        <f t="shared" si="26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64"/>
        <v>64.94</v>
      </c>
      <c r="Q3765" s="10" t="s">
        <v>8308</v>
      </c>
      <c r="R3765" t="s">
        <v>8311</v>
      </c>
      <c r="S3765" s="15">
        <f t="shared" si="265"/>
        <v>42065.750300925924</v>
      </c>
      <c r="T3765" s="15">
        <f t="shared" si="266"/>
        <v>42095.708634259259</v>
      </c>
      <c r="U3765">
        <f t="shared" si="267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64"/>
        <v>55.56</v>
      </c>
      <c r="Q3766" s="10" t="s">
        <v>8308</v>
      </c>
      <c r="R3766" t="s">
        <v>8311</v>
      </c>
      <c r="S3766" s="15">
        <f t="shared" si="265"/>
        <v>42499.842962962968</v>
      </c>
      <c r="T3766" s="15">
        <f t="shared" si="266"/>
        <v>42519.024999999994</v>
      </c>
      <c r="U3766">
        <f t="shared" si="267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64"/>
        <v>74.22</v>
      </c>
      <c r="Q3767" s="10" t="s">
        <v>8308</v>
      </c>
      <c r="R3767" t="s">
        <v>8311</v>
      </c>
      <c r="S3767" s="15">
        <f t="shared" si="265"/>
        <v>41820.776412037041</v>
      </c>
      <c r="T3767" s="15">
        <f t="shared" si="266"/>
        <v>41850.776412037041</v>
      </c>
      <c r="U3767">
        <f t="shared" si="267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64"/>
        <v>106.93</v>
      </c>
      <c r="Q3768" s="10" t="s">
        <v>8308</v>
      </c>
      <c r="R3768" t="s">
        <v>8311</v>
      </c>
      <c r="S3768" s="15">
        <f t="shared" si="265"/>
        <v>41788.167187500003</v>
      </c>
      <c r="T3768" s="15">
        <f t="shared" si="266"/>
        <v>41823.167187500003</v>
      </c>
      <c r="U3768">
        <f t="shared" si="267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64"/>
        <v>41.7</v>
      </c>
      <c r="Q3769" s="10" t="s">
        <v>8308</v>
      </c>
      <c r="R3769" t="s">
        <v>8311</v>
      </c>
      <c r="S3769" s="15">
        <f t="shared" si="265"/>
        <v>42050.019641203704</v>
      </c>
      <c r="T3769" s="15">
        <f t="shared" si="266"/>
        <v>42064.207638888889</v>
      </c>
      <c r="U3769">
        <f t="shared" si="267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64"/>
        <v>74.239999999999995</v>
      </c>
      <c r="Q3770" s="10" t="s">
        <v>8308</v>
      </c>
      <c r="R3770" t="s">
        <v>8311</v>
      </c>
      <c r="S3770" s="15">
        <f t="shared" si="265"/>
        <v>41772.727893518517</v>
      </c>
      <c r="T3770" s="15">
        <f t="shared" si="266"/>
        <v>41802.727893518517</v>
      </c>
      <c r="U3770">
        <f t="shared" si="267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64"/>
        <v>73.33</v>
      </c>
      <c r="Q3771" s="10" t="s">
        <v>8308</v>
      </c>
      <c r="R3771" t="s">
        <v>8311</v>
      </c>
      <c r="S3771" s="15">
        <f t="shared" si="265"/>
        <v>42445.598136574074</v>
      </c>
      <c r="T3771" s="15">
        <f t="shared" si="266"/>
        <v>42475.598136574074</v>
      </c>
      <c r="U3771">
        <f t="shared" si="267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64"/>
        <v>100</v>
      </c>
      <c r="Q3772" s="10" t="s">
        <v>8308</v>
      </c>
      <c r="R3772" t="s">
        <v>8311</v>
      </c>
      <c r="S3772" s="15">
        <f t="shared" si="265"/>
        <v>42138.930671296301</v>
      </c>
      <c r="T3772" s="15">
        <f t="shared" si="266"/>
        <v>42168.930671296301</v>
      </c>
      <c r="U3772">
        <f t="shared" si="267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64"/>
        <v>38.42</v>
      </c>
      <c r="Q3773" s="10" t="s">
        <v>8308</v>
      </c>
      <c r="R3773" t="s">
        <v>8311</v>
      </c>
      <c r="S3773" s="15">
        <f t="shared" si="265"/>
        <v>42493.857083333336</v>
      </c>
      <c r="T3773" s="15">
        <f t="shared" si="266"/>
        <v>42508</v>
      </c>
      <c r="U3773">
        <f t="shared" si="267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64"/>
        <v>166.97</v>
      </c>
      <c r="Q3774" s="10" t="s">
        <v>8308</v>
      </c>
      <c r="R3774" t="s">
        <v>8311</v>
      </c>
      <c r="S3774" s="15">
        <f t="shared" si="265"/>
        <v>42682.616967592592</v>
      </c>
      <c r="T3774" s="15">
        <f t="shared" si="266"/>
        <v>42703.25</v>
      </c>
      <c r="U3774">
        <f t="shared" si="267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64"/>
        <v>94.91</v>
      </c>
      <c r="Q3775" s="10" t="s">
        <v>8308</v>
      </c>
      <c r="R3775" t="s">
        <v>8311</v>
      </c>
      <c r="S3775" s="15">
        <f t="shared" si="265"/>
        <v>42656.005173611105</v>
      </c>
      <c r="T3775" s="15">
        <f t="shared" si="266"/>
        <v>42689.088888888888</v>
      </c>
      <c r="U3775">
        <f t="shared" si="267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64"/>
        <v>100</v>
      </c>
      <c r="Q3776" s="10" t="s">
        <v>8308</v>
      </c>
      <c r="R3776" t="s">
        <v>8311</v>
      </c>
      <c r="S3776" s="15">
        <f t="shared" si="265"/>
        <v>42087.792303240742</v>
      </c>
      <c r="T3776" s="15">
        <f t="shared" si="266"/>
        <v>42103.792303240742</v>
      </c>
      <c r="U3776">
        <f t="shared" si="267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64"/>
        <v>143.21</v>
      </c>
      <c r="Q3777" s="10" t="s">
        <v>8308</v>
      </c>
      <c r="R3777" t="s">
        <v>8311</v>
      </c>
      <c r="S3777" s="15">
        <f t="shared" si="265"/>
        <v>42075.942627314813</v>
      </c>
      <c r="T3777" s="15">
        <f t="shared" si="266"/>
        <v>42103.166666666672</v>
      </c>
      <c r="U3777">
        <f t="shared" si="267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64"/>
        <v>90.82</v>
      </c>
      <c r="Q3778" s="10" t="s">
        <v>8308</v>
      </c>
      <c r="R3778" t="s">
        <v>8311</v>
      </c>
      <c r="S3778" s="15">
        <f t="shared" si="265"/>
        <v>41814.367800925924</v>
      </c>
      <c r="T3778" s="15">
        <f t="shared" si="266"/>
        <v>41852.041666666664</v>
      </c>
      <c r="U3778">
        <f t="shared" si="267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68">IFERROR(ROUND(E3779/L3779, 2), 0)</f>
        <v>48.54</v>
      </c>
      <c r="Q3779" s="10" t="s">
        <v>8308</v>
      </c>
      <c r="R3779" t="s">
        <v>8311</v>
      </c>
      <c r="S3779" s="15">
        <f t="shared" ref="S3779:S3842" si="269">(((J3779/60)/60)/24)+DATE(1970,1,1)</f>
        <v>41887.111354166671</v>
      </c>
      <c r="T3779" s="15">
        <f t="shared" ref="T3779:T3842" si="270">(((I3779/60)/60)/24)+DATE(1970,1,1)</f>
        <v>41909.166666666664</v>
      </c>
      <c r="U3779">
        <f t="shared" ref="U3779:U3842" si="271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68"/>
        <v>70.03</v>
      </c>
      <c r="Q3780" s="10" t="s">
        <v>8308</v>
      </c>
      <c r="R3780" t="s">
        <v>8311</v>
      </c>
      <c r="S3780" s="15">
        <f t="shared" si="269"/>
        <v>41989.819212962961</v>
      </c>
      <c r="T3780" s="15">
        <f t="shared" si="270"/>
        <v>42049.819212962961</v>
      </c>
      <c r="U3780">
        <f t="shared" si="271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68"/>
        <v>135.63</v>
      </c>
      <c r="Q3781" s="10" t="s">
        <v>8308</v>
      </c>
      <c r="R3781" t="s">
        <v>8311</v>
      </c>
      <c r="S3781" s="15">
        <f t="shared" si="269"/>
        <v>42425.735416666663</v>
      </c>
      <c r="T3781" s="15">
        <f t="shared" si="270"/>
        <v>42455.693750000006</v>
      </c>
      <c r="U3781">
        <f t="shared" si="271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68"/>
        <v>100</v>
      </c>
      <c r="Q3782" s="10" t="s">
        <v>8308</v>
      </c>
      <c r="R3782" t="s">
        <v>8311</v>
      </c>
      <c r="S3782" s="15">
        <f t="shared" si="269"/>
        <v>42166.219733796301</v>
      </c>
      <c r="T3782" s="15">
        <f t="shared" si="270"/>
        <v>42198.837499999994</v>
      </c>
      <c r="U3782">
        <f t="shared" si="271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68"/>
        <v>94.9</v>
      </c>
      <c r="Q3783" s="10" t="s">
        <v>8308</v>
      </c>
      <c r="R3783" t="s">
        <v>8311</v>
      </c>
      <c r="S3783" s="15">
        <f t="shared" si="269"/>
        <v>41865.882928240739</v>
      </c>
      <c r="T3783" s="15">
        <f t="shared" si="270"/>
        <v>41890.882928240739</v>
      </c>
      <c r="U3783">
        <f t="shared" si="271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68"/>
        <v>75.37</v>
      </c>
      <c r="Q3784" s="10" t="s">
        <v>8308</v>
      </c>
      <c r="R3784" t="s">
        <v>8311</v>
      </c>
      <c r="S3784" s="15">
        <f t="shared" si="269"/>
        <v>42546.862233796302</v>
      </c>
      <c r="T3784" s="15">
        <f t="shared" si="270"/>
        <v>42575.958333333328</v>
      </c>
      <c r="U3784">
        <f t="shared" si="271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68"/>
        <v>64.459999999999994</v>
      </c>
      <c r="Q3785" s="10" t="s">
        <v>8308</v>
      </c>
      <c r="R3785" t="s">
        <v>8311</v>
      </c>
      <c r="S3785" s="15">
        <f t="shared" si="269"/>
        <v>42420.140277777777</v>
      </c>
      <c r="T3785" s="15">
        <f t="shared" si="270"/>
        <v>42444.666666666672</v>
      </c>
      <c r="U3785">
        <f t="shared" si="271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68"/>
        <v>115</v>
      </c>
      <c r="Q3786" s="10" t="s">
        <v>8308</v>
      </c>
      <c r="R3786" t="s">
        <v>8311</v>
      </c>
      <c r="S3786" s="15">
        <f t="shared" si="269"/>
        <v>42531.980694444443</v>
      </c>
      <c r="T3786" s="15">
        <f t="shared" si="270"/>
        <v>42561.980694444443</v>
      </c>
      <c r="U3786">
        <f t="shared" si="271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68"/>
        <v>100.5</v>
      </c>
      <c r="Q3787" s="10" t="s">
        <v>8308</v>
      </c>
      <c r="R3787" t="s">
        <v>8311</v>
      </c>
      <c r="S3787" s="15">
        <f t="shared" si="269"/>
        <v>42548.63853009259</v>
      </c>
      <c r="T3787" s="15">
        <f t="shared" si="270"/>
        <v>42584.418749999997</v>
      </c>
      <c r="U3787">
        <f t="shared" si="271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68"/>
        <v>93.77</v>
      </c>
      <c r="Q3788" s="10" t="s">
        <v>8308</v>
      </c>
      <c r="R3788" t="s">
        <v>8311</v>
      </c>
      <c r="S3788" s="15">
        <f t="shared" si="269"/>
        <v>42487.037905092591</v>
      </c>
      <c r="T3788" s="15">
        <f t="shared" si="270"/>
        <v>42517.037905092591</v>
      </c>
      <c r="U3788">
        <f t="shared" si="271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68"/>
        <v>35.1</v>
      </c>
      <c r="Q3789" s="10" t="s">
        <v>8308</v>
      </c>
      <c r="R3789" t="s">
        <v>8311</v>
      </c>
      <c r="S3789" s="15">
        <f t="shared" si="269"/>
        <v>42167.534791666665</v>
      </c>
      <c r="T3789" s="15">
        <f t="shared" si="270"/>
        <v>42196.165972222225</v>
      </c>
      <c r="U3789">
        <f t="shared" si="271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68"/>
        <v>500</v>
      </c>
      <c r="Q3790" s="10" t="s">
        <v>8308</v>
      </c>
      <c r="R3790" t="s">
        <v>8311</v>
      </c>
      <c r="S3790" s="15">
        <f t="shared" si="269"/>
        <v>42333.695821759262</v>
      </c>
      <c r="T3790" s="15">
        <f t="shared" si="270"/>
        <v>42361.679166666669</v>
      </c>
      <c r="U3790">
        <f t="shared" si="271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68"/>
        <v>29</v>
      </c>
      <c r="Q3791" s="10" t="s">
        <v>8308</v>
      </c>
      <c r="R3791" t="s">
        <v>8311</v>
      </c>
      <c r="S3791" s="15">
        <f t="shared" si="269"/>
        <v>42138.798819444448</v>
      </c>
      <c r="T3791" s="15">
        <f t="shared" si="270"/>
        <v>42170.798819444448</v>
      </c>
      <c r="U3791">
        <f t="shared" si="271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68"/>
        <v>0</v>
      </c>
      <c r="Q3792" s="10" t="s">
        <v>8308</v>
      </c>
      <c r="R3792" t="s">
        <v>8311</v>
      </c>
      <c r="S3792" s="15">
        <f t="shared" si="269"/>
        <v>42666.666932870372</v>
      </c>
      <c r="T3792" s="15">
        <f t="shared" si="270"/>
        <v>42696.708599537036</v>
      </c>
      <c r="U3792">
        <f t="shared" si="271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68"/>
        <v>0</v>
      </c>
      <c r="Q3793" s="10" t="s">
        <v>8308</v>
      </c>
      <c r="R3793" t="s">
        <v>8311</v>
      </c>
      <c r="S3793" s="15">
        <f t="shared" si="269"/>
        <v>41766.692037037035</v>
      </c>
      <c r="T3793" s="15">
        <f t="shared" si="270"/>
        <v>41826.692037037035</v>
      </c>
      <c r="U3793">
        <f t="shared" si="271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68"/>
        <v>17.5</v>
      </c>
      <c r="Q3794" s="10" t="s">
        <v>8308</v>
      </c>
      <c r="R3794" t="s">
        <v>8311</v>
      </c>
      <c r="S3794" s="15">
        <f t="shared" si="269"/>
        <v>42170.447013888886</v>
      </c>
      <c r="T3794" s="15">
        <f t="shared" si="270"/>
        <v>42200.447013888886</v>
      </c>
      <c r="U3794">
        <f t="shared" si="271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68"/>
        <v>174</v>
      </c>
      <c r="Q3795" s="10" t="s">
        <v>8308</v>
      </c>
      <c r="R3795" t="s">
        <v>8311</v>
      </c>
      <c r="S3795" s="15">
        <f t="shared" si="269"/>
        <v>41968.938993055555</v>
      </c>
      <c r="T3795" s="15">
        <f t="shared" si="270"/>
        <v>41989.938993055555</v>
      </c>
      <c r="U3795">
        <f t="shared" si="271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68"/>
        <v>50</v>
      </c>
      <c r="Q3796" s="10" t="s">
        <v>8308</v>
      </c>
      <c r="R3796" t="s">
        <v>8311</v>
      </c>
      <c r="S3796" s="15">
        <f t="shared" si="269"/>
        <v>42132.58048611111</v>
      </c>
      <c r="T3796" s="15">
        <f t="shared" si="270"/>
        <v>42162.58048611111</v>
      </c>
      <c r="U3796">
        <f t="shared" si="271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68"/>
        <v>5</v>
      </c>
      <c r="Q3797" s="10" t="s">
        <v>8308</v>
      </c>
      <c r="R3797" t="s">
        <v>8311</v>
      </c>
      <c r="S3797" s="15">
        <f t="shared" si="269"/>
        <v>42201.436226851853</v>
      </c>
      <c r="T3797" s="15">
        <f t="shared" si="270"/>
        <v>42244.9375</v>
      </c>
      <c r="U3797">
        <f t="shared" si="271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68"/>
        <v>1</v>
      </c>
      <c r="Q3798" s="10" t="s">
        <v>8308</v>
      </c>
      <c r="R3798" t="s">
        <v>8311</v>
      </c>
      <c r="S3798" s="15">
        <f t="shared" si="269"/>
        <v>42689.029583333337</v>
      </c>
      <c r="T3798" s="15">
        <f t="shared" si="270"/>
        <v>42749.029583333337</v>
      </c>
      <c r="U3798">
        <f t="shared" si="271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68"/>
        <v>145.41</v>
      </c>
      <c r="Q3799" s="10" t="s">
        <v>8308</v>
      </c>
      <c r="R3799" t="s">
        <v>8311</v>
      </c>
      <c r="S3799" s="15">
        <f t="shared" si="269"/>
        <v>42084.881539351853</v>
      </c>
      <c r="T3799" s="15">
        <f t="shared" si="270"/>
        <v>42114.881539351853</v>
      </c>
      <c r="U3799">
        <f t="shared" si="271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68"/>
        <v>205</v>
      </c>
      <c r="Q3800" s="10" t="s">
        <v>8308</v>
      </c>
      <c r="R3800" t="s">
        <v>8311</v>
      </c>
      <c r="S3800" s="15">
        <f t="shared" si="269"/>
        <v>41831.722777777781</v>
      </c>
      <c r="T3800" s="15">
        <f t="shared" si="270"/>
        <v>41861.722777777781</v>
      </c>
      <c r="U3800">
        <f t="shared" si="271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68"/>
        <v>100.5</v>
      </c>
      <c r="Q3801" s="10" t="s">
        <v>8308</v>
      </c>
      <c r="R3801" t="s">
        <v>8311</v>
      </c>
      <c r="S3801" s="15">
        <f t="shared" si="269"/>
        <v>42410.93105324074</v>
      </c>
      <c r="T3801" s="15">
        <f t="shared" si="270"/>
        <v>42440.93105324074</v>
      </c>
      <c r="U3801">
        <f t="shared" si="271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68"/>
        <v>55.06</v>
      </c>
      <c r="Q3802" s="10" t="s">
        <v>8308</v>
      </c>
      <c r="R3802" t="s">
        <v>8311</v>
      </c>
      <c r="S3802" s="15">
        <f t="shared" si="269"/>
        <v>41982.737071759257</v>
      </c>
      <c r="T3802" s="15">
        <f t="shared" si="270"/>
        <v>42015.207638888889</v>
      </c>
      <c r="U3802">
        <f t="shared" si="271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68"/>
        <v>47.33</v>
      </c>
      <c r="Q3803" s="10" t="s">
        <v>8308</v>
      </c>
      <c r="R3803" t="s">
        <v>8311</v>
      </c>
      <c r="S3803" s="15">
        <f t="shared" si="269"/>
        <v>41975.676111111112</v>
      </c>
      <c r="T3803" s="15">
        <f t="shared" si="270"/>
        <v>42006.676111111112</v>
      </c>
      <c r="U3803">
        <f t="shared" si="271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68"/>
        <v>0</v>
      </c>
      <c r="Q3804" s="10" t="s">
        <v>8308</v>
      </c>
      <c r="R3804" t="s">
        <v>8311</v>
      </c>
      <c r="S3804" s="15">
        <f t="shared" si="269"/>
        <v>42269.126226851848</v>
      </c>
      <c r="T3804" s="15">
        <f t="shared" si="270"/>
        <v>42299.126226851848</v>
      </c>
      <c r="U3804">
        <f t="shared" si="271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68"/>
        <v>58.95</v>
      </c>
      <c r="Q3805" s="10" t="s">
        <v>8308</v>
      </c>
      <c r="R3805" t="s">
        <v>8311</v>
      </c>
      <c r="S3805" s="15">
        <f t="shared" si="269"/>
        <v>42403.971851851849</v>
      </c>
      <c r="T3805" s="15">
        <f t="shared" si="270"/>
        <v>42433.971851851849</v>
      </c>
      <c r="U3805">
        <f t="shared" si="271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68"/>
        <v>0</v>
      </c>
      <c r="Q3806" s="10" t="s">
        <v>8308</v>
      </c>
      <c r="R3806" t="s">
        <v>8311</v>
      </c>
      <c r="S3806" s="15">
        <f t="shared" si="269"/>
        <v>42527.00953703704</v>
      </c>
      <c r="T3806" s="15">
        <f t="shared" si="270"/>
        <v>42582.291666666672</v>
      </c>
      <c r="U3806">
        <f t="shared" si="271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68"/>
        <v>1.5</v>
      </c>
      <c r="Q3807" s="10" t="s">
        <v>8308</v>
      </c>
      <c r="R3807" t="s">
        <v>8311</v>
      </c>
      <c r="S3807" s="15">
        <f t="shared" si="269"/>
        <v>41849.887037037035</v>
      </c>
      <c r="T3807" s="15">
        <f t="shared" si="270"/>
        <v>41909.887037037035</v>
      </c>
      <c r="U3807">
        <f t="shared" si="271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68"/>
        <v>5</v>
      </c>
      <c r="Q3808" s="10" t="s">
        <v>8308</v>
      </c>
      <c r="R3808" t="s">
        <v>8311</v>
      </c>
      <c r="S3808" s="15">
        <f t="shared" si="269"/>
        <v>41799.259039351848</v>
      </c>
      <c r="T3808" s="15">
        <f t="shared" si="270"/>
        <v>41819.259039351848</v>
      </c>
      <c r="U3808">
        <f t="shared" si="271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68"/>
        <v>50.56</v>
      </c>
      <c r="Q3809" s="10" t="s">
        <v>8308</v>
      </c>
      <c r="R3809" t="s">
        <v>8311</v>
      </c>
      <c r="S3809" s="15">
        <f t="shared" si="269"/>
        <v>42090.909016203703</v>
      </c>
      <c r="T3809" s="15">
        <f t="shared" si="270"/>
        <v>42097.909016203703</v>
      </c>
      <c r="U3809">
        <f t="shared" si="271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68"/>
        <v>41.67</v>
      </c>
      <c r="Q3810" s="10" t="s">
        <v>8308</v>
      </c>
      <c r="R3810" t="s">
        <v>8309</v>
      </c>
      <c r="S3810" s="15">
        <f t="shared" si="269"/>
        <v>42059.453923611116</v>
      </c>
      <c r="T3810" s="15">
        <f t="shared" si="270"/>
        <v>42119.412256944444</v>
      </c>
      <c r="U3810">
        <f t="shared" si="271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68"/>
        <v>53.29</v>
      </c>
      <c r="Q3811" s="10" t="s">
        <v>8308</v>
      </c>
      <c r="R3811" t="s">
        <v>8309</v>
      </c>
      <c r="S3811" s="15">
        <f t="shared" si="269"/>
        <v>41800.526701388888</v>
      </c>
      <c r="T3811" s="15">
        <f t="shared" si="270"/>
        <v>41850.958333333336</v>
      </c>
      <c r="U3811">
        <f t="shared" si="271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68"/>
        <v>70.23</v>
      </c>
      <c r="Q3812" s="10" t="s">
        <v>8308</v>
      </c>
      <c r="R3812" t="s">
        <v>8309</v>
      </c>
      <c r="S3812" s="15">
        <f t="shared" si="269"/>
        <v>42054.849050925928</v>
      </c>
      <c r="T3812" s="15">
        <f t="shared" si="270"/>
        <v>42084.807384259257</v>
      </c>
      <c r="U3812">
        <f t="shared" si="271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68"/>
        <v>43.42</v>
      </c>
      <c r="Q3813" s="10" t="s">
        <v>8308</v>
      </c>
      <c r="R3813" t="s">
        <v>8309</v>
      </c>
      <c r="S3813" s="15">
        <f t="shared" si="269"/>
        <v>42487.62700231481</v>
      </c>
      <c r="T3813" s="15">
        <f t="shared" si="270"/>
        <v>42521.458333333328</v>
      </c>
      <c r="U3813">
        <f t="shared" si="271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68"/>
        <v>199.18</v>
      </c>
      <c r="Q3814" s="10" t="s">
        <v>8308</v>
      </c>
      <c r="R3814" t="s">
        <v>8309</v>
      </c>
      <c r="S3814" s="15">
        <f t="shared" si="269"/>
        <v>42109.751250000001</v>
      </c>
      <c r="T3814" s="15">
        <f t="shared" si="270"/>
        <v>42156.165972222225</v>
      </c>
      <c r="U3814">
        <f t="shared" si="271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68"/>
        <v>78.52</v>
      </c>
      <c r="Q3815" s="10" t="s">
        <v>8308</v>
      </c>
      <c r="R3815" t="s">
        <v>8309</v>
      </c>
      <c r="S3815" s="15">
        <f t="shared" si="269"/>
        <v>42497.275706018518</v>
      </c>
      <c r="T3815" s="15">
        <f t="shared" si="270"/>
        <v>42535.904861111107</v>
      </c>
      <c r="U3815">
        <f t="shared" si="271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68"/>
        <v>61.82</v>
      </c>
      <c r="Q3816" s="10" t="s">
        <v>8308</v>
      </c>
      <c r="R3816" t="s">
        <v>8309</v>
      </c>
      <c r="S3816" s="15">
        <f t="shared" si="269"/>
        <v>42058.904074074075</v>
      </c>
      <c r="T3816" s="15">
        <f t="shared" si="270"/>
        <v>42095.165972222225</v>
      </c>
      <c r="U3816">
        <f t="shared" si="271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68"/>
        <v>50</v>
      </c>
      <c r="Q3817" s="10" t="s">
        <v>8308</v>
      </c>
      <c r="R3817" t="s">
        <v>8309</v>
      </c>
      <c r="S3817" s="15">
        <f t="shared" si="269"/>
        <v>42207.259918981479</v>
      </c>
      <c r="T3817" s="15">
        <f t="shared" si="270"/>
        <v>42236.958333333328</v>
      </c>
      <c r="U3817">
        <f t="shared" si="271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68"/>
        <v>48.34</v>
      </c>
      <c r="Q3818" s="10" t="s">
        <v>8308</v>
      </c>
      <c r="R3818" t="s">
        <v>8309</v>
      </c>
      <c r="S3818" s="15">
        <f t="shared" si="269"/>
        <v>41807.690081018518</v>
      </c>
      <c r="T3818" s="15">
        <f t="shared" si="270"/>
        <v>41837.690081018518</v>
      </c>
      <c r="U3818">
        <f t="shared" si="271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68"/>
        <v>107.25</v>
      </c>
      <c r="Q3819" s="10" t="s">
        <v>8308</v>
      </c>
      <c r="R3819" t="s">
        <v>8309</v>
      </c>
      <c r="S3819" s="15">
        <f t="shared" si="269"/>
        <v>42284.69694444444</v>
      </c>
      <c r="T3819" s="15">
        <f t="shared" si="270"/>
        <v>42301.165972222225</v>
      </c>
      <c r="U3819">
        <f t="shared" si="271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68"/>
        <v>57</v>
      </c>
      <c r="Q3820" s="10" t="s">
        <v>8308</v>
      </c>
      <c r="R3820" t="s">
        <v>8309</v>
      </c>
      <c r="S3820" s="15">
        <f t="shared" si="269"/>
        <v>42045.84238425926</v>
      </c>
      <c r="T3820" s="15">
        <f t="shared" si="270"/>
        <v>42075.800717592589</v>
      </c>
      <c r="U3820">
        <f t="shared" si="271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68"/>
        <v>40.92</v>
      </c>
      <c r="Q3821" s="10" t="s">
        <v>8308</v>
      </c>
      <c r="R3821" t="s">
        <v>8309</v>
      </c>
      <c r="S3821" s="15">
        <f t="shared" si="269"/>
        <v>42184.209537037037</v>
      </c>
      <c r="T3821" s="15">
        <f t="shared" si="270"/>
        <v>42202.876388888893</v>
      </c>
      <c r="U3821">
        <f t="shared" si="271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68"/>
        <v>21.5</v>
      </c>
      <c r="Q3822" s="10" t="s">
        <v>8308</v>
      </c>
      <c r="R3822" t="s">
        <v>8309</v>
      </c>
      <c r="S3822" s="15">
        <f t="shared" si="269"/>
        <v>42160.651817129634</v>
      </c>
      <c r="T3822" s="15">
        <f t="shared" si="270"/>
        <v>42190.651817129634</v>
      </c>
      <c r="U3822">
        <f t="shared" si="271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68"/>
        <v>79.540000000000006</v>
      </c>
      <c r="Q3823" s="10" t="s">
        <v>8308</v>
      </c>
      <c r="R3823" t="s">
        <v>8309</v>
      </c>
      <c r="S3823" s="15">
        <f t="shared" si="269"/>
        <v>42341.180636574078</v>
      </c>
      <c r="T3823" s="15">
        <f t="shared" si="270"/>
        <v>42373.180636574078</v>
      </c>
      <c r="U3823">
        <f t="shared" si="271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68"/>
        <v>72.38</v>
      </c>
      <c r="Q3824" s="10" t="s">
        <v>8308</v>
      </c>
      <c r="R3824" t="s">
        <v>8309</v>
      </c>
      <c r="S3824" s="15">
        <f t="shared" si="269"/>
        <v>42329.838159722218</v>
      </c>
      <c r="T3824" s="15">
        <f t="shared" si="270"/>
        <v>42388.957638888889</v>
      </c>
      <c r="U3824">
        <f t="shared" si="271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68"/>
        <v>64.63</v>
      </c>
      <c r="Q3825" s="10" t="s">
        <v>8308</v>
      </c>
      <c r="R3825" t="s">
        <v>8309</v>
      </c>
      <c r="S3825" s="15">
        <f t="shared" si="269"/>
        <v>42170.910231481481</v>
      </c>
      <c r="T3825" s="15">
        <f t="shared" si="270"/>
        <v>42205.165972222225</v>
      </c>
      <c r="U3825">
        <f t="shared" si="271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68"/>
        <v>38.57</v>
      </c>
      <c r="Q3826" s="10" t="s">
        <v>8308</v>
      </c>
      <c r="R3826" t="s">
        <v>8309</v>
      </c>
      <c r="S3826" s="15">
        <f t="shared" si="269"/>
        <v>42571.626192129625</v>
      </c>
      <c r="T3826" s="15">
        <f t="shared" si="270"/>
        <v>42583.570138888885</v>
      </c>
      <c r="U3826">
        <f t="shared" si="271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68"/>
        <v>107.57</v>
      </c>
      <c r="Q3827" s="10" t="s">
        <v>8308</v>
      </c>
      <c r="R3827" t="s">
        <v>8309</v>
      </c>
      <c r="S3827" s="15">
        <f t="shared" si="269"/>
        <v>42151.069606481484</v>
      </c>
      <c r="T3827" s="15">
        <f t="shared" si="270"/>
        <v>42172.069606481484</v>
      </c>
      <c r="U3827">
        <f t="shared" si="271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68"/>
        <v>27.5</v>
      </c>
      <c r="Q3828" s="10" t="s">
        <v>8308</v>
      </c>
      <c r="R3828" t="s">
        <v>8309</v>
      </c>
      <c r="S3828" s="15">
        <f t="shared" si="269"/>
        <v>42101.423541666663</v>
      </c>
      <c r="T3828" s="15">
        <f t="shared" si="270"/>
        <v>42131.423541666663</v>
      </c>
      <c r="U3828">
        <f t="shared" si="271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68"/>
        <v>70.459999999999994</v>
      </c>
      <c r="Q3829" s="10" t="s">
        <v>8308</v>
      </c>
      <c r="R3829" t="s">
        <v>8309</v>
      </c>
      <c r="S3829" s="15">
        <f t="shared" si="269"/>
        <v>42034.928252314814</v>
      </c>
      <c r="T3829" s="15">
        <f t="shared" si="270"/>
        <v>42090</v>
      </c>
      <c r="U3829">
        <f t="shared" si="271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68"/>
        <v>178.57</v>
      </c>
      <c r="Q3830" s="10" t="s">
        <v>8308</v>
      </c>
      <c r="R3830" t="s">
        <v>8309</v>
      </c>
      <c r="S3830" s="15">
        <f t="shared" si="269"/>
        <v>41944.527627314819</v>
      </c>
      <c r="T3830" s="15">
        <f t="shared" si="270"/>
        <v>42004.569293981483</v>
      </c>
      <c r="U3830">
        <f t="shared" si="271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68"/>
        <v>62.63</v>
      </c>
      <c r="Q3831" s="10" t="s">
        <v>8308</v>
      </c>
      <c r="R3831" t="s">
        <v>8309</v>
      </c>
      <c r="S3831" s="15">
        <f t="shared" si="269"/>
        <v>42593.865405092598</v>
      </c>
      <c r="T3831" s="15">
        <f t="shared" si="270"/>
        <v>42613.865405092598</v>
      </c>
      <c r="U3831">
        <f t="shared" si="271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68"/>
        <v>75</v>
      </c>
      <c r="Q3832" s="10" t="s">
        <v>8308</v>
      </c>
      <c r="R3832" t="s">
        <v>8309</v>
      </c>
      <c r="S3832" s="15">
        <f t="shared" si="269"/>
        <v>42503.740868055553</v>
      </c>
      <c r="T3832" s="15">
        <f t="shared" si="270"/>
        <v>42517.740868055553</v>
      </c>
      <c r="U3832">
        <f t="shared" si="271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68"/>
        <v>58.9</v>
      </c>
      <c r="Q3833" s="10" t="s">
        <v>8308</v>
      </c>
      <c r="R3833" t="s">
        <v>8309</v>
      </c>
      <c r="S3833" s="15">
        <f t="shared" si="269"/>
        <v>41927.848900462966</v>
      </c>
      <c r="T3833" s="15">
        <f t="shared" si="270"/>
        <v>41948.890567129631</v>
      </c>
      <c r="U3833">
        <f t="shared" si="271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68"/>
        <v>139.56</v>
      </c>
      <c r="Q3834" s="10" t="s">
        <v>8308</v>
      </c>
      <c r="R3834" t="s">
        <v>8309</v>
      </c>
      <c r="S3834" s="15">
        <f t="shared" si="269"/>
        <v>42375.114988425921</v>
      </c>
      <c r="T3834" s="15">
        <f t="shared" si="270"/>
        <v>42420.114988425921</v>
      </c>
      <c r="U3834">
        <f t="shared" si="271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68"/>
        <v>70</v>
      </c>
      <c r="Q3835" s="10" t="s">
        <v>8308</v>
      </c>
      <c r="R3835" t="s">
        <v>8309</v>
      </c>
      <c r="S3835" s="15">
        <f t="shared" si="269"/>
        <v>41963.872361111105</v>
      </c>
      <c r="T3835" s="15">
        <f t="shared" si="270"/>
        <v>41974.797916666663</v>
      </c>
      <c r="U3835">
        <f t="shared" si="271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68"/>
        <v>57.39</v>
      </c>
      <c r="Q3836" s="10" t="s">
        <v>8308</v>
      </c>
      <c r="R3836" t="s">
        <v>8309</v>
      </c>
      <c r="S3836" s="15">
        <f t="shared" si="269"/>
        <v>42143.445219907408</v>
      </c>
      <c r="T3836" s="15">
        <f t="shared" si="270"/>
        <v>42173.445219907408</v>
      </c>
      <c r="U3836">
        <f t="shared" si="271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68"/>
        <v>40</v>
      </c>
      <c r="Q3837" s="10" t="s">
        <v>8308</v>
      </c>
      <c r="R3837" t="s">
        <v>8309</v>
      </c>
      <c r="S3837" s="15">
        <f t="shared" si="269"/>
        <v>42460.94222222222</v>
      </c>
      <c r="T3837" s="15">
        <f t="shared" si="270"/>
        <v>42481.94222222222</v>
      </c>
      <c r="U3837">
        <f t="shared" si="271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68"/>
        <v>64.290000000000006</v>
      </c>
      <c r="Q3838" s="10" t="s">
        <v>8308</v>
      </c>
      <c r="R3838" t="s">
        <v>8309</v>
      </c>
      <c r="S3838" s="15">
        <f t="shared" si="269"/>
        <v>42553.926527777774</v>
      </c>
      <c r="T3838" s="15">
        <f t="shared" si="270"/>
        <v>42585.172916666663</v>
      </c>
      <c r="U3838">
        <f t="shared" si="271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68"/>
        <v>120.12</v>
      </c>
      <c r="Q3839" s="10" t="s">
        <v>8308</v>
      </c>
      <c r="R3839" t="s">
        <v>8309</v>
      </c>
      <c r="S3839" s="15">
        <f t="shared" si="269"/>
        <v>42152.765717592592</v>
      </c>
      <c r="T3839" s="15">
        <f t="shared" si="270"/>
        <v>42188.765717592592</v>
      </c>
      <c r="U3839">
        <f t="shared" si="271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68"/>
        <v>1008.24</v>
      </c>
      <c r="Q3840" s="10" t="s">
        <v>8308</v>
      </c>
      <c r="R3840" t="s">
        <v>8309</v>
      </c>
      <c r="S3840" s="15">
        <f t="shared" si="269"/>
        <v>42116.710752314815</v>
      </c>
      <c r="T3840" s="15">
        <f t="shared" si="270"/>
        <v>42146.710752314815</v>
      </c>
      <c r="U3840">
        <f t="shared" si="271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68"/>
        <v>63.28</v>
      </c>
      <c r="Q3841" s="10" t="s">
        <v>8308</v>
      </c>
      <c r="R3841" t="s">
        <v>8309</v>
      </c>
      <c r="S3841" s="15">
        <f t="shared" si="269"/>
        <v>42155.142638888887</v>
      </c>
      <c r="T3841" s="15">
        <f t="shared" si="270"/>
        <v>42215.142638888887</v>
      </c>
      <c r="U3841">
        <f t="shared" si="271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68"/>
        <v>21.67</v>
      </c>
      <c r="Q3842" s="10" t="s">
        <v>8308</v>
      </c>
      <c r="R3842" t="s">
        <v>8309</v>
      </c>
      <c r="S3842" s="15">
        <f t="shared" si="269"/>
        <v>42432.701724537037</v>
      </c>
      <c r="T3842" s="15">
        <f t="shared" si="270"/>
        <v>42457.660057870366</v>
      </c>
      <c r="U3842">
        <f t="shared" si="271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72">IFERROR(ROUND(E3843/L3843, 2), 0)</f>
        <v>25.65</v>
      </c>
      <c r="Q3843" s="10" t="s">
        <v>8308</v>
      </c>
      <c r="R3843" t="s">
        <v>8309</v>
      </c>
      <c r="S3843" s="15">
        <f t="shared" ref="S3843:S3906" si="273">(((J3843/60)/60)/24)+DATE(1970,1,1)</f>
        <v>41780.785729166666</v>
      </c>
      <c r="T3843" s="15">
        <f t="shared" ref="T3843:T3906" si="274">(((I3843/60)/60)/24)+DATE(1970,1,1)</f>
        <v>41840.785729166666</v>
      </c>
      <c r="U3843">
        <f t="shared" ref="U3843:U3906" si="27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72"/>
        <v>47.7</v>
      </c>
      <c r="Q3844" s="10" t="s">
        <v>8308</v>
      </c>
      <c r="R3844" t="s">
        <v>8309</v>
      </c>
      <c r="S3844" s="15">
        <f t="shared" si="273"/>
        <v>41740.493657407409</v>
      </c>
      <c r="T3844" s="15">
        <f t="shared" si="274"/>
        <v>41770.493657407409</v>
      </c>
      <c r="U3844">
        <f t="shared" si="27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72"/>
        <v>56.05</v>
      </c>
      <c r="Q3845" s="10" t="s">
        <v>8308</v>
      </c>
      <c r="R3845" t="s">
        <v>8309</v>
      </c>
      <c r="S3845" s="15">
        <f t="shared" si="273"/>
        <v>41766.072500000002</v>
      </c>
      <c r="T3845" s="15">
        <f t="shared" si="274"/>
        <v>41791.072500000002</v>
      </c>
      <c r="U3845">
        <f t="shared" si="27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72"/>
        <v>81.319999999999993</v>
      </c>
      <c r="Q3846" s="10" t="s">
        <v>8308</v>
      </c>
      <c r="R3846" t="s">
        <v>8309</v>
      </c>
      <c r="S3846" s="15">
        <f t="shared" si="273"/>
        <v>41766.617291666669</v>
      </c>
      <c r="T3846" s="15">
        <f t="shared" si="274"/>
        <v>41793.290972222225</v>
      </c>
      <c r="U3846">
        <f t="shared" si="27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72"/>
        <v>70.17</v>
      </c>
      <c r="Q3847" s="10" t="s">
        <v>8308</v>
      </c>
      <c r="R3847" t="s">
        <v>8309</v>
      </c>
      <c r="S3847" s="15">
        <f t="shared" si="273"/>
        <v>42248.627013888887</v>
      </c>
      <c r="T3847" s="15">
        <f t="shared" si="274"/>
        <v>42278.627013888887</v>
      </c>
      <c r="U3847">
        <f t="shared" si="27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72"/>
        <v>23.63</v>
      </c>
      <c r="Q3848" s="10" t="s">
        <v>8308</v>
      </c>
      <c r="R3848" t="s">
        <v>8309</v>
      </c>
      <c r="S3848" s="15">
        <f t="shared" si="273"/>
        <v>41885.221550925926</v>
      </c>
      <c r="T3848" s="15">
        <f t="shared" si="274"/>
        <v>41916.290972222225</v>
      </c>
      <c r="U3848">
        <f t="shared" si="27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72"/>
        <v>188.56</v>
      </c>
      <c r="Q3849" s="10" t="s">
        <v>8308</v>
      </c>
      <c r="R3849" t="s">
        <v>8309</v>
      </c>
      <c r="S3849" s="15">
        <f t="shared" si="273"/>
        <v>42159.224432870367</v>
      </c>
      <c r="T3849" s="15">
        <f t="shared" si="274"/>
        <v>42204.224432870367</v>
      </c>
      <c r="U3849">
        <f t="shared" si="27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72"/>
        <v>49.51</v>
      </c>
      <c r="Q3850" s="10" t="s">
        <v>8308</v>
      </c>
      <c r="R3850" t="s">
        <v>8309</v>
      </c>
      <c r="S3850" s="15">
        <f t="shared" si="273"/>
        <v>42265.817002314812</v>
      </c>
      <c r="T3850" s="15">
        <f t="shared" si="274"/>
        <v>42295.817002314812</v>
      </c>
      <c r="U3850">
        <f t="shared" si="27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72"/>
        <v>75.459999999999994</v>
      </c>
      <c r="Q3851" s="10" t="s">
        <v>8308</v>
      </c>
      <c r="R3851" t="s">
        <v>8309</v>
      </c>
      <c r="S3851" s="15">
        <f t="shared" si="273"/>
        <v>42136.767175925925</v>
      </c>
      <c r="T3851" s="15">
        <f t="shared" si="274"/>
        <v>42166.767175925925</v>
      </c>
      <c r="U3851">
        <f t="shared" si="27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72"/>
        <v>9.5</v>
      </c>
      <c r="Q3852" s="10" t="s">
        <v>8308</v>
      </c>
      <c r="R3852" t="s">
        <v>8309</v>
      </c>
      <c r="S3852" s="15">
        <f t="shared" si="273"/>
        <v>41975.124340277776</v>
      </c>
      <c r="T3852" s="15">
        <f t="shared" si="274"/>
        <v>42005.124340277776</v>
      </c>
      <c r="U3852">
        <f t="shared" si="27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72"/>
        <v>35.5</v>
      </c>
      <c r="Q3853" s="10" t="s">
        <v>8308</v>
      </c>
      <c r="R3853" t="s">
        <v>8309</v>
      </c>
      <c r="S3853" s="15">
        <f t="shared" si="273"/>
        <v>42172.439571759256</v>
      </c>
      <c r="T3853" s="15">
        <f t="shared" si="274"/>
        <v>42202.439571759256</v>
      </c>
      <c r="U3853">
        <f t="shared" si="27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72"/>
        <v>10</v>
      </c>
      <c r="Q3854" s="10" t="s">
        <v>8308</v>
      </c>
      <c r="R3854" t="s">
        <v>8309</v>
      </c>
      <c r="S3854" s="15">
        <f t="shared" si="273"/>
        <v>42065.190694444449</v>
      </c>
      <c r="T3854" s="15">
        <f t="shared" si="274"/>
        <v>42090.149027777778</v>
      </c>
      <c r="U3854">
        <f t="shared" si="27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72"/>
        <v>13</v>
      </c>
      <c r="Q3855" s="10" t="s">
        <v>8308</v>
      </c>
      <c r="R3855" t="s">
        <v>8309</v>
      </c>
      <c r="S3855" s="15">
        <f t="shared" si="273"/>
        <v>41848.84002314815</v>
      </c>
      <c r="T3855" s="15">
        <f t="shared" si="274"/>
        <v>41883.84002314815</v>
      </c>
      <c r="U3855">
        <f t="shared" si="27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72"/>
        <v>89.4</v>
      </c>
      <c r="Q3856" s="10" t="s">
        <v>8308</v>
      </c>
      <c r="R3856" t="s">
        <v>8309</v>
      </c>
      <c r="S3856" s="15">
        <f t="shared" si="273"/>
        <v>42103.884930555556</v>
      </c>
      <c r="T3856" s="15">
        <f t="shared" si="274"/>
        <v>42133.884930555556</v>
      </c>
      <c r="U3856">
        <f t="shared" si="27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72"/>
        <v>25</v>
      </c>
      <c r="Q3857" s="10" t="s">
        <v>8308</v>
      </c>
      <c r="R3857" t="s">
        <v>8309</v>
      </c>
      <c r="S3857" s="15">
        <f t="shared" si="273"/>
        <v>42059.970729166671</v>
      </c>
      <c r="T3857" s="15">
        <f t="shared" si="274"/>
        <v>42089.929062499999</v>
      </c>
      <c r="U3857">
        <f t="shared" si="27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72"/>
        <v>1</v>
      </c>
      <c r="Q3858" s="10" t="s">
        <v>8308</v>
      </c>
      <c r="R3858" t="s">
        <v>8309</v>
      </c>
      <c r="S3858" s="15">
        <f t="shared" si="273"/>
        <v>42041.743090277778</v>
      </c>
      <c r="T3858" s="15">
        <f t="shared" si="274"/>
        <v>42071.701423611114</v>
      </c>
      <c r="U3858">
        <f t="shared" si="27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72"/>
        <v>65</v>
      </c>
      <c r="Q3859" s="10" t="s">
        <v>8308</v>
      </c>
      <c r="R3859" t="s">
        <v>8309</v>
      </c>
      <c r="S3859" s="15">
        <f t="shared" si="273"/>
        <v>41829.73715277778</v>
      </c>
      <c r="T3859" s="15">
        <f t="shared" si="274"/>
        <v>41852.716666666667</v>
      </c>
      <c r="U3859">
        <f t="shared" si="27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72"/>
        <v>10</v>
      </c>
      <c r="Q3860" s="10" t="s">
        <v>8308</v>
      </c>
      <c r="R3860" t="s">
        <v>8309</v>
      </c>
      <c r="S3860" s="15">
        <f t="shared" si="273"/>
        <v>42128.431064814817</v>
      </c>
      <c r="T3860" s="15">
        <f t="shared" si="274"/>
        <v>42146.875</v>
      </c>
      <c r="U3860">
        <f t="shared" si="27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72"/>
        <v>1</v>
      </c>
      <c r="Q3861" s="10" t="s">
        <v>8308</v>
      </c>
      <c r="R3861" t="s">
        <v>8309</v>
      </c>
      <c r="S3861" s="15">
        <f t="shared" si="273"/>
        <v>41789.893599537041</v>
      </c>
      <c r="T3861" s="15">
        <f t="shared" si="274"/>
        <v>41815.875</v>
      </c>
      <c r="U3861">
        <f t="shared" si="27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72"/>
        <v>81.540000000000006</v>
      </c>
      <c r="Q3862" s="10" t="s">
        <v>8308</v>
      </c>
      <c r="R3862" t="s">
        <v>8309</v>
      </c>
      <c r="S3862" s="15">
        <f t="shared" si="273"/>
        <v>41833.660995370366</v>
      </c>
      <c r="T3862" s="15">
        <f t="shared" si="274"/>
        <v>41863.660995370366</v>
      </c>
      <c r="U3862">
        <f t="shared" si="27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72"/>
        <v>100</v>
      </c>
      <c r="Q3863" s="10" t="s">
        <v>8308</v>
      </c>
      <c r="R3863" t="s">
        <v>8309</v>
      </c>
      <c r="S3863" s="15">
        <f t="shared" si="273"/>
        <v>41914.590011574073</v>
      </c>
      <c r="T3863" s="15">
        <f t="shared" si="274"/>
        <v>41955.907638888893</v>
      </c>
      <c r="U3863">
        <f t="shared" si="27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72"/>
        <v>1</v>
      </c>
      <c r="Q3864" s="10" t="s">
        <v>8308</v>
      </c>
      <c r="R3864" t="s">
        <v>8309</v>
      </c>
      <c r="S3864" s="15">
        <f t="shared" si="273"/>
        <v>42611.261064814811</v>
      </c>
      <c r="T3864" s="15">
        <f t="shared" si="274"/>
        <v>42625.707638888889</v>
      </c>
      <c r="U3864">
        <f t="shared" si="27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72"/>
        <v>0</v>
      </c>
      <c r="Q3865" s="10" t="s">
        <v>8308</v>
      </c>
      <c r="R3865" t="s">
        <v>8309</v>
      </c>
      <c r="S3865" s="15">
        <f t="shared" si="273"/>
        <v>42253.633159722223</v>
      </c>
      <c r="T3865" s="15">
        <f t="shared" si="274"/>
        <v>42313.674826388888</v>
      </c>
      <c r="U3865">
        <f t="shared" si="27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72"/>
        <v>20</v>
      </c>
      <c r="Q3866" s="10" t="s">
        <v>8308</v>
      </c>
      <c r="R3866" t="s">
        <v>8309</v>
      </c>
      <c r="S3866" s="15">
        <f t="shared" si="273"/>
        <v>42295.891828703709</v>
      </c>
      <c r="T3866" s="15">
        <f t="shared" si="274"/>
        <v>42325.933495370366</v>
      </c>
      <c r="U3866">
        <f t="shared" si="27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72"/>
        <v>46.43</v>
      </c>
      <c r="Q3867" s="10" t="s">
        <v>8308</v>
      </c>
      <c r="R3867" t="s">
        <v>8309</v>
      </c>
      <c r="S3867" s="15">
        <f t="shared" si="273"/>
        <v>41841.651597222226</v>
      </c>
      <c r="T3867" s="15">
        <f t="shared" si="274"/>
        <v>41881.229166666664</v>
      </c>
      <c r="U3867">
        <f t="shared" si="27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72"/>
        <v>5.5</v>
      </c>
      <c r="Q3868" s="10" t="s">
        <v>8308</v>
      </c>
      <c r="R3868" t="s">
        <v>8309</v>
      </c>
      <c r="S3868" s="15">
        <f t="shared" si="273"/>
        <v>42402.947002314817</v>
      </c>
      <c r="T3868" s="15">
        <f t="shared" si="274"/>
        <v>42452.145138888889</v>
      </c>
      <c r="U3868">
        <f t="shared" si="27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72"/>
        <v>50.2</v>
      </c>
      <c r="Q3869" s="10" t="s">
        <v>8308</v>
      </c>
      <c r="R3869" t="s">
        <v>8309</v>
      </c>
      <c r="S3869" s="15">
        <f t="shared" si="273"/>
        <v>42509.814108796301</v>
      </c>
      <c r="T3869" s="15">
        <f t="shared" si="274"/>
        <v>42539.814108796301</v>
      </c>
      <c r="U3869">
        <f t="shared" si="27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72"/>
        <v>10</v>
      </c>
      <c r="Q3870" s="10" t="s">
        <v>8308</v>
      </c>
      <c r="R3870" t="s">
        <v>8311</v>
      </c>
      <c r="S3870" s="15">
        <f t="shared" si="273"/>
        <v>41865.659780092588</v>
      </c>
      <c r="T3870" s="15">
        <f t="shared" si="274"/>
        <v>41890.659780092588</v>
      </c>
      <c r="U3870">
        <f t="shared" si="27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72"/>
        <v>30.13</v>
      </c>
      <c r="Q3871" s="10" t="s">
        <v>8308</v>
      </c>
      <c r="R3871" t="s">
        <v>8311</v>
      </c>
      <c r="S3871" s="15">
        <f t="shared" si="273"/>
        <v>42047.724444444444</v>
      </c>
      <c r="T3871" s="15">
        <f t="shared" si="274"/>
        <v>42077.132638888885</v>
      </c>
      <c r="U3871">
        <f t="shared" si="27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72"/>
        <v>150</v>
      </c>
      <c r="Q3872" s="10" t="s">
        <v>8308</v>
      </c>
      <c r="R3872" t="s">
        <v>8311</v>
      </c>
      <c r="S3872" s="15">
        <f t="shared" si="273"/>
        <v>41793.17219907407</v>
      </c>
      <c r="T3872" s="15">
        <f t="shared" si="274"/>
        <v>41823.17219907407</v>
      </c>
      <c r="U3872">
        <f t="shared" si="27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72"/>
        <v>13.33</v>
      </c>
      <c r="Q3873" s="10" t="s">
        <v>8308</v>
      </c>
      <c r="R3873" t="s">
        <v>8311</v>
      </c>
      <c r="S3873" s="15">
        <f t="shared" si="273"/>
        <v>42763.780671296292</v>
      </c>
      <c r="T3873" s="15">
        <f t="shared" si="274"/>
        <v>42823.739004629635</v>
      </c>
      <c r="U3873">
        <f t="shared" si="27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72"/>
        <v>0</v>
      </c>
      <c r="Q3874" s="10" t="s">
        <v>8308</v>
      </c>
      <c r="R3874" t="s">
        <v>8311</v>
      </c>
      <c r="S3874" s="15">
        <f t="shared" si="273"/>
        <v>42180.145787037036</v>
      </c>
      <c r="T3874" s="15">
        <f t="shared" si="274"/>
        <v>42230.145787037036</v>
      </c>
      <c r="U3874">
        <f t="shared" si="27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72"/>
        <v>0</v>
      </c>
      <c r="Q3875" s="10" t="s">
        <v>8308</v>
      </c>
      <c r="R3875" t="s">
        <v>8311</v>
      </c>
      <c r="S3875" s="15">
        <f t="shared" si="273"/>
        <v>42255.696006944447</v>
      </c>
      <c r="T3875" s="15">
        <f t="shared" si="274"/>
        <v>42285.696006944447</v>
      </c>
      <c r="U3875">
        <f t="shared" si="27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72"/>
        <v>0</v>
      </c>
      <c r="Q3876" s="10" t="s">
        <v>8308</v>
      </c>
      <c r="R3876" t="s">
        <v>8311</v>
      </c>
      <c r="S3876" s="15">
        <f t="shared" si="273"/>
        <v>42007.016458333332</v>
      </c>
      <c r="T3876" s="15">
        <f t="shared" si="274"/>
        <v>42028.041666666672</v>
      </c>
      <c r="U3876">
        <f t="shared" si="27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72"/>
        <v>0</v>
      </c>
      <c r="Q3877" s="10" t="s">
        <v>8308</v>
      </c>
      <c r="R3877" t="s">
        <v>8311</v>
      </c>
      <c r="S3877" s="15">
        <f t="shared" si="273"/>
        <v>42615.346817129626</v>
      </c>
      <c r="T3877" s="15">
        <f t="shared" si="274"/>
        <v>42616.416666666672</v>
      </c>
      <c r="U3877">
        <f t="shared" si="27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72"/>
        <v>44.76</v>
      </c>
      <c r="Q3878" s="10" t="s">
        <v>8308</v>
      </c>
      <c r="R3878" t="s">
        <v>8311</v>
      </c>
      <c r="S3878" s="15">
        <f t="shared" si="273"/>
        <v>42372.624166666668</v>
      </c>
      <c r="T3878" s="15">
        <f t="shared" si="274"/>
        <v>42402.624166666668</v>
      </c>
      <c r="U3878">
        <f t="shared" si="27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72"/>
        <v>88.64</v>
      </c>
      <c r="Q3879" s="10" t="s">
        <v>8308</v>
      </c>
      <c r="R3879" t="s">
        <v>8311</v>
      </c>
      <c r="S3879" s="15">
        <f t="shared" si="273"/>
        <v>42682.67768518519</v>
      </c>
      <c r="T3879" s="15">
        <f t="shared" si="274"/>
        <v>42712.67768518519</v>
      </c>
      <c r="U3879">
        <f t="shared" si="27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72"/>
        <v>10</v>
      </c>
      <c r="Q3880" s="10" t="s">
        <v>8308</v>
      </c>
      <c r="R3880" t="s">
        <v>8311</v>
      </c>
      <c r="S3880" s="15">
        <f t="shared" si="273"/>
        <v>42154.818819444445</v>
      </c>
      <c r="T3880" s="15">
        <f t="shared" si="274"/>
        <v>42185.165972222225</v>
      </c>
      <c r="U3880">
        <f t="shared" si="27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72"/>
        <v>0</v>
      </c>
      <c r="Q3881" s="10" t="s">
        <v>8308</v>
      </c>
      <c r="R3881" t="s">
        <v>8311</v>
      </c>
      <c r="S3881" s="15">
        <f t="shared" si="273"/>
        <v>41999.861064814817</v>
      </c>
      <c r="T3881" s="15">
        <f t="shared" si="274"/>
        <v>42029.861064814817</v>
      </c>
      <c r="U3881">
        <f t="shared" si="27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72"/>
        <v>57.65</v>
      </c>
      <c r="Q3882" s="10" t="s">
        <v>8308</v>
      </c>
      <c r="R3882" t="s">
        <v>8311</v>
      </c>
      <c r="S3882" s="15">
        <f t="shared" si="273"/>
        <v>41815.815046296295</v>
      </c>
      <c r="T3882" s="15">
        <f t="shared" si="274"/>
        <v>41850.958333333336</v>
      </c>
      <c r="U3882">
        <f t="shared" si="27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72"/>
        <v>25</v>
      </c>
      <c r="Q3883" s="10" t="s">
        <v>8308</v>
      </c>
      <c r="R3883" t="s">
        <v>8311</v>
      </c>
      <c r="S3883" s="15">
        <f t="shared" si="273"/>
        <v>42756.018506944441</v>
      </c>
      <c r="T3883" s="15">
        <f t="shared" si="274"/>
        <v>42786.018506944441</v>
      </c>
      <c r="U3883">
        <f t="shared" si="27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72"/>
        <v>0</v>
      </c>
      <c r="Q3884" s="10" t="s">
        <v>8308</v>
      </c>
      <c r="R3884" t="s">
        <v>8311</v>
      </c>
      <c r="S3884" s="15">
        <f t="shared" si="273"/>
        <v>42373.983449074076</v>
      </c>
      <c r="T3884" s="15">
        <f t="shared" si="274"/>
        <v>42400.960416666669</v>
      </c>
      <c r="U3884">
        <f t="shared" si="27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72"/>
        <v>0</v>
      </c>
      <c r="Q3885" s="10" t="s">
        <v>8308</v>
      </c>
      <c r="R3885" t="s">
        <v>8311</v>
      </c>
      <c r="S3885" s="15">
        <f t="shared" si="273"/>
        <v>41854.602650462963</v>
      </c>
      <c r="T3885" s="15">
        <f t="shared" si="274"/>
        <v>41884.602650462963</v>
      </c>
      <c r="U3885">
        <f t="shared" si="27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72"/>
        <v>0</v>
      </c>
      <c r="Q3886" s="10" t="s">
        <v>8308</v>
      </c>
      <c r="R3886" t="s">
        <v>8311</v>
      </c>
      <c r="S3886" s="15">
        <f t="shared" si="273"/>
        <v>42065.791574074072</v>
      </c>
      <c r="T3886" s="15">
        <f t="shared" si="274"/>
        <v>42090.749907407408</v>
      </c>
      <c r="U3886">
        <f t="shared" si="27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72"/>
        <v>0</v>
      </c>
      <c r="Q3887" s="10" t="s">
        <v>8308</v>
      </c>
      <c r="R3887" t="s">
        <v>8311</v>
      </c>
      <c r="S3887" s="15">
        <f t="shared" si="273"/>
        <v>42469.951284722221</v>
      </c>
      <c r="T3887" s="15">
        <f t="shared" si="274"/>
        <v>42499.951284722221</v>
      </c>
      <c r="U3887">
        <f t="shared" si="27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72"/>
        <v>0</v>
      </c>
      <c r="Q3888" s="10" t="s">
        <v>8308</v>
      </c>
      <c r="R3888" t="s">
        <v>8311</v>
      </c>
      <c r="S3888" s="15">
        <f t="shared" si="273"/>
        <v>41954.228032407409</v>
      </c>
      <c r="T3888" s="15">
        <f t="shared" si="274"/>
        <v>41984.228032407409</v>
      </c>
      <c r="U3888">
        <f t="shared" si="27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72"/>
        <v>17.5</v>
      </c>
      <c r="Q3889" s="10" t="s">
        <v>8308</v>
      </c>
      <c r="R3889" t="s">
        <v>8311</v>
      </c>
      <c r="S3889" s="15">
        <f t="shared" si="273"/>
        <v>42079.857974537037</v>
      </c>
      <c r="T3889" s="15">
        <f t="shared" si="274"/>
        <v>42125.916666666672</v>
      </c>
      <c r="U3889">
        <f t="shared" si="27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72"/>
        <v>38.71</v>
      </c>
      <c r="Q3890" s="10" t="s">
        <v>8308</v>
      </c>
      <c r="R3890" t="s">
        <v>8309</v>
      </c>
      <c r="S3890" s="15">
        <f t="shared" si="273"/>
        <v>42762.545810185184</v>
      </c>
      <c r="T3890" s="15">
        <f t="shared" si="274"/>
        <v>42792.545810185184</v>
      </c>
      <c r="U3890">
        <f t="shared" si="27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72"/>
        <v>13.11</v>
      </c>
      <c r="Q3891" s="10" t="s">
        <v>8308</v>
      </c>
      <c r="R3891" t="s">
        <v>8309</v>
      </c>
      <c r="S3891" s="15">
        <f t="shared" si="273"/>
        <v>41977.004976851851</v>
      </c>
      <c r="T3891" s="15">
        <f t="shared" si="274"/>
        <v>42008.976388888885</v>
      </c>
      <c r="U3891">
        <f t="shared" si="27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72"/>
        <v>315.5</v>
      </c>
      <c r="Q3892" s="10" t="s">
        <v>8308</v>
      </c>
      <c r="R3892" t="s">
        <v>8309</v>
      </c>
      <c r="S3892" s="15">
        <f t="shared" si="273"/>
        <v>42171.758611111116</v>
      </c>
      <c r="T3892" s="15">
        <f t="shared" si="274"/>
        <v>42231.758611111116</v>
      </c>
      <c r="U3892">
        <f t="shared" si="27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72"/>
        <v>37.14</v>
      </c>
      <c r="Q3893" s="10" t="s">
        <v>8308</v>
      </c>
      <c r="R3893" t="s">
        <v>8309</v>
      </c>
      <c r="S3893" s="15">
        <f t="shared" si="273"/>
        <v>42056.1324537037</v>
      </c>
      <c r="T3893" s="15">
        <f t="shared" si="274"/>
        <v>42086.207638888889</v>
      </c>
      <c r="U3893">
        <f t="shared" si="27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72"/>
        <v>0</v>
      </c>
      <c r="Q3894" s="10" t="s">
        <v>8308</v>
      </c>
      <c r="R3894" t="s">
        <v>8309</v>
      </c>
      <c r="S3894" s="15">
        <f t="shared" si="273"/>
        <v>41867.652280092596</v>
      </c>
      <c r="T3894" s="15">
        <f t="shared" si="274"/>
        <v>41875.291666666664</v>
      </c>
      <c r="U3894">
        <f t="shared" si="27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72"/>
        <v>128.27000000000001</v>
      </c>
      <c r="Q3895" s="10" t="s">
        <v>8308</v>
      </c>
      <c r="R3895" t="s">
        <v>8309</v>
      </c>
      <c r="S3895" s="15">
        <f t="shared" si="273"/>
        <v>41779.657870370371</v>
      </c>
      <c r="T3895" s="15">
        <f t="shared" si="274"/>
        <v>41821.25</v>
      </c>
      <c r="U3895">
        <f t="shared" si="27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72"/>
        <v>47.27</v>
      </c>
      <c r="Q3896" s="10" t="s">
        <v>8308</v>
      </c>
      <c r="R3896" t="s">
        <v>8309</v>
      </c>
      <c r="S3896" s="15">
        <f t="shared" si="273"/>
        <v>42679.958472222221</v>
      </c>
      <c r="T3896" s="15">
        <f t="shared" si="274"/>
        <v>42710.207638888889</v>
      </c>
      <c r="U3896">
        <f t="shared" si="27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72"/>
        <v>50</v>
      </c>
      <c r="Q3897" s="10" t="s">
        <v>8308</v>
      </c>
      <c r="R3897" t="s">
        <v>8309</v>
      </c>
      <c r="S3897" s="15">
        <f t="shared" si="273"/>
        <v>42032.250208333338</v>
      </c>
      <c r="T3897" s="15">
        <f t="shared" si="274"/>
        <v>42063.250208333338</v>
      </c>
      <c r="U3897">
        <f t="shared" si="27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72"/>
        <v>42.5</v>
      </c>
      <c r="Q3898" s="10" t="s">
        <v>8308</v>
      </c>
      <c r="R3898" t="s">
        <v>8309</v>
      </c>
      <c r="S3898" s="15">
        <f t="shared" si="273"/>
        <v>41793.191875000004</v>
      </c>
      <c r="T3898" s="15">
        <f t="shared" si="274"/>
        <v>41807.191875000004</v>
      </c>
      <c r="U3898">
        <f t="shared" si="27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72"/>
        <v>44</v>
      </c>
      <c r="Q3899" s="10" t="s">
        <v>8308</v>
      </c>
      <c r="R3899" t="s">
        <v>8309</v>
      </c>
      <c r="S3899" s="15">
        <f t="shared" si="273"/>
        <v>41982.87364583333</v>
      </c>
      <c r="T3899" s="15">
        <f t="shared" si="274"/>
        <v>42012.87364583333</v>
      </c>
      <c r="U3899">
        <f t="shared" si="27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72"/>
        <v>50.88</v>
      </c>
      <c r="Q3900" s="10" t="s">
        <v>8308</v>
      </c>
      <c r="R3900" t="s">
        <v>8309</v>
      </c>
      <c r="S3900" s="15">
        <f t="shared" si="273"/>
        <v>42193.482291666667</v>
      </c>
      <c r="T3900" s="15">
        <f t="shared" si="274"/>
        <v>42233.666666666672</v>
      </c>
      <c r="U3900">
        <f t="shared" si="27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72"/>
        <v>62.5</v>
      </c>
      <c r="Q3901" s="10" t="s">
        <v>8308</v>
      </c>
      <c r="R3901" t="s">
        <v>8309</v>
      </c>
      <c r="S3901" s="15">
        <f t="shared" si="273"/>
        <v>41843.775011574071</v>
      </c>
      <c r="T3901" s="15">
        <f t="shared" si="274"/>
        <v>41863.775011574071</v>
      </c>
      <c r="U3901">
        <f t="shared" si="27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72"/>
        <v>27</v>
      </c>
      <c r="Q3902" s="10" t="s">
        <v>8308</v>
      </c>
      <c r="R3902" t="s">
        <v>8309</v>
      </c>
      <c r="S3902" s="15">
        <f t="shared" si="273"/>
        <v>42136.092488425929</v>
      </c>
      <c r="T3902" s="15">
        <f t="shared" si="274"/>
        <v>42166.092488425929</v>
      </c>
      <c r="U3902">
        <f t="shared" si="27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72"/>
        <v>25</v>
      </c>
      <c r="Q3903" s="10" t="s">
        <v>8308</v>
      </c>
      <c r="R3903" t="s">
        <v>8309</v>
      </c>
      <c r="S3903" s="15">
        <f t="shared" si="273"/>
        <v>42317.826377314821</v>
      </c>
      <c r="T3903" s="15">
        <f t="shared" si="274"/>
        <v>42357.826377314821</v>
      </c>
      <c r="U3903">
        <f t="shared" si="27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72"/>
        <v>47.26</v>
      </c>
      <c r="Q3904" s="10" t="s">
        <v>8308</v>
      </c>
      <c r="R3904" t="s">
        <v>8309</v>
      </c>
      <c r="S3904" s="15">
        <f t="shared" si="273"/>
        <v>42663.468078703707</v>
      </c>
      <c r="T3904" s="15">
        <f t="shared" si="274"/>
        <v>42688.509745370371</v>
      </c>
      <c r="U3904">
        <f t="shared" si="27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72"/>
        <v>0</v>
      </c>
      <c r="Q3905" s="10" t="s">
        <v>8308</v>
      </c>
      <c r="R3905" t="s">
        <v>8309</v>
      </c>
      <c r="S3905" s="15">
        <f t="shared" si="273"/>
        <v>42186.01116898148</v>
      </c>
      <c r="T3905" s="15">
        <f t="shared" si="274"/>
        <v>42230.818055555559</v>
      </c>
      <c r="U3905">
        <f t="shared" si="27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72"/>
        <v>1.5</v>
      </c>
      <c r="Q3906" s="10" t="s">
        <v>8308</v>
      </c>
      <c r="R3906" t="s">
        <v>8309</v>
      </c>
      <c r="S3906" s="15">
        <f t="shared" si="273"/>
        <v>42095.229166666672</v>
      </c>
      <c r="T3906" s="15">
        <f t="shared" si="274"/>
        <v>42109.211111111115</v>
      </c>
      <c r="U3906">
        <f t="shared" si="27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76">IFERROR(ROUND(E3907/L3907, 2), 0)</f>
        <v>24.71</v>
      </c>
      <c r="Q3907" s="10" t="s">
        <v>8308</v>
      </c>
      <c r="R3907" t="s">
        <v>8309</v>
      </c>
      <c r="S3907" s="15">
        <f t="shared" ref="S3907:S3970" si="277">(((J3907/60)/60)/24)+DATE(1970,1,1)</f>
        <v>42124.623877314814</v>
      </c>
      <c r="T3907" s="15">
        <f t="shared" ref="T3907:T3970" si="278">(((I3907/60)/60)/24)+DATE(1970,1,1)</f>
        <v>42166.958333333328</v>
      </c>
      <c r="U3907">
        <f t="shared" ref="U3907:U3970" si="27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76"/>
        <v>63.13</v>
      </c>
      <c r="Q3908" s="10" t="s">
        <v>8308</v>
      </c>
      <c r="R3908" t="s">
        <v>8309</v>
      </c>
      <c r="S3908" s="15">
        <f t="shared" si="277"/>
        <v>42143.917743055557</v>
      </c>
      <c r="T3908" s="15">
        <f t="shared" si="278"/>
        <v>42181.559027777781</v>
      </c>
      <c r="U3908">
        <f t="shared" si="27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76"/>
        <v>38.25</v>
      </c>
      <c r="Q3909" s="10" t="s">
        <v>8308</v>
      </c>
      <c r="R3909" t="s">
        <v>8309</v>
      </c>
      <c r="S3909" s="15">
        <f t="shared" si="277"/>
        <v>41906.819513888891</v>
      </c>
      <c r="T3909" s="15">
        <f t="shared" si="278"/>
        <v>41938.838888888888</v>
      </c>
      <c r="U3909">
        <f t="shared" si="27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76"/>
        <v>16.25</v>
      </c>
      <c r="Q3910" s="10" t="s">
        <v>8308</v>
      </c>
      <c r="R3910" t="s">
        <v>8309</v>
      </c>
      <c r="S3910" s="15">
        <f t="shared" si="277"/>
        <v>41834.135370370372</v>
      </c>
      <c r="T3910" s="15">
        <f t="shared" si="278"/>
        <v>41849.135370370372</v>
      </c>
      <c r="U3910">
        <f t="shared" si="27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76"/>
        <v>33.75</v>
      </c>
      <c r="Q3911" s="10" t="s">
        <v>8308</v>
      </c>
      <c r="R3911" t="s">
        <v>8309</v>
      </c>
      <c r="S3911" s="15">
        <f t="shared" si="277"/>
        <v>41863.359282407408</v>
      </c>
      <c r="T3911" s="15">
        <f t="shared" si="278"/>
        <v>41893.359282407408</v>
      </c>
      <c r="U3911">
        <f t="shared" si="27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76"/>
        <v>61.67</v>
      </c>
      <c r="Q3912" s="10" t="s">
        <v>8308</v>
      </c>
      <c r="R3912" t="s">
        <v>8309</v>
      </c>
      <c r="S3912" s="15">
        <f t="shared" si="277"/>
        <v>42224.756909722222</v>
      </c>
      <c r="T3912" s="15">
        <f t="shared" si="278"/>
        <v>42254.756909722222</v>
      </c>
      <c r="U3912">
        <f t="shared" si="27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76"/>
        <v>83.14</v>
      </c>
      <c r="Q3913" s="10" t="s">
        <v>8308</v>
      </c>
      <c r="R3913" t="s">
        <v>8309</v>
      </c>
      <c r="S3913" s="15">
        <f t="shared" si="277"/>
        <v>41939.8122337963</v>
      </c>
      <c r="T3913" s="15">
        <f t="shared" si="278"/>
        <v>41969.853900462964</v>
      </c>
      <c r="U3913">
        <f t="shared" si="27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76"/>
        <v>1</v>
      </c>
      <c r="Q3914" s="10" t="s">
        <v>8308</v>
      </c>
      <c r="R3914" t="s">
        <v>8309</v>
      </c>
      <c r="S3914" s="15">
        <f t="shared" si="277"/>
        <v>42059.270023148143</v>
      </c>
      <c r="T3914" s="15">
        <f t="shared" si="278"/>
        <v>42119.190972222219</v>
      </c>
      <c r="U3914">
        <f t="shared" si="27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76"/>
        <v>142.86000000000001</v>
      </c>
      <c r="Q3915" s="10" t="s">
        <v>8308</v>
      </c>
      <c r="R3915" t="s">
        <v>8309</v>
      </c>
      <c r="S3915" s="15">
        <f t="shared" si="277"/>
        <v>42308.211215277777</v>
      </c>
      <c r="T3915" s="15">
        <f t="shared" si="278"/>
        <v>42338.252881944441</v>
      </c>
      <c r="U3915">
        <f t="shared" si="27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76"/>
        <v>33.67</v>
      </c>
      <c r="Q3916" s="10" t="s">
        <v>8308</v>
      </c>
      <c r="R3916" t="s">
        <v>8309</v>
      </c>
      <c r="S3916" s="15">
        <f t="shared" si="277"/>
        <v>42114.818935185183</v>
      </c>
      <c r="T3916" s="15">
        <f t="shared" si="278"/>
        <v>42134.957638888889</v>
      </c>
      <c r="U3916">
        <f t="shared" si="27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76"/>
        <v>5</v>
      </c>
      <c r="Q3917" s="10" t="s">
        <v>8308</v>
      </c>
      <c r="R3917" t="s">
        <v>8309</v>
      </c>
      <c r="S3917" s="15">
        <f t="shared" si="277"/>
        <v>42492.98505787037</v>
      </c>
      <c r="T3917" s="15">
        <f t="shared" si="278"/>
        <v>42522.98505787037</v>
      </c>
      <c r="U3917">
        <f t="shared" si="27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76"/>
        <v>0</v>
      </c>
      <c r="Q3918" s="10" t="s">
        <v>8308</v>
      </c>
      <c r="R3918" t="s">
        <v>8309</v>
      </c>
      <c r="S3918" s="15">
        <f t="shared" si="277"/>
        <v>42494.471666666665</v>
      </c>
      <c r="T3918" s="15">
        <f t="shared" si="278"/>
        <v>42524.471666666665</v>
      </c>
      <c r="U3918">
        <f t="shared" si="27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76"/>
        <v>10</v>
      </c>
      <c r="Q3919" s="10" t="s">
        <v>8308</v>
      </c>
      <c r="R3919" t="s">
        <v>8309</v>
      </c>
      <c r="S3919" s="15">
        <f t="shared" si="277"/>
        <v>41863.527326388888</v>
      </c>
      <c r="T3919" s="15">
        <f t="shared" si="278"/>
        <v>41893.527326388888</v>
      </c>
      <c r="U3919">
        <f t="shared" si="27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76"/>
        <v>40</v>
      </c>
      <c r="Q3920" s="10" t="s">
        <v>8308</v>
      </c>
      <c r="R3920" t="s">
        <v>8309</v>
      </c>
      <c r="S3920" s="15">
        <f t="shared" si="277"/>
        <v>41843.664618055554</v>
      </c>
      <c r="T3920" s="15">
        <f t="shared" si="278"/>
        <v>41855.666666666664</v>
      </c>
      <c r="U3920">
        <f t="shared" si="27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76"/>
        <v>30</v>
      </c>
      <c r="Q3921" s="10" t="s">
        <v>8308</v>
      </c>
      <c r="R3921" t="s">
        <v>8309</v>
      </c>
      <c r="S3921" s="15">
        <f t="shared" si="277"/>
        <v>42358.684872685189</v>
      </c>
      <c r="T3921" s="15">
        <f t="shared" si="278"/>
        <v>42387</v>
      </c>
      <c r="U3921">
        <f t="shared" si="27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76"/>
        <v>45</v>
      </c>
      <c r="Q3922" s="10" t="s">
        <v>8308</v>
      </c>
      <c r="R3922" t="s">
        <v>8309</v>
      </c>
      <c r="S3922" s="15">
        <f t="shared" si="277"/>
        <v>42657.38726851852</v>
      </c>
      <c r="T3922" s="15">
        <f t="shared" si="278"/>
        <v>42687.428935185191</v>
      </c>
      <c r="U3922">
        <f t="shared" si="27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76"/>
        <v>0</v>
      </c>
      <c r="Q3923" s="10" t="s">
        <v>8308</v>
      </c>
      <c r="R3923" t="s">
        <v>8309</v>
      </c>
      <c r="S3923" s="15">
        <f t="shared" si="277"/>
        <v>41926.542303240742</v>
      </c>
      <c r="T3923" s="15">
        <f t="shared" si="278"/>
        <v>41938.75</v>
      </c>
      <c r="U3923">
        <f t="shared" si="27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76"/>
        <v>10.17</v>
      </c>
      <c r="Q3924" s="10" t="s">
        <v>8308</v>
      </c>
      <c r="R3924" t="s">
        <v>8309</v>
      </c>
      <c r="S3924" s="15">
        <f t="shared" si="277"/>
        <v>42020.768634259264</v>
      </c>
      <c r="T3924" s="15">
        <f t="shared" si="278"/>
        <v>42065.958333333328</v>
      </c>
      <c r="U3924">
        <f t="shared" si="27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76"/>
        <v>81.41</v>
      </c>
      <c r="Q3925" s="10" t="s">
        <v>8308</v>
      </c>
      <c r="R3925" t="s">
        <v>8309</v>
      </c>
      <c r="S3925" s="15">
        <f t="shared" si="277"/>
        <v>42075.979988425926</v>
      </c>
      <c r="T3925" s="15">
        <f t="shared" si="278"/>
        <v>42103.979988425926</v>
      </c>
      <c r="U3925">
        <f t="shared" si="27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76"/>
        <v>57.25</v>
      </c>
      <c r="Q3926" s="10" t="s">
        <v>8308</v>
      </c>
      <c r="R3926" t="s">
        <v>8309</v>
      </c>
      <c r="S3926" s="15">
        <f t="shared" si="277"/>
        <v>41786.959745370368</v>
      </c>
      <c r="T3926" s="15">
        <f t="shared" si="278"/>
        <v>41816.959745370368</v>
      </c>
      <c r="U3926">
        <f t="shared" si="27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76"/>
        <v>5</v>
      </c>
      <c r="Q3927" s="10" t="s">
        <v>8308</v>
      </c>
      <c r="R3927" t="s">
        <v>8309</v>
      </c>
      <c r="S3927" s="15">
        <f t="shared" si="277"/>
        <v>41820.870821759258</v>
      </c>
      <c r="T3927" s="15">
        <f t="shared" si="278"/>
        <v>41850.870821759258</v>
      </c>
      <c r="U3927">
        <f t="shared" si="27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76"/>
        <v>15</v>
      </c>
      <c r="Q3928" s="10" t="s">
        <v>8308</v>
      </c>
      <c r="R3928" t="s">
        <v>8309</v>
      </c>
      <c r="S3928" s="15">
        <f t="shared" si="277"/>
        <v>41970.085046296299</v>
      </c>
      <c r="T3928" s="15">
        <f t="shared" si="278"/>
        <v>42000.085046296299</v>
      </c>
      <c r="U3928">
        <f t="shared" si="27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76"/>
        <v>12.5</v>
      </c>
      <c r="Q3929" s="10" t="s">
        <v>8308</v>
      </c>
      <c r="R3929" t="s">
        <v>8309</v>
      </c>
      <c r="S3929" s="15">
        <f t="shared" si="277"/>
        <v>41830.267407407409</v>
      </c>
      <c r="T3929" s="15">
        <f t="shared" si="278"/>
        <v>41860.267407407409</v>
      </c>
      <c r="U3929">
        <f t="shared" si="27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76"/>
        <v>93</v>
      </c>
      <c r="Q3930" s="10" t="s">
        <v>8308</v>
      </c>
      <c r="R3930" t="s">
        <v>8309</v>
      </c>
      <c r="S3930" s="15">
        <f t="shared" si="277"/>
        <v>42265.683182870373</v>
      </c>
      <c r="T3930" s="15">
        <f t="shared" si="278"/>
        <v>42293.207638888889</v>
      </c>
      <c r="U3930">
        <f t="shared" si="27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76"/>
        <v>32.36</v>
      </c>
      <c r="Q3931" s="10" t="s">
        <v>8308</v>
      </c>
      <c r="R3931" t="s">
        <v>8309</v>
      </c>
      <c r="S3931" s="15">
        <f t="shared" si="277"/>
        <v>42601.827141203699</v>
      </c>
      <c r="T3931" s="15">
        <f t="shared" si="278"/>
        <v>42631.827141203699</v>
      </c>
      <c r="U3931">
        <f t="shared" si="27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76"/>
        <v>0</v>
      </c>
      <c r="Q3932" s="10" t="s">
        <v>8308</v>
      </c>
      <c r="R3932" t="s">
        <v>8309</v>
      </c>
      <c r="S3932" s="15">
        <f t="shared" si="277"/>
        <v>42433.338749999995</v>
      </c>
      <c r="T3932" s="15">
        <f t="shared" si="278"/>
        <v>42461.25</v>
      </c>
      <c r="U3932">
        <f t="shared" si="27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76"/>
        <v>0</v>
      </c>
      <c r="Q3933" s="10" t="s">
        <v>8308</v>
      </c>
      <c r="R3933" t="s">
        <v>8309</v>
      </c>
      <c r="S3933" s="15">
        <f t="shared" si="277"/>
        <v>42228.151701388888</v>
      </c>
      <c r="T3933" s="15">
        <f t="shared" si="278"/>
        <v>42253.151701388888</v>
      </c>
      <c r="U3933">
        <f t="shared" si="27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76"/>
        <v>1</v>
      </c>
      <c r="Q3934" s="10" t="s">
        <v>8308</v>
      </c>
      <c r="R3934" t="s">
        <v>8309</v>
      </c>
      <c r="S3934" s="15">
        <f t="shared" si="277"/>
        <v>42415.168564814812</v>
      </c>
      <c r="T3934" s="15">
        <f t="shared" si="278"/>
        <v>42445.126898148148</v>
      </c>
      <c r="U3934">
        <f t="shared" si="27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76"/>
        <v>91.83</v>
      </c>
      <c r="Q3935" s="10" t="s">
        <v>8308</v>
      </c>
      <c r="R3935" t="s">
        <v>8309</v>
      </c>
      <c r="S3935" s="15">
        <f t="shared" si="277"/>
        <v>42538.968310185184</v>
      </c>
      <c r="T3935" s="15">
        <f t="shared" si="278"/>
        <v>42568.029861111107</v>
      </c>
      <c r="U3935">
        <f t="shared" si="27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76"/>
        <v>45.83</v>
      </c>
      <c r="Q3936" s="10" t="s">
        <v>8308</v>
      </c>
      <c r="R3936" t="s">
        <v>8309</v>
      </c>
      <c r="S3936" s="15">
        <f t="shared" si="277"/>
        <v>42233.671747685185</v>
      </c>
      <c r="T3936" s="15">
        <f t="shared" si="278"/>
        <v>42278.541666666672</v>
      </c>
      <c r="U3936">
        <f t="shared" si="27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76"/>
        <v>57.17</v>
      </c>
      <c r="Q3937" s="10" t="s">
        <v>8308</v>
      </c>
      <c r="R3937" t="s">
        <v>8309</v>
      </c>
      <c r="S3937" s="15">
        <f t="shared" si="277"/>
        <v>42221.656782407401</v>
      </c>
      <c r="T3937" s="15">
        <f t="shared" si="278"/>
        <v>42281.656782407401</v>
      </c>
      <c r="U3937">
        <f t="shared" si="27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76"/>
        <v>0</v>
      </c>
      <c r="Q3938" s="10" t="s">
        <v>8308</v>
      </c>
      <c r="R3938" t="s">
        <v>8309</v>
      </c>
      <c r="S3938" s="15">
        <f t="shared" si="277"/>
        <v>42675.262962962966</v>
      </c>
      <c r="T3938" s="15">
        <f t="shared" si="278"/>
        <v>42705.304629629631</v>
      </c>
      <c r="U3938">
        <f t="shared" si="27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76"/>
        <v>248.5</v>
      </c>
      <c r="Q3939" s="10" t="s">
        <v>8308</v>
      </c>
      <c r="R3939" t="s">
        <v>8309</v>
      </c>
      <c r="S3939" s="15">
        <f t="shared" si="277"/>
        <v>42534.631481481483</v>
      </c>
      <c r="T3939" s="15">
        <f t="shared" si="278"/>
        <v>42562.631481481483</v>
      </c>
      <c r="U3939">
        <f t="shared" si="27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76"/>
        <v>79.400000000000006</v>
      </c>
      <c r="Q3940" s="10" t="s">
        <v>8308</v>
      </c>
      <c r="R3940" t="s">
        <v>8309</v>
      </c>
      <c r="S3940" s="15">
        <f t="shared" si="277"/>
        <v>42151.905717592599</v>
      </c>
      <c r="T3940" s="15">
        <f t="shared" si="278"/>
        <v>42182.905717592599</v>
      </c>
      <c r="U3940">
        <f t="shared" si="27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76"/>
        <v>5</v>
      </c>
      <c r="Q3941" s="10" t="s">
        <v>8308</v>
      </c>
      <c r="R3941" t="s">
        <v>8309</v>
      </c>
      <c r="S3941" s="15">
        <f t="shared" si="277"/>
        <v>41915.400219907409</v>
      </c>
      <c r="T3941" s="15">
        <f t="shared" si="278"/>
        <v>41919.1875</v>
      </c>
      <c r="U3941">
        <f t="shared" si="27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76"/>
        <v>5.5</v>
      </c>
      <c r="Q3942" s="10" t="s">
        <v>8308</v>
      </c>
      <c r="R3942" t="s">
        <v>8309</v>
      </c>
      <c r="S3942" s="15">
        <f t="shared" si="277"/>
        <v>41961.492488425924</v>
      </c>
      <c r="T3942" s="15">
        <f t="shared" si="278"/>
        <v>42006.492488425924</v>
      </c>
      <c r="U3942">
        <f t="shared" si="27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76"/>
        <v>25</v>
      </c>
      <c r="Q3943" s="10" t="s">
        <v>8308</v>
      </c>
      <c r="R3943" t="s">
        <v>8309</v>
      </c>
      <c r="S3943" s="15">
        <f t="shared" si="277"/>
        <v>41940.587233796294</v>
      </c>
      <c r="T3943" s="15">
        <f t="shared" si="278"/>
        <v>41968.041666666672</v>
      </c>
      <c r="U3943">
        <f t="shared" si="27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76"/>
        <v>0</v>
      </c>
      <c r="Q3944" s="10" t="s">
        <v>8308</v>
      </c>
      <c r="R3944" t="s">
        <v>8309</v>
      </c>
      <c r="S3944" s="15">
        <f t="shared" si="277"/>
        <v>42111.904097222221</v>
      </c>
      <c r="T3944" s="15">
        <f t="shared" si="278"/>
        <v>42171.904097222221</v>
      </c>
      <c r="U3944">
        <f t="shared" si="27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76"/>
        <v>137.08000000000001</v>
      </c>
      <c r="Q3945" s="10" t="s">
        <v>8308</v>
      </c>
      <c r="R3945" t="s">
        <v>8309</v>
      </c>
      <c r="S3945" s="15">
        <f t="shared" si="277"/>
        <v>42279.778564814813</v>
      </c>
      <c r="T3945" s="15">
        <f t="shared" si="278"/>
        <v>42310.701388888891</v>
      </c>
      <c r="U3945">
        <f t="shared" si="27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76"/>
        <v>0</v>
      </c>
      <c r="Q3946" s="10" t="s">
        <v>8308</v>
      </c>
      <c r="R3946" t="s">
        <v>8309</v>
      </c>
      <c r="S3946" s="15">
        <f t="shared" si="277"/>
        <v>42213.662905092591</v>
      </c>
      <c r="T3946" s="15">
        <f t="shared" si="278"/>
        <v>42243.662905092591</v>
      </c>
      <c r="U3946">
        <f t="shared" si="27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76"/>
        <v>5</v>
      </c>
      <c r="Q3947" s="10" t="s">
        <v>8308</v>
      </c>
      <c r="R3947" t="s">
        <v>8309</v>
      </c>
      <c r="S3947" s="15">
        <f t="shared" si="277"/>
        <v>42109.801712962959</v>
      </c>
      <c r="T3947" s="15">
        <f t="shared" si="278"/>
        <v>42139.801712962959</v>
      </c>
      <c r="U3947">
        <f t="shared" si="27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76"/>
        <v>39</v>
      </c>
      <c r="Q3948" s="10" t="s">
        <v>8308</v>
      </c>
      <c r="R3948" t="s">
        <v>8309</v>
      </c>
      <c r="S3948" s="15">
        <f t="shared" si="277"/>
        <v>42031.833587962959</v>
      </c>
      <c r="T3948" s="15">
        <f t="shared" si="278"/>
        <v>42063.333333333328</v>
      </c>
      <c r="U3948">
        <f t="shared" si="27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76"/>
        <v>50.5</v>
      </c>
      <c r="Q3949" s="10" t="s">
        <v>8308</v>
      </c>
      <c r="R3949" t="s">
        <v>8309</v>
      </c>
      <c r="S3949" s="15">
        <f t="shared" si="277"/>
        <v>42615.142870370371</v>
      </c>
      <c r="T3949" s="15">
        <f t="shared" si="278"/>
        <v>42645.142870370371</v>
      </c>
      <c r="U3949">
        <f t="shared" si="27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76"/>
        <v>0</v>
      </c>
      <c r="Q3950" s="10" t="s">
        <v>8308</v>
      </c>
      <c r="R3950" t="s">
        <v>8309</v>
      </c>
      <c r="S3950" s="15">
        <f t="shared" si="277"/>
        <v>41829.325497685182</v>
      </c>
      <c r="T3950" s="15">
        <f t="shared" si="278"/>
        <v>41889.325497685182</v>
      </c>
      <c r="U3950">
        <f t="shared" si="27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76"/>
        <v>49.28</v>
      </c>
      <c r="Q3951" s="10" t="s">
        <v>8308</v>
      </c>
      <c r="R3951" t="s">
        <v>8309</v>
      </c>
      <c r="S3951" s="15">
        <f t="shared" si="277"/>
        <v>42016.120613425926</v>
      </c>
      <c r="T3951" s="15">
        <f t="shared" si="278"/>
        <v>42046.120613425926</v>
      </c>
      <c r="U3951">
        <f t="shared" si="27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76"/>
        <v>25</v>
      </c>
      <c r="Q3952" s="10" t="s">
        <v>8308</v>
      </c>
      <c r="R3952" t="s">
        <v>8309</v>
      </c>
      <c r="S3952" s="15">
        <f t="shared" si="277"/>
        <v>42439.702314814815</v>
      </c>
      <c r="T3952" s="15">
        <f t="shared" si="278"/>
        <v>42468.774305555555</v>
      </c>
      <c r="U3952">
        <f t="shared" si="27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76"/>
        <v>1</v>
      </c>
      <c r="Q3953" s="10" t="s">
        <v>8308</v>
      </c>
      <c r="R3953" t="s">
        <v>8309</v>
      </c>
      <c r="S3953" s="15">
        <f t="shared" si="277"/>
        <v>42433.825717592597</v>
      </c>
      <c r="T3953" s="15">
        <f t="shared" si="278"/>
        <v>42493.784050925926</v>
      </c>
      <c r="U3953">
        <f t="shared" si="27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76"/>
        <v>25</v>
      </c>
      <c r="Q3954" s="10" t="s">
        <v>8308</v>
      </c>
      <c r="R3954" t="s">
        <v>8309</v>
      </c>
      <c r="S3954" s="15">
        <f t="shared" si="277"/>
        <v>42243.790393518517</v>
      </c>
      <c r="T3954" s="15">
        <f t="shared" si="278"/>
        <v>42303.790393518517</v>
      </c>
      <c r="U3954">
        <f t="shared" si="27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76"/>
        <v>0</v>
      </c>
      <c r="Q3955" s="10" t="s">
        <v>8308</v>
      </c>
      <c r="R3955" t="s">
        <v>8309</v>
      </c>
      <c r="S3955" s="15">
        <f t="shared" si="277"/>
        <v>42550.048449074078</v>
      </c>
      <c r="T3955" s="15">
        <f t="shared" si="278"/>
        <v>42580.978472222225</v>
      </c>
      <c r="U3955">
        <f t="shared" si="27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76"/>
        <v>0</v>
      </c>
      <c r="Q3956" s="10" t="s">
        <v>8308</v>
      </c>
      <c r="R3956" t="s">
        <v>8309</v>
      </c>
      <c r="S3956" s="15">
        <f t="shared" si="277"/>
        <v>41774.651203703703</v>
      </c>
      <c r="T3956" s="15">
        <f t="shared" si="278"/>
        <v>41834.651203703703</v>
      </c>
      <c r="U3956">
        <f t="shared" si="27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76"/>
        <v>53.13</v>
      </c>
      <c r="Q3957" s="10" t="s">
        <v>8308</v>
      </c>
      <c r="R3957" t="s">
        <v>8309</v>
      </c>
      <c r="S3957" s="15">
        <f t="shared" si="277"/>
        <v>42306.848854166667</v>
      </c>
      <c r="T3957" s="15">
        <f t="shared" si="278"/>
        <v>42336.890520833331</v>
      </c>
      <c r="U3957">
        <f t="shared" si="27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76"/>
        <v>0</v>
      </c>
      <c r="Q3958" s="10" t="s">
        <v>8308</v>
      </c>
      <c r="R3958" t="s">
        <v>8309</v>
      </c>
      <c r="S3958" s="15">
        <f t="shared" si="277"/>
        <v>42457.932025462964</v>
      </c>
      <c r="T3958" s="15">
        <f t="shared" si="278"/>
        <v>42485.013888888891</v>
      </c>
      <c r="U3958">
        <f t="shared" si="27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76"/>
        <v>7</v>
      </c>
      <c r="Q3959" s="10" t="s">
        <v>8308</v>
      </c>
      <c r="R3959" t="s">
        <v>8309</v>
      </c>
      <c r="S3959" s="15">
        <f t="shared" si="277"/>
        <v>42513.976319444439</v>
      </c>
      <c r="T3959" s="15">
        <f t="shared" si="278"/>
        <v>42559.976319444439</v>
      </c>
      <c r="U3959">
        <f t="shared" si="27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76"/>
        <v>40.06</v>
      </c>
      <c r="Q3960" s="10" t="s">
        <v>8308</v>
      </c>
      <c r="R3960" t="s">
        <v>8309</v>
      </c>
      <c r="S3960" s="15">
        <f t="shared" si="277"/>
        <v>41816.950370370374</v>
      </c>
      <c r="T3960" s="15">
        <f t="shared" si="278"/>
        <v>41853.583333333336</v>
      </c>
      <c r="U3960">
        <f t="shared" si="27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76"/>
        <v>24.33</v>
      </c>
      <c r="Q3961" s="10" t="s">
        <v>8308</v>
      </c>
      <c r="R3961" t="s">
        <v>8309</v>
      </c>
      <c r="S3961" s="15">
        <f t="shared" si="277"/>
        <v>41880.788842592592</v>
      </c>
      <c r="T3961" s="15">
        <f t="shared" si="278"/>
        <v>41910.788842592592</v>
      </c>
      <c r="U3961">
        <f t="shared" si="27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76"/>
        <v>11.25</v>
      </c>
      <c r="Q3962" s="10" t="s">
        <v>8308</v>
      </c>
      <c r="R3962" t="s">
        <v>8309</v>
      </c>
      <c r="S3962" s="15">
        <f t="shared" si="277"/>
        <v>42342.845555555556</v>
      </c>
      <c r="T3962" s="15">
        <f t="shared" si="278"/>
        <v>42372.845555555556</v>
      </c>
      <c r="U3962">
        <f t="shared" si="27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76"/>
        <v>10.5</v>
      </c>
      <c r="Q3963" s="10" t="s">
        <v>8308</v>
      </c>
      <c r="R3963" t="s">
        <v>8309</v>
      </c>
      <c r="S3963" s="15">
        <f t="shared" si="277"/>
        <v>41745.891319444447</v>
      </c>
      <c r="T3963" s="15">
        <f t="shared" si="278"/>
        <v>41767.891319444447</v>
      </c>
      <c r="U3963">
        <f t="shared" si="27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76"/>
        <v>15</v>
      </c>
      <c r="Q3964" s="10" t="s">
        <v>8308</v>
      </c>
      <c r="R3964" t="s">
        <v>8309</v>
      </c>
      <c r="S3964" s="15">
        <f t="shared" si="277"/>
        <v>42311.621458333335</v>
      </c>
      <c r="T3964" s="15">
        <f t="shared" si="278"/>
        <v>42336.621458333335</v>
      </c>
      <c r="U3964">
        <f t="shared" si="27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76"/>
        <v>0</v>
      </c>
      <c r="Q3965" s="10" t="s">
        <v>8308</v>
      </c>
      <c r="R3965" t="s">
        <v>8309</v>
      </c>
      <c r="S3965" s="15">
        <f t="shared" si="277"/>
        <v>42296.154131944444</v>
      </c>
      <c r="T3965" s="15">
        <f t="shared" si="278"/>
        <v>42326.195798611108</v>
      </c>
      <c r="U3965">
        <f t="shared" si="27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76"/>
        <v>42</v>
      </c>
      <c r="Q3966" s="10" t="s">
        <v>8308</v>
      </c>
      <c r="R3966" t="s">
        <v>8309</v>
      </c>
      <c r="S3966" s="15">
        <f t="shared" si="277"/>
        <v>42053.722060185188</v>
      </c>
      <c r="T3966" s="15">
        <f t="shared" si="278"/>
        <v>42113.680393518516</v>
      </c>
      <c r="U3966">
        <f t="shared" si="27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76"/>
        <v>71.25</v>
      </c>
      <c r="Q3967" s="10" t="s">
        <v>8308</v>
      </c>
      <c r="R3967" t="s">
        <v>8309</v>
      </c>
      <c r="S3967" s="15">
        <f t="shared" si="277"/>
        <v>42414.235879629632</v>
      </c>
      <c r="T3967" s="15">
        <f t="shared" si="278"/>
        <v>42474.194212962961</v>
      </c>
      <c r="U3967">
        <f t="shared" si="27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76"/>
        <v>22.5</v>
      </c>
      <c r="Q3968" s="10" t="s">
        <v>8308</v>
      </c>
      <c r="R3968" t="s">
        <v>8309</v>
      </c>
      <c r="S3968" s="15">
        <f t="shared" si="277"/>
        <v>41801.711550925924</v>
      </c>
      <c r="T3968" s="15">
        <f t="shared" si="278"/>
        <v>41844.124305555553</v>
      </c>
      <c r="U3968">
        <f t="shared" si="27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76"/>
        <v>41</v>
      </c>
      <c r="Q3969" s="10" t="s">
        <v>8308</v>
      </c>
      <c r="R3969" t="s">
        <v>8309</v>
      </c>
      <c r="S3969" s="15">
        <f t="shared" si="277"/>
        <v>42770.290590277778</v>
      </c>
      <c r="T3969" s="15">
        <f t="shared" si="278"/>
        <v>42800.290590277778</v>
      </c>
      <c r="U3969">
        <f t="shared" si="27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76"/>
        <v>47.91</v>
      </c>
      <c r="Q3970" s="10" t="s">
        <v>8308</v>
      </c>
      <c r="R3970" t="s">
        <v>8309</v>
      </c>
      <c r="S3970" s="15">
        <f t="shared" si="277"/>
        <v>42452.815659722226</v>
      </c>
      <c r="T3970" s="15">
        <f t="shared" si="278"/>
        <v>42512.815659722226</v>
      </c>
      <c r="U3970">
        <f t="shared" si="27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80">IFERROR(ROUND(E3971/L3971, 2), 0)</f>
        <v>35.17</v>
      </c>
      <c r="Q3971" s="10" t="s">
        <v>8308</v>
      </c>
      <c r="R3971" t="s">
        <v>8309</v>
      </c>
      <c r="S3971" s="15">
        <f t="shared" ref="S3971:S4034" si="281">(((J3971/60)/60)/24)+DATE(1970,1,1)</f>
        <v>42601.854699074072</v>
      </c>
      <c r="T3971" s="15">
        <f t="shared" ref="T3971:T4034" si="282">(((I3971/60)/60)/24)+DATE(1970,1,1)</f>
        <v>42611.163194444445</v>
      </c>
      <c r="U3971">
        <f t="shared" ref="U3971:U4034" si="283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80"/>
        <v>5.5</v>
      </c>
      <c r="Q3972" s="10" t="s">
        <v>8308</v>
      </c>
      <c r="R3972" t="s">
        <v>8309</v>
      </c>
      <c r="S3972" s="15">
        <f t="shared" si="281"/>
        <v>42447.863553240735</v>
      </c>
      <c r="T3972" s="15">
        <f t="shared" si="282"/>
        <v>42477.863553240735</v>
      </c>
      <c r="U3972">
        <f t="shared" si="283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80"/>
        <v>22.67</v>
      </c>
      <c r="Q3973" s="10" t="s">
        <v>8308</v>
      </c>
      <c r="R3973" t="s">
        <v>8309</v>
      </c>
      <c r="S3973" s="15">
        <f t="shared" si="281"/>
        <v>41811.536180555559</v>
      </c>
      <c r="T3973" s="15">
        <f t="shared" si="282"/>
        <v>41841.536180555559</v>
      </c>
      <c r="U3973">
        <f t="shared" si="283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80"/>
        <v>26.38</v>
      </c>
      <c r="Q3974" s="10" t="s">
        <v>8308</v>
      </c>
      <c r="R3974" t="s">
        <v>8309</v>
      </c>
      <c r="S3974" s="15">
        <f t="shared" si="281"/>
        <v>41981.067523148144</v>
      </c>
      <c r="T3974" s="15">
        <f t="shared" si="282"/>
        <v>42041.067523148144</v>
      </c>
      <c r="U3974">
        <f t="shared" si="283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80"/>
        <v>105.54</v>
      </c>
      <c r="Q3975" s="10" t="s">
        <v>8308</v>
      </c>
      <c r="R3975" t="s">
        <v>8309</v>
      </c>
      <c r="S3975" s="15">
        <f t="shared" si="281"/>
        <v>42469.68414351852</v>
      </c>
      <c r="T3975" s="15">
        <f t="shared" si="282"/>
        <v>42499.166666666672</v>
      </c>
      <c r="U3975">
        <f t="shared" si="283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80"/>
        <v>29.09</v>
      </c>
      <c r="Q3976" s="10" t="s">
        <v>8308</v>
      </c>
      <c r="R3976" t="s">
        <v>8309</v>
      </c>
      <c r="S3976" s="15">
        <f t="shared" si="281"/>
        <v>42493.546851851846</v>
      </c>
      <c r="T3976" s="15">
        <f t="shared" si="282"/>
        <v>42523.546851851846</v>
      </c>
      <c r="U3976">
        <f t="shared" si="283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80"/>
        <v>0</v>
      </c>
      <c r="Q3977" s="10" t="s">
        <v>8308</v>
      </c>
      <c r="R3977" t="s">
        <v>8309</v>
      </c>
      <c r="S3977" s="15">
        <f t="shared" si="281"/>
        <v>42534.866875</v>
      </c>
      <c r="T3977" s="15">
        <f t="shared" si="282"/>
        <v>42564.866875</v>
      </c>
      <c r="U3977">
        <f t="shared" si="283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80"/>
        <v>62</v>
      </c>
      <c r="Q3978" s="10" t="s">
        <v>8308</v>
      </c>
      <c r="R3978" t="s">
        <v>8309</v>
      </c>
      <c r="S3978" s="15">
        <f t="shared" si="281"/>
        <v>41830.858344907407</v>
      </c>
      <c r="T3978" s="15">
        <f t="shared" si="282"/>
        <v>41852.291666666664</v>
      </c>
      <c r="U3978">
        <f t="shared" si="283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80"/>
        <v>217.5</v>
      </c>
      <c r="Q3979" s="10" t="s">
        <v>8308</v>
      </c>
      <c r="R3979" t="s">
        <v>8309</v>
      </c>
      <c r="S3979" s="15">
        <f t="shared" si="281"/>
        <v>42543.788564814815</v>
      </c>
      <c r="T3979" s="15">
        <f t="shared" si="282"/>
        <v>42573.788564814815</v>
      </c>
      <c r="U3979">
        <f t="shared" si="283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80"/>
        <v>26.75</v>
      </c>
      <c r="Q3980" s="10" t="s">
        <v>8308</v>
      </c>
      <c r="R3980" t="s">
        <v>8309</v>
      </c>
      <c r="S3980" s="15">
        <f t="shared" si="281"/>
        <v>41975.642974537041</v>
      </c>
      <c r="T3980" s="15">
        <f t="shared" si="282"/>
        <v>42035.642974537041</v>
      </c>
      <c r="U3980">
        <f t="shared" si="283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80"/>
        <v>18.329999999999998</v>
      </c>
      <c r="Q3981" s="10" t="s">
        <v>8308</v>
      </c>
      <c r="R3981" t="s">
        <v>8309</v>
      </c>
      <c r="S3981" s="15">
        <f t="shared" si="281"/>
        <v>42069.903437500005</v>
      </c>
      <c r="T3981" s="15">
        <f t="shared" si="282"/>
        <v>42092.833333333328</v>
      </c>
      <c r="U3981">
        <f t="shared" si="283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80"/>
        <v>64.290000000000006</v>
      </c>
      <c r="Q3982" s="10" t="s">
        <v>8308</v>
      </c>
      <c r="R3982" t="s">
        <v>8309</v>
      </c>
      <c r="S3982" s="15">
        <f t="shared" si="281"/>
        <v>41795.598923611113</v>
      </c>
      <c r="T3982" s="15">
        <f t="shared" si="282"/>
        <v>41825.598923611113</v>
      </c>
      <c r="U3982">
        <f t="shared" si="283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80"/>
        <v>175</v>
      </c>
      <c r="Q3983" s="10" t="s">
        <v>8308</v>
      </c>
      <c r="R3983" t="s">
        <v>8309</v>
      </c>
      <c r="S3983" s="15">
        <f t="shared" si="281"/>
        <v>42508.179965277777</v>
      </c>
      <c r="T3983" s="15">
        <f t="shared" si="282"/>
        <v>42568.179965277777</v>
      </c>
      <c r="U3983">
        <f t="shared" si="283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80"/>
        <v>34</v>
      </c>
      <c r="Q3984" s="10" t="s">
        <v>8308</v>
      </c>
      <c r="R3984" t="s">
        <v>8309</v>
      </c>
      <c r="S3984" s="15">
        <f t="shared" si="281"/>
        <v>42132.809953703705</v>
      </c>
      <c r="T3984" s="15">
        <f t="shared" si="282"/>
        <v>42192.809953703705</v>
      </c>
      <c r="U3984">
        <f t="shared" si="283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80"/>
        <v>84.28</v>
      </c>
      <c r="Q3985" s="10" t="s">
        <v>8308</v>
      </c>
      <c r="R3985" t="s">
        <v>8309</v>
      </c>
      <c r="S3985" s="15">
        <f t="shared" si="281"/>
        <v>41747.86986111111</v>
      </c>
      <c r="T3985" s="15">
        <f t="shared" si="282"/>
        <v>41779.290972222225</v>
      </c>
      <c r="U3985">
        <f t="shared" si="283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80"/>
        <v>9.5</v>
      </c>
      <c r="Q3986" s="10" t="s">
        <v>8308</v>
      </c>
      <c r="R3986" t="s">
        <v>8309</v>
      </c>
      <c r="S3986" s="15">
        <f t="shared" si="281"/>
        <v>41920.963472222218</v>
      </c>
      <c r="T3986" s="15">
        <f t="shared" si="282"/>
        <v>41951</v>
      </c>
      <c r="U3986">
        <f t="shared" si="283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80"/>
        <v>33.74</v>
      </c>
      <c r="Q3987" s="10" t="s">
        <v>8308</v>
      </c>
      <c r="R3987" t="s">
        <v>8309</v>
      </c>
      <c r="S3987" s="15">
        <f t="shared" si="281"/>
        <v>42399.707407407404</v>
      </c>
      <c r="T3987" s="15">
        <f t="shared" si="282"/>
        <v>42420.878472222219</v>
      </c>
      <c r="U3987">
        <f t="shared" si="283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80"/>
        <v>37.54</v>
      </c>
      <c r="Q3988" s="10" t="s">
        <v>8308</v>
      </c>
      <c r="R3988" t="s">
        <v>8309</v>
      </c>
      <c r="S3988" s="15">
        <f t="shared" si="281"/>
        <v>42467.548541666663</v>
      </c>
      <c r="T3988" s="15">
        <f t="shared" si="282"/>
        <v>42496.544444444444</v>
      </c>
      <c r="U3988">
        <f t="shared" si="283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80"/>
        <v>11.62</v>
      </c>
      <c r="Q3989" s="10" t="s">
        <v>8308</v>
      </c>
      <c r="R3989" t="s">
        <v>8309</v>
      </c>
      <c r="S3989" s="15">
        <f t="shared" si="281"/>
        <v>41765.92465277778</v>
      </c>
      <c r="T3989" s="15">
        <f t="shared" si="282"/>
        <v>41775.92465277778</v>
      </c>
      <c r="U3989">
        <f t="shared" si="283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80"/>
        <v>8</v>
      </c>
      <c r="Q3990" s="10" t="s">
        <v>8308</v>
      </c>
      <c r="R3990" t="s">
        <v>8309</v>
      </c>
      <c r="S3990" s="15">
        <f t="shared" si="281"/>
        <v>42230.08116898148</v>
      </c>
      <c r="T3990" s="15">
        <f t="shared" si="282"/>
        <v>42245.08116898148</v>
      </c>
      <c r="U3990">
        <f t="shared" si="283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80"/>
        <v>0</v>
      </c>
      <c r="Q3991" s="10" t="s">
        <v>8308</v>
      </c>
      <c r="R3991" t="s">
        <v>8309</v>
      </c>
      <c r="S3991" s="15">
        <f t="shared" si="281"/>
        <v>42286.749780092592</v>
      </c>
      <c r="T3991" s="15">
        <f t="shared" si="282"/>
        <v>42316.791446759264</v>
      </c>
      <c r="U3991">
        <f t="shared" si="283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80"/>
        <v>23</v>
      </c>
      <c r="Q3992" s="10" t="s">
        <v>8308</v>
      </c>
      <c r="R3992" t="s">
        <v>8309</v>
      </c>
      <c r="S3992" s="15">
        <f t="shared" si="281"/>
        <v>42401.672372685185</v>
      </c>
      <c r="T3992" s="15">
        <f t="shared" si="282"/>
        <v>42431.672372685185</v>
      </c>
      <c r="U3992">
        <f t="shared" si="283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80"/>
        <v>100</v>
      </c>
      <c r="Q3993" s="10" t="s">
        <v>8308</v>
      </c>
      <c r="R3993" t="s">
        <v>8309</v>
      </c>
      <c r="S3993" s="15">
        <f t="shared" si="281"/>
        <v>42125.644467592589</v>
      </c>
      <c r="T3993" s="15">
        <f t="shared" si="282"/>
        <v>42155.644467592589</v>
      </c>
      <c r="U3993">
        <f t="shared" si="283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80"/>
        <v>60.11</v>
      </c>
      <c r="Q3994" s="10" t="s">
        <v>8308</v>
      </c>
      <c r="R3994" t="s">
        <v>8309</v>
      </c>
      <c r="S3994" s="15">
        <f t="shared" si="281"/>
        <v>42289.94049768518</v>
      </c>
      <c r="T3994" s="15">
        <f t="shared" si="282"/>
        <v>42349.982164351852</v>
      </c>
      <c r="U3994">
        <f t="shared" si="283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80"/>
        <v>3</v>
      </c>
      <c r="Q3995" s="10" t="s">
        <v>8308</v>
      </c>
      <c r="R3995" t="s">
        <v>8309</v>
      </c>
      <c r="S3995" s="15">
        <f t="shared" si="281"/>
        <v>42107.864722222221</v>
      </c>
      <c r="T3995" s="15">
        <f t="shared" si="282"/>
        <v>42137.864722222221</v>
      </c>
      <c r="U3995">
        <f t="shared" si="283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80"/>
        <v>5</v>
      </c>
      <c r="Q3996" s="10" t="s">
        <v>8308</v>
      </c>
      <c r="R3996" t="s">
        <v>8309</v>
      </c>
      <c r="S3996" s="15">
        <f t="shared" si="281"/>
        <v>41809.389930555553</v>
      </c>
      <c r="T3996" s="15">
        <f t="shared" si="282"/>
        <v>41839.389930555553</v>
      </c>
      <c r="U3996">
        <f t="shared" si="283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80"/>
        <v>17.5</v>
      </c>
      <c r="Q3997" s="10" t="s">
        <v>8308</v>
      </c>
      <c r="R3997" t="s">
        <v>8309</v>
      </c>
      <c r="S3997" s="15">
        <f t="shared" si="281"/>
        <v>42019.683761574073</v>
      </c>
      <c r="T3997" s="15">
        <f t="shared" si="282"/>
        <v>42049.477083333331</v>
      </c>
      <c r="U3997">
        <f t="shared" si="283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80"/>
        <v>29.24</v>
      </c>
      <c r="Q3998" s="10" t="s">
        <v>8308</v>
      </c>
      <c r="R3998" t="s">
        <v>8309</v>
      </c>
      <c r="S3998" s="15">
        <f t="shared" si="281"/>
        <v>41950.26694444444</v>
      </c>
      <c r="T3998" s="15">
        <f t="shared" si="282"/>
        <v>41963.669444444444</v>
      </c>
      <c r="U3998">
        <f t="shared" si="283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80"/>
        <v>0</v>
      </c>
      <c r="Q3999" s="10" t="s">
        <v>8308</v>
      </c>
      <c r="R3999" t="s">
        <v>8309</v>
      </c>
      <c r="S3999" s="15">
        <f t="shared" si="281"/>
        <v>42069.391446759255</v>
      </c>
      <c r="T3999" s="15">
        <f t="shared" si="282"/>
        <v>42099.349780092598</v>
      </c>
      <c r="U3999">
        <f t="shared" si="283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80"/>
        <v>59.58</v>
      </c>
      <c r="Q4000" s="10" t="s">
        <v>8308</v>
      </c>
      <c r="R4000" t="s">
        <v>8309</v>
      </c>
      <c r="S4000" s="15">
        <f t="shared" si="281"/>
        <v>42061.963263888887</v>
      </c>
      <c r="T4000" s="15">
        <f t="shared" si="282"/>
        <v>42091.921597222223</v>
      </c>
      <c r="U4000">
        <f t="shared" si="283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80"/>
        <v>82.57</v>
      </c>
      <c r="Q4001" s="10" t="s">
        <v>8308</v>
      </c>
      <c r="R4001" t="s">
        <v>8309</v>
      </c>
      <c r="S4001" s="15">
        <f t="shared" si="281"/>
        <v>41842.828680555554</v>
      </c>
      <c r="T4001" s="15">
        <f t="shared" si="282"/>
        <v>41882.827650462961</v>
      </c>
      <c r="U4001">
        <f t="shared" si="283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80"/>
        <v>10</v>
      </c>
      <c r="Q4002" s="10" t="s">
        <v>8308</v>
      </c>
      <c r="R4002" t="s">
        <v>8309</v>
      </c>
      <c r="S4002" s="15">
        <f t="shared" si="281"/>
        <v>42437.64534722222</v>
      </c>
      <c r="T4002" s="15">
        <f t="shared" si="282"/>
        <v>42497.603680555556</v>
      </c>
      <c r="U4002">
        <f t="shared" si="283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80"/>
        <v>32.36</v>
      </c>
      <c r="Q4003" s="10" t="s">
        <v>8308</v>
      </c>
      <c r="R4003" t="s">
        <v>8309</v>
      </c>
      <c r="S4003" s="15">
        <f t="shared" si="281"/>
        <v>42775.964212962965</v>
      </c>
      <c r="T4003" s="15">
        <f t="shared" si="282"/>
        <v>42795.791666666672</v>
      </c>
      <c r="U4003">
        <f t="shared" si="283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80"/>
        <v>5.75</v>
      </c>
      <c r="Q4004" s="10" t="s">
        <v>8308</v>
      </c>
      <c r="R4004" t="s">
        <v>8309</v>
      </c>
      <c r="S4004" s="15">
        <f t="shared" si="281"/>
        <v>41879.043530092589</v>
      </c>
      <c r="T4004" s="15">
        <f t="shared" si="282"/>
        <v>41909.043530092589</v>
      </c>
      <c r="U4004">
        <f t="shared" si="283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80"/>
        <v>100.5</v>
      </c>
      <c r="Q4005" s="10" t="s">
        <v>8308</v>
      </c>
      <c r="R4005" t="s">
        <v>8309</v>
      </c>
      <c r="S4005" s="15">
        <f t="shared" si="281"/>
        <v>42020.587349537032</v>
      </c>
      <c r="T4005" s="15">
        <f t="shared" si="282"/>
        <v>42050.587349537032</v>
      </c>
      <c r="U4005">
        <f t="shared" si="283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80"/>
        <v>1</v>
      </c>
      <c r="Q4006" s="10" t="s">
        <v>8308</v>
      </c>
      <c r="R4006" t="s">
        <v>8309</v>
      </c>
      <c r="S4006" s="15">
        <f t="shared" si="281"/>
        <v>41890.16269675926</v>
      </c>
      <c r="T4006" s="15">
        <f t="shared" si="282"/>
        <v>41920.16269675926</v>
      </c>
      <c r="U4006">
        <f t="shared" si="283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80"/>
        <v>20</v>
      </c>
      <c r="Q4007" s="10" t="s">
        <v>8308</v>
      </c>
      <c r="R4007" t="s">
        <v>8309</v>
      </c>
      <c r="S4007" s="15">
        <f t="shared" si="281"/>
        <v>41872.807696759257</v>
      </c>
      <c r="T4007" s="15">
        <f t="shared" si="282"/>
        <v>41932.807696759257</v>
      </c>
      <c r="U4007">
        <f t="shared" si="283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80"/>
        <v>2</v>
      </c>
      <c r="Q4008" s="10" t="s">
        <v>8308</v>
      </c>
      <c r="R4008" t="s">
        <v>8309</v>
      </c>
      <c r="S4008" s="15">
        <f t="shared" si="281"/>
        <v>42391.772997685184</v>
      </c>
      <c r="T4008" s="15">
        <f t="shared" si="282"/>
        <v>42416.772997685184</v>
      </c>
      <c r="U4008">
        <f t="shared" si="283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80"/>
        <v>5</v>
      </c>
      <c r="Q4009" s="10" t="s">
        <v>8308</v>
      </c>
      <c r="R4009" t="s">
        <v>8309</v>
      </c>
      <c r="S4009" s="15">
        <f t="shared" si="281"/>
        <v>41848.772928240738</v>
      </c>
      <c r="T4009" s="15">
        <f t="shared" si="282"/>
        <v>41877.686111111114</v>
      </c>
      <c r="U4009">
        <f t="shared" si="283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80"/>
        <v>15</v>
      </c>
      <c r="Q4010" s="10" t="s">
        <v>8308</v>
      </c>
      <c r="R4010" t="s">
        <v>8309</v>
      </c>
      <c r="S4010" s="15">
        <f t="shared" si="281"/>
        <v>42177.964201388888</v>
      </c>
      <c r="T4010" s="15">
        <f t="shared" si="282"/>
        <v>42207.964201388888</v>
      </c>
      <c r="U4010">
        <f t="shared" si="283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80"/>
        <v>25</v>
      </c>
      <c r="Q4011" s="10" t="s">
        <v>8308</v>
      </c>
      <c r="R4011" t="s">
        <v>8309</v>
      </c>
      <c r="S4011" s="15">
        <f t="shared" si="281"/>
        <v>41851.700925925928</v>
      </c>
      <c r="T4011" s="15">
        <f t="shared" si="282"/>
        <v>41891.700925925928</v>
      </c>
      <c r="U4011">
        <f t="shared" si="283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80"/>
        <v>45.84</v>
      </c>
      <c r="Q4012" s="10" t="s">
        <v>8308</v>
      </c>
      <c r="R4012" t="s">
        <v>8309</v>
      </c>
      <c r="S4012" s="15">
        <f t="shared" si="281"/>
        <v>41921.770439814813</v>
      </c>
      <c r="T4012" s="15">
        <f t="shared" si="282"/>
        <v>41938.770439814813</v>
      </c>
      <c r="U4012">
        <f t="shared" si="283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80"/>
        <v>4.75</v>
      </c>
      <c r="Q4013" s="10" t="s">
        <v>8308</v>
      </c>
      <c r="R4013" t="s">
        <v>8309</v>
      </c>
      <c r="S4013" s="15">
        <f t="shared" si="281"/>
        <v>42002.54488425926</v>
      </c>
      <c r="T4013" s="15">
        <f t="shared" si="282"/>
        <v>42032.54488425926</v>
      </c>
      <c r="U4013">
        <f t="shared" si="283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80"/>
        <v>0</v>
      </c>
      <c r="Q4014" s="10" t="s">
        <v>8308</v>
      </c>
      <c r="R4014" t="s">
        <v>8309</v>
      </c>
      <c r="S4014" s="15">
        <f t="shared" si="281"/>
        <v>42096.544548611113</v>
      </c>
      <c r="T4014" s="15">
        <f t="shared" si="282"/>
        <v>42126.544548611113</v>
      </c>
      <c r="U4014">
        <f t="shared" si="283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80"/>
        <v>13</v>
      </c>
      <c r="Q4015" s="10" t="s">
        <v>8308</v>
      </c>
      <c r="R4015" t="s">
        <v>8309</v>
      </c>
      <c r="S4015" s="15">
        <f t="shared" si="281"/>
        <v>42021.301192129627</v>
      </c>
      <c r="T4015" s="15">
        <f t="shared" si="282"/>
        <v>42051.301192129627</v>
      </c>
      <c r="U4015">
        <f t="shared" si="283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80"/>
        <v>0</v>
      </c>
      <c r="Q4016" s="10" t="s">
        <v>8308</v>
      </c>
      <c r="R4016" t="s">
        <v>8309</v>
      </c>
      <c r="S4016" s="15">
        <f t="shared" si="281"/>
        <v>42419.246168981481</v>
      </c>
      <c r="T4016" s="15">
        <f t="shared" si="282"/>
        <v>42434.246168981481</v>
      </c>
      <c r="U4016">
        <f t="shared" si="283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80"/>
        <v>1</v>
      </c>
      <c r="Q4017" s="10" t="s">
        <v>8308</v>
      </c>
      <c r="R4017" t="s">
        <v>8309</v>
      </c>
      <c r="S4017" s="15">
        <f t="shared" si="281"/>
        <v>42174.780821759254</v>
      </c>
      <c r="T4017" s="15">
        <f t="shared" si="282"/>
        <v>42204.780821759254</v>
      </c>
      <c r="U4017">
        <f t="shared" si="283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80"/>
        <v>10</v>
      </c>
      <c r="Q4018" s="10" t="s">
        <v>8308</v>
      </c>
      <c r="R4018" t="s">
        <v>8309</v>
      </c>
      <c r="S4018" s="15">
        <f t="shared" si="281"/>
        <v>41869.872685185182</v>
      </c>
      <c r="T4018" s="15">
        <f t="shared" si="282"/>
        <v>41899.872685185182</v>
      </c>
      <c r="U4018">
        <f t="shared" si="283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80"/>
        <v>52.5</v>
      </c>
      <c r="Q4019" s="10" t="s">
        <v>8308</v>
      </c>
      <c r="R4019" t="s">
        <v>8309</v>
      </c>
      <c r="S4019" s="15">
        <f t="shared" si="281"/>
        <v>41856.672152777777</v>
      </c>
      <c r="T4019" s="15">
        <f t="shared" si="282"/>
        <v>41886.672152777777</v>
      </c>
      <c r="U4019">
        <f t="shared" si="283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80"/>
        <v>32.5</v>
      </c>
      <c r="Q4020" s="10" t="s">
        <v>8308</v>
      </c>
      <c r="R4020" t="s">
        <v>8309</v>
      </c>
      <c r="S4020" s="15">
        <f t="shared" si="281"/>
        <v>42620.91097222222</v>
      </c>
      <c r="T4020" s="15">
        <f t="shared" si="282"/>
        <v>42650.91097222222</v>
      </c>
      <c r="U4020">
        <f t="shared" si="283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80"/>
        <v>7.25</v>
      </c>
      <c r="Q4021" s="10" t="s">
        <v>8308</v>
      </c>
      <c r="R4021" t="s">
        <v>8309</v>
      </c>
      <c r="S4021" s="15">
        <f t="shared" si="281"/>
        <v>42417.675879629634</v>
      </c>
      <c r="T4021" s="15">
        <f t="shared" si="282"/>
        <v>42475.686111111107</v>
      </c>
      <c r="U4021">
        <f t="shared" si="283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80"/>
        <v>33.33</v>
      </c>
      <c r="Q4022" s="10" t="s">
        <v>8308</v>
      </c>
      <c r="R4022" t="s">
        <v>8309</v>
      </c>
      <c r="S4022" s="15">
        <f t="shared" si="281"/>
        <v>42057.190960648149</v>
      </c>
      <c r="T4022" s="15">
        <f t="shared" si="282"/>
        <v>42087.149293981478</v>
      </c>
      <c r="U4022">
        <f t="shared" si="283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80"/>
        <v>62.5</v>
      </c>
      <c r="Q4023" s="10" t="s">
        <v>8308</v>
      </c>
      <c r="R4023" t="s">
        <v>8309</v>
      </c>
      <c r="S4023" s="15">
        <f t="shared" si="281"/>
        <v>41878.911550925928</v>
      </c>
      <c r="T4023" s="15">
        <f t="shared" si="282"/>
        <v>41938.911550925928</v>
      </c>
      <c r="U4023">
        <f t="shared" si="283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80"/>
        <v>63.56</v>
      </c>
      <c r="Q4024" s="10" t="s">
        <v>8308</v>
      </c>
      <c r="R4024" t="s">
        <v>8309</v>
      </c>
      <c r="S4024" s="15">
        <f t="shared" si="281"/>
        <v>41990.584108796291</v>
      </c>
      <c r="T4024" s="15">
        <f t="shared" si="282"/>
        <v>42036.120833333334</v>
      </c>
      <c r="U4024">
        <f t="shared" si="283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80"/>
        <v>0</v>
      </c>
      <c r="Q4025" s="10" t="s">
        <v>8308</v>
      </c>
      <c r="R4025" t="s">
        <v>8309</v>
      </c>
      <c r="S4025" s="15">
        <f t="shared" si="281"/>
        <v>42408.999571759254</v>
      </c>
      <c r="T4025" s="15">
        <f t="shared" si="282"/>
        <v>42453.957905092597</v>
      </c>
      <c r="U4025">
        <f t="shared" si="283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80"/>
        <v>10</v>
      </c>
      <c r="Q4026" s="10" t="s">
        <v>8308</v>
      </c>
      <c r="R4026" t="s">
        <v>8309</v>
      </c>
      <c r="S4026" s="15">
        <f t="shared" si="281"/>
        <v>42217.670104166667</v>
      </c>
      <c r="T4026" s="15">
        <f t="shared" si="282"/>
        <v>42247.670104166667</v>
      </c>
      <c r="U4026">
        <f t="shared" si="283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80"/>
        <v>62.5</v>
      </c>
      <c r="Q4027" s="10" t="s">
        <v>8308</v>
      </c>
      <c r="R4027" t="s">
        <v>8309</v>
      </c>
      <c r="S4027" s="15">
        <f t="shared" si="281"/>
        <v>42151.237685185188</v>
      </c>
      <c r="T4027" s="15">
        <f t="shared" si="282"/>
        <v>42211.237685185188</v>
      </c>
      <c r="U4027">
        <f t="shared" si="283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80"/>
        <v>0</v>
      </c>
      <c r="Q4028" s="10" t="s">
        <v>8308</v>
      </c>
      <c r="R4028" t="s">
        <v>8309</v>
      </c>
      <c r="S4028" s="15">
        <f t="shared" si="281"/>
        <v>42282.655543981484</v>
      </c>
      <c r="T4028" s="15">
        <f t="shared" si="282"/>
        <v>42342.697210648148</v>
      </c>
      <c r="U4028">
        <f t="shared" si="283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80"/>
        <v>30.71</v>
      </c>
      <c r="Q4029" s="10" t="s">
        <v>8308</v>
      </c>
      <c r="R4029" t="s">
        <v>8309</v>
      </c>
      <c r="S4029" s="15">
        <f t="shared" si="281"/>
        <v>42768.97084490741</v>
      </c>
      <c r="T4029" s="15">
        <f t="shared" si="282"/>
        <v>42789.041666666672</v>
      </c>
      <c r="U4029">
        <f t="shared" si="283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80"/>
        <v>51</v>
      </c>
      <c r="Q4030" s="10" t="s">
        <v>8308</v>
      </c>
      <c r="R4030" t="s">
        <v>8309</v>
      </c>
      <c r="S4030" s="15">
        <f t="shared" si="281"/>
        <v>41765.938657407409</v>
      </c>
      <c r="T4030" s="15">
        <f t="shared" si="282"/>
        <v>41795.938657407409</v>
      </c>
      <c r="U4030">
        <f t="shared" si="283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80"/>
        <v>0</v>
      </c>
      <c r="Q4031" s="10" t="s">
        <v>8308</v>
      </c>
      <c r="R4031" t="s">
        <v>8309</v>
      </c>
      <c r="S4031" s="15">
        <f t="shared" si="281"/>
        <v>42322.025115740747</v>
      </c>
      <c r="T4031" s="15">
        <f t="shared" si="282"/>
        <v>42352.025115740747</v>
      </c>
      <c r="U4031">
        <f t="shared" si="283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80"/>
        <v>66.67</v>
      </c>
      <c r="Q4032" s="10" t="s">
        <v>8308</v>
      </c>
      <c r="R4032" t="s">
        <v>8309</v>
      </c>
      <c r="S4032" s="15">
        <f t="shared" si="281"/>
        <v>42374.655081018514</v>
      </c>
      <c r="T4032" s="15">
        <f t="shared" si="282"/>
        <v>42403.784027777772</v>
      </c>
      <c r="U4032">
        <f t="shared" si="283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80"/>
        <v>0</v>
      </c>
      <c r="Q4033" s="10" t="s">
        <v>8308</v>
      </c>
      <c r="R4033" t="s">
        <v>8309</v>
      </c>
      <c r="S4033" s="15">
        <f t="shared" si="281"/>
        <v>41941.585231481484</v>
      </c>
      <c r="T4033" s="15">
        <f t="shared" si="282"/>
        <v>41991.626898148148</v>
      </c>
      <c r="U4033">
        <f t="shared" si="283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80"/>
        <v>59</v>
      </c>
      <c r="Q4034" s="10" t="s">
        <v>8308</v>
      </c>
      <c r="R4034" t="s">
        <v>8309</v>
      </c>
      <c r="S4034" s="15">
        <f t="shared" si="281"/>
        <v>42293.809212962966</v>
      </c>
      <c r="T4034" s="15">
        <f t="shared" si="282"/>
        <v>42353.85087962963</v>
      </c>
      <c r="U4034">
        <f t="shared" si="283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84">IFERROR(ROUND(E4035/L4035, 2), 0)</f>
        <v>65.34</v>
      </c>
      <c r="Q4035" s="10" t="s">
        <v>8308</v>
      </c>
      <c r="R4035" t="s">
        <v>8309</v>
      </c>
      <c r="S4035" s="15">
        <f t="shared" ref="S4035:S4098" si="285">(((J4035/60)/60)/24)+DATE(1970,1,1)</f>
        <v>42614.268796296295</v>
      </c>
      <c r="T4035" s="15">
        <f t="shared" ref="T4035:T4098" si="286">(((I4035/60)/60)/24)+DATE(1970,1,1)</f>
        <v>42645.375</v>
      </c>
      <c r="U4035">
        <f t="shared" ref="U4035:U4098" si="287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84"/>
        <v>100</v>
      </c>
      <c r="Q4036" s="10" t="s">
        <v>8308</v>
      </c>
      <c r="R4036" t="s">
        <v>8309</v>
      </c>
      <c r="S4036" s="15">
        <f t="shared" si="285"/>
        <v>42067.947337962964</v>
      </c>
      <c r="T4036" s="15">
        <f t="shared" si="286"/>
        <v>42097.905671296292</v>
      </c>
      <c r="U4036">
        <f t="shared" si="287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84"/>
        <v>147.4</v>
      </c>
      <c r="Q4037" s="10" t="s">
        <v>8308</v>
      </c>
      <c r="R4037" t="s">
        <v>8309</v>
      </c>
      <c r="S4037" s="15">
        <f t="shared" si="285"/>
        <v>41903.882951388885</v>
      </c>
      <c r="T4037" s="15">
        <f t="shared" si="286"/>
        <v>41933.882951388885</v>
      </c>
      <c r="U4037">
        <f t="shared" si="287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84"/>
        <v>166.06</v>
      </c>
      <c r="Q4038" s="10" t="s">
        <v>8308</v>
      </c>
      <c r="R4038" t="s">
        <v>8309</v>
      </c>
      <c r="S4038" s="15">
        <f t="shared" si="285"/>
        <v>41804.937083333331</v>
      </c>
      <c r="T4038" s="15">
        <f t="shared" si="286"/>
        <v>41821.9375</v>
      </c>
      <c r="U4038">
        <f t="shared" si="287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84"/>
        <v>40</v>
      </c>
      <c r="Q4039" s="10" t="s">
        <v>8308</v>
      </c>
      <c r="R4039" t="s">
        <v>8309</v>
      </c>
      <c r="S4039" s="15">
        <f t="shared" si="285"/>
        <v>42497.070775462969</v>
      </c>
      <c r="T4039" s="15">
        <f t="shared" si="286"/>
        <v>42514.600694444445</v>
      </c>
      <c r="U4039">
        <f t="shared" si="287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84"/>
        <v>75.25</v>
      </c>
      <c r="Q4040" s="10" t="s">
        <v>8308</v>
      </c>
      <c r="R4040" t="s">
        <v>8309</v>
      </c>
      <c r="S4040" s="15">
        <f t="shared" si="285"/>
        <v>41869.798726851855</v>
      </c>
      <c r="T4040" s="15">
        <f t="shared" si="286"/>
        <v>41929.798726851855</v>
      </c>
      <c r="U4040">
        <f t="shared" si="287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84"/>
        <v>60</v>
      </c>
      <c r="Q4041" s="10" t="s">
        <v>8308</v>
      </c>
      <c r="R4041" t="s">
        <v>8309</v>
      </c>
      <c r="S4041" s="15">
        <f t="shared" si="285"/>
        <v>42305.670914351853</v>
      </c>
      <c r="T4041" s="15">
        <f t="shared" si="286"/>
        <v>42339.249305555553</v>
      </c>
      <c r="U4041">
        <f t="shared" si="287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84"/>
        <v>1250</v>
      </c>
      <c r="Q4042" s="10" t="s">
        <v>8308</v>
      </c>
      <c r="R4042" t="s">
        <v>8309</v>
      </c>
      <c r="S4042" s="15">
        <f t="shared" si="285"/>
        <v>42144.231527777782</v>
      </c>
      <c r="T4042" s="15">
        <f t="shared" si="286"/>
        <v>42203.125</v>
      </c>
      <c r="U4042">
        <f t="shared" si="287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84"/>
        <v>10.5</v>
      </c>
      <c r="Q4043" s="10" t="s">
        <v>8308</v>
      </c>
      <c r="R4043" t="s">
        <v>8309</v>
      </c>
      <c r="S4043" s="15">
        <f t="shared" si="285"/>
        <v>42559.474004629628</v>
      </c>
      <c r="T4043" s="15">
        <f t="shared" si="286"/>
        <v>42619.474004629628</v>
      </c>
      <c r="U4043">
        <f t="shared" si="287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84"/>
        <v>7</v>
      </c>
      <c r="Q4044" s="10" t="s">
        <v>8308</v>
      </c>
      <c r="R4044" t="s">
        <v>8309</v>
      </c>
      <c r="S4044" s="15">
        <f t="shared" si="285"/>
        <v>41995.084074074075</v>
      </c>
      <c r="T4044" s="15">
        <f t="shared" si="286"/>
        <v>42024.802777777775</v>
      </c>
      <c r="U4044">
        <f t="shared" si="287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84"/>
        <v>0</v>
      </c>
      <c r="Q4045" s="10" t="s">
        <v>8308</v>
      </c>
      <c r="R4045" t="s">
        <v>8309</v>
      </c>
      <c r="S4045" s="15">
        <f t="shared" si="285"/>
        <v>41948.957465277781</v>
      </c>
      <c r="T4045" s="15">
        <f t="shared" si="286"/>
        <v>41963.957465277781</v>
      </c>
      <c r="U4045">
        <f t="shared" si="287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84"/>
        <v>56.25</v>
      </c>
      <c r="Q4046" s="10" t="s">
        <v>8308</v>
      </c>
      <c r="R4046" t="s">
        <v>8309</v>
      </c>
      <c r="S4046" s="15">
        <f t="shared" si="285"/>
        <v>42074.219699074078</v>
      </c>
      <c r="T4046" s="15">
        <f t="shared" si="286"/>
        <v>42104.208333333328</v>
      </c>
      <c r="U4046">
        <f t="shared" si="287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84"/>
        <v>1</v>
      </c>
      <c r="Q4047" s="10" t="s">
        <v>8308</v>
      </c>
      <c r="R4047" t="s">
        <v>8309</v>
      </c>
      <c r="S4047" s="15">
        <f t="shared" si="285"/>
        <v>41842.201261574075</v>
      </c>
      <c r="T4047" s="15">
        <f t="shared" si="286"/>
        <v>41872.201261574075</v>
      </c>
      <c r="U4047">
        <f t="shared" si="287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84"/>
        <v>38.33</v>
      </c>
      <c r="Q4048" s="10" t="s">
        <v>8308</v>
      </c>
      <c r="R4048" t="s">
        <v>8309</v>
      </c>
      <c r="S4048" s="15">
        <f t="shared" si="285"/>
        <v>41904.650578703702</v>
      </c>
      <c r="T4048" s="15">
        <f t="shared" si="286"/>
        <v>41934.650578703702</v>
      </c>
      <c r="U4048">
        <f t="shared" si="287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84"/>
        <v>27.5</v>
      </c>
      <c r="Q4049" s="10" t="s">
        <v>8308</v>
      </c>
      <c r="R4049" t="s">
        <v>8309</v>
      </c>
      <c r="S4049" s="15">
        <f t="shared" si="285"/>
        <v>41991.022488425922</v>
      </c>
      <c r="T4049" s="15">
        <f t="shared" si="286"/>
        <v>42015.041666666672</v>
      </c>
      <c r="U4049">
        <f t="shared" si="287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84"/>
        <v>32.979999999999997</v>
      </c>
      <c r="Q4050" s="10" t="s">
        <v>8308</v>
      </c>
      <c r="R4050" t="s">
        <v>8309</v>
      </c>
      <c r="S4050" s="15">
        <f t="shared" si="285"/>
        <v>42436.509108796294</v>
      </c>
      <c r="T4050" s="15">
        <f t="shared" si="286"/>
        <v>42471.467442129629</v>
      </c>
      <c r="U4050">
        <f t="shared" si="287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84"/>
        <v>16</v>
      </c>
      <c r="Q4051" s="10" t="s">
        <v>8308</v>
      </c>
      <c r="R4051" t="s">
        <v>8309</v>
      </c>
      <c r="S4051" s="15">
        <f t="shared" si="285"/>
        <v>42169.958506944444</v>
      </c>
      <c r="T4051" s="15">
        <f t="shared" si="286"/>
        <v>42199.958506944444</v>
      </c>
      <c r="U4051">
        <f t="shared" si="287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84"/>
        <v>1</v>
      </c>
      <c r="Q4052" s="10" t="s">
        <v>8308</v>
      </c>
      <c r="R4052" t="s">
        <v>8309</v>
      </c>
      <c r="S4052" s="15">
        <f t="shared" si="285"/>
        <v>41905.636469907404</v>
      </c>
      <c r="T4052" s="15">
        <f t="shared" si="286"/>
        <v>41935.636469907404</v>
      </c>
      <c r="U4052">
        <f t="shared" si="287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84"/>
        <v>0</v>
      </c>
      <c r="Q4053" s="10" t="s">
        <v>8308</v>
      </c>
      <c r="R4053" t="s">
        <v>8309</v>
      </c>
      <c r="S4053" s="15">
        <f t="shared" si="285"/>
        <v>41761.810150462967</v>
      </c>
      <c r="T4053" s="15">
        <f t="shared" si="286"/>
        <v>41768.286805555559</v>
      </c>
      <c r="U4053">
        <f t="shared" si="287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84"/>
        <v>86.62</v>
      </c>
      <c r="Q4054" s="10" t="s">
        <v>8308</v>
      </c>
      <c r="R4054" t="s">
        <v>8309</v>
      </c>
      <c r="S4054" s="15">
        <f t="shared" si="285"/>
        <v>41865.878657407404</v>
      </c>
      <c r="T4054" s="15">
        <f t="shared" si="286"/>
        <v>41925.878657407404</v>
      </c>
      <c r="U4054">
        <f t="shared" si="287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84"/>
        <v>55</v>
      </c>
      <c r="Q4055" s="10" t="s">
        <v>8308</v>
      </c>
      <c r="R4055" t="s">
        <v>8309</v>
      </c>
      <c r="S4055" s="15">
        <f t="shared" si="285"/>
        <v>41928.690138888887</v>
      </c>
      <c r="T4055" s="15">
        <f t="shared" si="286"/>
        <v>41958.833333333328</v>
      </c>
      <c r="U4055">
        <f t="shared" si="287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84"/>
        <v>0</v>
      </c>
      <c r="Q4056" s="10" t="s">
        <v>8308</v>
      </c>
      <c r="R4056" t="s">
        <v>8309</v>
      </c>
      <c r="S4056" s="15">
        <f t="shared" si="285"/>
        <v>42613.841261574074</v>
      </c>
      <c r="T4056" s="15">
        <f t="shared" si="286"/>
        <v>42644.166666666672</v>
      </c>
      <c r="U4056">
        <f t="shared" si="287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84"/>
        <v>41.95</v>
      </c>
      <c r="Q4057" s="10" t="s">
        <v>8308</v>
      </c>
      <c r="R4057" t="s">
        <v>8309</v>
      </c>
      <c r="S4057" s="15">
        <f t="shared" si="285"/>
        <v>41779.648506944446</v>
      </c>
      <c r="T4057" s="15">
        <f t="shared" si="286"/>
        <v>41809.648506944446</v>
      </c>
      <c r="U4057">
        <f t="shared" si="287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84"/>
        <v>88.33</v>
      </c>
      <c r="Q4058" s="10" t="s">
        <v>8308</v>
      </c>
      <c r="R4058" t="s">
        <v>8309</v>
      </c>
      <c r="S4058" s="15">
        <f t="shared" si="285"/>
        <v>42534.933321759265</v>
      </c>
      <c r="T4058" s="15">
        <f t="shared" si="286"/>
        <v>42554.832638888889</v>
      </c>
      <c r="U4058">
        <f t="shared" si="287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84"/>
        <v>129.16999999999999</v>
      </c>
      <c r="Q4059" s="10" t="s">
        <v>8308</v>
      </c>
      <c r="R4059" t="s">
        <v>8309</v>
      </c>
      <c r="S4059" s="15">
        <f t="shared" si="285"/>
        <v>42310.968518518523</v>
      </c>
      <c r="T4059" s="15">
        <f t="shared" si="286"/>
        <v>42333.958333333328</v>
      </c>
      <c r="U4059">
        <f t="shared" si="287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84"/>
        <v>23.75</v>
      </c>
      <c r="Q4060" s="10" t="s">
        <v>8308</v>
      </c>
      <c r="R4060" t="s">
        <v>8309</v>
      </c>
      <c r="S4060" s="15">
        <f t="shared" si="285"/>
        <v>42446.060694444444</v>
      </c>
      <c r="T4060" s="15">
        <f t="shared" si="286"/>
        <v>42461.165972222225</v>
      </c>
      <c r="U4060">
        <f t="shared" si="287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84"/>
        <v>35.71</v>
      </c>
      <c r="Q4061" s="10" t="s">
        <v>8308</v>
      </c>
      <c r="R4061" t="s">
        <v>8309</v>
      </c>
      <c r="S4061" s="15">
        <f t="shared" si="285"/>
        <v>41866.640648148146</v>
      </c>
      <c r="T4061" s="15">
        <f t="shared" si="286"/>
        <v>41898.125</v>
      </c>
      <c r="U4061">
        <f t="shared" si="287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84"/>
        <v>57</v>
      </c>
      <c r="Q4062" s="10" t="s">
        <v>8308</v>
      </c>
      <c r="R4062" t="s">
        <v>8309</v>
      </c>
      <c r="S4062" s="15">
        <f t="shared" si="285"/>
        <v>41779.695092592592</v>
      </c>
      <c r="T4062" s="15">
        <f t="shared" si="286"/>
        <v>41813.666666666664</v>
      </c>
      <c r="U4062">
        <f t="shared" si="287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84"/>
        <v>0</v>
      </c>
      <c r="Q4063" s="10" t="s">
        <v>8308</v>
      </c>
      <c r="R4063" t="s">
        <v>8309</v>
      </c>
      <c r="S4063" s="15">
        <f t="shared" si="285"/>
        <v>42421.141469907408</v>
      </c>
      <c r="T4063" s="15">
        <f t="shared" si="286"/>
        <v>42481.099803240737</v>
      </c>
      <c r="U4063">
        <f t="shared" si="287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84"/>
        <v>163.33000000000001</v>
      </c>
      <c r="Q4064" s="10" t="s">
        <v>8308</v>
      </c>
      <c r="R4064" t="s">
        <v>8309</v>
      </c>
      <c r="S4064" s="15">
        <f t="shared" si="285"/>
        <v>42523.739212962959</v>
      </c>
      <c r="T4064" s="15">
        <f t="shared" si="286"/>
        <v>42553.739212962959</v>
      </c>
      <c r="U4064">
        <f t="shared" si="287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84"/>
        <v>15</v>
      </c>
      <c r="Q4065" s="10" t="s">
        <v>8308</v>
      </c>
      <c r="R4065" t="s">
        <v>8309</v>
      </c>
      <c r="S4065" s="15">
        <f t="shared" si="285"/>
        <v>41787.681527777779</v>
      </c>
      <c r="T4065" s="15">
        <f t="shared" si="286"/>
        <v>41817.681527777779</v>
      </c>
      <c r="U4065">
        <f t="shared" si="287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84"/>
        <v>64.17</v>
      </c>
      <c r="Q4066" s="10" t="s">
        <v>8308</v>
      </c>
      <c r="R4066" t="s">
        <v>8309</v>
      </c>
      <c r="S4066" s="15">
        <f t="shared" si="285"/>
        <v>42093.588263888887</v>
      </c>
      <c r="T4066" s="15">
        <f t="shared" si="286"/>
        <v>42123.588263888887</v>
      </c>
      <c r="U4066">
        <f t="shared" si="287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84"/>
        <v>6.75</v>
      </c>
      <c r="Q4067" s="10" t="s">
        <v>8308</v>
      </c>
      <c r="R4067" t="s">
        <v>8309</v>
      </c>
      <c r="S4067" s="15">
        <f t="shared" si="285"/>
        <v>41833.951516203706</v>
      </c>
      <c r="T4067" s="15">
        <f t="shared" si="286"/>
        <v>41863.951516203706</v>
      </c>
      <c r="U4067">
        <f t="shared" si="287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84"/>
        <v>25</v>
      </c>
      <c r="Q4068" s="10" t="s">
        <v>8308</v>
      </c>
      <c r="R4068" t="s">
        <v>8309</v>
      </c>
      <c r="S4068" s="15">
        <f t="shared" si="285"/>
        <v>42479.039212962962</v>
      </c>
      <c r="T4068" s="15">
        <f t="shared" si="286"/>
        <v>42509.039212962962</v>
      </c>
      <c r="U4068">
        <f t="shared" si="287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84"/>
        <v>179.12</v>
      </c>
      <c r="Q4069" s="10" t="s">
        <v>8308</v>
      </c>
      <c r="R4069" t="s">
        <v>8309</v>
      </c>
      <c r="S4069" s="15">
        <f t="shared" si="285"/>
        <v>42235.117476851854</v>
      </c>
      <c r="T4069" s="15">
        <f t="shared" si="286"/>
        <v>42275.117476851854</v>
      </c>
      <c r="U4069">
        <f t="shared" si="287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84"/>
        <v>34.950000000000003</v>
      </c>
      <c r="Q4070" s="10" t="s">
        <v>8308</v>
      </c>
      <c r="R4070" t="s">
        <v>8309</v>
      </c>
      <c r="S4070" s="15">
        <f t="shared" si="285"/>
        <v>42718.963599537034</v>
      </c>
      <c r="T4070" s="15">
        <f t="shared" si="286"/>
        <v>42748.961805555555</v>
      </c>
      <c r="U4070">
        <f t="shared" si="287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84"/>
        <v>33.08</v>
      </c>
      <c r="Q4071" s="10" t="s">
        <v>8308</v>
      </c>
      <c r="R4071" t="s">
        <v>8309</v>
      </c>
      <c r="S4071" s="15">
        <f t="shared" si="285"/>
        <v>42022.661527777775</v>
      </c>
      <c r="T4071" s="15">
        <f t="shared" si="286"/>
        <v>42063.5</v>
      </c>
      <c r="U4071">
        <f t="shared" si="287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84"/>
        <v>27.5</v>
      </c>
      <c r="Q4072" s="10" t="s">
        <v>8308</v>
      </c>
      <c r="R4072" t="s">
        <v>8309</v>
      </c>
      <c r="S4072" s="15">
        <f t="shared" si="285"/>
        <v>42031.666898148149</v>
      </c>
      <c r="T4072" s="15">
        <f t="shared" si="286"/>
        <v>42064.125</v>
      </c>
      <c r="U4072">
        <f t="shared" si="287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84"/>
        <v>0</v>
      </c>
      <c r="Q4073" s="10" t="s">
        <v>8308</v>
      </c>
      <c r="R4073" t="s">
        <v>8309</v>
      </c>
      <c r="S4073" s="15">
        <f t="shared" si="285"/>
        <v>42700.804756944446</v>
      </c>
      <c r="T4073" s="15">
        <f t="shared" si="286"/>
        <v>42730.804756944446</v>
      </c>
      <c r="U4073">
        <f t="shared" si="287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84"/>
        <v>2</v>
      </c>
      <c r="Q4074" s="10" t="s">
        <v>8308</v>
      </c>
      <c r="R4074" t="s">
        <v>8309</v>
      </c>
      <c r="S4074" s="15">
        <f t="shared" si="285"/>
        <v>41812.77443287037</v>
      </c>
      <c r="T4074" s="15">
        <f t="shared" si="286"/>
        <v>41872.77443287037</v>
      </c>
      <c r="U4074">
        <f t="shared" si="287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84"/>
        <v>18.5</v>
      </c>
      <c r="Q4075" s="10" t="s">
        <v>8308</v>
      </c>
      <c r="R4075" t="s">
        <v>8309</v>
      </c>
      <c r="S4075" s="15">
        <f t="shared" si="285"/>
        <v>42078.34520833334</v>
      </c>
      <c r="T4075" s="15">
        <f t="shared" si="286"/>
        <v>42133.166666666672</v>
      </c>
      <c r="U4075">
        <f t="shared" si="287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84"/>
        <v>35</v>
      </c>
      <c r="Q4076" s="10" t="s">
        <v>8308</v>
      </c>
      <c r="R4076" t="s">
        <v>8309</v>
      </c>
      <c r="S4076" s="15">
        <f t="shared" si="285"/>
        <v>42283.552951388891</v>
      </c>
      <c r="T4076" s="15">
        <f t="shared" si="286"/>
        <v>42313.594618055555</v>
      </c>
      <c r="U4076">
        <f t="shared" si="287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84"/>
        <v>44.31</v>
      </c>
      <c r="Q4077" s="10" t="s">
        <v>8308</v>
      </c>
      <c r="R4077" t="s">
        <v>8309</v>
      </c>
      <c r="S4077" s="15">
        <f t="shared" si="285"/>
        <v>41779.045937499999</v>
      </c>
      <c r="T4077" s="15">
        <f t="shared" si="286"/>
        <v>41820.727777777778</v>
      </c>
      <c r="U4077">
        <f t="shared" si="287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84"/>
        <v>0</v>
      </c>
      <c r="Q4078" s="10" t="s">
        <v>8308</v>
      </c>
      <c r="R4078" t="s">
        <v>8309</v>
      </c>
      <c r="S4078" s="15">
        <f t="shared" si="285"/>
        <v>41905.795706018522</v>
      </c>
      <c r="T4078" s="15">
        <f t="shared" si="286"/>
        <v>41933.82708333333</v>
      </c>
      <c r="U4078">
        <f t="shared" si="287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84"/>
        <v>222.5</v>
      </c>
      <c r="Q4079" s="10" t="s">
        <v>8308</v>
      </c>
      <c r="R4079" t="s">
        <v>8309</v>
      </c>
      <c r="S4079" s="15">
        <f t="shared" si="285"/>
        <v>42695.7105787037</v>
      </c>
      <c r="T4079" s="15">
        <f t="shared" si="286"/>
        <v>42725.7105787037</v>
      </c>
      <c r="U4079">
        <f t="shared" si="287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84"/>
        <v>0</v>
      </c>
      <c r="Q4080" s="10" t="s">
        <v>8308</v>
      </c>
      <c r="R4080" t="s">
        <v>8309</v>
      </c>
      <c r="S4080" s="15">
        <f t="shared" si="285"/>
        <v>42732.787523148145</v>
      </c>
      <c r="T4080" s="15">
        <f t="shared" si="286"/>
        <v>42762.787523148145</v>
      </c>
      <c r="U4080">
        <f t="shared" si="287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84"/>
        <v>5</v>
      </c>
      <c r="Q4081" s="10" t="s">
        <v>8308</v>
      </c>
      <c r="R4081" t="s">
        <v>8309</v>
      </c>
      <c r="S4081" s="15">
        <f t="shared" si="285"/>
        <v>42510.938900462963</v>
      </c>
      <c r="T4081" s="15">
        <f t="shared" si="286"/>
        <v>42540.938900462963</v>
      </c>
      <c r="U4081">
        <f t="shared" si="287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84"/>
        <v>0</v>
      </c>
      <c r="Q4082" s="10" t="s">
        <v>8308</v>
      </c>
      <c r="R4082" t="s">
        <v>8309</v>
      </c>
      <c r="S4082" s="15">
        <f t="shared" si="285"/>
        <v>42511.698101851856</v>
      </c>
      <c r="T4082" s="15">
        <f t="shared" si="286"/>
        <v>42535.787500000006</v>
      </c>
      <c r="U4082">
        <f t="shared" si="287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84"/>
        <v>29.17</v>
      </c>
      <c r="Q4083" s="10" t="s">
        <v>8308</v>
      </c>
      <c r="R4083" t="s">
        <v>8309</v>
      </c>
      <c r="S4083" s="15">
        <f t="shared" si="285"/>
        <v>42041.581307870365</v>
      </c>
      <c r="T4083" s="15">
        <f t="shared" si="286"/>
        <v>42071.539641203708</v>
      </c>
      <c r="U4083">
        <f t="shared" si="287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84"/>
        <v>1.5</v>
      </c>
      <c r="Q4084" s="10" t="s">
        <v>8308</v>
      </c>
      <c r="R4084" t="s">
        <v>8309</v>
      </c>
      <c r="S4084" s="15">
        <f t="shared" si="285"/>
        <v>42307.189270833333</v>
      </c>
      <c r="T4084" s="15">
        <f t="shared" si="286"/>
        <v>42322.958333333328</v>
      </c>
      <c r="U4084">
        <f t="shared" si="287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84"/>
        <v>126.5</v>
      </c>
      <c r="Q4085" s="10" t="s">
        <v>8308</v>
      </c>
      <c r="R4085" t="s">
        <v>8309</v>
      </c>
      <c r="S4085" s="15">
        <f t="shared" si="285"/>
        <v>42353.761759259258</v>
      </c>
      <c r="T4085" s="15">
        <f t="shared" si="286"/>
        <v>42383.761759259258</v>
      </c>
      <c r="U4085">
        <f t="shared" si="287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84"/>
        <v>10</v>
      </c>
      <c r="Q4086" s="10" t="s">
        <v>8308</v>
      </c>
      <c r="R4086" t="s">
        <v>8309</v>
      </c>
      <c r="S4086" s="15">
        <f t="shared" si="285"/>
        <v>42622.436412037037</v>
      </c>
      <c r="T4086" s="15">
        <f t="shared" si="286"/>
        <v>42652.436412037037</v>
      </c>
      <c r="U4086">
        <f t="shared" si="287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84"/>
        <v>10</v>
      </c>
      <c r="Q4087" s="10" t="s">
        <v>8308</v>
      </c>
      <c r="R4087" t="s">
        <v>8309</v>
      </c>
      <c r="S4087" s="15">
        <f t="shared" si="285"/>
        <v>42058.603877314818</v>
      </c>
      <c r="T4087" s="15">
        <f t="shared" si="286"/>
        <v>42087.165972222225</v>
      </c>
      <c r="U4087">
        <f t="shared" si="287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84"/>
        <v>9.4</v>
      </c>
      <c r="Q4088" s="10" t="s">
        <v>8308</v>
      </c>
      <c r="R4088" t="s">
        <v>8309</v>
      </c>
      <c r="S4088" s="15">
        <f t="shared" si="285"/>
        <v>42304.940960648149</v>
      </c>
      <c r="T4088" s="15">
        <f t="shared" si="286"/>
        <v>42329.166666666672</v>
      </c>
      <c r="U4088">
        <f t="shared" si="287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84"/>
        <v>0</v>
      </c>
      <c r="Q4089" s="10" t="s">
        <v>8308</v>
      </c>
      <c r="R4089" t="s">
        <v>8309</v>
      </c>
      <c r="S4089" s="15">
        <f t="shared" si="285"/>
        <v>42538.742893518516</v>
      </c>
      <c r="T4089" s="15">
        <f t="shared" si="286"/>
        <v>42568.742893518516</v>
      </c>
      <c r="U4089">
        <f t="shared" si="287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84"/>
        <v>72</v>
      </c>
      <c r="Q4090" s="10" t="s">
        <v>8308</v>
      </c>
      <c r="R4090" t="s">
        <v>8309</v>
      </c>
      <c r="S4090" s="15">
        <f t="shared" si="285"/>
        <v>41990.612546296295</v>
      </c>
      <c r="T4090" s="15">
        <f t="shared" si="286"/>
        <v>42020.434722222228</v>
      </c>
      <c r="U4090">
        <f t="shared" si="287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84"/>
        <v>30</v>
      </c>
      <c r="Q4091" s="10" t="s">
        <v>8308</v>
      </c>
      <c r="R4091" t="s">
        <v>8309</v>
      </c>
      <c r="S4091" s="15">
        <f t="shared" si="285"/>
        <v>42122.732499999998</v>
      </c>
      <c r="T4091" s="15">
        <f t="shared" si="286"/>
        <v>42155.732638888891</v>
      </c>
      <c r="U4091">
        <f t="shared" si="287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84"/>
        <v>10.67</v>
      </c>
      <c r="Q4092" s="10" t="s">
        <v>8308</v>
      </c>
      <c r="R4092" t="s">
        <v>8309</v>
      </c>
      <c r="S4092" s="15">
        <f t="shared" si="285"/>
        <v>42209.67288194444</v>
      </c>
      <c r="T4092" s="15">
        <f t="shared" si="286"/>
        <v>42223.625</v>
      </c>
      <c r="U4092">
        <f t="shared" si="287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84"/>
        <v>25.5</v>
      </c>
      <c r="Q4093" s="10" t="s">
        <v>8308</v>
      </c>
      <c r="R4093" t="s">
        <v>8309</v>
      </c>
      <c r="S4093" s="15">
        <f t="shared" si="285"/>
        <v>41990.506377314814</v>
      </c>
      <c r="T4093" s="15">
        <f t="shared" si="286"/>
        <v>42020.506377314814</v>
      </c>
      <c r="U4093">
        <f t="shared" si="287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84"/>
        <v>20</v>
      </c>
      <c r="Q4094" s="10" t="s">
        <v>8308</v>
      </c>
      <c r="R4094" t="s">
        <v>8309</v>
      </c>
      <c r="S4094" s="15">
        <f t="shared" si="285"/>
        <v>42039.194988425923</v>
      </c>
      <c r="T4094" s="15">
        <f t="shared" si="286"/>
        <v>42099.153321759266</v>
      </c>
      <c r="U4094">
        <f t="shared" si="287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84"/>
        <v>15</v>
      </c>
      <c r="Q4095" s="10" t="s">
        <v>8308</v>
      </c>
      <c r="R4095" t="s">
        <v>8309</v>
      </c>
      <c r="S4095" s="15">
        <f t="shared" si="285"/>
        <v>42178.815891203703</v>
      </c>
      <c r="T4095" s="15">
        <f t="shared" si="286"/>
        <v>42238.815891203703</v>
      </c>
      <c r="U4095">
        <f t="shared" si="287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84"/>
        <v>91.25</v>
      </c>
      <c r="Q4096" s="10" t="s">
        <v>8308</v>
      </c>
      <c r="R4096" t="s">
        <v>8309</v>
      </c>
      <c r="S4096" s="15">
        <f t="shared" si="285"/>
        <v>41890.086805555555</v>
      </c>
      <c r="T4096" s="15">
        <f t="shared" si="286"/>
        <v>41934.207638888889</v>
      </c>
      <c r="U4096">
        <f t="shared" si="287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84"/>
        <v>800</v>
      </c>
      <c r="Q4097" s="10" t="s">
        <v>8308</v>
      </c>
      <c r="R4097" t="s">
        <v>8309</v>
      </c>
      <c r="S4097" s="15">
        <f t="shared" si="285"/>
        <v>42693.031828703708</v>
      </c>
      <c r="T4097" s="15">
        <f t="shared" si="286"/>
        <v>42723.031828703708</v>
      </c>
      <c r="U4097">
        <f t="shared" si="287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84"/>
        <v>80</v>
      </c>
      <c r="Q4098" s="10" t="s">
        <v>8308</v>
      </c>
      <c r="R4098" t="s">
        <v>8309</v>
      </c>
      <c r="S4098" s="15">
        <f t="shared" si="285"/>
        <v>42750.530312499999</v>
      </c>
      <c r="T4098" s="15">
        <f t="shared" si="286"/>
        <v>42794.368749999994</v>
      </c>
      <c r="U4098">
        <f t="shared" si="287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7" si="288">IFERROR(ROUND(E4099/L4099, 2), 0)</f>
        <v>0</v>
      </c>
      <c r="Q4099" s="10" t="s">
        <v>8308</v>
      </c>
      <c r="R4099" t="s">
        <v>8309</v>
      </c>
      <c r="S4099" s="15">
        <f t="shared" ref="S4099:S4117" si="289">(((J4099/60)/60)/24)+DATE(1970,1,1)</f>
        <v>42344.824502314819</v>
      </c>
      <c r="T4099" s="15">
        <f t="shared" ref="T4099:T4117" si="290">(((I4099/60)/60)/24)+DATE(1970,1,1)</f>
        <v>42400.996527777781</v>
      </c>
      <c r="U4099">
        <f t="shared" ref="U4099:U4117" si="291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88"/>
        <v>0</v>
      </c>
      <c r="Q4100" s="10" t="s">
        <v>8308</v>
      </c>
      <c r="R4100" t="s">
        <v>8309</v>
      </c>
      <c r="S4100" s="15">
        <f t="shared" si="289"/>
        <v>42495.722187499996</v>
      </c>
      <c r="T4100" s="15">
        <f t="shared" si="290"/>
        <v>42525.722187499996</v>
      </c>
      <c r="U4100">
        <f t="shared" si="291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88"/>
        <v>50</v>
      </c>
      <c r="Q4101" s="10" t="s">
        <v>8308</v>
      </c>
      <c r="R4101" t="s">
        <v>8309</v>
      </c>
      <c r="S4101" s="15">
        <f t="shared" si="289"/>
        <v>42570.850381944445</v>
      </c>
      <c r="T4101" s="15">
        <f t="shared" si="290"/>
        <v>42615.850381944445</v>
      </c>
      <c r="U4101">
        <f t="shared" si="291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88"/>
        <v>0</v>
      </c>
      <c r="Q4102" s="10" t="s">
        <v>8308</v>
      </c>
      <c r="R4102" t="s">
        <v>8309</v>
      </c>
      <c r="S4102" s="15">
        <f t="shared" si="289"/>
        <v>41927.124884259261</v>
      </c>
      <c r="T4102" s="15">
        <f t="shared" si="290"/>
        <v>41937.124884259261</v>
      </c>
      <c r="U4102">
        <f t="shared" si="291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88"/>
        <v>0</v>
      </c>
      <c r="Q4103" s="10" t="s">
        <v>8308</v>
      </c>
      <c r="R4103" t="s">
        <v>8309</v>
      </c>
      <c r="S4103" s="15">
        <f t="shared" si="289"/>
        <v>42730.903726851851</v>
      </c>
      <c r="T4103" s="15">
        <f t="shared" si="290"/>
        <v>42760.903726851851</v>
      </c>
      <c r="U4103">
        <f t="shared" si="291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88"/>
        <v>22.83</v>
      </c>
      <c r="Q4104" s="10" t="s">
        <v>8308</v>
      </c>
      <c r="R4104" t="s">
        <v>8309</v>
      </c>
      <c r="S4104" s="15">
        <f t="shared" si="289"/>
        <v>42475.848067129627</v>
      </c>
      <c r="T4104" s="15">
        <f t="shared" si="290"/>
        <v>42505.848067129627</v>
      </c>
      <c r="U4104">
        <f t="shared" si="291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88"/>
        <v>16.670000000000002</v>
      </c>
      <c r="Q4105" s="10" t="s">
        <v>8308</v>
      </c>
      <c r="R4105" t="s">
        <v>8309</v>
      </c>
      <c r="S4105" s="15">
        <f t="shared" si="289"/>
        <v>42188.83293981482</v>
      </c>
      <c r="T4105" s="15">
        <f t="shared" si="290"/>
        <v>42242.772222222222</v>
      </c>
      <c r="U4105">
        <f t="shared" si="291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88"/>
        <v>45.79</v>
      </c>
      <c r="Q4106" s="10" t="s">
        <v>8308</v>
      </c>
      <c r="R4106" t="s">
        <v>8309</v>
      </c>
      <c r="S4106" s="15">
        <f t="shared" si="289"/>
        <v>42640.278171296297</v>
      </c>
      <c r="T4106" s="15">
        <f t="shared" si="290"/>
        <v>42670.278171296297</v>
      </c>
      <c r="U4106">
        <f t="shared" si="291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88"/>
        <v>383.33</v>
      </c>
      <c r="Q4107" s="10" t="s">
        <v>8308</v>
      </c>
      <c r="R4107" t="s">
        <v>8309</v>
      </c>
      <c r="S4107" s="15">
        <f t="shared" si="289"/>
        <v>42697.010520833333</v>
      </c>
      <c r="T4107" s="15">
        <f t="shared" si="290"/>
        <v>42730.010520833333</v>
      </c>
      <c r="U4107">
        <f t="shared" si="291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88"/>
        <v>106.97</v>
      </c>
      <c r="Q4108" s="10" t="s">
        <v>8308</v>
      </c>
      <c r="R4108" t="s">
        <v>8309</v>
      </c>
      <c r="S4108" s="15">
        <f t="shared" si="289"/>
        <v>42053.049375000002</v>
      </c>
      <c r="T4108" s="15">
        <f t="shared" si="290"/>
        <v>42096.041666666672</v>
      </c>
      <c r="U4108">
        <f t="shared" si="291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88"/>
        <v>10.25</v>
      </c>
      <c r="Q4109" s="10" t="s">
        <v>8308</v>
      </c>
      <c r="R4109" t="s">
        <v>8309</v>
      </c>
      <c r="S4109" s="15">
        <f t="shared" si="289"/>
        <v>41883.916678240741</v>
      </c>
      <c r="T4109" s="15">
        <f t="shared" si="290"/>
        <v>41906.916678240741</v>
      </c>
      <c r="U4109">
        <f t="shared" si="291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88"/>
        <v>59</v>
      </c>
      <c r="Q4110" s="10" t="s">
        <v>8308</v>
      </c>
      <c r="R4110" t="s">
        <v>8309</v>
      </c>
      <c r="S4110" s="15">
        <f t="shared" si="289"/>
        <v>42767.031678240746</v>
      </c>
      <c r="T4110" s="15">
        <f t="shared" si="290"/>
        <v>42797.208333333328</v>
      </c>
      <c r="U4110">
        <f t="shared" si="291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88"/>
        <v>0</v>
      </c>
      <c r="Q4111" s="10" t="s">
        <v>8308</v>
      </c>
      <c r="R4111" t="s">
        <v>8309</v>
      </c>
      <c r="S4111" s="15">
        <f t="shared" si="289"/>
        <v>42307.539398148147</v>
      </c>
      <c r="T4111" s="15">
        <f t="shared" si="290"/>
        <v>42337.581064814818</v>
      </c>
      <c r="U4111">
        <f t="shared" si="291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88"/>
        <v>14.33</v>
      </c>
      <c r="Q4112" s="10" t="s">
        <v>8308</v>
      </c>
      <c r="R4112" t="s">
        <v>8309</v>
      </c>
      <c r="S4112" s="15">
        <f t="shared" si="289"/>
        <v>42512.626747685179</v>
      </c>
      <c r="T4112" s="15">
        <f t="shared" si="290"/>
        <v>42572.626747685179</v>
      </c>
      <c r="U4112">
        <f t="shared" si="291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88"/>
        <v>15.67</v>
      </c>
      <c r="Q4113" s="10" t="s">
        <v>8308</v>
      </c>
      <c r="R4113" t="s">
        <v>8309</v>
      </c>
      <c r="S4113" s="15">
        <f t="shared" si="289"/>
        <v>42029.135879629626</v>
      </c>
      <c r="T4113" s="15">
        <f t="shared" si="290"/>
        <v>42059.135879629626</v>
      </c>
      <c r="U4113">
        <f t="shared" si="291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88"/>
        <v>1</v>
      </c>
      <c r="Q4114" s="10" t="s">
        <v>8308</v>
      </c>
      <c r="R4114" t="s">
        <v>8309</v>
      </c>
      <c r="S4114" s="15">
        <f t="shared" si="289"/>
        <v>42400.946597222224</v>
      </c>
      <c r="T4114" s="15">
        <f t="shared" si="290"/>
        <v>42428</v>
      </c>
      <c r="U4114">
        <f t="shared" si="291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88"/>
        <v>1</v>
      </c>
      <c r="Q4115" s="10" t="s">
        <v>8308</v>
      </c>
      <c r="R4115" t="s">
        <v>8309</v>
      </c>
      <c r="S4115" s="15">
        <f t="shared" si="289"/>
        <v>42358.573182870372</v>
      </c>
      <c r="T4115" s="15">
        <f t="shared" si="290"/>
        <v>42377.273611111115</v>
      </c>
      <c r="U4115">
        <f t="shared" si="291"/>
        <v>2015</v>
      </c>
    </row>
    <row r="4116" spans="1:21" x14ac:dyDescent="0.2">
      <c r="P4116">
        <f t="shared" si="288"/>
        <v>0</v>
      </c>
      <c r="S4116" s="15">
        <f t="shared" si="289"/>
        <v>25569</v>
      </c>
      <c r="T4116" s="15">
        <f t="shared" si="290"/>
        <v>25569</v>
      </c>
      <c r="U4116">
        <f t="shared" si="291"/>
        <v>1970</v>
      </c>
    </row>
    <row r="4117" spans="1:21" x14ac:dyDescent="0.2">
      <c r="P4117">
        <f t="shared" si="288"/>
        <v>0</v>
      </c>
      <c r="S4117" s="15">
        <f t="shared" si="289"/>
        <v>25569</v>
      </c>
      <c r="T4117" s="15">
        <f t="shared" si="290"/>
        <v>25569</v>
      </c>
      <c r="U4117">
        <f t="shared" si="291"/>
        <v>1970</v>
      </c>
    </row>
  </sheetData>
  <autoFilter ref="A1:T4117" xr:uid="{9C3AD6B4-43A5-D04E-A12E-36A08B711B09}"/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77F2-6F02-FA4B-AAB7-0BBC608B6328}">
  <dimension ref="A1:E18"/>
  <sheetViews>
    <sheetView workbookViewId="0">
      <selection activeCell="M18" sqref="M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8379</v>
      </c>
      <c r="B1" t="s">
        <v>8364</v>
      </c>
    </row>
    <row r="2" spans="1:5" x14ac:dyDescent="0.2">
      <c r="A2" s="11" t="s">
        <v>8312</v>
      </c>
      <c r="B2" t="s">
        <v>8308</v>
      </c>
    </row>
    <row r="4" spans="1:5" x14ac:dyDescent="0.2">
      <c r="A4" s="11" t="s">
        <v>8363</v>
      </c>
      <c r="B4" s="11" t="s">
        <v>8314</v>
      </c>
    </row>
    <row r="5" spans="1:5" x14ac:dyDescent="0.2">
      <c r="A5" s="11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6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8315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1710-BE18-5F44-A248-24330F83BE51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28.33203125" bestFit="1" customWidth="1"/>
    <col min="2" max="2" width="38.33203125" style="3" customWidth="1"/>
    <col min="5" max="5" width="14.5" bestFit="1" customWidth="1"/>
  </cols>
  <sheetData>
    <row r="1" spans="1:6" ht="16" x14ac:dyDescent="0.2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8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2428-CDAE-1249-B3CD-3D84EEB42853}">
  <dimension ref="A1:L14"/>
  <sheetViews>
    <sheetView workbookViewId="0">
      <selection activeCell="E15" sqref="E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9" bestFit="1" customWidth="1"/>
    <col min="7" max="7" width="14.33203125" style="18" bestFit="1" customWidth="1"/>
    <col min="8" max="8" width="16.83203125" style="18" bestFit="1" customWidth="1"/>
  </cols>
  <sheetData>
    <row r="1" spans="1:12" x14ac:dyDescent="0.2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s="19" t="s">
        <v>8390</v>
      </c>
      <c r="G1" s="18" t="s">
        <v>8391</v>
      </c>
      <c r="H1" s="18" t="s">
        <v>8392</v>
      </c>
    </row>
    <row r="2" spans="1:12" x14ac:dyDescent="0.2">
      <c r="A2" t="s">
        <v>8393</v>
      </c>
      <c r="B2">
        <f>COUNTIFS(Kickstarter!$F:$F, "successful",Kickstarter!$D:$D, "&lt;1000",Kickstarter!$R:$R,"plays")</f>
        <v>141</v>
      </c>
      <c r="C2">
        <f>COUNTIFS(Kickstarter!$F:$F, "failed",Kickstarter!$D:$D, "&lt;1000",Kickstarter!$R:$R,"plays")</f>
        <v>45</v>
      </c>
      <c r="D2">
        <f>COUNTIFS(Kickstarter!$F:$F, "canceled",Kickstarter!$D:$D, 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8">
        <f>D2/E2</f>
        <v>0</v>
      </c>
    </row>
    <row r="3" spans="1:12" x14ac:dyDescent="0.2">
      <c r="A3" t="s">
        <v>8394</v>
      </c>
      <c r="B3">
        <f>COUNTIFS(Kickstarter!$F:$F,"successful",Kickstarter!$D:$D,"&gt;=1000",Kickstarter!$D:$D,"&lt;4999",Kickstarter!$R:$R,"plays")</f>
        <v>387</v>
      </c>
      <c r="C3">
        <f>COUNTIFS(Kickstarter!$F:$F,"failed",Kickstarter!$D:$D,"&gt;=1000",Kickstarter!$D:$D,"&lt;4999",Kickstarter!$R:$R,"plays")</f>
        <v>146</v>
      </c>
      <c r="D3">
        <f>COUNTIFS(Kickstarter!$F:$F,"canceled",Kickstarter!$D:$D,"&gt;=1000",Kickstarter!$D:$D,"&lt;4999",Kickstarter!$R:$R,"plays")</f>
        <v>0</v>
      </c>
      <c r="E3">
        <f t="shared" ref="E3:E13" si="0">SUM(B3:D3)</f>
        <v>533</v>
      </c>
      <c r="F3" s="19">
        <f t="shared" ref="F3:F13" si="1">B3/E3</f>
        <v>0.726078799249531</v>
      </c>
      <c r="G3" s="19">
        <f t="shared" ref="G3:G13" si="2">C3/E3</f>
        <v>0.27392120075046905</v>
      </c>
      <c r="H3" s="18">
        <f t="shared" ref="H3:H13" si="3">D3/E3</f>
        <v>0</v>
      </c>
    </row>
    <row r="4" spans="1:12" x14ac:dyDescent="0.2">
      <c r="A4" t="s">
        <v>8404</v>
      </c>
      <c r="B4">
        <f>COUNTIFS(Kickstarter!$F:$F,"successful",Kickstarter!$D:$D,"&gt;=5000",Kickstarter!$D:$D,"&lt;9999",Kickstarter!$R:$R,"plays")</f>
        <v>93</v>
      </c>
      <c r="C4">
        <f>COUNTIFS(Kickstarter!$F:$F,"failed",Kickstarter!$D:$D,"&gt;=5000",Kickstarter!$D:$D,"&lt;9999",Kickstarter!$R:$R,"plays")</f>
        <v>76</v>
      </c>
      <c r="D4">
        <f>COUNTIFS(Kickstarter!$F:$F,"canceled",Kickstarter!$D:$D,"&gt;=5000",Kickstarter!$D:$D,"&lt;9999",Kickstarter!$R:$R,"plays")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8">
        <f t="shared" si="3"/>
        <v>0</v>
      </c>
    </row>
    <row r="5" spans="1:12" x14ac:dyDescent="0.2">
      <c r="A5" t="s">
        <v>8395</v>
      </c>
      <c r="B5">
        <f>COUNTIFS(Kickstarter!$F:$F,"successful",Kickstarter!$D:$D,"&gt;=10000",Kickstarter!$D:$D,"&lt;14999",Kickstarter!$R:$R,"plays")</f>
        <v>39</v>
      </c>
      <c r="C5">
        <f>COUNTIFS(Kickstarter!$F:$F,"failed",Kickstarter!$D:$D,"&gt;=10000",Kickstarter!$D:$D,"&lt;14999",Kickstarter!$R:$R,"plays")</f>
        <v>33</v>
      </c>
      <c r="D5">
        <f>COUNTIFS(Kickstarter!$F:$F,"canceled",Kickstarter!$D:$D,"&gt;=10000",Kickstarter!$D:$D,"&lt;14999",Kickstarter!$R:$R,"plays")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8">
        <f t="shared" si="3"/>
        <v>0</v>
      </c>
    </row>
    <row r="6" spans="1:12" x14ac:dyDescent="0.2">
      <c r="A6" t="s">
        <v>8396</v>
      </c>
      <c r="B6">
        <f>COUNTIFS(Kickstarter!$F:$F,"successful",Kickstarter!$D:$D,"&gt;=15000",Kickstarter!$D:$D,"&lt;19999",Kickstarter!$R:$R,"plays")</f>
        <v>12</v>
      </c>
      <c r="C6">
        <f>COUNTIFS(Kickstarter!$F:$F,"failed",Kickstarter!$D:$D,"&gt;=15000",Kickstarter!$D:$D,"&lt;19999",Kickstarter!$R:$R,"plays")</f>
        <v>12</v>
      </c>
      <c r="D6">
        <f>COUNTIFS(Kickstarter!$F:$F,"canceled",Kickstarter!$D:$D,"&gt;=15000",Kickstarter!$D:$D,"&lt;19999",Kickstarter!$R:$R,"plays")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8">
        <f t="shared" si="3"/>
        <v>0</v>
      </c>
      <c r="L6">
        <f>E2+E3+E4</f>
        <v>888</v>
      </c>
    </row>
    <row r="7" spans="1:12" x14ac:dyDescent="0.2">
      <c r="A7" t="s">
        <v>8397</v>
      </c>
      <c r="B7">
        <f>COUNTIFS(Kickstarter!$F:$F,"successful",Kickstarter!$D:$D,"&gt;=20000",Kickstarter!$D:$D,"&lt;24999",Kickstarter!$R:$R,"plays")</f>
        <v>9</v>
      </c>
      <c r="C7">
        <f>COUNTIFS(Kickstarter!$F:$F,"failed",Kickstarter!$D:$D,"&gt;=20000",Kickstarter!$D:$D,"&lt;24999",Kickstarter!$R:$R,"plays")</f>
        <v>11</v>
      </c>
      <c r="D7">
        <f>COUNTIFS(Kickstarter!$F:$F,"canceled",Kickstarter!$D:$D,"&gt;=20000",Kickstarter!$D:$D,"&lt;24999",Kickstarter!$R:$R,"plays")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8">
        <f t="shared" si="3"/>
        <v>0</v>
      </c>
      <c r="L7">
        <f>L6/SUM(E2:E13)</f>
        <v>0.84894837476099427</v>
      </c>
    </row>
    <row r="8" spans="1:12" x14ac:dyDescent="0.2">
      <c r="A8" t="s">
        <v>8398</v>
      </c>
      <c r="B8">
        <f>COUNTIFS(Kickstarter!$F:$F,"successful",Kickstarter!$D:$D,"&gt;=25000",Kickstarter!$D:$D,"&lt;29999",Kickstarter!$R:$R,"plays")</f>
        <v>1</v>
      </c>
      <c r="C8">
        <f>COUNTIFS(Kickstarter!$F:$F,"failed",Kickstarter!$D:$D,"&gt;=25000",Kickstarter!$D:$D,"&lt;29999",Kickstarter!$R:$R,"plays")</f>
        <v>4</v>
      </c>
      <c r="D8">
        <f>COUNTIFS(Kickstarter!$F:$F,"canceled",Kickstarter!$D:$D,"&gt;=25000",Kickstarter!$D:$D,"&lt;29999",Kickstarter!$R:$R,"plays")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8">
        <f t="shared" si="3"/>
        <v>0</v>
      </c>
    </row>
    <row r="9" spans="1:12" x14ac:dyDescent="0.2">
      <c r="A9" t="s">
        <v>8399</v>
      </c>
      <c r="B9">
        <f>COUNTIFS(Kickstarter!$F:$F,"successful",Kickstarter!$D:$D,"&gt;=30000",Kickstarter!$D:$D,"&lt;34999",Kickstarter!$R:$R,"plays")</f>
        <v>3</v>
      </c>
      <c r="C9">
        <f>COUNTIFS(Kickstarter!$F:$F,"failed",Kickstarter!$D:$D,"&gt;=30000",Kickstarter!$D:$D,"&lt;34999",Kickstarter!$R:$R,"plays")</f>
        <v>8</v>
      </c>
      <c r="D9">
        <f>COUNTIFS(Kickstarter!$F:$F,"canceled",Kickstarter!$D:$D,"&gt;=30000",Kickstarter!$D:$D,"&lt;34999",Kickstarter!$R:$R,"plays")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8">
        <f t="shared" si="3"/>
        <v>0</v>
      </c>
    </row>
    <row r="10" spans="1:12" x14ac:dyDescent="0.2">
      <c r="A10" t="s">
        <v>8400</v>
      </c>
      <c r="B10">
        <f>COUNTIFS(Kickstarter!$F:$F,"successful",Kickstarter!$D:$D,"&gt;=35000",Kickstarter!$D:$D,"&lt;39999",Kickstarter!$R:$R,"plays")</f>
        <v>4</v>
      </c>
      <c r="C10">
        <f>COUNTIFS(Kickstarter!$F:$F,"failed",Kickstarter!$D:$D,"&gt;=35000",Kickstarter!$D:$D,"&lt;39999",Kickstarter!$R:$R,"plays")</f>
        <v>2</v>
      </c>
      <c r="D10">
        <f>COUNTIFS(Kickstarter!$F:$F,"canceled",Kickstarter!$D:$D,"&gt;=35000",Kickstarter!$D:$D,"&lt;39999",Kickstarter!$R:$R,"plays")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8">
        <f t="shared" si="3"/>
        <v>0</v>
      </c>
    </row>
    <row r="11" spans="1:12" x14ac:dyDescent="0.2">
      <c r="A11" t="s">
        <v>8401</v>
      </c>
      <c r="B11">
        <f>COUNTIFS(Kickstarter!$F:$F,"successful",Kickstarter!$D:$D,"&gt;=40000",Kickstarter!$D:$D,"&lt;44999",Kickstarter!$R:$R,"plays")</f>
        <v>2</v>
      </c>
      <c r="C11">
        <f>COUNTIFS(Kickstarter!$F:$F,"failed",Kickstarter!$D:$D,"&gt;=40000",Kickstarter!$D:$D,"&lt;44999",Kickstarter!$R:$R,"plays")</f>
        <v>1</v>
      </c>
      <c r="D11">
        <f>COUNTIFS(Kickstarter!$F:$F,"canceled",Kickstarter!$D:$D,"&gt;=40000",Kickstarter!$D:$D,"&lt;44999",Kickstarter!$R:$R,"plays")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8">
        <f t="shared" si="3"/>
        <v>0</v>
      </c>
    </row>
    <row r="12" spans="1:12" x14ac:dyDescent="0.2">
      <c r="A12" t="s">
        <v>8402</v>
      </c>
      <c r="B12">
        <f>COUNTIFS(Kickstarter!$F:$F,"successful",Kickstarter!$D:$D,"&gt;=45000",Kickstarter!$D:$D,"&lt;49999",Kickstarter!$R:$R,"plays")</f>
        <v>0</v>
      </c>
      <c r="C12">
        <f>COUNTIFS(Kickstarter!$F:$F,"failed",Kickstarter!$D:$D,"&gt;=45000",Kickstarter!$D:$D,"&lt;49999",Kickstarter!$R:$R,"plays")</f>
        <v>1</v>
      </c>
      <c r="D12">
        <f>COUNTIFS(Kickstarter!$F:$F,"canceled",Kickstarter!$D:$D,"&gt;=45000",Kickstarter!$D:$D,"&lt;49999",Kickstarter!$R:$R,"plays")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8">
        <f t="shared" si="3"/>
        <v>0</v>
      </c>
    </row>
    <row r="13" spans="1:12" x14ac:dyDescent="0.2">
      <c r="A13" t="s">
        <v>8403</v>
      </c>
      <c r="B13">
        <f>COUNTIFS(Kickstarter!$F:$F, "successful",Kickstarter!$D:$D, "&gt;=50000",Kickstarter!$R:$R,"plays")</f>
        <v>2</v>
      </c>
      <c r="C13">
        <f>COUNTIFS(Kickstarter!$F:$F, "failed",Kickstarter!$D:$D, "&gt;=50000",Kickstarter!$R:$R,"plays")</f>
        <v>14</v>
      </c>
      <c r="D13">
        <f>COUNTIFS(Kickstarter!$F:$F, "canceled",Kickstarter!$D:$D, 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8">
        <f t="shared" si="3"/>
        <v>0</v>
      </c>
    </row>
    <row r="14" spans="1:12" x14ac:dyDescent="0.2">
      <c r="E14">
        <f>SUM(E2:E13)</f>
        <v>1046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Kickstarter</vt:lpstr>
      <vt:lpstr>Theater Outcomes by Launch Date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2021-02-13T23:22:16Z</dcterms:modified>
</cp:coreProperties>
</file>