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https://studentsecuedu66932-my.sharepoint.com/personal/gudivadav15_ecu_edu/Documents/courses/csci-6020-ml-2023-fall/2023-assignments/05-asn/"/>
    </mc:Choice>
  </mc:AlternateContent>
  <xr:revisionPtr revIDLastSave="3" documentId="13_ncr:1_{437D3837-38EE-4BE6-82E6-BA8E2E9D6AA7}" xr6:coauthVersionLast="47" xr6:coauthVersionMax="47" xr10:uidLastSave="{2D26E6F7-1BEA-9047-86EE-1894A43D915A}"/>
  <bookViews>
    <workbookView xWindow="5760" yWindow="3400" windowWidth="35660" windowHeight="21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F28" i="1"/>
  <c r="F29" i="1"/>
  <c r="F30" i="1"/>
  <c r="F31" i="1"/>
  <c r="F36" i="1"/>
  <c r="F37" i="1"/>
  <c r="F38" i="1"/>
  <c r="F39" i="1"/>
  <c r="D31" i="1"/>
  <c r="D39" i="1"/>
  <c r="F26" i="1"/>
  <c r="C28" i="1"/>
  <c r="C29" i="1"/>
  <c r="C36" i="1"/>
  <c r="C37" i="1"/>
  <c r="B27" i="1"/>
  <c r="B28" i="1"/>
  <c r="B29" i="1"/>
  <c r="B35" i="1"/>
  <c r="B36" i="1"/>
  <c r="B37" i="1"/>
  <c r="C26" i="1"/>
  <c r="B26" i="1"/>
  <c r="A42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6" i="1"/>
  <c r="C25" i="1"/>
  <c r="D25" i="1"/>
  <c r="E25" i="1"/>
  <c r="F25" i="1"/>
  <c r="B25" i="1"/>
  <c r="I3" i="1"/>
  <c r="J3" i="1" s="1"/>
  <c r="I2" i="1"/>
  <c r="J2" i="1" s="1"/>
  <c r="A20" i="1"/>
  <c r="C23" i="1"/>
  <c r="D23" i="1"/>
  <c r="E23" i="1"/>
  <c r="F23" i="1"/>
  <c r="B23" i="1"/>
  <c r="B34" i="1" s="1"/>
  <c r="C21" i="1"/>
  <c r="C30" i="1" s="1"/>
  <c r="D21" i="1"/>
  <c r="D32" i="1" s="1"/>
  <c r="E21" i="1"/>
  <c r="E32" i="1" s="1"/>
  <c r="F21" i="1"/>
  <c r="F32" i="1" s="1"/>
  <c r="B21" i="1"/>
  <c r="B30" i="1" s="1"/>
  <c r="H18" i="1"/>
  <c r="H3" i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2" i="1"/>
  <c r="I21" i="1" l="1"/>
  <c r="C27" i="1"/>
  <c r="D29" i="1"/>
  <c r="B41" i="1"/>
  <c r="B33" i="1"/>
  <c r="C41" i="1"/>
  <c r="C33" i="1"/>
  <c r="D26" i="1"/>
  <c r="D35" i="1"/>
  <c r="D27" i="1"/>
  <c r="E35" i="1"/>
  <c r="E27" i="1"/>
  <c r="F35" i="1"/>
  <c r="F27" i="1"/>
  <c r="E30" i="1"/>
  <c r="B40" i="1"/>
  <c r="B32" i="1"/>
  <c r="C40" i="1"/>
  <c r="C32" i="1"/>
  <c r="D42" i="1"/>
  <c r="D34" i="1"/>
  <c r="E42" i="1"/>
  <c r="E34" i="1"/>
  <c r="F42" i="1"/>
  <c r="H28" i="1" s="1"/>
  <c r="I28" i="1" s="1"/>
  <c r="J28" i="1" s="1"/>
  <c r="F34" i="1"/>
  <c r="E37" i="1"/>
  <c r="B39" i="1"/>
  <c r="B31" i="1"/>
  <c r="C39" i="1"/>
  <c r="C31" i="1"/>
  <c r="D41" i="1"/>
  <c r="D33" i="1"/>
  <c r="E41" i="1"/>
  <c r="E33" i="1"/>
  <c r="F41" i="1"/>
  <c r="F33" i="1"/>
  <c r="E39" i="1"/>
  <c r="E31" i="1"/>
  <c r="D38" i="1"/>
  <c r="D30" i="1"/>
  <c r="E38" i="1"/>
  <c r="C35" i="1"/>
  <c r="D37" i="1"/>
  <c r="E29" i="1"/>
  <c r="B42" i="1"/>
  <c r="C42" i="1"/>
  <c r="C34" i="1"/>
  <c r="E26" i="1"/>
  <c r="D36" i="1"/>
  <c r="D28" i="1"/>
  <c r="E36" i="1"/>
  <c r="E28" i="1"/>
  <c r="B38" i="1"/>
  <c r="C38" i="1"/>
  <c r="D40" i="1"/>
  <c r="E40" i="1"/>
  <c r="F40" i="1"/>
  <c r="H30" i="1" l="1"/>
  <c r="I30" i="1" s="1"/>
  <c r="J30" i="1" s="1"/>
  <c r="H35" i="1"/>
  <c r="I35" i="1" s="1"/>
  <c r="J35" i="1" s="1"/>
  <c r="H34" i="1"/>
  <c r="I34" i="1" s="1"/>
  <c r="J34" i="1" s="1"/>
  <c r="H37" i="1"/>
  <c r="I37" i="1" s="1"/>
  <c r="J37" i="1" s="1"/>
  <c r="H39" i="1"/>
  <c r="I39" i="1" s="1"/>
  <c r="J39" i="1" s="1"/>
  <c r="H26" i="1"/>
  <c r="I26" i="1" s="1"/>
  <c r="J26" i="1" s="1"/>
  <c r="H38" i="1"/>
  <c r="I38" i="1" s="1"/>
  <c r="J38" i="1" s="1"/>
  <c r="H31" i="1"/>
  <c r="I31" i="1" s="1"/>
  <c r="J31" i="1" s="1"/>
  <c r="H41" i="1"/>
  <c r="I41" i="1" s="1"/>
  <c r="J41" i="1" s="1"/>
  <c r="H40" i="1"/>
  <c r="I40" i="1" s="1"/>
  <c r="J40" i="1" s="1"/>
  <c r="H29" i="1"/>
  <c r="I29" i="1" s="1"/>
  <c r="J29" i="1" s="1"/>
  <c r="H33" i="1"/>
  <c r="I33" i="1" s="1"/>
  <c r="J33" i="1" s="1"/>
  <c r="H32" i="1"/>
  <c r="I32" i="1" s="1"/>
  <c r="J32" i="1" s="1"/>
  <c r="H27" i="1"/>
  <c r="I27" i="1" s="1"/>
  <c r="J27" i="1" s="1"/>
  <c r="H36" i="1"/>
  <c r="I36" i="1" s="1"/>
  <c r="J36" i="1" s="1"/>
  <c r="I46" i="1" l="1"/>
</calcChain>
</file>

<file path=xl/sharedStrings.xml><?xml version="1.0" encoding="utf-8"?>
<sst xmlns="http://schemas.openxmlformats.org/spreadsheetml/2006/main" count="43" uniqueCount="30">
  <si>
    <t>Afghanistan</t>
  </si>
  <si>
    <t>Haiti</t>
  </si>
  <si>
    <t>Nigeria</t>
  </si>
  <si>
    <t>Egypt</t>
  </si>
  <si>
    <t>Argentina</t>
  </si>
  <si>
    <t>China</t>
  </si>
  <si>
    <t>Brazil</t>
  </si>
  <si>
    <t>Israel</t>
  </si>
  <si>
    <t>U.S.A</t>
  </si>
  <si>
    <t>Ireland</t>
  </si>
  <si>
    <t>U.K</t>
  </si>
  <si>
    <t>Germany</t>
  </si>
  <si>
    <t>Canada</t>
  </si>
  <si>
    <t>Austrailia</t>
  </si>
  <si>
    <t>Sweden</t>
  </si>
  <si>
    <t>New Zealand</t>
  </si>
  <si>
    <t>Russia</t>
  </si>
  <si>
    <t xml:space="preserve">Name </t>
  </si>
  <si>
    <t>Life</t>
  </si>
  <si>
    <t>Top 10</t>
  </si>
  <si>
    <t>Inf</t>
  </si>
  <si>
    <t>Mil</t>
  </si>
  <si>
    <t>School</t>
  </si>
  <si>
    <t>Distance</t>
  </si>
  <si>
    <t>CPI</t>
  </si>
  <si>
    <t>Minimum</t>
  </si>
  <si>
    <t>Maximum</t>
  </si>
  <si>
    <t>Recip</t>
  </si>
  <si>
    <t>K-Weight Top</t>
  </si>
  <si>
    <t>KWeightRes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</si>
</sst>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zoomScale="113" zoomScaleNormal="113" workbookViewId="0">
      <selection activeCell="G18" sqref="G18"/>
    </sheetView>
  </sheetViews>
  <sheetFormatPr baseColWidth="10" defaultColWidth="8.83203125" defaultRowHeight="15" x14ac:dyDescent="0.2"/>
  <cols>
    <col min="1" max="1" width="11.5" bestFit="1" customWidth="1"/>
    <col min="10" max="10" width="12" bestFit="1" customWidth="1"/>
  </cols>
  <sheetData>
    <row r="1" spans="1:10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24</v>
      </c>
      <c r="H1" t="s">
        <v>23</v>
      </c>
      <c r="I1" t="s">
        <v>27</v>
      </c>
      <c r="J1" t="s">
        <v>28</v>
      </c>
    </row>
    <row r="2" spans="1:10" x14ac:dyDescent="0.2">
      <c r="A2" t="s">
        <v>0</v>
      </c>
      <c r="B2">
        <v>59.61</v>
      </c>
      <c r="C2">
        <v>23.21</v>
      </c>
      <c r="D2">
        <v>74.3</v>
      </c>
      <c r="E2">
        <v>4.4400000000000004</v>
      </c>
      <c r="F2">
        <v>0.4</v>
      </c>
      <c r="G2">
        <v>1.5170999999999999</v>
      </c>
      <c r="H2">
        <f>((B2-$B$18)^2)+((C2-$C$18)^2)+((D2-$D$18)^2)+((E2-$E$18)^2)+((F2-$F$18)^2)</f>
        <v>4426.9658999999992</v>
      </c>
      <c r="I2">
        <f>1/H2</f>
        <v>2.2588834488198795E-4</v>
      </c>
      <c r="J2">
        <f>(G2*I2)</f>
        <v>3.4269520802046388E-4</v>
      </c>
    </row>
    <row r="3" spans="1:10" x14ac:dyDescent="0.2">
      <c r="A3" t="s">
        <v>1</v>
      </c>
      <c r="B3">
        <v>45</v>
      </c>
      <c r="C3">
        <v>47.67</v>
      </c>
      <c r="D3">
        <v>73.099999999999994</v>
      </c>
      <c r="E3">
        <v>0.09</v>
      </c>
      <c r="F3">
        <v>3.4</v>
      </c>
      <c r="G3">
        <v>1.7999000000000001</v>
      </c>
      <c r="H3">
        <f t="shared" ref="H3:H17" si="0">((B3-$B$18)^2)+((C3-$C$18)^2)+((D3-$D$18)^2)+((E3-$E$18)^2)+((F3-$F$18)^2)</f>
        <v>4853.4929000000002</v>
      </c>
      <c r="I3">
        <f t="shared" ref="I3:I17" si="1">1/H3</f>
        <v>2.060371820055614E-4</v>
      </c>
      <c r="J3">
        <f t="shared" ref="J3:J17" si="2">(G3*I3)</f>
        <v>3.7084632389181E-4</v>
      </c>
    </row>
    <row r="4" spans="1:10" x14ac:dyDescent="0.2">
      <c r="A4" t="s">
        <v>2</v>
      </c>
      <c r="B4">
        <v>51.3</v>
      </c>
      <c r="C4">
        <v>38.229999999999997</v>
      </c>
      <c r="D4">
        <v>82.6</v>
      </c>
      <c r="E4">
        <v>1.07</v>
      </c>
      <c r="F4">
        <v>4.0999999999999996</v>
      </c>
      <c r="G4">
        <v>2.4493</v>
      </c>
      <c r="H4">
        <f t="shared" si="0"/>
        <v>5665.2848999999997</v>
      </c>
      <c r="I4">
        <f t="shared" si="1"/>
        <v>1.7651362952638094E-4</v>
      </c>
      <c r="J4">
        <f t="shared" si="2"/>
        <v>4.3233483279896486E-4</v>
      </c>
    </row>
    <row r="5" spans="1:10" x14ac:dyDescent="0.2">
      <c r="A5" t="s">
        <v>3</v>
      </c>
      <c r="B5">
        <v>70.48</v>
      </c>
      <c r="C5">
        <v>26.58</v>
      </c>
      <c r="D5">
        <v>19.600000000000001</v>
      </c>
      <c r="E5">
        <v>1.86</v>
      </c>
      <c r="F5">
        <v>5.3</v>
      </c>
      <c r="G5">
        <v>2.8622000000000001</v>
      </c>
      <c r="H5">
        <f t="shared" si="0"/>
        <v>188.14970000000005</v>
      </c>
      <c r="I5">
        <f t="shared" si="1"/>
        <v>5.3149167923201559E-3</v>
      </c>
      <c r="J5">
        <f t="shared" si="2"/>
        <v>1.521235484297875E-2</v>
      </c>
    </row>
    <row r="6" spans="1:10" x14ac:dyDescent="0.2">
      <c r="A6" t="s">
        <v>4</v>
      </c>
      <c r="B6">
        <v>75.77</v>
      </c>
      <c r="C6">
        <v>32.299999999999997</v>
      </c>
      <c r="D6">
        <v>13.3</v>
      </c>
      <c r="E6">
        <v>0.76</v>
      </c>
      <c r="F6">
        <v>10.1</v>
      </c>
      <c r="G6">
        <v>2.9961000000000002</v>
      </c>
      <c r="H6">
        <f t="shared" si="0"/>
        <v>95.208999999999861</v>
      </c>
      <c r="I6">
        <f t="shared" si="1"/>
        <v>1.0503208730267112E-2</v>
      </c>
      <c r="J6">
        <f t="shared" si="2"/>
        <v>3.14686636767533E-2</v>
      </c>
    </row>
    <row r="7" spans="1:10" x14ac:dyDescent="0.2">
      <c r="A7" t="s">
        <v>5</v>
      </c>
      <c r="B7">
        <v>74.87</v>
      </c>
      <c r="C7">
        <v>29.98</v>
      </c>
      <c r="D7">
        <v>13.7</v>
      </c>
      <c r="E7">
        <v>1.95</v>
      </c>
      <c r="F7">
        <v>6.4</v>
      </c>
      <c r="G7">
        <v>3.6356000000000002</v>
      </c>
      <c r="H7">
        <f t="shared" si="0"/>
        <v>115.0789</v>
      </c>
      <c r="I7">
        <f t="shared" si="1"/>
        <v>8.6896902907483472E-3</v>
      </c>
      <c r="J7">
        <f t="shared" si="2"/>
        <v>3.1592238021044695E-2</v>
      </c>
    </row>
    <row r="8" spans="1:10" x14ac:dyDescent="0.2">
      <c r="A8" t="s">
        <v>6</v>
      </c>
      <c r="B8">
        <v>73.12</v>
      </c>
      <c r="C8">
        <v>42.93</v>
      </c>
      <c r="D8">
        <v>14.5</v>
      </c>
      <c r="E8">
        <v>1.43</v>
      </c>
      <c r="F8">
        <v>7.2</v>
      </c>
      <c r="G8">
        <v>3.7740999999999998</v>
      </c>
      <c r="H8">
        <f t="shared" si="0"/>
        <v>215.5061</v>
      </c>
      <c r="I8">
        <f t="shared" si="1"/>
        <v>4.6402398818409319E-3</v>
      </c>
      <c r="J8">
        <f t="shared" si="2"/>
        <v>1.7512729338055859E-2</v>
      </c>
    </row>
    <row r="9" spans="1:10" x14ac:dyDescent="0.2">
      <c r="A9" t="s">
        <v>7</v>
      </c>
      <c r="B9">
        <v>81.3</v>
      </c>
      <c r="C9">
        <v>28.8</v>
      </c>
      <c r="D9">
        <v>3.6</v>
      </c>
      <c r="E9">
        <v>6.77</v>
      </c>
      <c r="F9">
        <v>12.5</v>
      </c>
      <c r="G9">
        <v>5.8068999999999997</v>
      </c>
      <c r="H9">
        <f t="shared" si="0"/>
        <v>244.96679999999981</v>
      </c>
      <c r="I9">
        <f t="shared" si="1"/>
        <v>4.0821858308962714E-3</v>
      </c>
      <c r="J9">
        <f t="shared" si="2"/>
        <v>2.3704844901431557E-2</v>
      </c>
    </row>
    <row r="10" spans="1:10" x14ac:dyDescent="0.2">
      <c r="A10" t="s">
        <v>8</v>
      </c>
      <c r="B10">
        <v>78.510000000000005</v>
      </c>
      <c r="C10">
        <v>29.85</v>
      </c>
      <c r="D10">
        <v>6.3</v>
      </c>
      <c r="E10">
        <v>4.72</v>
      </c>
      <c r="F10">
        <v>13.7</v>
      </c>
      <c r="G10">
        <v>7.1356999999999999</v>
      </c>
      <c r="H10">
        <f t="shared" si="0"/>
        <v>136.99350000000001</v>
      </c>
      <c r="I10">
        <f t="shared" si="1"/>
        <v>7.2996164051579082E-3</v>
      </c>
      <c r="J10">
        <f t="shared" si="2"/>
        <v>5.2087872782285286E-2</v>
      </c>
    </row>
    <row r="11" spans="1:10" x14ac:dyDescent="0.2">
      <c r="A11" t="s">
        <v>9</v>
      </c>
      <c r="B11">
        <v>80.150000000000006</v>
      </c>
      <c r="C11">
        <v>27.23</v>
      </c>
      <c r="D11">
        <v>3.5</v>
      </c>
      <c r="E11">
        <v>0.6</v>
      </c>
      <c r="F11">
        <v>11.5</v>
      </c>
      <c r="G11">
        <v>7.5359999999999996</v>
      </c>
      <c r="H11">
        <f t="shared" si="0"/>
        <v>231.70630000000003</v>
      </c>
      <c r="I11">
        <f t="shared" si="1"/>
        <v>4.3158084178116863E-3</v>
      </c>
      <c r="J11">
        <f t="shared" si="2"/>
        <v>3.2523932236628868E-2</v>
      </c>
    </row>
    <row r="12" spans="1:10" x14ac:dyDescent="0.2">
      <c r="A12" t="s">
        <v>10</v>
      </c>
      <c r="B12">
        <v>80.09</v>
      </c>
      <c r="C12">
        <v>28.49</v>
      </c>
      <c r="D12">
        <v>4.4000000000000004</v>
      </c>
      <c r="E12">
        <v>2.59</v>
      </c>
      <c r="F12">
        <v>13</v>
      </c>
      <c r="G12">
        <v>7.7751000000000001</v>
      </c>
      <c r="H12">
        <f t="shared" si="0"/>
        <v>198.68539999999996</v>
      </c>
      <c r="I12">
        <f t="shared" si="1"/>
        <v>5.0330824509500962E-3</v>
      </c>
      <c r="J12">
        <f t="shared" si="2"/>
        <v>3.913271936438209E-2</v>
      </c>
    </row>
    <row r="13" spans="1:10" x14ac:dyDescent="0.2">
      <c r="A13" t="s">
        <v>11</v>
      </c>
      <c r="B13">
        <v>80.239999999999995</v>
      </c>
      <c r="C13">
        <v>22.07</v>
      </c>
      <c r="D13">
        <v>3.5</v>
      </c>
      <c r="E13">
        <v>1.31</v>
      </c>
      <c r="F13">
        <v>12</v>
      </c>
      <c r="G13">
        <v>8.0460999999999991</v>
      </c>
      <c r="H13">
        <f t="shared" si="0"/>
        <v>301.23009999999977</v>
      </c>
      <c r="I13">
        <f t="shared" si="1"/>
        <v>3.3197213691460474E-3</v>
      </c>
      <c r="J13">
        <f t="shared" si="2"/>
        <v>2.671081010828601E-2</v>
      </c>
    </row>
    <row r="14" spans="1:10" x14ac:dyDescent="0.2">
      <c r="A14" t="s">
        <v>12</v>
      </c>
      <c r="B14">
        <v>80.989999999999995</v>
      </c>
      <c r="C14">
        <v>24.79</v>
      </c>
      <c r="D14">
        <v>3.9</v>
      </c>
      <c r="E14">
        <v>1.42</v>
      </c>
      <c r="F14">
        <v>14.2</v>
      </c>
      <c r="G14">
        <v>8.6724999999999994</v>
      </c>
      <c r="H14">
        <f t="shared" si="0"/>
        <v>271.13149999999973</v>
      </c>
      <c r="I14">
        <f t="shared" si="1"/>
        <v>3.6882472158343868E-3</v>
      </c>
      <c r="J14">
        <f t="shared" si="2"/>
        <v>3.1986323979323716E-2</v>
      </c>
    </row>
    <row r="15" spans="1:10" x14ac:dyDescent="0.2">
      <c r="A15" t="s">
        <v>13</v>
      </c>
      <c r="B15">
        <v>82.09</v>
      </c>
      <c r="C15">
        <v>25.4</v>
      </c>
      <c r="D15">
        <v>4.2</v>
      </c>
      <c r="E15">
        <v>1.86</v>
      </c>
      <c r="F15">
        <v>11.5</v>
      </c>
      <c r="G15">
        <v>8.8841999999999999</v>
      </c>
      <c r="H15">
        <f t="shared" si="0"/>
        <v>288.45939999999996</v>
      </c>
      <c r="I15">
        <f t="shared" si="1"/>
        <v>3.4666923664127434E-3</v>
      </c>
      <c r="J15">
        <f t="shared" si="2"/>
        <v>3.0798788321684093E-2</v>
      </c>
    </row>
    <row r="16" spans="1:10" x14ac:dyDescent="0.2">
      <c r="A16" t="s">
        <v>14</v>
      </c>
      <c r="B16">
        <v>81.430000000000007</v>
      </c>
      <c r="C16">
        <v>22.18</v>
      </c>
      <c r="D16">
        <v>2.4</v>
      </c>
      <c r="E16">
        <v>1.27</v>
      </c>
      <c r="F16">
        <v>12.8</v>
      </c>
      <c r="G16">
        <v>9.2985000000000007</v>
      </c>
      <c r="H16">
        <f t="shared" si="0"/>
        <v>345.49610000000007</v>
      </c>
      <c r="I16">
        <f t="shared" si="1"/>
        <v>2.894388677614595E-3</v>
      </c>
      <c r="J16">
        <f t="shared" si="2"/>
        <v>2.6913473118799314E-2</v>
      </c>
    </row>
    <row r="17" spans="1:10" x14ac:dyDescent="0.2">
      <c r="A17" t="s">
        <v>15</v>
      </c>
      <c r="B17">
        <v>80.67</v>
      </c>
      <c r="C17">
        <v>27.81</v>
      </c>
      <c r="D17">
        <v>4.9000000000000004</v>
      </c>
      <c r="E17">
        <v>1.1299999999999999</v>
      </c>
      <c r="F17">
        <v>12.3</v>
      </c>
      <c r="G17">
        <v>9.4626999999999999</v>
      </c>
      <c r="H17">
        <f t="shared" si="0"/>
        <v>219.15699999999993</v>
      </c>
      <c r="I17">
        <f t="shared" si="1"/>
        <v>4.5629388976852229E-3</v>
      </c>
      <c r="J17">
        <f t="shared" si="2"/>
        <v>4.317772190712596E-2</v>
      </c>
    </row>
    <row r="18" spans="1:10" x14ac:dyDescent="0.2">
      <c r="A18" t="s">
        <v>16</v>
      </c>
      <c r="B18">
        <v>67.62</v>
      </c>
      <c r="C18">
        <v>31.68</v>
      </c>
      <c r="D18">
        <v>10</v>
      </c>
      <c r="E18">
        <v>3.87</v>
      </c>
      <c r="F18">
        <v>12.9</v>
      </c>
      <c r="H18">
        <f>((B18-$B$18)^2)+((C18-$C$18)^2)+((D18-$D$18)^2)+((E18-$E$18)^2)+((F18-$F$18)^2)</f>
        <v>0</v>
      </c>
    </row>
    <row r="20" spans="1:10" x14ac:dyDescent="0.2">
      <c r="A20">
        <f>AVERAGE(G6,G10,G12)</f>
        <v>5.9689666666666668</v>
      </c>
      <c r="B20" t="s">
        <v>25</v>
      </c>
      <c r="C20" t="s">
        <v>25</v>
      </c>
      <c r="D20" t="s">
        <v>25</v>
      </c>
      <c r="E20" t="s">
        <v>25</v>
      </c>
      <c r="F20" t="s">
        <v>25</v>
      </c>
      <c r="I20" t="s">
        <v>29</v>
      </c>
    </row>
    <row r="21" spans="1:10" x14ac:dyDescent="0.2">
      <c r="A21">
        <f>AVERAGE(G38,G36,G34)</f>
        <v>7.8611000000000004</v>
      </c>
      <c r="B21">
        <f>MIN(B2:B17)</f>
        <v>45</v>
      </c>
      <c r="C21">
        <f t="shared" ref="C21:F21" si="3">MIN(C2:C17)</f>
        <v>22.07</v>
      </c>
      <c r="D21">
        <f t="shared" si="3"/>
        <v>2.4</v>
      </c>
      <c r="E21">
        <f t="shared" si="3"/>
        <v>0.09</v>
      </c>
      <c r="F21">
        <f t="shared" si="3"/>
        <v>0.4</v>
      </c>
      <c r="I21">
        <f>SUM(J2:J17)/SUM(I2:I17)</f>
        <v>5.9043146925815018</v>
      </c>
    </row>
    <row r="22" spans="1:10" x14ac:dyDescent="0.2">
      <c r="B22" t="s">
        <v>26</v>
      </c>
      <c r="C22" t="s">
        <v>26</v>
      </c>
      <c r="D22" t="s">
        <v>26</v>
      </c>
      <c r="E22" t="s">
        <v>26</v>
      </c>
      <c r="F22" t="s">
        <v>26</v>
      </c>
    </row>
    <row r="23" spans="1:10" x14ac:dyDescent="0.2">
      <c r="B23">
        <f>MAX(B2:B17)</f>
        <v>82.09</v>
      </c>
      <c r="C23">
        <f t="shared" ref="C23:F23" si="4">MAX(C2:C17)</f>
        <v>47.67</v>
      </c>
      <c r="D23">
        <f t="shared" si="4"/>
        <v>82.6</v>
      </c>
      <c r="E23">
        <f t="shared" si="4"/>
        <v>6.77</v>
      </c>
      <c r="F23">
        <f t="shared" si="4"/>
        <v>14.2</v>
      </c>
    </row>
    <row r="25" spans="1:10" x14ac:dyDescent="0.2">
      <c r="B25" t="str">
        <f>_xlfn.CONCAT("RN",B1)</f>
        <v>RNLife</v>
      </c>
      <c r="C25" t="str">
        <f t="shared" ref="C25:F25" si="5">_xlfn.CONCAT("RN",C1)</f>
        <v>RNTop 10</v>
      </c>
      <c r="D25" t="str">
        <f t="shared" si="5"/>
        <v>RNInf</v>
      </c>
      <c r="E25" t="str">
        <f t="shared" si="5"/>
        <v>RNMil</v>
      </c>
      <c r="F25" t="str">
        <f t="shared" si="5"/>
        <v>RNSchool</v>
      </c>
      <c r="G25" t="s">
        <v>24</v>
      </c>
      <c r="H25" t="s">
        <v>23</v>
      </c>
      <c r="I25" t="s">
        <v>27</v>
      </c>
      <c r="J25" t="s">
        <v>28</v>
      </c>
    </row>
    <row r="26" spans="1:10" x14ac:dyDescent="0.2">
      <c r="A26" t="str">
        <f>A2</f>
        <v>Afghanistan</v>
      </c>
      <c r="B26">
        <f>(B2-B$21)/(B$21-B$23)</f>
        <v>-0.39390671339983818</v>
      </c>
      <c r="C26">
        <f>(C2-C$21)/(C$21-C$23)</f>
        <v>-4.4531250000000022E-2</v>
      </c>
      <c r="D26">
        <f t="shared" ref="D26:F26" si="6">(D2-D$21)/(D$21-D$23)</f>
        <v>-0.89650872817955118</v>
      </c>
      <c r="E26">
        <f t="shared" si="6"/>
        <v>-0.65119760479041922</v>
      </c>
      <c r="F26">
        <f t="shared" si="6"/>
        <v>0</v>
      </c>
      <c r="G26">
        <v>1.5170999999999999</v>
      </c>
      <c r="H26">
        <f>((B26-$B$42)^2)+((C26-$C$42)^2)+((D26-$D$42)^2)+((E26-$E$42)^2)+((F26-$F$42)^2)</f>
        <v>1.6266527055415969</v>
      </c>
      <c r="I26">
        <f>1/H26</f>
        <v>0.61475937463064567</v>
      </c>
      <c r="J26">
        <f>(G26*I26)</f>
        <v>0.93265144725215243</v>
      </c>
    </row>
    <row r="27" spans="1:10" x14ac:dyDescent="0.2">
      <c r="A27" t="str">
        <f t="shared" ref="A27:A41" si="7">A3</f>
        <v>Haiti</v>
      </c>
      <c r="B27">
        <f t="shared" ref="B27:F42" si="8">(B3-B$21)/(B$21-B$23)</f>
        <v>0</v>
      </c>
      <c r="C27">
        <f>(C3-C$21)/(C$21-C$23)</f>
        <v>-1</v>
      </c>
      <c r="D27">
        <f t="shared" ref="D27:F27" si="9">(D3-D$21)/(D$21-D$23)</f>
        <v>-0.88154613466334164</v>
      </c>
      <c r="E27">
        <f t="shared" si="9"/>
        <v>0</v>
      </c>
      <c r="F27">
        <f t="shared" si="9"/>
        <v>-0.21739130434782611</v>
      </c>
      <c r="G27">
        <v>1.7999000000000001</v>
      </c>
      <c r="H27">
        <f t="shared" ref="H27:H41" si="10">((B27-$B$42)^2)+((C27-$C$42)^2)+((D27-$D$42)^2)+((E27-$E$42)^2)+((F27-$F$42)^2)</f>
        <v>2.1752127021598944</v>
      </c>
      <c r="I27">
        <f t="shared" ref="I27:I41" si="11">1/H27</f>
        <v>0.45972515653620549</v>
      </c>
      <c r="J27">
        <f t="shared" ref="J27:J41" si="12">(G27*I27)</f>
        <v>0.82745930924951627</v>
      </c>
    </row>
    <row r="28" spans="1:10" x14ac:dyDescent="0.2">
      <c r="A28" t="str">
        <f t="shared" si="7"/>
        <v>Nigeria</v>
      </c>
      <c r="B28">
        <f t="shared" si="8"/>
        <v>-0.16985710434079257</v>
      </c>
      <c r="C28">
        <f t="shared" si="8"/>
        <v>-0.63124999999999987</v>
      </c>
      <c r="D28">
        <f t="shared" si="8"/>
        <v>-1</v>
      </c>
      <c r="E28">
        <f t="shared" si="8"/>
        <v>-0.14670658682634732</v>
      </c>
      <c r="F28">
        <f t="shared" si="8"/>
        <v>-0.26811594202898553</v>
      </c>
      <c r="G28">
        <v>2.4493</v>
      </c>
      <c r="H28">
        <f t="shared" si="10"/>
        <v>1.6608611416870596</v>
      </c>
      <c r="I28">
        <f t="shared" si="11"/>
        <v>0.60209729453012917</v>
      </c>
      <c r="J28">
        <f t="shared" si="12"/>
        <v>1.4747169034926453</v>
      </c>
    </row>
    <row r="29" spans="1:10" x14ac:dyDescent="0.2">
      <c r="A29" t="str">
        <f t="shared" si="7"/>
        <v>Egypt</v>
      </c>
      <c r="B29">
        <f t="shared" si="8"/>
        <v>-0.68697762200053925</v>
      </c>
      <c r="C29">
        <f t="shared" si="8"/>
        <v>-0.17617187499999992</v>
      </c>
      <c r="D29">
        <f t="shared" si="8"/>
        <v>-0.21446384039900257</v>
      </c>
      <c r="E29">
        <f t="shared" si="8"/>
        <v>-0.26497005988023953</v>
      </c>
      <c r="F29">
        <f t="shared" si="8"/>
        <v>-0.35507246376811591</v>
      </c>
      <c r="G29">
        <v>2.8622000000000001</v>
      </c>
      <c r="H29">
        <f t="shared" si="10"/>
        <v>0.45379964586472366</v>
      </c>
      <c r="I29">
        <f t="shared" si="11"/>
        <v>2.2036156464919259</v>
      </c>
      <c r="J29">
        <f t="shared" si="12"/>
        <v>6.3071887033891905</v>
      </c>
    </row>
    <row r="30" spans="1:10" x14ac:dyDescent="0.2">
      <c r="A30" t="str">
        <f t="shared" si="7"/>
        <v>Argentina</v>
      </c>
      <c r="B30">
        <f t="shared" si="8"/>
        <v>-0.82960366675653796</v>
      </c>
      <c r="C30">
        <f t="shared" si="8"/>
        <v>-0.39960937499999988</v>
      </c>
      <c r="D30">
        <f t="shared" si="8"/>
        <v>-0.13591022443890277</v>
      </c>
      <c r="E30">
        <f t="shared" si="8"/>
        <v>-0.1002994011976048</v>
      </c>
      <c r="F30">
        <f t="shared" si="8"/>
        <v>-0.70289855072463769</v>
      </c>
      <c r="G30">
        <v>2.9961000000000002</v>
      </c>
      <c r="H30">
        <f t="shared" si="10"/>
        <v>0.308485633805893</v>
      </c>
      <c r="I30">
        <f t="shared" si="11"/>
        <v>3.2416420423300019</v>
      </c>
      <c r="J30">
        <f t="shared" si="12"/>
        <v>9.7122837230249193</v>
      </c>
    </row>
    <row r="31" spans="1:10" x14ac:dyDescent="0.2">
      <c r="A31" t="str">
        <f t="shared" si="7"/>
        <v>China</v>
      </c>
      <c r="B31">
        <f t="shared" si="8"/>
        <v>-0.80533836613642495</v>
      </c>
      <c r="C31">
        <f t="shared" si="8"/>
        <v>-0.30898437499999998</v>
      </c>
      <c r="D31">
        <f t="shared" si="8"/>
        <v>-0.14089775561097256</v>
      </c>
      <c r="E31">
        <f t="shared" si="8"/>
        <v>-0.27844311377245506</v>
      </c>
      <c r="F31">
        <f t="shared" si="8"/>
        <v>-0.43478260869565222</v>
      </c>
      <c r="G31">
        <v>3.6356000000000002</v>
      </c>
      <c r="H31">
        <f t="shared" si="10"/>
        <v>0.3492147737287421</v>
      </c>
      <c r="I31">
        <f t="shared" si="11"/>
        <v>2.8635672807381432</v>
      </c>
      <c r="J31">
        <f t="shared" si="12"/>
        <v>10.410785205851594</v>
      </c>
    </row>
    <row r="32" spans="1:10" x14ac:dyDescent="0.2">
      <c r="A32" t="str">
        <f t="shared" si="7"/>
        <v>Brazil</v>
      </c>
      <c r="B32">
        <f t="shared" si="8"/>
        <v>-0.75815583715287149</v>
      </c>
      <c r="C32">
        <f t="shared" si="8"/>
        <v>-0.81484374999999998</v>
      </c>
      <c r="D32">
        <f t="shared" si="8"/>
        <v>-0.15087281795511223</v>
      </c>
      <c r="E32">
        <f t="shared" si="8"/>
        <v>-0.20059880239520958</v>
      </c>
      <c r="F32">
        <f t="shared" si="8"/>
        <v>-0.49275362318840582</v>
      </c>
      <c r="G32">
        <v>3.7740999999999998</v>
      </c>
      <c r="H32">
        <f t="shared" si="10"/>
        <v>0.52228336011019305</v>
      </c>
      <c r="I32">
        <f t="shared" si="11"/>
        <v>1.914669461782234</v>
      </c>
      <c r="J32">
        <f t="shared" si="12"/>
        <v>7.2261540157123285</v>
      </c>
    </row>
    <row r="33" spans="1:10" x14ac:dyDescent="0.2">
      <c r="A33" t="str">
        <f t="shared" si="7"/>
        <v>Israel</v>
      </c>
      <c r="B33">
        <f t="shared" si="8"/>
        <v>-0.97870045834456709</v>
      </c>
      <c r="C33">
        <f t="shared" si="8"/>
        <v>-0.26289062499999999</v>
      </c>
      <c r="D33">
        <f t="shared" si="8"/>
        <v>-1.4962593516209481E-2</v>
      </c>
      <c r="E33">
        <f t="shared" si="8"/>
        <v>-1</v>
      </c>
      <c r="F33">
        <f t="shared" si="8"/>
        <v>-0.87681159420289856</v>
      </c>
      <c r="G33">
        <v>5.8068999999999997</v>
      </c>
      <c r="H33">
        <f t="shared" si="10"/>
        <v>0.34437235816065698</v>
      </c>
      <c r="I33">
        <f t="shared" si="11"/>
        <v>2.9038335287452974</v>
      </c>
      <c r="J33">
        <f t="shared" si="12"/>
        <v>16.862270918071069</v>
      </c>
    </row>
    <row r="34" spans="1:10" x14ac:dyDescent="0.2">
      <c r="A34" t="str">
        <f t="shared" si="7"/>
        <v>U.S.A</v>
      </c>
      <c r="B34">
        <f t="shared" si="8"/>
        <v>-0.90347802642221631</v>
      </c>
      <c r="C34">
        <f t="shared" si="8"/>
        <v>-0.30390625000000004</v>
      </c>
      <c r="D34">
        <f t="shared" si="8"/>
        <v>-4.8628428927680802E-2</v>
      </c>
      <c r="E34">
        <f t="shared" si="8"/>
        <v>-0.69311377245508987</v>
      </c>
      <c r="F34">
        <f t="shared" si="8"/>
        <v>-0.96376811594202894</v>
      </c>
      <c r="G34">
        <v>7.1356999999999999</v>
      </c>
      <c r="H34">
        <f t="shared" si="10"/>
        <v>0.11299739395295197</v>
      </c>
      <c r="I34">
        <f t="shared" si="11"/>
        <v>8.849761618541077</v>
      </c>
      <c r="J34">
        <f t="shared" si="12"/>
        <v>63.14924398142356</v>
      </c>
    </row>
    <row r="35" spans="1:10" x14ac:dyDescent="0.2">
      <c r="A35" t="str">
        <f t="shared" si="7"/>
        <v>Ireland</v>
      </c>
      <c r="B35">
        <f t="shared" si="8"/>
        <v>-0.94769479644108934</v>
      </c>
      <c r="C35">
        <f t="shared" si="8"/>
        <v>-0.20156250000000001</v>
      </c>
      <c r="D35">
        <f t="shared" si="8"/>
        <v>-1.3715710723192023E-2</v>
      </c>
      <c r="E35">
        <f t="shared" si="8"/>
        <v>-7.6347305389221562E-2</v>
      </c>
      <c r="F35">
        <f t="shared" si="8"/>
        <v>-0.80434782608695654</v>
      </c>
      <c r="G35">
        <v>7.5359999999999996</v>
      </c>
      <c r="H35">
        <f t="shared" si="10"/>
        <v>0.40083463841739542</v>
      </c>
      <c r="I35">
        <f t="shared" si="11"/>
        <v>2.4947943719342045</v>
      </c>
      <c r="J35">
        <f t="shared" si="12"/>
        <v>18.800770386896165</v>
      </c>
    </row>
    <row r="36" spans="1:10" x14ac:dyDescent="0.2">
      <c r="A36" t="str">
        <f t="shared" si="7"/>
        <v>U.K</v>
      </c>
      <c r="B36">
        <f t="shared" si="8"/>
        <v>-0.94607710973308168</v>
      </c>
      <c r="C36">
        <f t="shared" si="8"/>
        <v>-0.2507812499999999</v>
      </c>
      <c r="D36">
        <f t="shared" si="8"/>
        <v>-2.4937655860349135E-2</v>
      </c>
      <c r="E36">
        <f t="shared" si="8"/>
        <v>-0.37425149700598803</v>
      </c>
      <c r="F36">
        <f t="shared" si="8"/>
        <v>-0.91304347826086962</v>
      </c>
      <c r="G36">
        <v>7.7751000000000001</v>
      </c>
      <c r="H36">
        <f t="shared" si="10"/>
        <v>0.17020922323629989</v>
      </c>
      <c r="I36">
        <f t="shared" si="11"/>
        <v>5.8751222817796966</v>
      </c>
      <c r="J36">
        <f t="shared" si="12"/>
        <v>45.679663253065321</v>
      </c>
    </row>
    <row r="37" spans="1:10" x14ac:dyDescent="0.2">
      <c r="A37" t="str">
        <f t="shared" si="7"/>
        <v>Germany</v>
      </c>
      <c r="B37">
        <f t="shared" si="8"/>
        <v>-0.95012132650310033</v>
      </c>
      <c r="C37">
        <f t="shared" si="8"/>
        <v>0</v>
      </c>
      <c r="D37">
        <f t="shared" si="8"/>
        <v>-1.3715710723192023E-2</v>
      </c>
      <c r="E37">
        <f t="shared" si="8"/>
        <v>-0.18263473053892215</v>
      </c>
      <c r="F37">
        <f t="shared" si="8"/>
        <v>-0.84057971014492761</v>
      </c>
      <c r="G37">
        <v>8.0460999999999991</v>
      </c>
      <c r="H37">
        <f t="shared" si="10"/>
        <v>0.41438045007499796</v>
      </c>
      <c r="I37">
        <f t="shared" si="11"/>
        <v>2.4132412613071197</v>
      </c>
      <c r="J37">
        <f t="shared" si="12"/>
        <v>19.417180512603213</v>
      </c>
    </row>
    <row r="38" spans="1:10" x14ac:dyDescent="0.2">
      <c r="A38" t="str">
        <f t="shared" si="7"/>
        <v>Canada</v>
      </c>
      <c r="B38">
        <f t="shared" si="8"/>
        <v>-0.97034241035319468</v>
      </c>
      <c r="C38">
        <f t="shared" si="8"/>
        <v>-0.10624999999999996</v>
      </c>
      <c r="D38">
        <f t="shared" si="8"/>
        <v>-1.870324189526185E-2</v>
      </c>
      <c r="E38">
        <f t="shared" si="8"/>
        <v>-0.19910179640718562</v>
      </c>
      <c r="F38">
        <f t="shared" si="8"/>
        <v>-1</v>
      </c>
      <c r="G38">
        <v>8.6724999999999994</v>
      </c>
      <c r="H38">
        <f t="shared" si="10"/>
        <v>0.35155548492697525</v>
      </c>
      <c r="I38">
        <f t="shared" si="11"/>
        <v>2.8445012035801946</v>
      </c>
      <c r="J38">
        <f t="shared" si="12"/>
        <v>24.668936688049236</v>
      </c>
    </row>
    <row r="39" spans="1:10" x14ac:dyDescent="0.2">
      <c r="A39" t="str">
        <f t="shared" si="7"/>
        <v>Austrailia</v>
      </c>
      <c r="B39">
        <f t="shared" si="8"/>
        <v>-1</v>
      </c>
      <c r="C39">
        <f t="shared" si="8"/>
        <v>-0.13007812499999993</v>
      </c>
      <c r="D39">
        <f t="shared" si="8"/>
        <v>-2.2443890274314222E-2</v>
      </c>
      <c r="E39">
        <f t="shared" si="8"/>
        <v>-0.26497005988023953</v>
      </c>
      <c r="F39">
        <f t="shared" si="8"/>
        <v>-0.80434782608695654</v>
      </c>
      <c r="G39">
        <v>8.8841999999999999</v>
      </c>
      <c r="H39">
        <f t="shared" si="10"/>
        <v>0.31844303812700564</v>
      </c>
      <c r="I39">
        <f t="shared" si="11"/>
        <v>3.1402790460790881</v>
      </c>
      <c r="J39">
        <f t="shared" si="12"/>
        <v>27.898867101175835</v>
      </c>
    </row>
    <row r="40" spans="1:10" x14ac:dyDescent="0.2">
      <c r="A40" t="str">
        <f t="shared" si="7"/>
        <v>Sweden</v>
      </c>
      <c r="B40">
        <f t="shared" si="8"/>
        <v>-0.98220544621191708</v>
      </c>
      <c r="C40">
        <f t="shared" si="8"/>
        <v>-4.2968749999999778E-3</v>
      </c>
      <c r="D40">
        <f t="shared" si="8"/>
        <v>0</v>
      </c>
      <c r="E40">
        <f t="shared" si="8"/>
        <v>-0.17664670658682635</v>
      </c>
      <c r="F40">
        <f t="shared" si="8"/>
        <v>-0.89855072463768126</v>
      </c>
      <c r="G40">
        <v>9.2985000000000007</v>
      </c>
      <c r="H40">
        <f t="shared" si="10"/>
        <v>0.43687180183831281</v>
      </c>
      <c r="I40">
        <f t="shared" si="11"/>
        <v>2.289001019960776</v>
      </c>
      <c r="J40">
        <f t="shared" si="12"/>
        <v>21.284275984105278</v>
      </c>
    </row>
    <row r="41" spans="1:10" x14ac:dyDescent="0.2">
      <c r="A41" t="str">
        <f t="shared" si="7"/>
        <v>New Zealand</v>
      </c>
      <c r="B41">
        <f t="shared" si="8"/>
        <v>-0.96171474791048794</v>
      </c>
      <c r="C41">
        <f t="shared" si="8"/>
        <v>-0.22421874999999994</v>
      </c>
      <c r="D41">
        <f t="shared" si="8"/>
        <v>-3.1172069825436417E-2</v>
      </c>
      <c r="E41">
        <f t="shared" si="8"/>
        <v>-0.155688622754491</v>
      </c>
      <c r="F41">
        <f t="shared" si="8"/>
        <v>-0.8623188405797102</v>
      </c>
      <c r="G41">
        <v>9.4626999999999999</v>
      </c>
      <c r="H41">
        <f t="shared" si="10"/>
        <v>0.32083066293701068</v>
      </c>
      <c r="I41">
        <f t="shared" si="11"/>
        <v>3.1169090598934801</v>
      </c>
      <c r="J41">
        <f t="shared" si="12"/>
        <v>29.494375361054033</v>
      </c>
    </row>
    <row r="42" spans="1:10" x14ac:dyDescent="0.2">
      <c r="A42" t="str">
        <f>A18</f>
        <v>Russia</v>
      </c>
      <c r="B42">
        <f t="shared" si="8"/>
        <v>-0.60986788891884613</v>
      </c>
      <c r="C42">
        <f t="shared" si="8"/>
        <v>-0.37539062499999998</v>
      </c>
      <c r="D42">
        <f t="shared" si="8"/>
        <v>-9.4763092269326693E-2</v>
      </c>
      <c r="E42">
        <f t="shared" si="8"/>
        <v>-0.56586826347305397</v>
      </c>
      <c r="F42">
        <f t="shared" si="8"/>
        <v>-0.90579710144927539</v>
      </c>
    </row>
    <row r="45" spans="1:10" x14ac:dyDescent="0.2">
      <c r="I45" t="s">
        <v>29</v>
      </c>
    </row>
    <row r="46" spans="1:10" x14ac:dyDescent="0.2">
      <c r="I46">
        <f>SUM(J26:J41)/SUM(I26:I41)</f>
        <v>6.6367725293633804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Apogee</dc:creator>
  <cp:lastModifiedBy>Gudivada, Venkat Naidu</cp:lastModifiedBy>
  <dcterms:created xsi:type="dcterms:W3CDTF">2015-06-05T18:17:20Z</dcterms:created>
  <dcterms:modified xsi:type="dcterms:W3CDTF">2023-10-08T21:05:39Z</dcterms:modified>
</cp:coreProperties>
</file>