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en\Desktop\Analysis Projects\Crowdfunding Analysis\"/>
    </mc:Choice>
  </mc:AlternateContent>
  <xr:revisionPtr revIDLastSave="0" documentId="8_{3F2A69D2-5732-488F-9E82-08D827396100}" xr6:coauthVersionLast="47" xr6:coauthVersionMax="47" xr10:uidLastSave="{00000000-0000-0000-0000-000000000000}"/>
  <bookViews>
    <workbookView xWindow="-98" yWindow="-98" windowWidth="22695" windowHeight="14595" activeTab="1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1" l="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G2" i="11"/>
  <c r="H2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2" i="11"/>
  <c r="C11" i="11"/>
  <c r="C10" i="11"/>
  <c r="C9" i="11"/>
  <c r="C8" i="11"/>
  <c r="C7" i="11"/>
  <c r="B12" i="11"/>
  <c r="B11" i="11"/>
  <c r="B10" i="11"/>
  <c r="B9" i="11"/>
  <c r="B8" i="11"/>
  <c r="B7" i="11"/>
  <c r="C6" i="11"/>
  <c r="C5" i="11"/>
  <c r="C4" i="11"/>
  <c r="B6" i="11"/>
  <c r="B5" i="11"/>
  <c r="B4" i="11"/>
  <c r="C3" i="11"/>
  <c r="B3" i="11"/>
  <c r="C13" i="11"/>
  <c r="B13" i="11"/>
  <c r="C2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8"/>
  <c r="B13" i="8"/>
  <c r="C12" i="8"/>
  <c r="B12" i="8"/>
  <c r="C11" i="8"/>
  <c r="B11" i="8"/>
  <c r="C6" i="8"/>
  <c r="B6" i="8"/>
  <c r="C5" i="8"/>
  <c r="B5" i="8"/>
  <c r="C4" i="8"/>
  <c r="B4" i="8"/>
  <c r="C10" i="8"/>
  <c r="C9" i="8"/>
  <c r="B10" i="8"/>
  <c r="B9" i="8"/>
  <c r="C3" i="8"/>
  <c r="C2" i="8"/>
  <c r="B3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C7" i="8"/>
  <c r="C14" i="8"/>
  <c r="B7" i="8"/>
</calcChain>
</file>

<file path=xl/sharedStrings.xml><?xml version="1.0" encoding="utf-8"?>
<sst xmlns="http://schemas.openxmlformats.org/spreadsheetml/2006/main" count="33099" uniqueCount="8417">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</sst>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CE-4AAB-8A04-93C74C78F29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CE-4AAB-8A04-93C74C78F29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CE-4AAB-8A04-93C74C78F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310496"/>
        <c:axId val="1323308832"/>
      </c:lineChart>
      <c:catAx>
        <c:axId val="132331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308832"/>
        <c:crosses val="autoZero"/>
        <c:auto val="1"/>
        <c:lblAlgn val="ctr"/>
        <c:lblOffset val="100"/>
        <c:noMultiLvlLbl val="0"/>
      </c:catAx>
      <c:valAx>
        <c:axId val="132330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31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A8-4613-BD11-9E2AF6D4320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A8-4613-BD11-9E2AF6D4320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A8-4613-BD11-9E2AF6D43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7388096"/>
        <c:axId val="1297389344"/>
      </c:lineChart>
      <c:catAx>
        <c:axId val="129738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389344"/>
        <c:crosses val="autoZero"/>
        <c:auto val="1"/>
        <c:lblAlgn val="ctr"/>
        <c:lblOffset val="100"/>
        <c:noMultiLvlLbl val="0"/>
      </c:catAx>
      <c:valAx>
        <c:axId val="129738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38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906303573528628"/>
          <c:y val="2.70268677995858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6-4BD0-B416-BEF1C7E383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26-4BD0-B416-BEF1C7E383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26-4BD0-B416-BEF1C7E3831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26-4BD0-B416-BEF1C7E38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8652144"/>
        <c:axId val="668652560"/>
      </c:barChart>
      <c:catAx>
        <c:axId val="66865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652560"/>
        <c:crosses val="autoZero"/>
        <c:auto val="1"/>
        <c:lblAlgn val="ctr"/>
        <c:lblOffset val="100"/>
        <c:noMultiLvlLbl val="0"/>
      </c:catAx>
      <c:valAx>
        <c:axId val="66865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65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038122888956055"/>
          <c:y val="3.88197611227937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A-49FC-98EB-BC17877CF94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A-49FC-98EB-BC17877CF94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EA-49FC-98EB-BC17877CF94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EA-49FC-98EB-BC17877CF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5323424"/>
        <c:axId val="1615319264"/>
      </c:barChart>
      <c:catAx>
        <c:axId val="161532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319264"/>
        <c:crosses val="autoZero"/>
        <c:auto val="1"/>
        <c:lblAlgn val="ctr"/>
        <c:lblOffset val="100"/>
        <c:noMultiLvlLbl val="0"/>
      </c:catAx>
      <c:valAx>
        <c:axId val="16153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32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6498897624037013"/>
          <c:y val="3.17310036413261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C-4D53-BD16-CCC913F9281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C-4D53-BD16-CCC913F9281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DC-4D53-BD16-CCC913F9281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DC-4D53-BD16-CCC913F92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9234176"/>
        <c:axId val="1439237088"/>
      </c:lineChart>
      <c:catAx>
        <c:axId val="143923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237088"/>
        <c:crosses val="autoZero"/>
        <c:auto val="1"/>
        <c:lblAlgn val="ctr"/>
        <c:lblOffset val="100"/>
        <c:noMultiLvlLbl val="0"/>
      </c:catAx>
      <c:valAx>
        <c:axId val="143923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23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7142</xdr:colOff>
      <xdr:row>1</xdr:row>
      <xdr:rowOff>7144</xdr:rowOff>
    </xdr:from>
    <xdr:to>
      <xdr:col>18</xdr:col>
      <xdr:colOff>642937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6DE25-150D-9077-DE11-8A31BD8D0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11906</xdr:rowOff>
    </xdr:from>
    <xdr:to>
      <xdr:col>12</xdr:col>
      <xdr:colOff>0</xdr:colOff>
      <xdr:row>36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55EA0-9DDA-AEC3-8203-1ED49088B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7142</xdr:colOff>
      <xdr:row>2</xdr:row>
      <xdr:rowOff>2381</xdr:rowOff>
    </xdr:from>
    <xdr:to>
      <xdr:col>19</xdr:col>
      <xdr:colOff>642937</xdr:colOff>
      <xdr:row>32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04F83-B64D-05D6-E077-3FEDFAB0D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2380</xdr:colOff>
      <xdr:row>3</xdr:row>
      <xdr:rowOff>7144</xdr:rowOff>
    </xdr:from>
    <xdr:to>
      <xdr:col>20</xdr:col>
      <xdr:colOff>0</xdr:colOff>
      <xdr:row>32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B939C-6E83-AE74-AF36-298550749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2380</xdr:colOff>
      <xdr:row>3</xdr:row>
      <xdr:rowOff>7143</xdr:rowOff>
    </xdr:from>
    <xdr:to>
      <xdr:col>19</xdr:col>
      <xdr:colOff>647699</xdr:colOff>
      <xdr:row>33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2D0FD-4CDF-1D89-3A53-AF7805AC1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en" refreshedDate="44806.548406365742" createdVersion="8" refreshedVersion="8" minRefreshableVersion="3" recordCount="4114" xr:uid="{32A28075-4F3F-4BA2-B45E-7A46A195910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en" refreshedDate="44806.585361342593" createdVersion="8" refreshedVersion="8" minRefreshableVersion="3" recordCount="4114" xr:uid="{F0F01868-1F50-40AF-8428-A8C80AC819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en" refreshedDate="44813.578271527775" createdVersion="8" refreshedVersion="8" minRefreshableVersion="3" recordCount="4114" xr:uid="{E8BDEFBA-2177-46A0-80E6-435C2D2E1A8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36B84-4AFE-43D3-9EDB-D65908BF3D2A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BF991-4722-41DC-9FB2-E7204BBF843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F22F6-325A-472A-8830-53032C00D06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C9E5C-BAB1-404E-9732-A33861A0029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1ED7B-8AE4-443D-BA39-42A2C4E00A23}">
  <dimension ref="A1:E18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8358</v>
      </c>
      <c r="B1" t="s">
        <v>8315</v>
      </c>
    </row>
    <row r="2" spans="1:5" x14ac:dyDescent="0.45">
      <c r="A2" s="11" t="s">
        <v>8379</v>
      </c>
      <c r="B2" t="s">
        <v>8363</v>
      </c>
    </row>
    <row r="4" spans="1:5" x14ac:dyDescent="0.45">
      <c r="A4" s="11" t="s">
        <v>8364</v>
      </c>
      <c r="B4" s="11" t="s">
        <v>8362</v>
      </c>
    </row>
    <row r="5" spans="1:5" x14ac:dyDescent="0.4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4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4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4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4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4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4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4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4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4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4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4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4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D7C29-0BB9-4E3A-B17D-BD501AEABEEA}">
  <dimension ref="A1:H13"/>
  <sheetViews>
    <sheetView tabSelected="1" workbookViewId="0"/>
  </sheetViews>
  <sheetFormatPr defaultRowHeight="14.25" x14ac:dyDescent="0.45"/>
  <cols>
    <col min="1" max="1" width="13.3984375" bestFit="1" customWidth="1"/>
    <col min="2" max="2" width="16.265625" bestFit="1" customWidth="1"/>
    <col min="3" max="3" width="12.6640625" bestFit="1" customWidth="1"/>
    <col min="4" max="4" width="15.7304687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8.19921875" bestFit="1" customWidth="1"/>
  </cols>
  <sheetData>
    <row r="1" spans="1:8" x14ac:dyDescent="0.45">
      <c r="A1" s="1" t="s">
        <v>8381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8" x14ac:dyDescent="0.45">
      <c r="A2" t="s">
        <v>8416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7">
        <f>B2/$E2</f>
        <v>0.75806451612903225</v>
      </c>
      <c r="G2" s="17">
        <f t="shared" ref="G2:H2" si="0">C2/$E2</f>
        <v>0.24193548387096775</v>
      </c>
      <c r="H2" s="17">
        <f t="shared" si="0"/>
        <v>0</v>
      </c>
    </row>
    <row r="3" spans="1:8" x14ac:dyDescent="0.45">
      <c r="A3" t="s">
        <v>8405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1">SUM(B3:D3)</f>
        <v>534</v>
      </c>
      <c r="F3" s="17">
        <f t="shared" ref="F3:F13" si="2">B3/$E3</f>
        <v>0.72659176029962547</v>
      </c>
      <c r="G3" s="17">
        <f t="shared" ref="G3:G13" si="3">C3/$E3</f>
        <v>0.27340823970037453</v>
      </c>
      <c r="H3" s="17">
        <f t="shared" ref="H3:H13" si="4">D3/$E3</f>
        <v>0</v>
      </c>
    </row>
    <row r="4" spans="1:8" x14ac:dyDescent="0.45">
      <c r="A4" t="s">
        <v>8406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1"/>
        <v>169</v>
      </c>
      <c r="F4" s="17">
        <f t="shared" si="2"/>
        <v>0.55029585798816572</v>
      </c>
      <c r="G4" s="17">
        <f t="shared" si="3"/>
        <v>0.44970414201183434</v>
      </c>
      <c r="H4" s="17">
        <f t="shared" si="4"/>
        <v>0</v>
      </c>
    </row>
    <row r="5" spans="1:8" x14ac:dyDescent="0.45">
      <c r="A5" t="s">
        <v>8407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1"/>
        <v>72</v>
      </c>
      <c r="F5" s="17">
        <f t="shared" si="2"/>
        <v>0.54166666666666663</v>
      </c>
      <c r="G5" s="17">
        <f t="shared" si="3"/>
        <v>0.45833333333333331</v>
      </c>
      <c r="H5" s="17">
        <f t="shared" si="4"/>
        <v>0</v>
      </c>
    </row>
    <row r="6" spans="1:8" x14ac:dyDescent="0.45">
      <c r="A6" t="s">
        <v>8408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1"/>
        <v>24</v>
      </c>
      <c r="F6" s="17">
        <f t="shared" si="2"/>
        <v>0.5</v>
      </c>
      <c r="G6" s="17">
        <f t="shared" si="3"/>
        <v>0.5</v>
      </c>
      <c r="H6" s="17">
        <f t="shared" si="4"/>
        <v>0</v>
      </c>
    </row>
    <row r="7" spans="1:8" x14ac:dyDescent="0.45">
      <c r="A7" t="s">
        <v>8409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1"/>
        <v>20</v>
      </c>
      <c r="F7" s="17">
        <f t="shared" si="2"/>
        <v>0.45</v>
      </c>
      <c r="G7" s="17">
        <f t="shared" si="3"/>
        <v>0.55000000000000004</v>
      </c>
      <c r="H7" s="17">
        <f t="shared" si="4"/>
        <v>0</v>
      </c>
    </row>
    <row r="8" spans="1:8" x14ac:dyDescent="0.45">
      <c r="A8" t="s">
        <v>8410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1"/>
        <v>5</v>
      </c>
      <c r="F8" s="17">
        <f t="shared" si="2"/>
        <v>0.2</v>
      </c>
      <c r="G8" s="17">
        <f t="shared" si="3"/>
        <v>0.8</v>
      </c>
      <c r="H8" s="17">
        <f t="shared" si="4"/>
        <v>0</v>
      </c>
    </row>
    <row r="9" spans="1:8" x14ac:dyDescent="0.45">
      <c r="A9" t="s">
        <v>8411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1"/>
        <v>11</v>
      </c>
      <c r="F9" s="17">
        <f t="shared" si="2"/>
        <v>0.27272727272727271</v>
      </c>
      <c r="G9" s="17">
        <f t="shared" si="3"/>
        <v>0.72727272727272729</v>
      </c>
      <c r="H9" s="17">
        <f t="shared" si="4"/>
        <v>0</v>
      </c>
    </row>
    <row r="10" spans="1:8" x14ac:dyDescent="0.45">
      <c r="A10" t="s">
        <v>8412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1"/>
        <v>6</v>
      </c>
      <c r="F10" s="17">
        <f t="shared" si="2"/>
        <v>0.66666666666666663</v>
      </c>
      <c r="G10" s="17">
        <f t="shared" si="3"/>
        <v>0.33333333333333331</v>
      </c>
      <c r="H10" s="17">
        <f t="shared" si="4"/>
        <v>0</v>
      </c>
    </row>
    <row r="11" spans="1:8" x14ac:dyDescent="0.45">
      <c r="A11" t="s">
        <v>8413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1"/>
        <v>3</v>
      </c>
      <c r="F11" s="17">
        <f t="shared" si="2"/>
        <v>0.66666666666666663</v>
      </c>
      <c r="G11" s="17">
        <f t="shared" si="3"/>
        <v>0.33333333333333331</v>
      </c>
      <c r="H11" s="17">
        <f t="shared" si="4"/>
        <v>0</v>
      </c>
    </row>
    <row r="12" spans="1:8" x14ac:dyDescent="0.45">
      <c r="A12" t="s">
        <v>8414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1"/>
        <v>1</v>
      </c>
      <c r="F12" s="17">
        <f t="shared" si="2"/>
        <v>0</v>
      </c>
      <c r="G12" s="17">
        <f t="shared" si="3"/>
        <v>1</v>
      </c>
      <c r="H12" s="17">
        <f t="shared" si="4"/>
        <v>0</v>
      </c>
    </row>
    <row r="13" spans="1:8" x14ac:dyDescent="0.45">
      <c r="A13" t="s">
        <v>8415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17">
        <f t="shared" si="2"/>
        <v>0.125</v>
      </c>
      <c r="G13" s="17">
        <f t="shared" si="3"/>
        <v>0.875</v>
      </c>
      <c r="H13" s="17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15.59765625" bestFit="1" customWidth="1"/>
    <col min="17" max="17" width="14" bestFit="1" customWidth="1"/>
    <col min="18" max="18" width="14.9296875" bestFit="1" customWidth="1"/>
    <col min="19" max="19" width="21.33203125" bestFit="1" customWidth="1"/>
    <col min="20" max="20" width="19.929687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689A1-9CCC-4299-B4F8-9BF56A71E203}">
  <dimension ref="A1:F14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8363</v>
      </c>
    </row>
    <row r="3" spans="1:6" x14ac:dyDescent="0.45">
      <c r="A3" s="11" t="s">
        <v>8364</v>
      </c>
      <c r="B3" s="11" t="s">
        <v>8362</v>
      </c>
    </row>
    <row r="4" spans="1:6" x14ac:dyDescent="0.4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4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4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4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4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4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4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4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4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15319-4299-4044-86A5-3C08B139633D}">
  <dimension ref="A1:F47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8363</v>
      </c>
    </row>
    <row r="2" spans="1:6" x14ac:dyDescent="0.45">
      <c r="A2" s="11" t="s">
        <v>8358</v>
      </c>
      <c r="B2" t="s">
        <v>8363</v>
      </c>
    </row>
    <row r="4" spans="1:6" x14ac:dyDescent="0.45">
      <c r="A4" s="11" t="s">
        <v>8364</v>
      </c>
      <c r="B4" s="11" t="s">
        <v>8362</v>
      </c>
    </row>
    <row r="5" spans="1:6" x14ac:dyDescent="0.4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45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4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4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4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4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4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45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4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45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4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4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4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4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45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45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4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45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4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45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4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45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4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45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45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4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4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45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4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4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4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45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4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4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4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45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4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45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45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45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4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C3E5F-8AE5-48DC-AB64-10D29A999047}">
  <dimension ref="A1:F18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8358</v>
      </c>
      <c r="B1" t="s">
        <v>8363</v>
      </c>
    </row>
    <row r="2" spans="1:6" x14ac:dyDescent="0.45">
      <c r="A2" s="11" t="s">
        <v>8379</v>
      </c>
      <c r="B2" t="s">
        <v>8363</v>
      </c>
    </row>
    <row r="4" spans="1:6" x14ac:dyDescent="0.45">
      <c r="A4" s="11" t="s">
        <v>8364</v>
      </c>
      <c r="B4" s="11" t="s">
        <v>8362</v>
      </c>
    </row>
    <row r="5" spans="1:6" x14ac:dyDescent="0.4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4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4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4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4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4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4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4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4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4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4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4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4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5B6B9-FB1E-43DC-AF2A-C9EEAFAB8F79}">
  <dimension ref="A1:F6"/>
  <sheetViews>
    <sheetView workbookViewId="0"/>
  </sheetViews>
  <sheetFormatPr defaultRowHeight="14.25" x14ac:dyDescent="0.45"/>
  <cols>
    <col min="1" max="1" width="30.59765625" customWidth="1"/>
    <col min="2" max="2" width="40.59765625" customWidth="1"/>
    <col min="5" max="5" width="15.46484375" bestFit="1" customWidth="1"/>
  </cols>
  <sheetData>
    <row r="1" spans="1:6" x14ac:dyDescent="0.45">
      <c r="A1" s="2" t="s">
        <v>8380</v>
      </c>
      <c r="B1" s="2" t="s">
        <v>4110</v>
      </c>
      <c r="C1" s="5" t="s">
        <v>8381</v>
      </c>
      <c r="D1" s="7" t="s">
        <v>8382</v>
      </c>
      <c r="E1" s="7" t="s">
        <v>8307</v>
      </c>
      <c r="F1" s="7" t="s">
        <v>8383</v>
      </c>
    </row>
    <row r="2" spans="1:6" ht="42.75" x14ac:dyDescent="0.4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2.75" x14ac:dyDescent="0.4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2.75" x14ac:dyDescent="0.4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2.75" x14ac:dyDescent="0.4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7" x14ac:dyDescent="0.4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97D65-B717-48E9-9FDC-07D1A4E01305}">
  <dimension ref="A1:C14"/>
  <sheetViews>
    <sheetView workbookViewId="0"/>
  </sheetViews>
  <sheetFormatPr defaultRowHeight="14.25" x14ac:dyDescent="0.45"/>
  <cols>
    <col min="1" max="1" width="24.7968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8384</v>
      </c>
      <c r="C1" t="s">
        <v>8385</v>
      </c>
    </row>
    <row r="2" spans="1:3" x14ac:dyDescent="0.45">
      <c r="A2" t="s">
        <v>8386</v>
      </c>
      <c r="B2" s="16" t="e">
        <f>AVERAGE(#REF!)</f>
        <v>#REF!</v>
      </c>
      <c r="C2" s="16" t="e">
        <f>AVERAGE(#REF!)</f>
        <v>#REF!</v>
      </c>
    </row>
    <row r="3" spans="1:3" x14ac:dyDescent="0.45">
      <c r="A3" t="s">
        <v>8387</v>
      </c>
      <c r="B3" s="16" t="e">
        <f>MEDIAN(#REF!)</f>
        <v>#REF!</v>
      </c>
      <c r="C3" s="16" t="e">
        <f>MEDIAN(#REF!)</f>
        <v>#REF!</v>
      </c>
    </row>
    <row r="4" spans="1:3" x14ac:dyDescent="0.45">
      <c r="A4" t="s">
        <v>8394</v>
      </c>
      <c r="B4" s="16" t="e">
        <f>_xlfn.STDEV.P(#REF!)</f>
        <v>#REF!</v>
      </c>
      <c r="C4" s="16" t="e">
        <f>_xlfn.STDEV.P(#REF!)</f>
        <v>#REF!</v>
      </c>
    </row>
    <row r="5" spans="1:3" x14ac:dyDescent="0.45">
      <c r="A5" t="s">
        <v>8395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45">
      <c r="A6" t="s">
        <v>8396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45">
      <c r="A7" t="s">
        <v>8397</v>
      </c>
      <c r="B7" s="16" t="e">
        <f>B5-B6</f>
        <v>#REF!</v>
      </c>
      <c r="C7" s="16" t="e">
        <f>C5-C6</f>
        <v>#REF!</v>
      </c>
    </row>
    <row r="9" spans="1:3" x14ac:dyDescent="0.45">
      <c r="A9" t="s">
        <v>8388</v>
      </c>
      <c r="B9" s="16" t="e">
        <f>AVERAGE(#REF!)</f>
        <v>#REF!</v>
      </c>
      <c r="C9" s="16" t="e">
        <f>AVERAGE(#REF!)</f>
        <v>#REF!</v>
      </c>
    </row>
    <row r="10" spans="1:3" x14ac:dyDescent="0.45">
      <c r="A10" t="s">
        <v>8389</v>
      </c>
      <c r="B10" s="16" t="e">
        <f>MEDIAN(#REF!)</f>
        <v>#REF!</v>
      </c>
      <c r="C10" s="16" t="e">
        <f>MEDIAN(#REF!)</f>
        <v>#REF!</v>
      </c>
    </row>
    <row r="11" spans="1:3" x14ac:dyDescent="0.45">
      <c r="A11" t="s">
        <v>8390</v>
      </c>
      <c r="B11" s="16" t="e">
        <f>_xlfn.STDEV.P(#REF!)</f>
        <v>#REF!</v>
      </c>
      <c r="C11" s="16" t="e">
        <f>_xlfn.STDEV.P(#REF!)</f>
        <v>#REF!</v>
      </c>
    </row>
    <row r="12" spans="1:3" x14ac:dyDescent="0.45">
      <c r="A12" t="s">
        <v>8391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45">
      <c r="A13" t="s">
        <v>8392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45">
      <c r="A14" t="s">
        <v>8393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Owen</cp:lastModifiedBy>
  <dcterms:created xsi:type="dcterms:W3CDTF">2017-04-20T15:17:24Z</dcterms:created>
  <dcterms:modified xsi:type="dcterms:W3CDTF">2022-09-09T19:40:06Z</dcterms:modified>
</cp:coreProperties>
</file>