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af5a8dd04f896c0/Documents/"/>
    </mc:Choice>
  </mc:AlternateContent>
  <xr:revisionPtr revIDLastSave="119" documentId="13_ncr:1_{09FA88A3-12D4-446D-97DF-B9257085DE57}" xr6:coauthVersionLast="47" xr6:coauthVersionMax="47" xr10:uidLastSave="{B0AD173B-8D2D-4FBA-8906-A141F1F65029}"/>
  <bookViews>
    <workbookView minimized="1" xWindow="9600" yWindow="4440" windowWidth="28800" windowHeight="14760" xr2:uid="{7E8BA990-A5DD-49DD-944E-1C037A5B0858}"/>
  </bookViews>
  <sheets>
    <sheet name="Connected Data Case Study v2(1)" sheetId="1" r:id="rId1"/>
    <sheet name="Perfect Data" sheetId="2" r:id="rId2"/>
    <sheet name="Perfect Pivot" sheetId="10" r:id="rId3"/>
    <sheet name="Perfect Graphs" sheetId="11" r:id="rId4"/>
    <sheet name="Perfect Deceased" sheetId="4" r:id="rId5"/>
    <sheet name="Deceased Pivot" sheetId="6" r:id="rId6"/>
    <sheet name="Stragglers Pivot" sheetId="12" r:id="rId7"/>
    <sheet name="Stragglers" sheetId="3" r:id="rId8"/>
  </sheets>
  <definedNames>
    <definedName name="_xlnm._FilterDatabase" localSheetId="0" hidden="1">'Connected Data Case Study v2(1)'!$A$1:$Y$1001</definedName>
    <definedName name="_xlnm._FilterDatabase" localSheetId="1" hidden="1">'Perfect Data'!$A$1:$AB$956</definedName>
    <definedName name="_xlnm._FilterDatabase" localSheetId="4" hidden="1">'Perfect Deceased'!$A$1:$AA$1</definedName>
    <definedName name="_xlnm._FilterDatabase" localSheetId="7" hidden="1">Stragglers!$A$1:$W$46</definedName>
  </definedName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2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" i="1"/>
  <c r="X11" i="1"/>
  <c r="X12" i="1"/>
  <c r="X13" i="1"/>
  <c r="X14" i="1"/>
  <c r="X15" i="1"/>
  <c r="X16" i="1"/>
  <c r="X17" i="1"/>
  <c r="X18" i="1"/>
  <c r="X3" i="1"/>
  <c r="X4" i="1"/>
  <c r="X5" i="1"/>
  <c r="X6" i="1"/>
  <c r="X7" i="1"/>
  <c r="X8" i="1"/>
  <c r="X9" i="1"/>
  <c r="X2" i="1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2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2" i="2"/>
  <c r="AC3" i="2"/>
  <c r="AC4" i="2"/>
  <c r="AC5" i="2"/>
  <c r="AC6" i="2"/>
  <c r="AC7" i="2"/>
  <c r="AC8" i="2"/>
  <c r="D966" i="2"/>
  <c r="D965" i="2"/>
  <c r="C107" i="11"/>
  <c r="D107" i="11"/>
  <c r="E107" i="11"/>
  <c r="B107" i="11"/>
  <c r="B96" i="11"/>
  <c r="C69" i="3"/>
  <c r="B76" i="11"/>
  <c r="A76" i="11"/>
  <c r="A88" i="11"/>
  <c r="B78" i="11"/>
  <c r="I73" i="11"/>
  <c r="I74" i="11"/>
  <c r="A58" i="11"/>
  <c r="C44" i="11"/>
  <c r="C27" i="11"/>
  <c r="H19" i="11"/>
  <c r="C1003" i="1"/>
  <c r="H15" i="11"/>
  <c r="E48" i="3"/>
  <c r="C24" i="11"/>
  <c r="C50" i="3"/>
  <c r="C49" i="3"/>
  <c r="C21" i="11"/>
  <c r="C17" i="11"/>
  <c r="AC18" i="4"/>
  <c r="AC19" i="4"/>
  <c r="AC20" i="4"/>
  <c r="AC21" i="4"/>
  <c r="AC22" i="4"/>
  <c r="AC23" i="4"/>
  <c r="AC24" i="4"/>
  <c r="AC25" i="4"/>
  <c r="AC26" i="4"/>
  <c r="AC27" i="4"/>
  <c r="AD27" i="4" s="1"/>
  <c r="AC28" i="4"/>
  <c r="AD28" i="4" s="1"/>
  <c r="AC29" i="4"/>
  <c r="AD29" i="4" s="1"/>
  <c r="AC30" i="4"/>
  <c r="AC31" i="4"/>
  <c r="AC32" i="4"/>
  <c r="AC33" i="4"/>
  <c r="AC34" i="4"/>
  <c r="AC35" i="4"/>
  <c r="AC36" i="4"/>
  <c r="AC37" i="4"/>
  <c r="AC38" i="4"/>
  <c r="AC39" i="4"/>
  <c r="AD39" i="4" s="1"/>
  <c r="AC40" i="4"/>
  <c r="AD40" i="4" s="1"/>
  <c r="AC41" i="4"/>
  <c r="AD41" i="4" s="1"/>
  <c r="AC42" i="4"/>
  <c r="AC43" i="4"/>
  <c r="AC44" i="4"/>
  <c r="AC45" i="4"/>
  <c r="AC46" i="4"/>
  <c r="AC47" i="4"/>
  <c r="AC48" i="4"/>
  <c r="AC49" i="4"/>
  <c r="AC50" i="4"/>
  <c r="AC51" i="4"/>
  <c r="AD51" i="4" s="1"/>
  <c r="AC52" i="4"/>
  <c r="AD52" i="4" s="1"/>
  <c r="AC53" i="4"/>
  <c r="AD53" i="4" s="1"/>
  <c r="AC54" i="4"/>
  <c r="AC55" i="4"/>
  <c r="AC56" i="4"/>
  <c r="AC57" i="4"/>
  <c r="AC58" i="4"/>
  <c r="AC59" i="4"/>
  <c r="AC60" i="4"/>
  <c r="AC61" i="4"/>
  <c r="AC62" i="4"/>
  <c r="AC63" i="4"/>
  <c r="AD63" i="4" s="1"/>
  <c r="AC64" i="4"/>
  <c r="AD64" i="4" s="1"/>
  <c r="AC65" i="4"/>
  <c r="AD65" i="4" s="1"/>
  <c r="AC66" i="4"/>
  <c r="AC67" i="4"/>
  <c r="AC68" i="4"/>
  <c r="AC69" i="4"/>
  <c r="AC70" i="4"/>
  <c r="AC71" i="4"/>
  <c r="AC72" i="4"/>
  <c r="AC73" i="4"/>
  <c r="AC74" i="4"/>
  <c r="AC75" i="4"/>
  <c r="AD75" i="4" s="1"/>
  <c r="AC76" i="4"/>
  <c r="AD76" i="4" s="1"/>
  <c r="AC77" i="4"/>
  <c r="AD77" i="4" s="1"/>
  <c r="AC78" i="4"/>
  <c r="AC79" i="4"/>
  <c r="AC80" i="4"/>
  <c r="AC81" i="4"/>
  <c r="AC82" i="4"/>
  <c r="AC83" i="4"/>
  <c r="AC84" i="4"/>
  <c r="AC85" i="4"/>
  <c r="AC86" i="4"/>
  <c r="AC87" i="4"/>
  <c r="AD87" i="4" s="1"/>
  <c r="AC88" i="4"/>
  <c r="AD88" i="4" s="1"/>
  <c r="AC89" i="4"/>
  <c r="AD89" i="4" s="1"/>
  <c r="AC90" i="4"/>
  <c r="AC91" i="4"/>
  <c r="AC92" i="4"/>
  <c r="AC93" i="4"/>
  <c r="AC94" i="4"/>
  <c r="AC95" i="4"/>
  <c r="AC96" i="4"/>
  <c r="AC97" i="4"/>
  <c r="AC98" i="4"/>
  <c r="AC99" i="4"/>
  <c r="AD99" i="4" s="1"/>
  <c r="AC100" i="4"/>
  <c r="AD100" i="4" s="1"/>
  <c r="AC101" i="4"/>
  <c r="AD101" i="4" s="1"/>
  <c r="AC102" i="4"/>
  <c r="AC103" i="4"/>
  <c r="AC104" i="4"/>
  <c r="AC105" i="4"/>
  <c r="AC106" i="4"/>
  <c r="AC107" i="4"/>
  <c r="AC108" i="4"/>
  <c r="AC109" i="4"/>
  <c r="AC110" i="4"/>
  <c r="AC5" i="4"/>
  <c r="AC6" i="4"/>
  <c r="AC7" i="4"/>
  <c r="AC8" i="4"/>
  <c r="AC9" i="4"/>
  <c r="AC10" i="4"/>
  <c r="AD10" i="4" s="1"/>
  <c r="AC11" i="4"/>
  <c r="AC12" i="4"/>
  <c r="AC13" i="4"/>
  <c r="AD13" i="4" s="1"/>
  <c r="AC14" i="4"/>
  <c r="AC15" i="4"/>
  <c r="AD15" i="4" s="1"/>
  <c r="AC16" i="4"/>
  <c r="AD16" i="4" s="1"/>
  <c r="AC17" i="4"/>
  <c r="AC2" i="4"/>
  <c r="AB2" i="4"/>
  <c r="AD2" i="4" s="1"/>
  <c r="AD11" i="4"/>
  <c r="AD12" i="4"/>
  <c r="AD14" i="4"/>
  <c r="AD17" i="4"/>
  <c r="AD18" i="4"/>
  <c r="AD19" i="4"/>
  <c r="AD20" i="4"/>
  <c r="AD21" i="4"/>
  <c r="AD22" i="4"/>
  <c r="AD23" i="4"/>
  <c r="AD24" i="4"/>
  <c r="AD25" i="4"/>
  <c r="AD26" i="4"/>
  <c r="AD30" i="4"/>
  <c r="AD31" i="4"/>
  <c r="AD32" i="4"/>
  <c r="AD33" i="4"/>
  <c r="AD34" i="4"/>
  <c r="AD35" i="4"/>
  <c r="AD36" i="4"/>
  <c r="AD37" i="4"/>
  <c r="AD38" i="4"/>
  <c r="AD42" i="4"/>
  <c r="AD43" i="4"/>
  <c r="AD44" i="4"/>
  <c r="AD45" i="4"/>
  <c r="AD46" i="4"/>
  <c r="AD47" i="4"/>
  <c r="AD48" i="4"/>
  <c r="AD49" i="4"/>
  <c r="AD50" i="4"/>
  <c r="AD54" i="4"/>
  <c r="AD55" i="4"/>
  <c r="AD56" i="4"/>
  <c r="AD57" i="4"/>
  <c r="AD58" i="4"/>
  <c r="AD59" i="4"/>
  <c r="AD60" i="4"/>
  <c r="AD61" i="4"/>
  <c r="AD62" i="4"/>
  <c r="AD66" i="4"/>
  <c r="AD67" i="4"/>
  <c r="AD68" i="4"/>
  <c r="AD69" i="4"/>
  <c r="AD70" i="4"/>
  <c r="AD71" i="4"/>
  <c r="AD72" i="4"/>
  <c r="AD73" i="4"/>
  <c r="AD74" i="4"/>
  <c r="AD78" i="4"/>
  <c r="AD79" i="4"/>
  <c r="AD80" i="4"/>
  <c r="AD81" i="4"/>
  <c r="AD82" i="4"/>
  <c r="AD83" i="4"/>
  <c r="AD84" i="4"/>
  <c r="AD85" i="4"/>
  <c r="AD86" i="4"/>
  <c r="AD90" i="4"/>
  <c r="AD91" i="4"/>
  <c r="AD92" i="4"/>
  <c r="AD93" i="4"/>
  <c r="AD94" i="4"/>
  <c r="AD95" i="4"/>
  <c r="AD96" i="4"/>
  <c r="AD97" i="4"/>
  <c r="AD98" i="4"/>
  <c r="AD102" i="4"/>
  <c r="AD103" i="4"/>
  <c r="AD104" i="4"/>
  <c r="AD105" i="4"/>
  <c r="AD106" i="4"/>
  <c r="AD107" i="4"/>
  <c r="AD108" i="4"/>
  <c r="AD109" i="4"/>
  <c r="AD110" i="4"/>
  <c r="AD3" i="4"/>
  <c r="AD4" i="4"/>
  <c r="AD5" i="4"/>
  <c r="AD6" i="4"/>
  <c r="AD7" i="4"/>
  <c r="AD8" i="4"/>
  <c r="AD9" i="4"/>
  <c r="AC3" i="4"/>
  <c r="AC4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3" i="4"/>
  <c r="AB4" i="4"/>
  <c r="AB5" i="4"/>
  <c r="AB6" i="4"/>
  <c r="AB7" i="4"/>
  <c r="AB8" i="4"/>
  <c r="AB9" i="4"/>
  <c r="AB10" i="4"/>
  <c r="X290" i="2"/>
  <c r="Y290" i="2" s="1"/>
  <c r="X729" i="2"/>
  <c r="Y729" i="2" s="1"/>
  <c r="X589" i="2"/>
  <c r="Y589" i="2" s="1"/>
  <c r="X13" i="2"/>
  <c r="X406" i="2"/>
  <c r="Y406" i="2" s="1"/>
  <c r="X822" i="2"/>
  <c r="X603" i="2"/>
  <c r="Y603" i="2" s="1"/>
  <c r="X542" i="2"/>
  <c r="Y542" i="2" s="1"/>
  <c r="X67" i="2"/>
  <c r="X97" i="2"/>
  <c r="X326" i="2"/>
  <c r="X491" i="2"/>
  <c r="X222" i="2"/>
  <c r="X114" i="2"/>
  <c r="X910" i="2"/>
  <c r="X204" i="2"/>
  <c r="X748" i="2"/>
  <c r="Y748" i="2" s="1"/>
  <c r="X309" i="2"/>
  <c r="X295" i="2"/>
  <c r="X80" i="2"/>
  <c r="X175" i="2"/>
  <c r="Y175" i="2" s="1"/>
  <c r="X478" i="2"/>
  <c r="X754" i="2"/>
  <c r="X575" i="2"/>
  <c r="Y575" i="2" s="1"/>
  <c r="X498" i="2"/>
  <c r="X499" i="2"/>
  <c r="Y499" i="2" s="1"/>
  <c r="X354" i="2"/>
  <c r="Y354" i="2" s="1"/>
  <c r="X881" i="2"/>
  <c r="X907" i="2"/>
  <c r="X716" i="2"/>
  <c r="X572" i="2"/>
  <c r="X682" i="2"/>
  <c r="X815" i="2"/>
  <c r="Y815" i="2" s="1"/>
  <c r="X49" i="2"/>
  <c r="Y49" i="2" s="1"/>
  <c r="X129" i="2"/>
  <c r="X861" i="2"/>
  <c r="X365" i="2"/>
  <c r="X341" i="2"/>
  <c r="X331" i="2"/>
  <c r="X632" i="2"/>
  <c r="X505" i="2"/>
  <c r="X401" i="2"/>
  <c r="X165" i="2"/>
  <c r="X878" i="2"/>
  <c r="X577" i="2"/>
  <c r="X469" i="2"/>
  <c r="X397" i="2"/>
  <c r="X745" i="2"/>
  <c r="X643" i="2"/>
  <c r="X409" i="2"/>
  <c r="X20" i="2"/>
  <c r="X927" i="2"/>
  <c r="X108" i="2"/>
  <c r="X35" i="2"/>
  <c r="X734" i="2"/>
  <c r="X811" i="2"/>
  <c r="X395" i="2"/>
  <c r="X597" i="2"/>
  <c r="X193" i="2"/>
  <c r="X826" i="2"/>
  <c r="X569" i="2"/>
  <c r="X843" i="2"/>
  <c r="X620" i="2"/>
  <c r="X148" i="2"/>
  <c r="X279" i="2"/>
  <c r="X251" i="2"/>
  <c r="X622" i="2"/>
  <c r="X931" i="2"/>
  <c r="X672" i="2"/>
  <c r="X81" i="2"/>
  <c r="X189" i="2"/>
  <c r="X337" i="2"/>
  <c r="X922" i="2"/>
  <c r="X51" i="2"/>
  <c r="X77" i="2"/>
  <c r="X131" i="2"/>
  <c r="X540" i="2"/>
  <c r="X705" i="2"/>
  <c r="Y705" i="2" s="1"/>
  <c r="X526" i="2"/>
  <c r="Y526" i="2" s="1"/>
  <c r="X845" i="2"/>
  <c r="X305" i="2"/>
  <c r="X735" i="2"/>
  <c r="X254" i="2"/>
  <c r="X158" i="2"/>
  <c r="X161" i="2"/>
  <c r="X512" i="2"/>
  <c r="X917" i="2"/>
  <c r="X573" i="2"/>
  <c r="X421" i="2"/>
  <c r="X168" i="2"/>
  <c r="Y168" i="2" s="1"/>
  <c r="X190" i="2"/>
  <c r="Y190" i="2" s="1"/>
  <c r="X675" i="2"/>
  <c r="X774" i="2"/>
  <c r="X824" i="2"/>
  <c r="X75" i="2"/>
  <c r="X201" i="2"/>
  <c r="X671" i="2"/>
  <c r="X932" i="2"/>
  <c r="X123" i="2"/>
  <c r="X154" i="2"/>
  <c r="X591" i="2"/>
  <c r="X854" i="2"/>
  <c r="X630" i="2"/>
  <c r="X227" i="2"/>
  <c r="X29" i="2"/>
  <c r="X6" i="2"/>
  <c r="Y6" i="2" s="1"/>
  <c r="X639" i="2"/>
  <c r="Y639" i="2" s="1"/>
  <c r="X191" i="2"/>
  <c r="X719" i="2"/>
  <c r="X235" i="2"/>
  <c r="X679" i="2"/>
  <c r="X654" i="2"/>
  <c r="X875" i="2"/>
  <c r="X899" i="2"/>
  <c r="Y899" i="2" s="1"/>
  <c r="X553" i="2"/>
  <c r="Y553" i="2" s="1"/>
  <c r="X698" i="2"/>
  <c r="X706" i="2"/>
  <c r="X102" i="2"/>
  <c r="X438" i="2"/>
  <c r="X155" i="2"/>
  <c r="X823" i="2"/>
  <c r="X796" i="2"/>
  <c r="X408" i="2"/>
  <c r="X488" i="2"/>
  <c r="X877" i="2"/>
  <c r="X947" i="2"/>
  <c r="Y947" i="2" s="1"/>
  <c r="X36" i="2"/>
  <c r="Y36" i="2" s="1"/>
  <c r="X723" i="2"/>
  <c r="X720" i="2"/>
  <c r="X63" i="2"/>
  <c r="X58" i="2"/>
  <c r="X642" i="2"/>
  <c r="X730" i="2"/>
  <c r="X338" i="2"/>
  <c r="X285" i="2"/>
  <c r="X605" i="2"/>
  <c r="X451" i="2"/>
  <c r="X718" i="2"/>
  <c r="Y718" i="2" s="1"/>
  <c r="X517" i="2"/>
  <c r="Y517" i="2" s="1"/>
  <c r="X417" i="2"/>
  <c r="X220" i="2"/>
  <c r="X604" i="2"/>
  <c r="X442" i="2"/>
  <c r="X946" i="2"/>
  <c r="X12" i="2"/>
  <c r="X291" i="2"/>
  <c r="X773" i="2"/>
  <c r="X864" i="2"/>
  <c r="X509" i="2"/>
  <c r="X908" i="2"/>
  <c r="Y908" i="2" s="1"/>
  <c r="X816" i="2"/>
  <c r="Y816" i="2" s="1"/>
  <c r="X692" i="2"/>
  <c r="X887" i="2"/>
  <c r="X335" i="2"/>
  <c r="X308" i="2"/>
  <c r="X380" i="2"/>
  <c r="X708" i="2"/>
  <c r="X328" i="2"/>
  <c r="X297" i="2"/>
  <c r="X501" i="2"/>
  <c r="X539" i="2"/>
  <c r="X929" i="2"/>
  <c r="Y929" i="2" s="1"/>
  <c r="X687" i="2"/>
  <c r="Y687" i="2" s="1"/>
  <c r="X697" i="2"/>
  <c r="X686" i="2"/>
  <c r="X817" i="2"/>
  <c r="X468" i="2"/>
  <c r="X44" i="2"/>
  <c r="X873" i="2"/>
  <c r="X688" i="2"/>
  <c r="X862" i="2"/>
  <c r="X188" i="2"/>
  <c r="X536" i="2"/>
  <c r="Y536" i="2" s="1"/>
  <c r="X821" i="2"/>
  <c r="Y821" i="2" s="1"/>
  <c r="X346" i="2"/>
  <c r="Y346" i="2" s="1"/>
  <c r="X120" i="2"/>
  <c r="X443" i="2"/>
  <c r="X181" i="2"/>
  <c r="Y181" i="2" s="1"/>
  <c r="X913" i="2"/>
  <c r="Y913" i="2" s="1"/>
  <c r="X134" i="2"/>
  <c r="X652" i="2"/>
  <c r="X516" i="2"/>
  <c r="X911" i="2"/>
  <c r="X125" i="2"/>
  <c r="X82" i="2"/>
  <c r="X372" i="2"/>
  <c r="Y372" i="2" s="1"/>
  <c r="X879" i="2"/>
  <c r="Y879" i="2" s="1"/>
  <c r="X218" i="2"/>
  <c r="X93" i="2"/>
  <c r="X223" i="2"/>
  <c r="X769" i="2"/>
  <c r="X311" i="2"/>
  <c r="X74" i="2"/>
  <c r="X611" i="2"/>
  <c r="X107" i="2"/>
  <c r="X855" i="2"/>
  <c r="X585" i="2"/>
  <c r="Y585" i="2" s="1"/>
  <c r="X352" i="2"/>
  <c r="Y352" i="2" s="1"/>
  <c r="X806" i="2"/>
  <c r="Y806" i="2" s="1"/>
  <c r="X600" i="2"/>
  <c r="X758" i="2"/>
  <c r="X524" i="2"/>
  <c r="X250" i="2"/>
  <c r="X385" i="2"/>
  <c r="X436" i="2"/>
  <c r="X937" i="2"/>
  <c r="X890" i="2"/>
  <c r="X87" i="2"/>
  <c r="X363" i="2"/>
  <c r="Y363" i="2" s="1"/>
  <c r="X842" i="2"/>
  <c r="Y842" i="2" s="1"/>
  <c r="X247" i="2"/>
  <c r="Y247" i="2" s="1"/>
  <c r="X136" i="2"/>
  <c r="X662" i="2"/>
  <c r="X851" i="2"/>
  <c r="X480" i="2"/>
  <c r="X530" i="2"/>
  <c r="X340" i="2"/>
  <c r="X30" i="2"/>
  <c r="X668" i="2"/>
  <c r="X655" i="2"/>
  <c r="X160" i="2"/>
  <c r="X459" i="2"/>
  <c r="Y459" i="2" s="1"/>
  <c r="X496" i="2"/>
  <c r="Y496" i="2" s="1"/>
  <c r="X61" i="2"/>
  <c r="X255" i="2"/>
  <c r="X715" i="2"/>
  <c r="X663" i="2"/>
  <c r="X765" i="2"/>
  <c r="X831" i="2"/>
  <c r="X903" i="2"/>
  <c r="X755" i="2"/>
  <c r="X874" i="2"/>
  <c r="X207" i="2"/>
  <c r="X669" i="2"/>
  <c r="Y669" i="2" s="1"/>
  <c r="X798" i="2"/>
  <c r="Y798" i="2" s="1"/>
  <c r="X909" i="2"/>
  <c r="X948" i="2"/>
  <c r="X265" i="2"/>
  <c r="X465" i="2"/>
  <c r="X467" i="2"/>
  <c r="X741" i="2"/>
  <c r="X260" i="2"/>
  <c r="X286" i="2"/>
  <c r="X694" i="2"/>
  <c r="X550" i="2"/>
  <c r="Y550" i="2" s="1"/>
  <c r="X393" i="2"/>
  <c r="Y393" i="2" s="1"/>
  <c r="X500" i="2"/>
  <c r="Y500" i="2" s="1"/>
  <c r="X938" i="2"/>
  <c r="X599" i="2"/>
  <c r="X863" i="2"/>
  <c r="Y863" i="2" s="1"/>
  <c r="X79" i="2"/>
  <c r="Y79" i="2" s="1"/>
  <c r="X361" i="2"/>
  <c r="X246" i="2"/>
  <c r="X245" i="2"/>
  <c r="X561" i="2"/>
  <c r="X835" i="2"/>
  <c r="X914" i="2"/>
  <c r="X334" i="2"/>
  <c r="Y334" i="2" s="1"/>
  <c r="X930" i="2"/>
  <c r="Y930" i="2" s="1"/>
  <c r="X709" i="2"/>
  <c r="X820" i="2"/>
  <c r="X10" i="2"/>
  <c r="X40" i="2"/>
  <c r="X460" i="2"/>
  <c r="X570" i="2"/>
  <c r="X623" i="2"/>
  <c r="X453" i="2"/>
  <c r="X145" i="2"/>
  <c r="X463" i="2"/>
  <c r="Y463" i="2" s="1"/>
  <c r="X534" i="2"/>
  <c r="Y534" i="2" s="1"/>
  <c r="X378" i="2"/>
  <c r="Y378" i="2" s="1"/>
  <c r="X226" i="2"/>
  <c r="X554" i="2"/>
  <c r="X876" i="2"/>
  <c r="X64" i="2"/>
  <c r="X388" i="2"/>
  <c r="X367" i="2"/>
  <c r="X34" i="2"/>
  <c r="X781" i="2"/>
  <c r="X595" i="2"/>
  <c r="X789" i="2"/>
  <c r="Y789" i="2" s="1"/>
  <c r="X596" i="2"/>
  <c r="Y596" i="2" s="1"/>
  <c r="X660" i="2"/>
  <c r="Y660" i="2" s="1"/>
  <c r="X16" i="2"/>
  <c r="X149" i="2"/>
  <c r="X795" i="2"/>
  <c r="X636" i="2"/>
  <c r="X850" i="2"/>
  <c r="X101" i="2"/>
  <c r="X763" i="2"/>
  <c r="X116" i="2"/>
  <c r="X213" i="2"/>
  <c r="Y213" i="2" s="1"/>
  <c r="X384" i="2"/>
  <c r="X738" i="2"/>
  <c r="Y738" i="2" s="1"/>
  <c r="X324" i="2"/>
  <c r="Y324" i="2" s="1"/>
  <c r="X645" i="2"/>
  <c r="X192" i="2"/>
  <c r="X144" i="2"/>
  <c r="X703" i="2"/>
  <c r="X504" i="2"/>
  <c r="X830" i="2"/>
  <c r="X18" i="2"/>
  <c r="X27" i="2"/>
  <c r="X780" i="2"/>
  <c r="Y780" i="2" s="1"/>
  <c r="X665" i="2"/>
  <c r="X431" i="2"/>
  <c r="Y431" i="2" s="1"/>
  <c r="X886" i="2"/>
  <c r="Y886" i="2" s="1"/>
  <c r="X411" i="2"/>
  <c r="X627" i="2"/>
  <c r="X348" i="2"/>
  <c r="X533" i="2"/>
  <c r="X441" i="2"/>
  <c r="X477" i="2"/>
  <c r="X449" i="2"/>
  <c r="X832" i="2"/>
  <c r="X332" i="2"/>
  <c r="X41" i="2"/>
  <c r="Y41" i="2" s="1"/>
  <c r="X277" i="2"/>
  <c r="Y277" i="2" s="1"/>
  <c r="X273" i="2"/>
  <c r="Y273" i="2" s="1"/>
  <c r="X283" i="2"/>
  <c r="X399" i="2"/>
  <c r="X15" i="2"/>
  <c r="Y15" i="2" s="1"/>
  <c r="X693" i="2"/>
  <c r="Y693" i="2" s="1"/>
  <c r="X112" i="2"/>
  <c r="X666" i="2"/>
  <c r="X507" i="2"/>
  <c r="X400" i="2"/>
  <c r="X243" i="2"/>
  <c r="X418" i="2"/>
  <c r="X214" i="2"/>
  <c r="Y214" i="2" s="1"/>
  <c r="X389" i="2"/>
  <c r="Y389" i="2" s="1"/>
  <c r="X319" i="2"/>
  <c r="X853" i="2"/>
  <c r="X369" i="2"/>
  <c r="X173" i="2"/>
  <c r="X936" i="2"/>
  <c r="X747" i="2"/>
  <c r="X404" i="2"/>
  <c r="X901" i="2"/>
  <c r="X766" i="2"/>
  <c r="X743" i="2"/>
  <c r="X96" i="2"/>
  <c r="Y96" i="2" s="1"/>
  <c r="X68" i="2"/>
  <c r="Y68" i="2" s="1"/>
  <c r="X915" i="2"/>
  <c r="X827" i="2"/>
  <c r="X310" i="2"/>
  <c r="X944" i="2"/>
  <c r="X152" i="2"/>
  <c r="X704" i="2"/>
  <c r="X159" i="2"/>
  <c r="X302" i="2"/>
  <c r="X7" i="2"/>
  <c r="X271" i="2"/>
  <c r="Y271" i="2" s="1"/>
  <c r="X306" i="2"/>
  <c r="Y306" i="2" s="1"/>
  <c r="X382" i="2"/>
  <c r="Y382" i="2" s="1"/>
  <c r="X405" i="2"/>
  <c r="X770" i="2"/>
  <c r="X857" i="2"/>
  <c r="X390" i="2"/>
  <c r="X282" i="2"/>
  <c r="X178" i="2"/>
  <c r="X357" i="2"/>
  <c r="X904" i="2"/>
  <c r="X342" i="2"/>
  <c r="X133" i="2"/>
  <c r="X99" i="2"/>
  <c r="Y99" i="2" s="1"/>
  <c r="X274" i="2"/>
  <c r="Y274" i="2" s="1"/>
  <c r="X934" i="2"/>
  <c r="X949" i="2"/>
  <c r="X619" i="2"/>
  <c r="X615" i="2"/>
  <c r="X118" i="2"/>
  <c r="X445" i="2"/>
  <c r="X248" i="2"/>
  <c r="X84" i="2"/>
  <c r="X925" i="2"/>
  <c r="X661" i="2"/>
  <c r="X345" i="2"/>
  <c r="Y345" i="2" s="1"/>
  <c r="X472" i="2"/>
  <c r="Y472" i="2" s="1"/>
  <c r="X731" i="2"/>
  <c r="X558" i="2"/>
  <c r="X430" i="2"/>
  <c r="X791" i="2"/>
  <c r="X858" i="2"/>
  <c r="X313" i="2"/>
  <c r="X541" i="2"/>
  <c r="X88" i="2"/>
  <c r="X240" i="2"/>
  <c r="X481" i="2"/>
  <c r="Y481" i="2" s="1"/>
  <c r="X895" i="2"/>
  <c r="Y895" i="2" s="1"/>
  <c r="X479" i="2"/>
  <c r="Y479" i="2" s="1"/>
  <c r="X351" i="2"/>
  <c r="X322" i="2"/>
  <c r="X387" i="2"/>
  <c r="Y387" i="2" s="1"/>
  <c r="X26" i="2"/>
  <c r="Y26" i="2" s="1"/>
  <c r="X315" i="2"/>
  <c r="X777" i="2"/>
  <c r="X370" i="2"/>
  <c r="X555" i="2"/>
  <c r="X902" i="2"/>
  <c r="X714" i="2"/>
  <c r="X807" i="2"/>
  <c r="Y807" i="2" s="1"/>
  <c r="X905" i="2"/>
  <c r="Y905" i="2" s="1"/>
  <c r="X804" i="2"/>
  <c r="X54" i="2"/>
  <c r="X237" i="2"/>
  <c r="X304" i="2"/>
  <c r="X205" i="2"/>
  <c r="X549" i="2"/>
  <c r="X90" i="2"/>
  <c r="X912" i="2"/>
  <c r="X127" i="2"/>
  <c r="X590" i="2"/>
  <c r="X624" i="2"/>
  <c r="Y624" i="2" s="1"/>
  <c r="X950" i="2"/>
  <c r="Y950" i="2" s="1"/>
  <c r="X525" i="2"/>
  <c r="X818" i="2"/>
  <c r="X614" i="2"/>
  <c r="X699" i="2"/>
  <c r="X942" i="2"/>
  <c r="X786" i="2"/>
  <c r="X294" i="2"/>
  <c r="X552" i="2"/>
  <c r="X392" i="2"/>
  <c r="X581" i="2"/>
  <c r="X884" i="2"/>
  <c r="Y884" i="2" s="1"/>
  <c r="X91" i="2"/>
  <c r="Y91" i="2" s="1"/>
  <c r="X197" i="2"/>
  <c r="X150" i="2"/>
  <c r="X482" i="2"/>
  <c r="X940" i="2"/>
  <c r="X428" i="2"/>
  <c r="X105" i="2"/>
  <c r="X833" i="2"/>
  <c r="X674" i="2"/>
  <c r="X808" i="2"/>
  <c r="Y808" i="2" s="1"/>
  <c r="X567" i="2"/>
  <c r="X528" i="2"/>
  <c r="Y528" i="2" s="1"/>
  <c r="X343" i="2"/>
  <c r="Y343" i="2" s="1"/>
  <c r="X292" i="2"/>
  <c r="X433" i="2"/>
  <c r="X135" i="2"/>
  <c r="X953" i="2"/>
  <c r="X187" i="2"/>
  <c r="X383" i="2"/>
  <c r="X782" i="2"/>
  <c r="X140" i="2"/>
  <c r="X520" i="2"/>
  <c r="Y520" i="2" s="1"/>
  <c r="X104" i="2"/>
  <c r="X253" i="2"/>
  <c r="Y253" i="2" s="1"/>
  <c r="X494" i="2"/>
  <c r="Y494" i="2" s="1"/>
  <c r="X422" i="2"/>
  <c r="X396" i="2"/>
  <c r="X70" i="2"/>
  <c r="X111" i="2"/>
  <c r="X196" i="2"/>
  <c r="X379" i="2"/>
  <c r="X217" i="2"/>
  <c r="X52" i="2"/>
  <c r="X199" i="2"/>
  <c r="X402" i="2"/>
  <c r="X834" i="2"/>
  <c r="Y834" i="2" s="1"/>
  <c r="X664" i="2"/>
  <c r="X813" i="2"/>
  <c r="X198" i="2"/>
  <c r="X576" i="2"/>
  <c r="Y576" i="2" s="1"/>
  <c r="X797" i="2"/>
  <c r="Y797" i="2" s="1"/>
  <c r="X650" i="2"/>
  <c r="X275" i="2"/>
  <c r="X733" i="2"/>
  <c r="X366" i="2"/>
  <c r="X284" i="2"/>
  <c r="X272" i="2"/>
  <c r="X583" i="2"/>
  <c r="Y583" i="2" s="1"/>
  <c r="X299" i="2"/>
  <c r="X419" i="2"/>
  <c r="X871" i="2"/>
  <c r="X828" i="2"/>
  <c r="X448" i="2"/>
  <c r="X490" i="2"/>
  <c r="X321" i="2"/>
  <c r="X648" i="2"/>
  <c r="X323" i="2"/>
  <c r="X398" i="2"/>
  <c r="X529" i="2"/>
  <c r="X814" i="2"/>
  <c r="Y814" i="2" s="1"/>
  <c r="X437" i="2"/>
  <c r="X230" i="2"/>
  <c r="X641" i="2"/>
  <c r="X846" i="2"/>
  <c r="X625" i="2"/>
  <c r="X122" i="2"/>
  <c r="X493" i="2"/>
  <c r="X174" i="2"/>
  <c r="X200" i="2"/>
  <c r="X416" i="2"/>
  <c r="X732" i="2"/>
  <c r="X464" i="2"/>
  <c r="Y464" i="2" s="1"/>
  <c r="X799" i="2"/>
  <c r="X32" i="2"/>
  <c r="X783" i="2"/>
  <c r="X702" i="2"/>
  <c r="X166" i="2"/>
  <c r="X744" i="2"/>
  <c r="X2" i="2"/>
  <c r="X316" i="2"/>
  <c r="X339" i="2"/>
  <c r="X264" i="2"/>
  <c r="X203" i="2"/>
  <c r="X928" i="2"/>
  <c r="Y928" i="2" s="1"/>
  <c r="X518" i="2"/>
  <c r="X3" i="2"/>
  <c r="X320" i="2"/>
  <c r="X206" i="2"/>
  <c r="X736" i="2"/>
  <c r="X167" i="2"/>
  <c r="X410" i="2"/>
  <c r="X646" i="2"/>
  <c r="X647" i="2"/>
  <c r="X638" i="2"/>
  <c r="X349" i="2"/>
  <c r="X425" i="2"/>
  <c r="Y425" i="2" s="1"/>
  <c r="X456" i="2"/>
  <c r="X458" i="2"/>
  <c r="X739" i="2"/>
  <c r="X278" i="2"/>
  <c r="X355" i="2"/>
  <c r="X608" i="2"/>
  <c r="X139" i="2"/>
  <c r="X559" i="2"/>
  <c r="X800" i="2"/>
  <c r="X65" i="2"/>
  <c r="X300" i="2"/>
  <c r="X513" i="2"/>
  <c r="Y513" i="2" s="1"/>
  <c r="X919" i="2"/>
  <c r="X450" i="2"/>
  <c r="X593" i="2"/>
  <c r="X586" i="2"/>
  <c r="Y586" i="2" s="1"/>
  <c r="X547" i="2"/>
  <c r="Y547" i="2" s="1"/>
  <c r="X8" i="2"/>
  <c r="X172" i="2"/>
  <c r="X446" i="2"/>
  <c r="X790" i="2"/>
  <c r="X489" i="2"/>
  <c r="X767" i="2"/>
  <c r="X544" i="2"/>
  <c r="Y544" i="2" s="1"/>
  <c r="X293" i="2"/>
  <c r="X194" i="2"/>
  <c r="X819" i="2"/>
  <c r="X95" i="2"/>
  <c r="X209" i="2"/>
  <c r="X413" i="2"/>
  <c r="X683" i="2"/>
  <c r="X146" i="2"/>
  <c r="X53" i="2"/>
  <c r="X117" i="2"/>
  <c r="X483" i="2"/>
  <c r="X100" i="2"/>
  <c r="Y100" i="2" s="1"/>
  <c r="X153" i="2"/>
  <c r="X76" i="2"/>
  <c r="X403" i="2"/>
  <c r="X115" i="2"/>
  <c r="X560" i="2"/>
  <c r="X762" i="2"/>
  <c r="X659" i="2"/>
  <c r="X141" i="2"/>
  <c r="X546" i="2"/>
  <c r="X4" i="2"/>
  <c r="X21" i="2"/>
  <c r="X381" i="2"/>
  <c r="Y381" i="2" s="1"/>
  <c r="X241" i="2"/>
  <c r="X921" i="2"/>
  <c r="X298" i="2"/>
  <c r="X951" i="2"/>
  <c r="X681" i="2"/>
  <c r="X631" i="2"/>
  <c r="Y631" i="2" s="1"/>
  <c r="X280" i="2"/>
  <c r="X72" i="2"/>
  <c r="X701" i="2"/>
  <c r="X680" i="2"/>
  <c r="X756" i="2"/>
  <c r="X656" i="2"/>
  <c r="Y656" i="2" s="1"/>
  <c r="X775" i="2"/>
  <c r="X506" i="2"/>
  <c r="X375" i="2"/>
  <c r="X527" i="2"/>
  <c r="X347" i="2"/>
  <c r="X894" i="2"/>
  <c r="X511" i="2"/>
  <c r="X514" i="2"/>
  <c r="X225" i="2"/>
  <c r="X377" i="2"/>
  <c r="X684" i="2"/>
  <c r="X307" i="2"/>
  <c r="Y307" i="2" s="1"/>
  <c r="X156" i="2"/>
  <c r="X28" i="2"/>
  <c r="X62" i="2"/>
  <c r="X288" i="2"/>
  <c r="Y288" i="2" s="1"/>
  <c r="X618" i="2"/>
  <c r="Y618" i="2" s="1"/>
  <c r="X233" i="2"/>
  <c r="Y233" i="2" s="1"/>
  <c r="X281" i="2"/>
  <c r="X634" i="2"/>
  <c r="X256" i="2"/>
  <c r="X563" i="2"/>
  <c r="X17" i="2"/>
  <c r="X71" i="2"/>
  <c r="X712" i="2"/>
  <c r="X455" i="2"/>
  <c r="X750" i="2"/>
  <c r="X792" i="2"/>
  <c r="X303" i="2"/>
  <c r="X353" i="2"/>
  <c r="X236" i="2"/>
  <c r="X143" i="2"/>
  <c r="X945" i="2"/>
  <c r="X426" i="2"/>
  <c r="X906" i="2"/>
  <c r="X707" i="2"/>
  <c r="Y707" i="2" s="1"/>
  <c r="X262" i="2"/>
  <c r="X270" i="2"/>
  <c r="X263" i="2"/>
  <c r="X86" i="2"/>
  <c r="X872" i="2"/>
  <c r="X19" i="2"/>
  <c r="Y19" i="2" s="1"/>
  <c r="X580" i="2"/>
  <c r="X538" i="2"/>
  <c r="X461" i="2"/>
  <c r="X185" i="2"/>
  <c r="X578" i="2"/>
  <c r="X523" i="2"/>
  <c r="Y523" i="2" s="1"/>
  <c r="X883" i="2"/>
  <c r="X941" i="2"/>
  <c r="X38" i="2"/>
  <c r="X562" i="2"/>
  <c r="X333" i="2"/>
  <c r="X725" i="2"/>
  <c r="X98" i="2"/>
  <c r="X359" i="2"/>
  <c r="X803" i="2"/>
  <c r="X644" i="2"/>
  <c r="X888" i="2"/>
  <c r="X186" i="2"/>
  <c r="Y186" i="2" s="1"/>
  <c r="X210" i="2"/>
  <c r="X785" i="2"/>
  <c r="X439" i="2"/>
  <c r="X839" i="2"/>
  <c r="Y839" i="2" s="1"/>
  <c r="X350" i="2"/>
  <c r="Y350" i="2" s="1"/>
  <c r="X598" i="2"/>
  <c r="X740" i="2"/>
  <c r="X897" i="2"/>
  <c r="X609" i="2"/>
  <c r="X588" i="2"/>
  <c r="X183" i="2"/>
  <c r="X229" i="2"/>
  <c r="Y229" i="2" s="1"/>
  <c r="X184" i="2"/>
  <c r="X768" i="2"/>
  <c r="X532" i="2"/>
  <c r="X621" i="2"/>
  <c r="X678" i="2"/>
  <c r="X113" i="2"/>
  <c r="Y113" i="2" s="1"/>
  <c r="X653" i="2"/>
  <c r="X635" i="2"/>
  <c r="X891" i="2"/>
  <c r="X45" i="2"/>
  <c r="X33" i="2"/>
  <c r="X760" i="2"/>
  <c r="Y760" i="2" s="1"/>
  <c r="X836" i="2"/>
  <c r="X649" i="2"/>
  <c r="X151" i="2"/>
  <c r="X360" i="2"/>
  <c r="X364" i="2"/>
  <c r="X545" i="2"/>
  <c r="X142" i="2"/>
  <c r="X368" i="2"/>
  <c r="X24" i="2"/>
  <c r="X317" i="2"/>
  <c r="X257" i="2"/>
  <c r="X923" i="2"/>
  <c r="Y923" i="2" s="1"/>
  <c r="X164" i="2"/>
  <c r="X812" i="2"/>
  <c r="X637" i="2"/>
  <c r="X356" i="2"/>
  <c r="X759" i="2"/>
  <c r="X751" i="2"/>
  <c r="Y751" i="2" s="1"/>
  <c r="X440" i="2"/>
  <c r="X239" i="2"/>
  <c r="X869" i="2"/>
  <c r="X613" i="2"/>
  <c r="X889" i="2"/>
  <c r="X784" i="2"/>
  <c r="Y784" i="2" s="1"/>
  <c r="X429" i="2"/>
  <c r="X69" i="2"/>
  <c r="X195" i="2"/>
  <c r="X424" i="2"/>
  <c r="Y424" i="2" s="1"/>
  <c r="X336" i="2"/>
  <c r="Y336" i="2" s="1"/>
  <c r="X171" i="2"/>
  <c r="X771" i="2"/>
  <c r="X147" i="2"/>
  <c r="X11" i="2"/>
  <c r="X918" i="2"/>
  <c r="Y918" i="2" s="1"/>
  <c r="X373" i="2"/>
  <c r="X211" i="2"/>
  <c r="Y211" i="2" s="1"/>
  <c r="X9" i="2"/>
  <c r="X330" i="2"/>
  <c r="X180" i="2"/>
  <c r="X414" i="2"/>
  <c r="X249" i="2"/>
  <c r="X837" i="2"/>
  <c r="X582" i="2"/>
  <c r="X742" i="2"/>
  <c r="X721" i="2"/>
  <c r="X574" i="2"/>
  <c r="X885" i="2"/>
  <c r="X898" i="2"/>
  <c r="Y898" i="2" s="1"/>
  <c r="X163" i="2"/>
  <c r="X515" i="2"/>
  <c r="X939" i="2"/>
  <c r="X856" i="2"/>
  <c r="X258" i="2"/>
  <c r="X314" i="2"/>
  <c r="Y314" i="2" s="1"/>
  <c r="X219" i="2"/>
  <c r="X138" i="2"/>
  <c r="X752" i="2"/>
  <c r="X727" i="2"/>
  <c r="X616" i="2"/>
  <c r="X374" i="2"/>
  <c r="Y374" i="2" s="1"/>
  <c r="X579" i="2"/>
  <c r="X893" i="2"/>
  <c r="X420" i="2"/>
  <c r="X289" i="2"/>
  <c r="X548" i="2"/>
  <c r="Y548" i="2" s="1"/>
  <c r="X73" i="2"/>
  <c r="X802" i="2"/>
  <c r="X37" i="2"/>
  <c r="X859" i="2"/>
  <c r="X474" i="2"/>
  <c r="X537" i="2"/>
  <c r="X571" i="2"/>
  <c r="Y571" i="2" s="1"/>
  <c r="X602" i="2"/>
  <c r="X121" i="2"/>
  <c r="X606" i="2"/>
  <c r="X43" i="2"/>
  <c r="Y43" i="2" s="1"/>
  <c r="X269" i="2"/>
  <c r="Y269" i="2" s="1"/>
  <c r="X5" i="2"/>
  <c r="Y5" i="2" s="1"/>
  <c r="X587" i="2"/>
  <c r="X829" i="2"/>
  <c r="X216" i="2"/>
  <c r="X900" i="2"/>
  <c r="X852" i="2"/>
  <c r="X301" i="2"/>
  <c r="X268" i="2"/>
  <c r="X177" i="2"/>
  <c r="X358" i="2"/>
  <c r="X629" i="2"/>
  <c r="X935" i="2"/>
  <c r="X78" i="2"/>
  <c r="X59" i="2"/>
  <c r="X847" i="2"/>
  <c r="X667" i="2"/>
  <c r="X14" i="2"/>
  <c r="X344" i="2"/>
  <c r="X109" i="2"/>
  <c r="Y109" i="2" s="1"/>
  <c r="X137" i="2"/>
  <c r="X617" i="2"/>
  <c r="X124" i="2"/>
  <c r="X788" i="2"/>
  <c r="X954" i="2"/>
  <c r="X805" i="2"/>
  <c r="Y805" i="2" s="1"/>
  <c r="X844" i="2"/>
  <c r="Y844" i="2" s="1"/>
  <c r="X657" i="2"/>
  <c r="X454" i="2"/>
  <c r="X170" i="2"/>
  <c r="X749" i="2"/>
  <c r="X110" i="2"/>
  <c r="Y110" i="2" s="1"/>
  <c r="X510" i="2"/>
  <c r="X415" i="2"/>
  <c r="X157" i="2"/>
  <c r="X484" i="2"/>
  <c r="X312" i="2"/>
  <c r="Y312" i="2" s="1"/>
  <c r="X956" i="2"/>
  <c r="X626" i="2"/>
  <c r="X252" i="2"/>
  <c r="X564" i="2"/>
  <c r="X916" i="2"/>
  <c r="X208" i="2"/>
  <c r="X849" i="2"/>
  <c r="Y849" i="2" s="1"/>
  <c r="X407" i="2"/>
  <c r="X39" i="2"/>
  <c r="X471" i="2"/>
  <c r="X244" i="2"/>
  <c r="Y244" i="2" s="1"/>
  <c r="X880" i="2"/>
  <c r="Y880" i="2" s="1"/>
  <c r="X531" i="2"/>
  <c r="Y531" i="2" s="1"/>
  <c r="X543" i="2"/>
  <c r="Y543" i="2" s="1"/>
  <c r="X296" i="2"/>
  <c r="Y296" i="2" s="1"/>
  <c r="X232" i="2"/>
  <c r="Y232" i="2" s="1"/>
  <c r="X325" i="2"/>
  <c r="X955" i="2"/>
  <c r="X594" i="2"/>
  <c r="Y594" i="2" s="1"/>
  <c r="X495" i="2"/>
  <c r="X391" i="2"/>
  <c r="X162" i="2"/>
  <c r="X427" i="2"/>
  <c r="X457" i="2"/>
  <c r="X287" i="2"/>
  <c r="X215" i="2"/>
  <c r="X607" i="2"/>
  <c r="X677" i="2"/>
  <c r="X801" i="2"/>
  <c r="X22" i="2"/>
  <c r="X435" i="2"/>
  <c r="Y435" i="2" s="1"/>
  <c r="X700" i="2"/>
  <c r="X376" i="2"/>
  <c r="X242" i="2"/>
  <c r="X452" i="2"/>
  <c r="X519" i="2"/>
  <c r="X126" i="2"/>
  <c r="X224" i="2"/>
  <c r="X838" i="2"/>
  <c r="X787" i="2"/>
  <c r="X882" i="2"/>
  <c r="X462" i="2"/>
  <c r="X778" i="2"/>
  <c r="Y778" i="2" s="1"/>
  <c r="X485" i="2"/>
  <c r="X56" i="2"/>
  <c r="Y56" i="2" s="1"/>
  <c r="X475" i="2"/>
  <c r="Y475" i="2" s="1"/>
  <c r="X476" i="2"/>
  <c r="Y476" i="2" s="1"/>
  <c r="X92" i="2"/>
  <c r="X691" i="2"/>
  <c r="Y691" i="2" s="1"/>
  <c r="X508" i="2"/>
  <c r="Y508" i="2" s="1"/>
  <c r="X228" i="2"/>
  <c r="Y228" i="2" s="1"/>
  <c r="X728" i="2"/>
  <c r="X522" i="2"/>
  <c r="X487" i="2"/>
  <c r="X83" i="2"/>
  <c r="Y83" i="2" s="1"/>
  <c r="X696" i="2"/>
  <c r="X60" i="2"/>
  <c r="Y60" i="2" s="1"/>
  <c r="X794" i="2"/>
  <c r="X685" i="2"/>
  <c r="X42" i="2"/>
  <c r="Y42" i="2" s="1"/>
  <c r="X868" i="2"/>
  <c r="X55" i="2"/>
  <c r="Y55" i="2" s="1"/>
  <c r="X318" i="2"/>
  <c r="X933" i="2"/>
  <c r="X535" i="2"/>
  <c r="X612" i="2"/>
  <c r="X695" i="2"/>
  <c r="Y695" i="2" s="1"/>
  <c r="X717" i="2"/>
  <c r="X25" i="2"/>
  <c r="X394" i="2"/>
  <c r="X651" i="2"/>
  <c r="X776" i="2"/>
  <c r="X50" i="2"/>
  <c r="X327" i="2"/>
  <c r="X130" i="2"/>
  <c r="X867" i="2"/>
  <c r="X793" i="2"/>
  <c r="X231" i="2"/>
  <c r="X724" i="2"/>
  <c r="Y724" i="2" s="1"/>
  <c r="X221" i="2"/>
  <c r="X47" i="2"/>
  <c r="Y47" i="2" s="1"/>
  <c r="X66" i="2"/>
  <c r="Y66" i="2" s="1"/>
  <c r="X924" i="2"/>
  <c r="Y924" i="2" s="1"/>
  <c r="X779" i="2"/>
  <c r="X628" i="2"/>
  <c r="X710" i="2"/>
  <c r="X169" i="2"/>
  <c r="X31" i="2"/>
  <c r="X267" i="2"/>
  <c r="X182" i="2"/>
  <c r="X726" i="2"/>
  <c r="Y726" i="2" s="1"/>
  <c r="X810" i="2"/>
  <c r="X711" i="2"/>
  <c r="Y711" i="2" s="1"/>
  <c r="X362" i="2"/>
  <c r="X470" i="2"/>
  <c r="X737" i="2"/>
  <c r="Y737" i="2" s="1"/>
  <c r="X722" i="2"/>
  <c r="Y722" i="2" s="1"/>
  <c r="X764" i="2"/>
  <c r="Y764" i="2" s="1"/>
  <c r="X556" i="2"/>
  <c r="Y556" i="2" s="1"/>
  <c r="X521" i="2"/>
  <c r="X565" i="2"/>
  <c r="X584" i="2"/>
  <c r="X952" i="2"/>
  <c r="X276" i="2"/>
  <c r="X259" i="2"/>
  <c r="Y259" i="2" s="1"/>
  <c r="X434" i="2"/>
  <c r="X926" i="2"/>
  <c r="X85" i="2"/>
  <c r="X746" i="2"/>
  <c r="X432" i="2"/>
  <c r="Y432" i="2" s="1"/>
  <c r="X371" i="2"/>
  <c r="X23" i="2"/>
  <c r="X676" i="2"/>
  <c r="X870" i="2"/>
  <c r="X640" i="2"/>
  <c r="X610" i="2"/>
  <c r="X497" i="2"/>
  <c r="X633" i="2"/>
  <c r="Y633" i="2" s="1"/>
  <c r="X94" i="2"/>
  <c r="Y94" i="2" s="1"/>
  <c r="X46" i="2"/>
  <c r="X57" i="2"/>
  <c r="X557" i="2"/>
  <c r="X670" i="2"/>
  <c r="X48" i="2"/>
  <c r="X386" i="2"/>
  <c r="X266" i="2"/>
  <c r="X202" i="2"/>
  <c r="Y202" i="2" s="1"/>
  <c r="X673" i="2"/>
  <c r="X492" i="2"/>
  <c r="Y492" i="2" s="1"/>
  <c r="X753" i="2"/>
  <c r="X503" i="2"/>
  <c r="X841" i="2"/>
  <c r="Y841" i="2" s="1"/>
  <c r="X234" i="2"/>
  <c r="X772" i="2"/>
  <c r="X860" i="2"/>
  <c r="X103" i="2"/>
  <c r="X592" i="2"/>
  <c r="X119" i="2"/>
  <c r="X128" i="2"/>
  <c r="Y128" i="2" s="1"/>
  <c r="X865" i="2"/>
  <c r="X89" i="2"/>
  <c r="Y89" i="2" s="1"/>
  <c r="X502" i="2"/>
  <c r="X896" i="2"/>
  <c r="X840" i="2"/>
  <c r="X447" i="2"/>
  <c r="Y447" i="2" s="1"/>
  <c r="X179" i="2"/>
  <c r="Y179" i="2" s="1"/>
  <c r="X658" i="2"/>
  <c r="Y658" i="2" s="1"/>
  <c r="X689" i="2"/>
  <c r="X866" i="2"/>
  <c r="X132" i="2"/>
  <c r="X212" i="2"/>
  <c r="Y212" i="2" s="1"/>
  <c r="X551" i="2"/>
  <c r="X176" i="2"/>
  <c r="Y176" i="2" s="1"/>
  <c r="X761" i="2"/>
  <c r="Y761" i="2" s="1"/>
  <c r="X825" i="2"/>
  <c r="Y825" i="2" s="1"/>
  <c r="X566" i="2"/>
  <c r="X713" i="2"/>
  <c r="X423" i="2"/>
  <c r="Y423" i="2" s="1"/>
  <c r="X920" i="2"/>
  <c r="X486" i="2"/>
  <c r="X473" i="2"/>
  <c r="X848" i="2"/>
  <c r="X809" i="2"/>
  <c r="X106" i="2"/>
  <c r="X568" i="2"/>
  <c r="X757" i="2"/>
  <c r="X238" i="2"/>
  <c r="X601" i="2"/>
  <c r="Y601" i="2" s="1"/>
  <c r="X444" i="2"/>
  <c r="Y444" i="2" s="1"/>
  <c r="Z444" i="2" s="1"/>
  <c r="X412" i="2"/>
  <c r="X943" i="2"/>
  <c r="X466" i="2"/>
  <c r="X261" i="2"/>
  <c r="X329" i="2"/>
  <c r="X690" i="2"/>
  <c r="Y690" i="2" s="1"/>
  <c r="X892" i="2"/>
  <c r="C112" i="4"/>
  <c r="AA412" i="2"/>
  <c r="AA943" i="2"/>
  <c r="AA466" i="2"/>
  <c r="AA261" i="2"/>
  <c r="AA329" i="2"/>
  <c r="AA690" i="2"/>
  <c r="AA892" i="2"/>
  <c r="AA290" i="2"/>
  <c r="AA729" i="2"/>
  <c r="AA589" i="2"/>
  <c r="AA13" i="2"/>
  <c r="AA406" i="2"/>
  <c r="AA822" i="2"/>
  <c r="AA603" i="2"/>
  <c r="AA542" i="2"/>
  <c r="AA67" i="2"/>
  <c r="AA97" i="2"/>
  <c r="AA326" i="2"/>
  <c r="AA491" i="2"/>
  <c r="AA222" i="2"/>
  <c r="AA114" i="2"/>
  <c r="AA910" i="2"/>
  <c r="AA204" i="2"/>
  <c r="AA748" i="2"/>
  <c r="AA309" i="2"/>
  <c r="AA295" i="2"/>
  <c r="AA80" i="2"/>
  <c r="AA175" i="2"/>
  <c r="AA478" i="2"/>
  <c r="AA754" i="2"/>
  <c r="AA575" i="2"/>
  <c r="AA498" i="2"/>
  <c r="AA499" i="2"/>
  <c r="AA354" i="2"/>
  <c r="AA881" i="2"/>
  <c r="AA907" i="2"/>
  <c r="AA716" i="2"/>
  <c r="AA572" i="2"/>
  <c r="AA682" i="2"/>
  <c r="AA815" i="2"/>
  <c r="AA49" i="2"/>
  <c r="AA129" i="2"/>
  <c r="AA861" i="2"/>
  <c r="AA365" i="2"/>
  <c r="AA341" i="2"/>
  <c r="AA331" i="2"/>
  <c r="AA632" i="2"/>
  <c r="AA505" i="2"/>
  <c r="AA401" i="2"/>
  <c r="AA165" i="2"/>
  <c r="AA878" i="2"/>
  <c r="AA577" i="2"/>
  <c r="AA469" i="2"/>
  <c r="AA397" i="2"/>
  <c r="AA745" i="2"/>
  <c r="AA643" i="2"/>
  <c r="AA409" i="2"/>
  <c r="AA20" i="2"/>
  <c r="AA927" i="2"/>
  <c r="AA108" i="2"/>
  <c r="AA35" i="2"/>
  <c r="AA734" i="2"/>
  <c r="AA811" i="2"/>
  <c r="AA395" i="2"/>
  <c r="AA597" i="2"/>
  <c r="AA193" i="2"/>
  <c r="AA826" i="2"/>
  <c r="AA569" i="2"/>
  <c r="AA843" i="2"/>
  <c r="AA620" i="2"/>
  <c r="AA148" i="2"/>
  <c r="AA279" i="2"/>
  <c r="AA251" i="2"/>
  <c r="AA622" i="2"/>
  <c r="AA931" i="2"/>
  <c r="AA672" i="2"/>
  <c r="AA81" i="2"/>
  <c r="AA189" i="2"/>
  <c r="AA337" i="2"/>
  <c r="AA922" i="2"/>
  <c r="AA51" i="2"/>
  <c r="AA77" i="2"/>
  <c r="AA131" i="2"/>
  <c r="AA540" i="2"/>
  <c r="AA705" i="2"/>
  <c r="AA526" i="2"/>
  <c r="AA845" i="2"/>
  <c r="AA305" i="2"/>
  <c r="AA735" i="2"/>
  <c r="AA254" i="2"/>
  <c r="AA158" i="2"/>
  <c r="AA161" i="2"/>
  <c r="AA512" i="2"/>
  <c r="AA917" i="2"/>
  <c r="AA573" i="2"/>
  <c r="AA421" i="2"/>
  <c r="AA168" i="2"/>
  <c r="AA190" i="2"/>
  <c r="AA675" i="2"/>
  <c r="AA774" i="2"/>
  <c r="AA824" i="2"/>
  <c r="AA75" i="2"/>
  <c r="AA201" i="2"/>
  <c r="AA671" i="2"/>
  <c r="AA932" i="2"/>
  <c r="AA123" i="2"/>
  <c r="AA154" i="2"/>
  <c r="AA591" i="2"/>
  <c r="AA854" i="2"/>
  <c r="AA630" i="2"/>
  <c r="AA227" i="2"/>
  <c r="AA29" i="2"/>
  <c r="AA6" i="2"/>
  <c r="AA639" i="2"/>
  <c r="AA191" i="2"/>
  <c r="AA719" i="2"/>
  <c r="AA235" i="2"/>
  <c r="AA679" i="2"/>
  <c r="AA654" i="2"/>
  <c r="AA875" i="2"/>
  <c r="AA899" i="2"/>
  <c r="AA553" i="2"/>
  <c r="AA698" i="2"/>
  <c r="AA706" i="2"/>
  <c r="AA102" i="2"/>
  <c r="AA438" i="2"/>
  <c r="AA155" i="2"/>
  <c r="AA823" i="2"/>
  <c r="AA796" i="2"/>
  <c r="AA408" i="2"/>
  <c r="AA488" i="2"/>
  <c r="AA877" i="2"/>
  <c r="AA947" i="2"/>
  <c r="AA36" i="2"/>
  <c r="AA723" i="2"/>
  <c r="AA720" i="2"/>
  <c r="AA63" i="2"/>
  <c r="AA58" i="2"/>
  <c r="AA642" i="2"/>
  <c r="AA730" i="2"/>
  <c r="AA338" i="2"/>
  <c r="AA285" i="2"/>
  <c r="AA605" i="2"/>
  <c r="AA451" i="2"/>
  <c r="AA718" i="2"/>
  <c r="AA517" i="2"/>
  <c r="AA417" i="2"/>
  <c r="AA220" i="2"/>
  <c r="AA604" i="2"/>
  <c r="AA442" i="2"/>
  <c r="AA946" i="2"/>
  <c r="AA12" i="2"/>
  <c r="AA291" i="2"/>
  <c r="AA773" i="2"/>
  <c r="AA864" i="2"/>
  <c r="AA509" i="2"/>
  <c r="AA908" i="2"/>
  <c r="AA816" i="2"/>
  <c r="AA692" i="2"/>
  <c r="AA887" i="2"/>
  <c r="AA335" i="2"/>
  <c r="AA308" i="2"/>
  <c r="AA380" i="2"/>
  <c r="AA708" i="2"/>
  <c r="AA328" i="2"/>
  <c r="AA297" i="2"/>
  <c r="AA501" i="2"/>
  <c r="AA539" i="2"/>
  <c r="AA929" i="2"/>
  <c r="AA687" i="2"/>
  <c r="AA697" i="2"/>
  <c r="AA686" i="2"/>
  <c r="AA817" i="2"/>
  <c r="AA468" i="2"/>
  <c r="AA44" i="2"/>
  <c r="AA873" i="2"/>
  <c r="AA688" i="2"/>
  <c r="AA862" i="2"/>
  <c r="AA188" i="2"/>
  <c r="AA536" i="2"/>
  <c r="AA821" i="2"/>
  <c r="AA346" i="2"/>
  <c r="AA120" i="2"/>
  <c r="AA443" i="2"/>
  <c r="AA181" i="2"/>
  <c r="AA913" i="2"/>
  <c r="AA134" i="2"/>
  <c r="AA652" i="2"/>
  <c r="AA516" i="2"/>
  <c r="AA911" i="2"/>
  <c r="AA125" i="2"/>
  <c r="AA82" i="2"/>
  <c r="AA372" i="2"/>
  <c r="AA879" i="2"/>
  <c r="AA218" i="2"/>
  <c r="AA93" i="2"/>
  <c r="AA223" i="2"/>
  <c r="AA769" i="2"/>
  <c r="AA311" i="2"/>
  <c r="AA74" i="2"/>
  <c r="AA611" i="2"/>
  <c r="AA107" i="2"/>
  <c r="AA855" i="2"/>
  <c r="AA585" i="2"/>
  <c r="AA352" i="2"/>
  <c r="AA806" i="2"/>
  <c r="AA600" i="2"/>
  <c r="AA758" i="2"/>
  <c r="AA524" i="2"/>
  <c r="AA250" i="2"/>
  <c r="AA385" i="2"/>
  <c r="AA436" i="2"/>
  <c r="AA937" i="2"/>
  <c r="AA890" i="2"/>
  <c r="AA87" i="2"/>
  <c r="AA363" i="2"/>
  <c r="AA842" i="2"/>
  <c r="AA247" i="2"/>
  <c r="AA136" i="2"/>
  <c r="AA662" i="2"/>
  <c r="AA851" i="2"/>
  <c r="AA480" i="2"/>
  <c r="AA530" i="2"/>
  <c r="AA340" i="2"/>
  <c r="AA30" i="2"/>
  <c r="AA668" i="2"/>
  <c r="AA655" i="2"/>
  <c r="AA160" i="2"/>
  <c r="AA459" i="2"/>
  <c r="AA496" i="2"/>
  <c r="AA61" i="2"/>
  <c r="AA255" i="2"/>
  <c r="AA715" i="2"/>
  <c r="AA663" i="2"/>
  <c r="AA765" i="2"/>
  <c r="AA831" i="2"/>
  <c r="AA903" i="2"/>
  <c r="AA755" i="2"/>
  <c r="AA874" i="2"/>
  <c r="AA207" i="2"/>
  <c r="AA669" i="2"/>
  <c r="AA798" i="2"/>
  <c r="AA909" i="2"/>
  <c r="AA948" i="2"/>
  <c r="AA265" i="2"/>
  <c r="AA465" i="2"/>
  <c r="AA467" i="2"/>
  <c r="AA741" i="2"/>
  <c r="AA260" i="2"/>
  <c r="AA286" i="2"/>
  <c r="AA694" i="2"/>
  <c r="AA550" i="2"/>
  <c r="AA393" i="2"/>
  <c r="AA500" i="2"/>
  <c r="AA938" i="2"/>
  <c r="AA599" i="2"/>
  <c r="AA863" i="2"/>
  <c r="AA79" i="2"/>
  <c r="AA361" i="2"/>
  <c r="AA246" i="2"/>
  <c r="AA245" i="2"/>
  <c r="AA561" i="2"/>
  <c r="AA835" i="2"/>
  <c r="AA914" i="2"/>
  <c r="AA334" i="2"/>
  <c r="AA930" i="2"/>
  <c r="AA709" i="2"/>
  <c r="AA820" i="2"/>
  <c r="AA10" i="2"/>
  <c r="AA40" i="2"/>
  <c r="AA460" i="2"/>
  <c r="AA570" i="2"/>
  <c r="AA623" i="2"/>
  <c r="AA453" i="2"/>
  <c r="AA145" i="2"/>
  <c r="AA463" i="2"/>
  <c r="AA534" i="2"/>
  <c r="AA378" i="2"/>
  <c r="AA226" i="2"/>
  <c r="AA554" i="2"/>
  <c r="AA876" i="2"/>
  <c r="AA64" i="2"/>
  <c r="AA388" i="2"/>
  <c r="AA367" i="2"/>
  <c r="AA34" i="2"/>
  <c r="AA781" i="2"/>
  <c r="AA595" i="2"/>
  <c r="AA789" i="2"/>
  <c r="AA596" i="2"/>
  <c r="AA660" i="2"/>
  <c r="AA16" i="2"/>
  <c r="AA149" i="2"/>
  <c r="AA795" i="2"/>
  <c r="AA636" i="2"/>
  <c r="AA850" i="2"/>
  <c r="AA101" i="2"/>
  <c r="AA763" i="2"/>
  <c r="AA116" i="2"/>
  <c r="AA213" i="2"/>
  <c r="AA384" i="2"/>
  <c r="AA738" i="2"/>
  <c r="AA324" i="2"/>
  <c r="AA645" i="2"/>
  <c r="AA192" i="2"/>
  <c r="AA144" i="2"/>
  <c r="AA703" i="2"/>
  <c r="AA504" i="2"/>
  <c r="AA830" i="2"/>
  <c r="AA18" i="2"/>
  <c r="AA27" i="2"/>
  <c r="AA780" i="2"/>
  <c r="AA665" i="2"/>
  <c r="AA431" i="2"/>
  <c r="AA886" i="2"/>
  <c r="AA411" i="2"/>
  <c r="AA627" i="2"/>
  <c r="AA348" i="2"/>
  <c r="AA533" i="2"/>
  <c r="AA441" i="2"/>
  <c r="AA477" i="2"/>
  <c r="AA449" i="2"/>
  <c r="AA832" i="2"/>
  <c r="AA332" i="2"/>
  <c r="AA41" i="2"/>
  <c r="AA277" i="2"/>
  <c r="AA273" i="2"/>
  <c r="AA283" i="2"/>
  <c r="AA399" i="2"/>
  <c r="AA15" i="2"/>
  <c r="AA693" i="2"/>
  <c r="AA112" i="2"/>
  <c r="AA666" i="2"/>
  <c r="AA507" i="2"/>
  <c r="AA400" i="2"/>
  <c r="AA243" i="2"/>
  <c r="AA418" i="2"/>
  <c r="AA214" i="2"/>
  <c r="AA389" i="2"/>
  <c r="AA319" i="2"/>
  <c r="AA853" i="2"/>
  <c r="AA369" i="2"/>
  <c r="AA173" i="2"/>
  <c r="AA936" i="2"/>
  <c r="AA747" i="2"/>
  <c r="AA404" i="2"/>
  <c r="AA901" i="2"/>
  <c r="AA766" i="2"/>
  <c r="AA743" i="2"/>
  <c r="AA96" i="2"/>
  <c r="AA68" i="2"/>
  <c r="AA915" i="2"/>
  <c r="AA827" i="2"/>
  <c r="AA310" i="2"/>
  <c r="AA944" i="2"/>
  <c r="AA152" i="2"/>
  <c r="AA704" i="2"/>
  <c r="AA159" i="2"/>
  <c r="AA302" i="2"/>
  <c r="AA7" i="2"/>
  <c r="AA271" i="2"/>
  <c r="AA306" i="2"/>
  <c r="AA382" i="2"/>
  <c r="AA405" i="2"/>
  <c r="AA770" i="2"/>
  <c r="AA857" i="2"/>
  <c r="AA390" i="2"/>
  <c r="AA282" i="2"/>
  <c r="AA178" i="2"/>
  <c r="AA357" i="2"/>
  <c r="AA904" i="2"/>
  <c r="AA342" i="2"/>
  <c r="AA133" i="2"/>
  <c r="AA99" i="2"/>
  <c r="AA274" i="2"/>
  <c r="AA934" i="2"/>
  <c r="AA949" i="2"/>
  <c r="AA619" i="2"/>
  <c r="AA615" i="2"/>
  <c r="AA118" i="2"/>
  <c r="AA445" i="2"/>
  <c r="AA248" i="2"/>
  <c r="AA84" i="2"/>
  <c r="AA925" i="2"/>
  <c r="AA661" i="2"/>
  <c r="AA345" i="2"/>
  <c r="AA472" i="2"/>
  <c r="AA731" i="2"/>
  <c r="AA558" i="2"/>
  <c r="AA430" i="2"/>
  <c r="AA791" i="2"/>
  <c r="AA858" i="2"/>
  <c r="AA313" i="2"/>
  <c r="AA541" i="2"/>
  <c r="AA88" i="2"/>
  <c r="AA240" i="2"/>
  <c r="AA481" i="2"/>
  <c r="AA895" i="2"/>
  <c r="AA479" i="2"/>
  <c r="AA351" i="2"/>
  <c r="AA322" i="2"/>
  <c r="AA387" i="2"/>
  <c r="AA26" i="2"/>
  <c r="AA315" i="2"/>
  <c r="AA777" i="2"/>
  <c r="AA370" i="2"/>
  <c r="AA555" i="2"/>
  <c r="AA902" i="2"/>
  <c r="AA714" i="2"/>
  <c r="AA807" i="2"/>
  <c r="AA905" i="2"/>
  <c r="AA804" i="2"/>
  <c r="AA54" i="2"/>
  <c r="AA237" i="2"/>
  <c r="AA304" i="2"/>
  <c r="AA205" i="2"/>
  <c r="AA549" i="2"/>
  <c r="AA90" i="2"/>
  <c r="AA912" i="2"/>
  <c r="AA127" i="2"/>
  <c r="AA590" i="2"/>
  <c r="AA624" i="2"/>
  <c r="AA950" i="2"/>
  <c r="AA525" i="2"/>
  <c r="AA818" i="2"/>
  <c r="AA614" i="2"/>
  <c r="AA699" i="2"/>
  <c r="AA942" i="2"/>
  <c r="AA786" i="2"/>
  <c r="AA294" i="2"/>
  <c r="AA552" i="2"/>
  <c r="AA392" i="2"/>
  <c r="AA581" i="2"/>
  <c r="AA884" i="2"/>
  <c r="AA91" i="2"/>
  <c r="AA197" i="2"/>
  <c r="AA150" i="2"/>
  <c r="AA482" i="2"/>
  <c r="AA940" i="2"/>
  <c r="AA428" i="2"/>
  <c r="AA105" i="2"/>
  <c r="AA833" i="2"/>
  <c r="AA674" i="2"/>
  <c r="AA808" i="2"/>
  <c r="AA567" i="2"/>
  <c r="AA528" i="2"/>
  <c r="AA343" i="2"/>
  <c r="AA292" i="2"/>
  <c r="AA433" i="2"/>
  <c r="AA135" i="2"/>
  <c r="AA953" i="2"/>
  <c r="AA187" i="2"/>
  <c r="AA383" i="2"/>
  <c r="AA782" i="2"/>
  <c r="AA140" i="2"/>
  <c r="AA520" i="2"/>
  <c r="AA104" i="2"/>
  <c r="AA253" i="2"/>
  <c r="AA494" i="2"/>
  <c r="AA422" i="2"/>
  <c r="AA396" i="2"/>
  <c r="AA70" i="2"/>
  <c r="AA111" i="2"/>
  <c r="AA196" i="2"/>
  <c r="AA379" i="2"/>
  <c r="AA217" i="2"/>
  <c r="AA52" i="2"/>
  <c r="AA199" i="2"/>
  <c r="AA402" i="2"/>
  <c r="AA834" i="2"/>
  <c r="AA664" i="2"/>
  <c r="AA813" i="2"/>
  <c r="AA198" i="2"/>
  <c r="AA576" i="2"/>
  <c r="AA797" i="2"/>
  <c r="AA650" i="2"/>
  <c r="AA275" i="2"/>
  <c r="AA733" i="2"/>
  <c r="AA366" i="2"/>
  <c r="AA284" i="2"/>
  <c r="AA272" i="2"/>
  <c r="AA583" i="2"/>
  <c r="AA299" i="2"/>
  <c r="AA419" i="2"/>
  <c r="AA871" i="2"/>
  <c r="AA828" i="2"/>
  <c r="AA448" i="2"/>
  <c r="AA490" i="2"/>
  <c r="AA321" i="2"/>
  <c r="AA648" i="2"/>
  <c r="AA323" i="2"/>
  <c r="AA398" i="2"/>
  <c r="AA529" i="2"/>
  <c r="AA814" i="2"/>
  <c r="AA437" i="2"/>
  <c r="AA230" i="2"/>
  <c r="AA641" i="2"/>
  <c r="AA846" i="2"/>
  <c r="AA625" i="2"/>
  <c r="AA122" i="2"/>
  <c r="AA493" i="2"/>
  <c r="AA174" i="2"/>
  <c r="AA200" i="2"/>
  <c r="AA416" i="2"/>
  <c r="AA732" i="2"/>
  <c r="AA464" i="2"/>
  <c r="AA799" i="2"/>
  <c r="AA32" i="2"/>
  <c r="AA783" i="2"/>
  <c r="AA702" i="2"/>
  <c r="AA166" i="2"/>
  <c r="AA744" i="2"/>
  <c r="AA2" i="2"/>
  <c r="AA316" i="2"/>
  <c r="AA339" i="2"/>
  <c r="AA264" i="2"/>
  <c r="AA203" i="2"/>
  <c r="AA928" i="2"/>
  <c r="AA518" i="2"/>
  <c r="AA3" i="2"/>
  <c r="AA320" i="2"/>
  <c r="AA206" i="2"/>
  <c r="AA736" i="2"/>
  <c r="AA167" i="2"/>
  <c r="AA410" i="2"/>
  <c r="AA646" i="2"/>
  <c r="AA647" i="2"/>
  <c r="AA638" i="2"/>
  <c r="AA349" i="2"/>
  <c r="AA425" i="2"/>
  <c r="AA456" i="2"/>
  <c r="AA458" i="2"/>
  <c r="AA739" i="2"/>
  <c r="AA278" i="2"/>
  <c r="AA355" i="2"/>
  <c r="AA608" i="2"/>
  <c r="AA139" i="2"/>
  <c r="AA559" i="2"/>
  <c r="AA800" i="2"/>
  <c r="AA65" i="2"/>
  <c r="AA300" i="2"/>
  <c r="AA513" i="2"/>
  <c r="AA919" i="2"/>
  <c r="AA450" i="2"/>
  <c r="AA593" i="2"/>
  <c r="AA586" i="2"/>
  <c r="AA547" i="2"/>
  <c r="AA8" i="2"/>
  <c r="AA172" i="2"/>
  <c r="AA446" i="2"/>
  <c r="AA790" i="2"/>
  <c r="AA489" i="2"/>
  <c r="AA767" i="2"/>
  <c r="AA544" i="2"/>
  <c r="AA293" i="2"/>
  <c r="AA194" i="2"/>
  <c r="AA819" i="2"/>
  <c r="AA95" i="2"/>
  <c r="AA209" i="2"/>
  <c r="AA413" i="2"/>
  <c r="AA683" i="2"/>
  <c r="AA146" i="2"/>
  <c r="AA53" i="2"/>
  <c r="AA117" i="2"/>
  <c r="AA483" i="2"/>
  <c r="AA100" i="2"/>
  <c r="AA153" i="2"/>
  <c r="AA76" i="2"/>
  <c r="AA403" i="2"/>
  <c r="AA115" i="2"/>
  <c r="AA560" i="2"/>
  <c r="AA762" i="2"/>
  <c r="AA659" i="2"/>
  <c r="AA141" i="2"/>
  <c r="AA546" i="2"/>
  <c r="AA4" i="2"/>
  <c r="AA21" i="2"/>
  <c r="AA381" i="2"/>
  <c r="AA241" i="2"/>
  <c r="AA921" i="2"/>
  <c r="AA298" i="2"/>
  <c r="AA951" i="2"/>
  <c r="AA681" i="2"/>
  <c r="AA631" i="2"/>
  <c r="AA280" i="2"/>
  <c r="AA72" i="2"/>
  <c r="AA701" i="2"/>
  <c r="AA680" i="2"/>
  <c r="AA756" i="2"/>
  <c r="AA656" i="2"/>
  <c r="AA775" i="2"/>
  <c r="AA506" i="2"/>
  <c r="AA375" i="2"/>
  <c r="AA527" i="2"/>
  <c r="AA347" i="2"/>
  <c r="AA894" i="2"/>
  <c r="AA511" i="2"/>
  <c r="AA514" i="2"/>
  <c r="AA225" i="2"/>
  <c r="AA377" i="2"/>
  <c r="AA684" i="2"/>
  <c r="AA307" i="2"/>
  <c r="AA156" i="2"/>
  <c r="AA28" i="2"/>
  <c r="AA62" i="2"/>
  <c r="AA288" i="2"/>
  <c r="AA618" i="2"/>
  <c r="AA233" i="2"/>
  <c r="AA281" i="2"/>
  <c r="AA634" i="2"/>
  <c r="AA256" i="2"/>
  <c r="AA563" i="2"/>
  <c r="AA17" i="2"/>
  <c r="AA71" i="2"/>
  <c r="AA712" i="2"/>
  <c r="AA455" i="2"/>
  <c r="AA750" i="2"/>
  <c r="AA792" i="2"/>
  <c r="AA303" i="2"/>
  <c r="AA353" i="2"/>
  <c r="AA236" i="2"/>
  <c r="AA143" i="2"/>
  <c r="AA945" i="2"/>
  <c r="AA426" i="2"/>
  <c r="AA906" i="2"/>
  <c r="AA707" i="2"/>
  <c r="AA262" i="2"/>
  <c r="AA270" i="2"/>
  <c r="AA263" i="2"/>
  <c r="AA86" i="2"/>
  <c r="AA872" i="2"/>
  <c r="AA19" i="2"/>
  <c r="AA580" i="2"/>
  <c r="AA538" i="2"/>
  <c r="AA461" i="2"/>
  <c r="AA185" i="2"/>
  <c r="AA578" i="2"/>
  <c r="AA523" i="2"/>
  <c r="AA883" i="2"/>
  <c r="AA941" i="2"/>
  <c r="AA38" i="2"/>
  <c r="AA562" i="2"/>
  <c r="AA333" i="2"/>
  <c r="AA725" i="2"/>
  <c r="AA98" i="2"/>
  <c r="AA359" i="2"/>
  <c r="AA803" i="2"/>
  <c r="AA644" i="2"/>
  <c r="AA888" i="2"/>
  <c r="AA186" i="2"/>
  <c r="AA210" i="2"/>
  <c r="AA785" i="2"/>
  <c r="AA439" i="2"/>
  <c r="AA839" i="2"/>
  <c r="AA350" i="2"/>
  <c r="AA598" i="2"/>
  <c r="AA740" i="2"/>
  <c r="AA897" i="2"/>
  <c r="AA609" i="2"/>
  <c r="AA588" i="2"/>
  <c r="AA183" i="2"/>
  <c r="AA229" i="2"/>
  <c r="AA184" i="2"/>
  <c r="AA768" i="2"/>
  <c r="AA532" i="2"/>
  <c r="AA621" i="2"/>
  <c r="AA678" i="2"/>
  <c r="AA113" i="2"/>
  <c r="AA653" i="2"/>
  <c r="AA635" i="2"/>
  <c r="AA891" i="2"/>
  <c r="AA45" i="2"/>
  <c r="AA33" i="2"/>
  <c r="AA760" i="2"/>
  <c r="AA836" i="2"/>
  <c r="AA649" i="2"/>
  <c r="AA151" i="2"/>
  <c r="AA360" i="2"/>
  <c r="AA364" i="2"/>
  <c r="AA545" i="2"/>
  <c r="AA142" i="2"/>
  <c r="AA368" i="2"/>
  <c r="AA24" i="2"/>
  <c r="AA317" i="2"/>
  <c r="AA257" i="2"/>
  <c r="AA923" i="2"/>
  <c r="AA164" i="2"/>
  <c r="AA812" i="2"/>
  <c r="AA637" i="2"/>
  <c r="AA356" i="2"/>
  <c r="AA759" i="2"/>
  <c r="AA751" i="2"/>
  <c r="AA440" i="2"/>
  <c r="AA239" i="2"/>
  <c r="AA869" i="2"/>
  <c r="AA613" i="2"/>
  <c r="AA889" i="2"/>
  <c r="AA784" i="2"/>
  <c r="AA429" i="2"/>
  <c r="AA69" i="2"/>
  <c r="AA195" i="2"/>
  <c r="AA424" i="2"/>
  <c r="AA336" i="2"/>
  <c r="AA171" i="2"/>
  <c r="AA771" i="2"/>
  <c r="AA147" i="2"/>
  <c r="AA11" i="2"/>
  <c r="AA918" i="2"/>
  <c r="AA373" i="2"/>
  <c r="AA211" i="2"/>
  <c r="AA9" i="2"/>
  <c r="AA330" i="2"/>
  <c r="AA180" i="2"/>
  <c r="AA414" i="2"/>
  <c r="AA249" i="2"/>
  <c r="AA837" i="2"/>
  <c r="AA582" i="2"/>
  <c r="AA742" i="2"/>
  <c r="AA721" i="2"/>
  <c r="AA574" i="2"/>
  <c r="AA885" i="2"/>
  <c r="AA898" i="2"/>
  <c r="AA163" i="2"/>
  <c r="AA515" i="2"/>
  <c r="AA939" i="2"/>
  <c r="AA856" i="2"/>
  <c r="AA258" i="2"/>
  <c r="AA314" i="2"/>
  <c r="AA219" i="2"/>
  <c r="AA138" i="2"/>
  <c r="AA752" i="2"/>
  <c r="AA727" i="2"/>
  <c r="AA616" i="2"/>
  <c r="AA374" i="2"/>
  <c r="AA579" i="2"/>
  <c r="AA893" i="2"/>
  <c r="AA420" i="2"/>
  <c r="AA289" i="2"/>
  <c r="AA548" i="2"/>
  <c r="AA73" i="2"/>
  <c r="AA802" i="2"/>
  <c r="AA37" i="2"/>
  <c r="AA859" i="2"/>
  <c r="AA474" i="2"/>
  <c r="AA537" i="2"/>
  <c r="AA571" i="2"/>
  <c r="AA602" i="2"/>
  <c r="AA121" i="2"/>
  <c r="AA606" i="2"/>
  <c r="AA43" i="2"/>
  <c r="AA269" i="2"/>
  <c r="AA5" i="2"/>
  <c r="AA587" i="2"/>
  <c r="AA829" i="2"/>
  <c r="AA216" i="2"/>
  <c r="AA900" i="2"/>
  <c r="AA852" i="2"/>
  <c r="AA301" i="2"/>
  <c r="AA268" i="2"/>
  <c r="AA177" i="2"/>
  <c r="AA358" i="2"/>
  <c r="AA629" i="2"/>
  <c r="AA935" i="2"/>
  <c r="AA78" i="2"/>
  <c r="AA59" i="2"/>
  <c r="AA847" i="2"/>
  <c r="AA667" i="2"/>
  <c r="AA14" i="2"/>
  <c r="AA344" i="2"/>
  <c r="AA109" i="2"/>
  <c r="AA137" i="2"/>
  <c r="AA617" i="2"/>
  <c r="AA124" i="2"/>
  <c r="AA788" i="2"/>
  <c r="AA954" i="2"/>
  <c r="AA805" i="2"/>
  <c r="AA844" i="2"/>
  <c r="AA657" i="2"/>
  <c r="AA454" i="2"/>
  <c r="AA170" i="2"/>
  <c r="AA749" i="2"/>
  <c r="AA110" i="2"/>
  <c r="AA510" i="2"/>
  <c r="AA415" i="2"/>
  <c r="AA157" i="2"/>
  <c r="AA484" i="2"/>
  <c r="AA312" i="2"/>
  <c r="AA956" i="2"/>
  <c r="AA626" i="2"/>
  <c r="AA252" i="2"/>
  <c r="AA564" i="2"/>
  <c r="AA916" i="2"/>
  <c r="AA208" i="2"/>
  <c r="AA849" i="2"/>
  <c r="AA407" i="2"/>
  <c r="AA39" i="2"/>
  <c r="AA471" i="2"/>
  <c r="AA244" i="2"/>
  <c r="AA880" i="2"/>
  <c r="AA531" i="2"/>
  <c r="AA543" i="2"/>
  <c r="AA296" i="2"/>
  <c r="AA232" i="2"/>
  <c r="AA325" i="2"/>
  <c r="AA955" i="2"/>
  <c r="AA594" i="2"/>
  <c r="AA495" i="2"/>
  <c r="AA391" i="2"/>
  <c r="AA162" i="2"/>
  <c r="AA427" i="2"/>
  <c r="AA457" i="2"/>
  <c r="AA287" i="2"/>
  <c r="AA215" i="2"/>
  <c r="AA607" i="2"/>
  <c r="AA677" i="2"/>
  <c r="AA801" i="2"/>
  <c r="AA22" i="2"/>
  <c r="AA435" i="2"/>
  <c r="AA700" i="2"/>
  <c r="AA376" i="2"/>
  <c r="AA242" i="2"/>
  <c r="AA452" i="2"/>
  <c r="AA519" i="2"/>
  <c r="AA126" i="2"/>
  <c r="AA224" i="2"/>
  <c r="AA838" i="2"/>
  <c r="AA787" i="2"/>
  <c r="AA882" i="2"/>
  <c r="AA462" i="2"/>
  <c r="AA778" i="2"/>
  <c r="AA485" i="2"/>
  <c r="AA56" i="2"/>
  <c r="AA475" i="2"/>
  <c r="AA476" i="2"/>
  <c r="AA92" i="2"/>
  <c r="AA691" i="2"/>
  <c r="AA508" i="2"/>
  <c r="AA228" i="2"/>
  <c r="AA728" i="2"/>
  <c r="AA522" i="2"/>
  <c r="AA487" i="2"/>
  <c r="AA83" i="2"/>
  <c r="AA696" i="2"/>
  <c r="AA60" i="2"/>
  <c r="AA794" i="2"/>
  <c r="AA685" i="2"/>
  <c r="AA42" i="2"/>
  <c r="AA868" i="2"/>
  <c r="AA55" i="2"/>
  <c r="AA318" i="2"/>
  <c r="AA933" i="2"/>
  <c r="AA535" i="2"/>
  <c r="AA612" i="2"/>
  <c r="AA695" i="2"/>
  <c r="AA717" i="2"/>
  <c r="AA25" i="2"/>
  <c r="AA394" i="2"/>
  <c r="AA651" i="2"/>
  <c r="AA776" i="2"/>
  <c r="AA50" i="2"/>
  <c r="AA327" i="2"/>
  <c r="AA130" i="2"/>
  <c r="AA867" i="2"/>
  <c r="AA793" i="2"/>
  <c r="AA231" i="2"/>
  <c r="AA724" i="2"/>
  <c r="AA221" i="2"/>
  <c r="AA47" i="2"/>
  <c r="AA66" i="2"/>
  <c r="AA924" i="2"/>
  <c r="AA779" i="2"/>
  <c r="AA628" i="2"/>
  <c r="AA710" i="2"/>
  <c r="AA169" i="2"/>
  <c r="AA31" i="2"/>
  <c r="AA267" i="2"/>
  <c r="AA182" i="2"/>
  <c r="AA726" i="2"/>
  <c r="AA810" i="2"/>
  <c r="AA711" i="2"/>
  <c r="AA362" i="2"/>
  <c r="AA470" i="2"/>
  <c r="AA737" i="2"/>
  <c r="AA722" i="2"/>
  <c r="AA764" i="2"/>
  <c r="AA556" i="2"/>
  <c r="AA521" i="2"/>
  <c r="AA565" i="2"/>
  <c r="AA584" i="2"/>
  <c r="AA952" i="2"/>
  <c r="AA276" i="2"/>
  <c r="AA259" i="2"/>
  <c r="AA434" i="2"/>
  <c r="AA926" i="2"/>
  <c r="AA85" i="2"/>
  <c r="AA746" i="2"/>
  <c r="AA432" i="2"/>
  <c r="AA371" i="2"/>
  <c r="AA23" i="2"/>
  <c r="AA676" i="2"/>
  <c r="AA870" i="2"/>
  <c r="AA640" i="2"/>
  <c r="AA610" i="2"/>
  <c r="AA497" i="2"/>
  <c r="AA633" i="2"/>
  <c r="AA94" i="2"/>
  <c r="AA46" i="2"/>
  <c r="AA57" i="2"/>
  <c r="AA557" i="2"/>
  <c r="AA670" i="2"/>
  <c r="AA48" i="2"/>
  <c r="AA386" i="2"/>
  <c r="AA266" i="2"/>
  <c r="AA202" i="2"/>
  <c r="AA673" i="2"/>
  <c r="AA492" i="2"/>
  <c r="AA753" i="2"/>
  <c r="AA503" i="2"/>
  <c r="AA841" i="2"/>
  <c r="AA234" i="2"/>
  <c r="AA772" i="2"/>
  <c r="AA860" i="2"/>
  <c r="AA103" i="2"/>
  <c r="AA592" i="2"/>
  <c r="AA119" i="2"/>
  <c r="AA128" i="2"/>
  <c r="AA865" i="2"/>
  <c r="AA89" i="2"/>
  <c r="AA502" i="2"/>
  <c r="AA896" i="2"/>
  <c r="AA840" i="2"/>
  <c r="AA447" i="2"/>
  <c r="AA179" i="2"/>
  <c r="AA658" i="2"/>
  <c r="AA689" i="2"/>
  <c r="AA866" i="2"/>
  <c r="AA132" i="2"/>
  <c r="AA212" i="2"/>
  <c r="AA551" i="2"/>
  <c r="AA176" i="2"/>
  <c r="AA761" i="2"/>
  <c r="AA825" i="2"/>
  <c r="AA566" i="2"/>
  <c r="AA713" i="2"/>
  <c r="AA423" i="2"/>
  <c r="AA920" i="2"/>
  <c r="AA486" i="2"/>
  <c r="AA473" i="2"/>
  <c r="AA848" i="2"/>
  <c r="AA809" i="2"/>
  <c r="AA106" i="2"/>
  <c r="AA568" i="2"/>
  <c r="AA757" i="2"/>
  <c r="AA238" i="2"/>
  <c r="AA601" i="2"/>
  <c r="AA444" i="2"/>
  <c r="C48" i="3"/>
  <c r="D69" i="3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3" i="1"/>
  <c r="W4" i="1"/>
  <c r="W5" i="1"/>
  <c r="W6" i="1"/>
  <c r="W7" i="1"/>
  <c r="W8" i="1"/>
  <c r="W9" i="1"/>
  <c r="W10" i="1"/>
  <c r="W11" i="1"/>
  <c r="W12" i="1"/>
  <c r="W2" i="1"/>
  <c r="Z918" i="2" l="1"/>
  <c r="Y892" i="2"/>
  <c r="Z892" i="2" s="1"/>
  <c r="Y551" i="2"/>
  <c r="Z551" i="2" s="1"/>
  <c r="Y865" i="2"/>
  <c r="Z865" i="2" s="1"/>
  <c r="Y673" i="2"/>
  <c r="Z673" i="2" s="1"/>
  <c r="Y610" i="2"/>
  <c r="Z610" i="2" s="1"/>
  <c r="Y276" i="2"/>
  <c r="Z276" i="2" s="1"/>
  <c r="Y810" i="2"/>
  <c r="Z810" i="2" s="1"/>
  <c r="Y696" i="2"/>
  <c r="Z696" i="2" s="1"/>
  <c r="Y485" i="2"/>
  <c r="Z485" i="2" s="1"/>
  <c r="Y700" i="2"/>
  <c r="Z700" i="2" s="1"/>
  <c r="Y495" i="2"/>
  <c r="Z495" i="2" s="1"/>
  <c r="Y407" i="2"/>
  <c r="Z407" i="2" s="1"/>
  <c r="Y137" i="2"/>
  <c r="Z137" i="2" s="1"/>
  <c r="Y602" i="2"/>
  <c r="Z602" i="2" s="1"/>
  <c r="Y579" i="2"/>
  <c r="Z579" i="2" s="1"/>
  <c r="Y163" i="2"/>
  <c r="Z163" i="2" s="1"/>
  <c r="Y9" i="2"/>
  <c r="Z9" i="2" s="1"/>
  <c r="Y164" i="2"/>
  <c r="Z164" i="2" s="1"/>
  <c r="Y836" i="2"/>
  <c r="Z836" i="2" s="1"/>
  <c r="Y184" i="2"/>
  <c r="Z184" i="2" s="1"/>
  <c r="Y210" i="2"/>
  <c r="Z210" i="2" s="1"/>
  <c r="Y883" i="2"/>
  <c r="Z883" i="2" s="1"/>
  <c r="Y262" i="2"/>
  <c r="Z262" i="2" s="1"/>
  <c r="Y156" i="2"/>
  <c r="Z156" i="2" s="1"/>
  <c r="Y775" i="2"/>
  <c r="Z775" i="2" s="1"/>
  <c r="Y241" i="2"/>
  <c r="Z241" i="2" s="1"/>
  <c r="Y153" i="2"/>
  <c r="Z153" i="2" s="1"/>
  <c r="Y293" i="2"/>
  <c r="Z293" i="2" s="1"/>
  <c r="Y919" i="2"/>
  <c r="Z919" i="2" s="1"/>
  <c r="Y456" i="2"/>
  <c r="Z456" i="2" s="1"/>
  <c r="Y518" i="2"/>
  <c r="Z518" i="2" s="1"/>
  <c r="Y799" i="2"/>
  <c r="Z799" i="2" s="1"/>
  <c r="Y437" i="2"/>
  <c r="Z437" i="2" s="1"/>
  <c r="Y299" i="2"/>
  <c r="Z299" i="2" s="1"/>
  <c r="Y664" i="2"/>
  <c r="Z664" i="2" s="1"/>
  <c r="Y588" i="2"/>
  <c r="Z588" i="2" s="1"/>
  <c r="Y4" i="2"/>
  <c r="Z4" i="2" s="1"/>
  <c r="Y284" i="2"/>
  <c r="Z284" i="2" s="1"/>
  <c r="Y655" i="2"/>
  <c r="Z655" i="2" s="1"/>
  <c r="Y87" i="2"/>
  <c r="Z87" i="2" s="1"/>
  <c r="Y125" i="2"/>
  <c r="Z125" i="2" s="1"/>
  <c r="Y188" i="2"/>
  <c r="Z188" i="2" s="1"/>
  <c r="Y632" i="2"/>
  <c r="Z632" i="2" s="1"/>
  <c r="Y13" i="2"/>
  <c r="Z13" i="2" s="1"/>
  <c r="Y592" i="2"/>
  <c r="Z592" i="2" s="1"/>
  <c r="Y801" i="2"/>
  <c r="Z801" i="2" s="1"/>
  <c r="Y392" i="2"/>
  <c r="Z392" i="2" s="1"/>
  <c r="Z520" i="2"/>
  <c r="Y613" i="2"/>
  <c r="Z613" i="2" s="1"/>
  <c r="Y65" i="2"/>
  <c r="Z65" i="2" s="1"/>
  <c r="Y342" i="2"/>
  <c r="Z342" i="2" s="1"/>
  <c r="Z808" i="2"/>
  <c r="Y473" i="2"/>
  <c r="Z473" i="2" s="1"/>
  <c r="Y45" i="2"/>
  <c r="Z45" i="2" s="1"/>
  <c r="Y264" i="2"/>
  <c r="Z264" i="2" s="1"/>
  <c r="Y240" i="2"/>
  <c r="Z240" i="2" s="1"/>
  <c r="Y154" i="2"/>
  <c r="Z154" i="2" s="1"/>
  <c r="Z780" i="2"/>
  <c r="Y386" i="2"/>
  <c r="Z386" i="2" s="1"/>
  <c r="Y522" i="2"/>
  <c r="Z522" i="2" s="1"/>
  <c r="Y489" i="2"/>
  <c r="Z489" i="2" s="1"/>
  <c r="Y199" i="2"/>
  <c r="Z199" i="2" s="1"/>
  <c r="Y243" i="2"/>
  <c r="Z243" i="2" s="1"/>
  <c r="Y835" i="2"/>
  <c r="Z835" i="2" s="1"/>
  <c r="Y131" i="2"/>
  <c r="Z131" i="2" s="1"/>
  <c r="Z213" i="2"/>
  <c r="Y261" i="2"/>
  <c r="Z261" i="2" s="1"/>
  <c r="Y793" i="2"/>
  <c r="Z793" i="2" s="1"/>
  <c r="Y170" i="2"/>
  <c r="Z170" i="2" s="1"/>
  <c r="Y573" i="2"/>
  <c r="Z573" i="2" s="1"/>
  <c r="Y416" i="2"/>
  <c r="Z416" i="2" s="1"/>
  <c r="Y902" i="2"/>
  <c r="Z902" i="2" s="1"/>
  <c r="Y332" i="2"/>
  <c r="Z332" i="2" s="1"/>
  <c r="Y864" i="2"/>
  <c r="Z864" i="2" s="1"/>
  <c r="Z232" i="2"/>
  <c r="Z354" i="2"/>
  <c r="Z589" i="2"/>
  <c r="Z658" i="2"/>
  <c r="Z556" i="2"/>
  <c r="Z228" i="2"/>
  <c r="Z296" i="2"/>
  <c r="Z499" i="2"/>
  <c r="Z729" i="2"/>
  <c r="Z423" i="2"/>
  <c r="Z179" i="2"/>
  <c r="Z432" i="2"/>
  <c r="Z764" i="2"/>
  <c r="Z55" i="2"/>
  <c r="Z508" i="2"/>
  <c r="Z543" i="2"/>
  <c r="Z844" i="2"/>
  <c r="Z290" i="2"/>
  <c r="Z447" i="2"/>
  <c r="Z722" i="2"/>
  <c r="Z691" i="2"/>
  <c r="Z531" i="2"/>
  <c r="Z805" i="2"/>
  <c r="Z5" i="2"/>
  <c r="Z314" i="2"/>
  <c r="Z751" i="2"/>
  <c r="Z113" i="2"/>
  <c r="Z19" i="2"/>
  <c r="Z233" i="2"/>
  <c r="Z631" i="2"/>
  <c r="Z575" i="2"/>
  <c r="Z690" i="2"/>
  <c r="Z601" i="2"/>
  <c r="Z841" i="2"/>
  <c r="Z737" i="2"/>
  <c r="Z42" i="2"/>
  <c r="Z880" i="2"/>
  <c r="Z312" i="2"/>
  <c r="Z269" i="2"/>
  <c r="Z548" i="2"/>
  <c r="Z336" i="2"/>
  <c r="Z350" i="2"/>
  <c r="Z618" i="2"/>
  <c r="Z547" i="2"/>
  <c r="Z797" i="2"/>
  <c r="Z26" i="2"/>
  <c r="Z693" i="2"/>
  <c r="Z79" i="2"/>
  <c r="Z913" i="2"/>
  <c r="Z639" i="2"/>
  <c r="Z825" i="2"/>
  <c r="Z94" i="2"/>
  <c r="Z924" i="2"/>
  <c r="Z476" i="2"/>
  <c r="Z244" i="2"/>
  <c r="Z43" i="2"/>
  <c r="Z424" i="2"/>
  <c r="Z839" i="2"/>
  <c r="Z288" i="2"/>
  <c r="Z586" i="2"/>
  <c r="Z576" i="2"/>
  <c r="Z387" i="2"/>
  <c r="Z15" i="2"/>
  <c r="Z863" i="2"/>
  <c r="Z181" i="2"/>
  <c r="Z6" i="2"/>
  <c r="Z49" i="2"/>
  <c r="Z761" i="2"/>
  <c r="Z633" i="2"/>
  <c r="Z66" i="2"/>
  <c r="Z475" i="2"/>
  <c r="Z815" i="2"/>
  <c r="Z175" i="2"/>
  <c r="Z176" i="2"/>
  <c r="Z89" i="2"/>
  <c r="Z492" i="2"/>
  <c r="Z259" i="2"/>
  <c r="Z711" i="2"/>
  <c r="Z47" i="2"/>
  <c r="Z60" i="2"/>
  <c r="Z56" i="2"/>
  <c r="Z542" i="2"/>
  <c r="Z494" i="2"/>
  <c r="Z343" i="2"/>
  <c r="Z91" i="2"/>
  <c r="Z950" i="2"/>
  <c r="Z905" i="2"/>
  <c r="Z479" i="2"/>
  <c r="Z472" i="2"/>
  <c r="Z274" i="2"/>
  <c r="Z382" i="2"/>
  <c r="Z68" i="2"/>
  <c r="Z389" i="2"/>
  <c r="Z273" i="2"/>
  <c r="Z886" i="2"/>
  <c r="Z324" i="2"/>
  <c r="Z660" i="2"/>
  <c r="Z378" i="2"/>
  <c r="Z930" i="2"/>
  <c r="Z500" i="2"/>
  <c r="Z798" i="2"/>
  <c r="Z496" i="2"/>
  <c r="Z247" i="2"/>
  <c r="Z806" i="2"/>
  <c r="Z879" i="2"/>
  <c r="Z346" i="2"/>
  <c r="Z687" i="2"/>
  <c r="Z816" i="2"/>
  <c r="Z517" i="2"/>
  <c r="Z36" i="2"/>
  <c r="Z553" i="2"/>
  <c r="Z190" i="2"/>
  <c r="Z526" i="2"/>
  <c r="Z603" i="2"/>
  <c r="Z212" i="2"/>
  <c r="Z128" i="2"/>
  <c r="Z202" i="2"/>
  <c r="Z726" i="2"/>
  <c r="Z724" i="2"/>
  <c r="Z695" i="2"/>
  <c r="Z83" i="2"/>
  <c r="Z778" i="2"/>
  <c r="Z435" i="2"/>
  <c r="Z594" i="2"/>
  <c r="Z849" i="2"/>
  <c r="Z110" i="2"/>
  <c r="Z109" i="2"/>
  <c r="Z571" i="2"/>
  <c r="Z374" i="2"/>
  <c r="Z898" i="2"/>
  <c r="Z211" i="2"/>
  <c r="Z784" i="2"/>
  <c r="Z923" i="2"/>
  <c r="Z760" i="2"/>
  <c r="Z229" i="2"/>
  <c r="Z186" i="2"/>
  <c r="Z523" i="2"/>
  <c r="Z707" i="2"/>
  <c r="Z307" i="2"/>
  <c r="Z656" i="2"/>
  <c r="Z381" i="2"/>
  <c r="Z100" i="2"/>
  <c r="Z544" i="2"/>
  <c r="Z513" i="2"/>
  <c r="Z425" i="2"/>
  <c r="Z928" i="2"/>
  <c r="Z464" i="2"/>
  <c r="Z814" i="2"/>
  <c r="Z583" i="2"/>
  <c r="Z834" i="2"/>
  <c r="Z253" i="2"/>
  <c r="Z528" i="2"/>
  <c r="Z884" i="2"/>
  <c r="Z624" i="2"/>
  <c r="Z807" i="2"/>
  <c r="Z895" i="2"/>
  <c r="Z345" i="2"/>
  <c r="Z99" i="2"/>
  <c r="Z306" i="2"/>
  <c r="Z96" i="2"/>
  <c r="Z214" i="2"/>
  <c r="Z277" i="2"/>
  <c r="Z431" i="2"/>
  <c r="Z738" i="2"/>
  <c r="Z596" i="2"/>
  <c r="Z534" i="2"/>
  <c r="Z334" i="2"/>
  <c r="Z393" i="2"/>
  <c r="Z669" i="2"/>
  <c r="Z459" i="2"/>
  <c r="Z842" i="2"/>
  <c r="Z352" i="2"/>
  <c r="Z372" i="2"/>
  <c r="Z821" i="2"/>
  <c r="Z929" i="2"/>
  <c r="Z908" i="2"/>
  <c r="Z718" i="2"/>
  <c r="Z947" i="2"/>
  <c r="Z899" i="2"/>
  <c r="Z168" i="2"/>
  <c r="Z705" i="2"/>
  <c r="Z481" i="2"/>
  <c r="Z271" i="2"/>
  <c r="Z41" i="2"/>
  <c r="Z789" i="2"/>
  <c r="Z463" i="2"/>
  <c r="Z550" i="2"/>
  <c r="Z363" i="2"/>
  <c r="Z585" i="2"/>
  <c r="Z536" i="2"/>
  <c r="Z748" i="2"/>
  <c r="Z406" i="2"/>
  <c r="Y221" i="2"/>
  <c r="Z221" i="2" s="1"/>
  <c r="Y848" i="2"/>
  <c r="Z848" i="2" s="1"/>
  <c r="Y584" i="2"/>
  <c r="Z584" i="2" s="1"/>
  <c r="Y182" i="2"/>
  <c r="Z182" i="2" s="1"/>
  <c r="Y231" i="2"/>
  <c r="Z231" i="2" s="1"/>
  <c r="Y612" i="2"/>
  <c r="Z612" i="2" s="1"/>
  <c r="Y487" i="2"/>
  <c r="Z487" i="2" s="1"/>
  <c r="Y462" i="2"/>
  <c r="Z462" i="2" s="1"/>
  <c r="Y22" i="2"/>
  <c r="Z22" i="2" s="1"/>
  <c r="Y344" i="2"/>
  <c r="Z344" i="2" s="1"/>
  <c r="Y889" i="2"/>
  <c r="Z889" i="2" s="1"/>
  <c r="Y257" i="2"/>
  <c r="Z257" i="2" s="1"/>
  <c r="Y33" i="2"/>
  <c r="Z33" i="2" s="1"/>
  <c r="Y183" i="2"/>
  <c r="Z183" i="2" s="1"/>
  <c r="Y888" i="2"/>
  <c r="Z888" i="2" s="1"/>
  <c r="Y578" i="2"/>
  <c r="Z578" i="2" s="1"/>
  <c r="Y906" i="2"/>
  <c r="Z906" i="2" s="1"/>
  <c r="Y17" i="2"/>
  <c r="Z17" i="2" s="1"/>
  <c r="Y684" i="2"/>
  <c r="Z684" i="2" s="1"/>
  <c r="Y756" i="2"/>
  <c r="Z756" i="2" s="1"/>
  <c r="Y21" i="2"/>
  <c r="Z21" i="2" s="1"/>
  <c r="Y483" i="2"/>
  <c r="Z483" i="2" s="1"/>
  <c r="Y767" i="2"/>
  <c r="Z767" i="2" s="1"/>
  <c r="Y300" i="2"/>
  <c r="Z300" i="2" s="1"/>
  <c r="Y349" i="2"/>
  <c r="Z349" i="2" s="1"/>
  <c r="Y203" i="2"/>
  <c r="Z203" i="2" s="1"/>
  <c r="Y732" i="2"/>
  <c r="Z732" i="2" s="1"/>
  <c r="Y529" i="2"/>
  <c r="Z529" i="2" s="1"/>
  <c r="Y272" i="2"/>
  <c r="Z272" i="2" s="1"/>
  <c r="Y567" i="2"/>
  <c r="Z567" i="2" s="1"/>
  <c r="Y132" i="2"/>
  <c r="Z132" i="2" s="1"/>
  <c r="Y852" i="2"/>
  <c r="Z852" i="2" s="1"/>
  <c r="Y329" i="2"/>
  <c r="Z329" i="2" s="1"/>
  <c r="Y749" i="2"/>
  <c r="Z749" i="2" s="1"/>
  <c r="Y955" i="2"/>
  <c r="Z955" i="2" s="1"/>
  <c r="Y266" i="2"/>
  <c r="Z266" i="2" s="1"/>
  <c r="Y616" i="2"/>
  <c r="Z616" i="2" s="1"/>
  <c r="Y870" i="2"/>
  <c r="Z870" i="2" s="1"/>
  <c r="Y537" i="2"/>
  <c r="Z537" i="2" s="1"/>
  <c r="Y885" i="2"/>
  <c r="Z885" i="2" s="1"/>
  <c r="Y373" i="2"/>
  <c r="Z373" i="2" s="1"/>
  <c r="Y119" i="2"/>
  <c r="Z119" i="2" s="1"/>
  <c r="Y208" i="2"/>
  <c r="Z208" i="2" s="1"/>
  <c r="Y108" i="2"/>
  <c r="Z108" i="2" s="1"/>
  <c r="Y881" i="2"/>
  <c r="Z881" i="2" s="1"/>
  <c r="Y454" i="2"/>
  <c r="Z454" i="2" s="1"/>
  <c r="Y667" i="2"/>
  <c r="Z667" i="2" s="1"/>
  <c r="Y216" i="2"/>
  <c r="Z216" i="2" s="1"/>
  <c r="Y859" i="2"/>
  <c r="Z859" i="2" s="1"/>
  <c r="Y752" i="2"/>
  <c r="Z752" i="2" s="1"/>
  <c r="Y721" i="2"/>
  <c r="Z721" i="2" s="1"/>
  <c r="Y11" i="2"/>
  <c r="Z11" i="2" s="1"/>
  <c r="Y869" i="2"/>
  <c r="Z869" i="2" s="1"/>
  <c r="Y24" i="2"/>
  <c r="Z24" i="2" s="1"/>
  <c r="Y891" i="2"/>
  <c r="Z891" i="2" s="1"/>
  <c r="Y609" i="2"/>
  <c r="Z609" i="2" s="1"/>
  <c r="Y803" i="2"/>
  <c r="Z803" i="2" s="1"/>
  <c r="Y461" i="2"/>
  <c r="Z461" i="2" s="1"/>
  <c r="Y945" i="2"/>
  <c r="Z945" i="2" s="1"/>
  <c r="Y256" i="2"/>
  <c r="Z256" i="2" s="1"/>
  <c r="Y225" i="2"/>
  <c r="Z225" i="2" s="1"/>
  <c r="Y701" i="2"/>
  <c r="Z701" i="2" s="1"/>
  <c r="Y546" i="2"/>
  <c r="Z546" i="2" s="1"/>
  <c r="Y53" i="2"/>
  <c r="Z53" i="2" s="1"/>
  <c r="Y790" i="2"/>
  <c r="Z790" i="2" s="1"/>
  <c r="Y800" i="2"/>
  <c r="Z800" i="2" s="1"/>
  <c r="Y647" i="2"/>
  <c r="Z647" i="2" s="1"/>
  <c r="Y339" i="2"/>
  <c r="Z339" i="2" s="1"/>
  <c r="Y200" i="2"/>
  <c r="Z200" i="2" s="1"/>
  <c r="Y323" i="2"/>
  <c r="Z323" i="2" s="1"/>
  <c r="Y366" i="2"/>
  <c r="Z366" i="2" s="1"/>
  <c r="Y52" i="2"/>
  <c r="Z52" i="2" s="1"/>
  <c r="Y140" i="2"/>
  <c r="Z140" i="2" s="1"/>
  <c r="Y674" i="2"/>
  <c r="Z674" i="2" s="1"/>
  <c r="Y552" i="2"/>
  <c r="Z552" i="2" s="1"/>
  <c r="Y912" i="2"/>
  <c r="Z912" i="2" s="1"/>
  <c r="Y555" i="2"/>
  <c r="Z555" i="2" s="1"/>
  <c r="Y88" i="2"/>
  <c r="Z88" i="2" s="1"/>
  <c r="Y84" i="2"/>
  <c r="Z84" i="2" s="1"/>
  <c r="Y904" i="2"/>
  <c r="Z904" i="2" s="1"/>
  <c r="Y302" i="2"/>
  <c r="Z302" i="2" s="1"/>
  <c r="Y901" i="2"/>
  <c r="Z901" i="2" s="1"/>
  <c r="Y400" i="2"/>
  <c r="Z400" i="2" s="1"/>
  <c r="Y832" i="2"/>
  <c r="Z832" i="2" s="1"/>
  <c r="Y27" i="2"/>
  <c r="Z27" i="2" s="1"/>
  <c r="Y116" i="2"/>
  <c r="Z116" i="2" s="1"/>
  <c r="Y781" i="2"/>
  <c r="Z781" i="2" s="1"/>
  <c r="Y453" i="2"/>
  <c r="Z453" i="2" s="1"/>
  <c r="Y561" i="2"/>
  <c r="Z561" i="2" s="1"/>
  <c r="Y286" i="2"/>
  <c r="Z286" i="2" s="1"/>
  <c r="Y755" i="2"/>
  <c r="Z755" i="2" s="1"/>
  <c r="Y668" i="2"/>
  <c r="Z668" i="2" s="1"/>
  <c r="Y890" i="2"/>
  <c r="Z890" i="2" s="1"/>
  <c r="Y107" i="2"/>
  <c r="Z107" i="2" s="1"/>
  <c r="Y911" i="2"/>
  <c r="Z911" i="2" s="1"/>
  <c r="Y862" i="2"/>
  <c r="Z862" i="2" s="1"/>
  <c r="Y297" i="2"/>
  <c r="Z297" i="2" s="1"/>
  <c r="Y773" i="2"/>
  <c r="Z773" i="2" s="1"/>
  <c r="Y285" i="2"/>
  <c r="Z285" i="2" s="1"/>
  <c r="Y408" i="2"/>
  <c r="Z408" i="2" s="1"/>
  <c r="Y679" i="2"/>
  <c r="Z679" i="2" s="1"/>
  <c r="Y123" i="2"/>
  <c r="Z123" i="2" s="1"/>
  <c r="Y917" i="2"/>
  <c r="Z917" i="2" s="1"/>
  <c r="Y77" i="2"/>
  <c r="Z77" i="2" s="1"/>
  <c r="Y20" i="2"/>
  <c r="Z20" i="2" s="1"/>
  <c r="Y331" i="2"/>
  <c r="Z331" i="2" s="1"/>
  <c r="Y486" i="2"/>
  <c r="Z486" i="2" s="1"/>
  <c r="Y23" i="2"/>
  <c r="Z23" i="2" s="1"/>
  <c r="Y933" i="2"/>
  <c r="Z933" i="2" s="1"/>
  <c r="Y875" i="2"/>
  <c r="Z875" i="2" s="1"/>
  <c r="Y252" i="2"/>
  <c r="Z252" i="2" s="1"/>
  <c r="Y657" i="2"/>
  <c r="Z657" i="2" s="1"/>
  <c r="Y847" i="2"/>
  <c r="Z847" i="2" s="1"/>
  <c r="Y829" i="2"/>
  <c r="Z829" i="2" s="1"/>
  <c r="Y37" i="2"/>
  <c r="Z37" i="2" s="1"/>
  <c r="Y138" i="2"/>
  <c r="Z138" i="2" s="1"/>
  <c r="Y742" i="2"/>
  <c r="Z742" i="2" s="1"/>
  <c r="Y147" i="2"/>
  <c r="Z147" i="2" s="1"/>
  <c r="Y239" i="2"/>
  <c r="Z239" i="2" s="1"/>
  <c r="Y368" i="2"/>
  <c r="Z368" i="2" s="1"/>
  <c r="Y635" i="2"/>
  <c r="Z635" i="2" s="1"/>
  <c r="Y897" i="2"/>
  <c r="Z897" i="2" s="1"/>
  <c r="Y359" i="2"/>
  <c r="Z359" i="2" s="1"/>
  <c r="Y538" i="2"/>
  <c r="Z538" i="2" s="1"/>
  <c r="Y143" i="2"/>
  <c r="Z143" i="2" s="1"/>
  <c r="Y634" i="2"/>
  <c r="Z634" i="2" s="1"/>
  <c r="Y514" i="2"/>
  <c r="Z514" i="2" s="1"/>
  <c r="Y72" i="2"/>
  <c r="Z72" i="2" s="1"/>
  <c r="Y141" i="2"/>
  <c r="Z141" i="2" s="1"/>
  <c r="Y146" i="2"/>
  <c r="Z146" i="2" s="1"/>
  <c r="Y446" i="2"/>
  <c r="Z446" i="2" s="1"/>
  <c r="Y559" i="2"/>
  <c r="Z559" i="2" s="1"/>
  <c r="Y646" i="2"/>
  <c r="Z646" i="2" s="1"/>
  <c r="Y316" i="2"/>
  <c r="Z316" i="2" s="1"/>
  <c r="Y174" i="2"/>
  <c r="Z174" i="2" s="1"/>
  <c r="Y648" i="2"/>
  <c r="Z648" i="2" s="1"/>
  <c r="Y733" i="2"/>
  <c r="Z733" i="2" s="1"/>
  <c r="Y217" i="2"/>
  <c r="Z217" i="2" s="1"/>
  <c r="Y782" i="2"/>
  <c r="Z782" i="2" s="1"/>
  <c r="Y833" i="2"/>
  <c r="Z833" i="2" s="1"/>
  <c r="Y294" i="2"/>
  <c r="Z294" i="2" s="1"/>
  <c r="Y90" i="2"/>
  <c r="Z90" i="2" s="1"/>
  <c r="Y370" i="2"/>
  <c r="Z370" i="2" s="1"/>
  <c r="Y541" i="2"/>
  <c r="Z541" i="2" s="1"/>
  <c r="Y248" i="2"/>
  <c r="Z248" i="2" s="1"/>
  <c r="Y357" i="2"/>
  <c r="Z357" i="2" s="1"/>
  <c r="Y159" i="2"/>
  <c r="Z159" i="2" s="1"/>
  <c r="Y404" i="2"/>
  <c r="Z404" i="2" s="1"/>
  <c r="Y507" i="2"/>
  <c r="Z507" i="2" s="1"/>
  <c r="Y449" i="2"/>
  <c r="Z449" i="2" s="1"/>
  <c r="Y18" i="2"/>
  <c r="Z18" i="2" s="1"/>
  <c r="Y763" i="2"/>
  <c r="Z763" i="2" s="1"/>
  <c r="Y34" i="2"/>
  <c r="Z34" i="2" s="1"/>
  <c r="Y623" i="2"/>
  <c r="Z623" i="2" s="1"/>
  <c r="Y245" i="2"/>
  <c r="Z245" i="2" s="1"/>
  <c r="Y260" i="2"/>
  <c r="Z260" i="2" s="1"/>
  <c r="Y903" i="2"/>
  <c r="Z903" i="2" s="1"/>
  <c r="Y30" i="2"/>
  <c r="Z30" i="2" s="1"/>
  <c r="Y937" i="2"/>
  <c r="Z937" i="2" s="1"/>
  <c r="Y611" i="2"/>
  <c r="Z611" i="2" s="1"/>
  <c r="Y516" i="2"/>
  <c r="Z516" i="2" s="1"/>
  <c r="Y688" i="2"/>
  <c r="Z688" i="2" s="1"/>
  <c r="Y328" i="2"/>
  <c r="Z328" i="2" s="1"/>
  <c r="Y291" i="2"/>
  <c r="Z291" i="2" s="1"/>
  <c r="Y338" i="2"/>
  <c r="Z338" i="2" s="1"/>
  <c r="Y796" i="2"/>
  <c r="Z796" i="2" s="1"/>
  <c r="Y235" i="2"/>
  <c r="Z235" i="2" s="1"/>
  <c r="Y932" i="2"/>
  <c r="Z932" i="2" s="1"/>
  <c r="Y512" i="2"/>
  <c r="Z512" i="2" s="1"/>
  <c r="Y51" i="2"/>
  <c r="Z51" i="2" s="1"/>
  <c r="Y409" i="2"/>
  <c r="Z409" i="2" s="1"/>
  <c r="Y341" i="2"/>
  <c r="Z341" i="2" s="1"/>
  <c r="Y114" i="2"/>
  <c r="Z114" i="2" s="1"/>
  <c r="Y920" i="2"/>
  <c r="Z920" i="2" s="1"/>
  <c r="Y371" i="2"/>
  <c r="Z371" i="2" s="1"/>
  <c r="Y318" i="2"/>
  <c r="Z318" i="2" s="1"/>
  <c r="Y185" i="2"/>
  <c r="Z185" i="2" s="1"/>
  <c r="Y402" i="2"/>
  <c r="Z402" i="2" s="1"/>
  <c r="Y581" i="2"/>
  <c r="Z581" i="2" s="1"/>
  <c r="Y605" i="2"/>
  <c r="Z605" i="2" s="1"/>
  <c r="Y540" i="2"/>
  <c r="Z540" i="2" s="1"/>
  <c r="Y74" i="2"/>
  <c r="Z74" i="2" s="1"/>
  <c r="Y652" i="2"/>
  <c r="Z652" i="2" s="1"/>
  <c r="Y873" i="2"/>
  <c r="Z873" i="2" s="1"/>
  <c r="Y708" i="2"/>
  <c r="Z708" i="2" s="1"/>
  <c r="Y12" i="2"/>
  <c r="Z12" i="2" s="1"/>
  <c r="Y730" i="2"/>
  <c r="Z730" i="2" s="1"/>
  <c r="Y823" i="2"/>
  <c r="Z823" i="2" s="1"/>
  <c r="Y719" i="2"/>
  <c r="Z719" i="2" s="1"/>
  <c r="Y671" i="2"/>
  <c r="Z671" i="2" s="1"/>
  <c r="Y161" i="2"/>
  <c r="Z161" i="2" s="1"/>
  <c r="Y922" i="2"/>
  <c r="Z922" i="2" s="1"/>
  <c r="Y569" i="2"/>
  <c r="Z569" i="2" s="1"/>
  <c r="Y643" i="2"/>
  <c r="Z643" i="2" s="1"/>
  <c r="Y365" i="2"/>
  <c r="Z365" i="2" s="1"/>
  <c r="Y498" i="2"/>
  <c r="Z498" i="2" s="1"/>
  <c r="Y222" i="2"/>
  <c r="Z222" i="2" s="1"/>
  <c r="Y677" i="2"/>
  <c r="Z677" i="2" s="1"/>
  <c r="Y574" i="2"/>
  <c r="Z574" i="2" s="1"/>
  <c r="Y7" i="2"/>
  <c r="Z7" i="2" s="1"/>
  <c r="Y595" i="2"/>
  <c r="Z595" i="2" s="1"/>
  <c r="Y694" i="2"/>
  <c r="Z694" i="2" s="1"/>
  <c r="Y505" i="2"/>
  <c r="Z505" i="2" s="1"/>
  <c r="Y802" i="2"/>
  <c r="Z802" i="2" s="1"/>
  <c r="Y771" i="2"/>
  <c r="Z771" i="2" s="1"/>
  <c r="Y653" i="2"/>
  <c r="Z653" i="2" s="1"/>
  <c r="Y580" i="2"/>
  <c r="Z580" i="2" s="1"/>
  <c r="Y511" i="2"/>
  <c r="Z511" i="2" s="1"/>
  <c r="Y683" i="2"/>
  <c r="Z683" i="2" s="1"/>
  <c r="Y410" i="2"/>
  <c r="Z410" i="2" s="1"/>
  <c r="Y321" i="2"/>
  <c r="Z321" i="2" s="1"/>
  <c r="Y383" i="2"/>
  <c r="Z383" i="2" s="1"/>
  <c r="Y549" i="2"/>
  <c r="Z549" i="2" s="1"/>
  <c r="Y313" i="2"/>
  <c r="Z313" i="2" s="1"/>
  <c r="Y704" i="2"/>
  <c r="Z704" i="2" s="1"/>
  <c r="Y477" i="2"/>
  <c r="Z477" i="2" s="1"/>
  <c r="Y367" i="2"/>
  <c r="Z367" i="2" s="1"/>
  <c r="Y741" i="2"/>
  <c r="Z741" i="2" s="1"/>
  <c r="Y340" i="2"/>
  <c r="Z340" i="2" s="1"/>
  <c r="Y762" i="2"/>
  <c r="Z762" i="2" s="1"/>
  <c r="Y413" i="2"/>
  <c r="Z413" i="2" s="1"/>
  <c r="Y8" i="2"/>
  <c r="Z8" i="2" s="1"/>
  <c r="Y608" i="2"/>
  <c r="Z608" i="2" s="1"/>
  <c r="Y167" i="2"/>
  <c r="Z167" i="2" s="1"/>
  <c r="Y744" i="2"/>
  <c r="Z744" i="2" s="1"/>
  <c r="Y122" i="2"/>
  <c r="Z122" i="2" s="1"/>
  <c r="Y490" i="2"/>
  <c r="Z490" i="2" s="1"/>
  <c r="Y650" i="2"/>
  <c r="Z650" i="2" s="1"/>
  <c r="Y196" i="2"/>
  <c r="Z196" i="2" s="1"/>
  <c r="Y187" i="2"/>
  <c r="Z187" i="2" s="1"/>
  <c r="Y428" i="2"/>
  <c r="Z428" i="2" s="1"/>
  <c r="Y942" i="2"/>
  <c r="Z942" i="2" s="1"/>
  <c r="Y205" i="2"/>
  <c r="Z205" i="2" s="1"/>
  <c r="Y315" i="2"/>
  <c r="Z315" i="2" s="1"/>
  <c r="Y858" i="2"/>
  <c r="Z858" i="2" s="1"/>
  <c r="Y118" i="2"/>
  <c r="Z118" i="2" s="1"/>
  <c r="Y282" i="2"/>
  <c r="Z282" i="2" s="1"/>
  <c r="Y152" i="2"/>
  <c r="Z152" i="2" s="1"/>
  <c r="Y936" i="2"/>
  <c r="Z936" i="2" s="1"/>
  <c r="Y112" i="2"/>
  <c r="Z112" i="2" s="1"/>
  <c r="Y441" i="2"/>
  <c r="Z441" i="2" s="1"/>
  <c r="Y504" i="2"/>
  <c r="Z504" i="2" s="1"/>
  <c r="Y850" i="2"/>
  <c r="Z850" i="2" s="1"/>
  <c r="Y388" i="2"/>
  <c r="Z388" i="2" s="1"/>
  <c r="Y460" i="2"/>
  <c r="Z460" i="2" s="1"/>
  <c r="Y361" i="2"/>
  <c r="Z361" i="2" s="1"/>
  <c r="Y467" i="2"/>
  <c r="Z467" i="2" s="1"/>
  <c r="Y765" i="2"/>
  <c r="Z765" i="2" s="1"/>
  <c r="Y530" i="2"/>
  <c r="Z530" i="2" s="1"/>
  <c r="Y385" i="2"/>
  <c r="Z385" i="2" s="1"/>
  <c r="Y311" i="2"/>
  <c r="Z311" i="2" s="1"/>
  <c r="Y134" i="2"/>
  <c r="Z134" i="2" s="1"/>
  <c r="Y44" i="2"/>
  <c r="Z44" i="2" s="1"/>
  <c r="Y380" i="2"/>
  <c r="Z380" i="2" s="1"/>
  <c r="Y946" i="2"/>
  <c r="Z946" i="2" s="1"/>
  <c r="Y642" i="2"/>
  <c r="Z642" i="2" s="1"/>
  <c r="Y155" i="2"/>
  <c r="Z155" i="2" s="1"/>
  <c r="Y191" i="2"/>
  <c r="Z191" i="2" s="1"/>
  <c r="Y201" i="2"/>
  <c r="Z201" i="2" s="1"/>
  <c r="Y158" i="2"/>
  <c r="Z158" i="2" s="1"/>
  <c r="Y337" i="2"/>
  <c r="Z337" i="2" s="1"/>
  <c r="Y745" i="2"/>
  <c r="Z745" i="2" s="1"/>
  <c r="Y861" i="2"/>
  <c r="Z861" i="2" s="1"/>
  <c r="Y491" i="2"/>
  <c r="Z491" i="2" s="1"/>
  <c r="Y713" i="2"/>
  <c r="Z713" i="2" s="1"/>
  <c r="Y48" i="2"/>
  <c r="Z48" i="2" s="1"/>
  <c r="Y746" i="2"/>
  <c r="Z746" i="2" s="1"/>
  <c r="Y867" i="2"/>
  <c r="Z867" i="2" s="1"/>
  <c r="Y868" i="2"/>
  <c r="Z868" i="2" s="1"/>
  <c r="Y607" i="2"/>
  <c r="Z607" i="2" s="1"/>
  <c r="Y837" i="2"/>
  <c r="Z837" i="2" s="1"/>
  <c r="Y451" i="2"/>
  <c r="Z451" i="2" s="1"/>
  <c r="Y927" i="2"/>
  <c r="Z927" i="2" s="1"/>
  <c r="Y535" i="2"/>
  <c r="Z535" i="2" s="1"/>
  <c r="Y59" i="2"/>
  <c r="Z59" i="2" s="1"/>
  <c r="Y219" i="2"/>
  <c r="Z219" i="2" s="1"/>
  <c r="Y440" i="2"/>
  <c r="Z440" i="2" s="1"/>
  <c r="Y740" i="2"/>
  <c r="Z740" i="2" s="1"/>
  <c r="Y236" i="2"/>
  <c r="Z236" i="2" s="1"/>
  <c r="Y280" i="2"/>
  <c r="Z280" i="2" s="1"/>
  <c r="Y172" i="2"/>
  <c r="Z172" i="2" s="1"/>
  <c r="Y2" i="2"/>
  <c r="Z2" i="2" s="1"/>
  <c r="Y275" i="2"/>
  <c r="Z275" i="2" s="1"/>
  <c r="Y105" i="2"/>
  <c r="Z105" i="2" s="1"/>
  <c r="Y777" i="2"/>
  <c r="Z777" i="2" s="1"/>
  <c r="Y445" i="2"/>
  <c r="Z445" i="2" s="1"/>
  <c r="Y666" i="2"/>
  <c r="Z666" i="2" s="1"/>
  <c r="Y101" i="2"/>
  <c r="Z101" i="2" s="1"/>
  <c r="Y246" i="2"/>
  <c r="Z246" i="2" s="1"/>
  <c r="Y436" i="2"/>
  <c r="Z436" i="2" s="1"/>
  <c r="Y566" i="2"/>
  <c r="Z566" i="2" s="1"/>
  <c r="Y840" i="2"/>
  <c r="Z840" i="2" s="1"/>
  <c r="Y46" i="2"/>
  <c r="Z46" i="2" s="1"/>
  <c r="Y85" i="2"/>
  <c r="Z85" i="2" s="1"/>
  <c r="Y779" i="2"/>
  <c r="Z779" i="2" s="1"/>
  <c r="Y776" i="2"/>
  <c r="Z776" i="2" s="1"/>
  <c r="Y92" i="2"/>
  <c r="Z92" i="2" s="1"/>
  <c r="Y519" i="2"/>
  <c r="Z519" i="2" s="1"/>
  <c r="Y457" i="2"/>
  <c r="Z457" i="2" s="1"/>
  <c r="Y954" i="2"/>
  <c r="Z954" i="2" s="1"/>
  <c r="Y935" i="2"/>
  <c r="Z935" i="2" s="1"/>
  <c r="Y258" i="2"/>
  <c r="Z258" i="2" s="1"/>
  <c r="Y249" i="2"/>
  <c r="Z249" i="2" s="1"/>
  <c r="Y759" i="2"/>
  <c r="Z759" i="2" s="1"/>
  <c r="Y364" i="2"/>
  <c r="Z364" i="2" s="1"/>
  <c r="Y678" i="2"/>
  <c r="Z678" i="2" s="1"/>
  <c r="Y333" i="2"/>
  <c r="Z333" i="2" s="1"/>
  <c r="Y872" i="2"/>
  <c r="Z872" i="2" s="1"/>
  <c r="Y303" i="2"/>
  <c r="Z303" i="2" s="1"/>
  <c r="Y347" i="2"/>
  <c r="Z347" i="2" s="1"/>
  <c r="Y681" i="2"/>
  <c r="Z681" i="2" s="1"/>
  <c r="Y560" i="2"/>
  <c r="Z560" i="2" s="1"/>
  <c r="Y209" i="2"/>
  <c r="Z209" i="2" s="1"/>
  <c r="Y355" i="2"/>
  <c r="Z355" i="2" s="1"/>
  <c r="Y736" i="2"/>
  <c r="Z736" i="2" s="1"/>
  <c r="Y166" i="2"/>
  <c r="Z166" i="2" s="1"/>
  <c r="Y625" i="2"/>
  <c r="Z625" i="2" s="1"/>
  <c r="Y448" i="2"/>
  <c r="Z448" i="2" s="1"/>
  <c r="Y111" i="2"/>
  <c r="Z111" i="2" s="1"/>
  <c r="Y953" i="2"/>
  <c r="Z953" i="2" s="1"/>
  <c r="Y940" i="2"/>
  <c r="Z940" i="2" s="1"/>
  <c r="Y699" i="2"/>
  <c r="Z699" i="2" s="1"/>
  <c r="Y304" i="2"/>
  <c r="Z304" i="2" s="1"/>
  <c r="Y791" i="2"/>
  <c r="Z791" i="2" s="1"/>
  <c r="Y615" i="2"/>
  <c r="Z615" i="2" s="1"/>
  <c r="Y390" i="2"/>
  <c r="Z390" i="2" s="1"/>
  <c r="Y944" i="2"/>
  <c r="Z944" i="2" s="1"/>
  <c r="Y173" i="2"/>
  <c r="Z173" i="2" s="1"/>
  <c r="Y533" i="2"/>
  <c r="Z533" i="2" s="1"/>
  <c r="Y703" i="2"/>
  <c r="Z703" i="2" s="1"/>
  <c r="Y636" i="2"/>
  <c r="Z636" i="2" s="1"/>
  <c r="Y64" i="2"/>
  <c r="Z64" i="2" s="1"/>
  <c r="Y40" i="2"/>
  <c r="Z40" i="2" s="1"/>
  <c r="Y465" i="2"/>
  <c r="Z465" i="2" s="1"/>
  <c r="Y663" i="2"/>
  <c r="Z663" i="2" s="1"/>
  <c r="Y480" i="2"/>
  <c r="Z480" i="2" s="1"/>
  <c r="Y250" i="2"/>
  <c r="Z250" i="2" s="1"/>
  <c r="Y769" i="2"/>
  <c r="Z769" i="2" s="1"/>
  <c r="Y468" i="2"/>
  <c r="Z468" i="2" s="1"/>
  <c r="Y308" i="2"/>
  <c r="Z308" i="2" s="1"/>
  <c r="Y442" i="2"/>
  <c r="Z442" i="2" s="1"/>
  <c r="Y58" i="2"/>
  <c r="Z58" i="2" s="1"/>
  <c r="Y438" i="2"/>
  <c r="Z438" i="2" s="1"/>
  <c r="Y75" i="2"/>
  <c r="Z75" i="2" s="1"/>
  <c r="Y254" i="2"/>
  <c r="Z254" i="2" s="1"/>
  <c r="Y189" i="2"/>
  <c r="Z189" i="2" s="1"/>
  <c r="Y193" i="2"/>
  <c r="Z193" i="2" s="1"/>
  <c r="Y129" i="2"/>
  <c r="Z129" i="2" s="1"/>
  <c r="Y754" i="2"/>
  <c r="Z754" i="2" s="1"/>
  <c r="Y326" i="2"/>
  <c r="Z326" i="2" s="1"/>
  <c r="Y466" i="2"/>
  <c r="Z466" i="2" s="1"/>
  <c r="Y670" i="2"/>
  <c r="Z670" i="2" s="1"/>
  <c r="Y130" i="2"/>
  <c r="Z130" i="2" s="1"/>
  <c r="Y215" i="2"/>
  <c r="Z215" i="2" s="1"/>
  <c r="Y474" i="2"/>
  <c r="Z474" i="2" s="1"/>
  <c r="Y598" i="2"/>
  <c r="Z598" i="2" s="1"/>
  <c r="Y377" i="2"/>
  <c r="Z377" i="2" s="1"/>
  <c r="Y488" i="2"/>
  <c r="Z488" i="2" s="1"/>
  <c r="Y907" i="2"/>
  <c r="Z907" i="2" s="1"/>
  <c r="Y587" i="2"/>
  <c r="Z587" i="2" s="1"/>
  <c r="Y582" i="2"/>
  <c r="Z582" i="2" s="1"/>
  <c r="Y142" i="2"/>
  <c r="Z142" i="2" s="1"/>
  <c r="Y98" i="2"/>
  <c r="Z98" i="2" s="1"/>
  <c r="Y281" i="2"/>
  <c r="Z281" i="2" s="1"/>
  <c r="Y659" i="2"/>
  <c r="Z659" i="2" s="1"/>
  <c r="Y139" i="2"/>
  <c r="Z139" i="2" s="1"/>
  <c r="Y493" i="2"/>
  <c r="Z493" i="2" s="1"/>
  <c r="Y379" i="2"/>
  <c r="Z379" i="2" s="1"/>
  <c r="Y786" i="2"/>
  <c r="Z786" i="2" s="1"/>
  <c r="Y178" i="2"/>
  <c r="Z178" i="2" s="1"/>
  <c r="Y747" i="2"/>
  <c r="Z747" i="2" s="1"/>
  <c r="Y830" i="2"/>
  <c r="Z830" i="2" s="1"/>
  <c r="Y570" i="2"/>
  <c r="Z570" i="2" s="1"/>
  <c r="Y831" i="2"/>
  <c r="Z831" i="2" s="1"/>
  <c r="Y238" i="2"/>
  <c r="Z238" i="2" s="1"/>
  <c r="Y896" i="2"/>
  <c r="Z896" i="2" s="1"/>
  <c r="Y503" i="2"/>
  <c r="Z503" i="2" s="1"/>
  <c r="Y926" i="2"/>
  <c r="Z926" i="2" s="1"/>
  <c r="Y470" i="2"/>
  <c r="Z470" i="2" s="1"/>
  <c r="Y651" i="2"/>
  <c r="Z651" i="2" s="1"/>
  <c r="Y685" i="2"/>
  <c r="Z685" i="2" s="1"/>
  <c r="Y452" i="2"/>
  <c r="Z452" i="2" s="1"/>
  <c r="Y427" i="2"/>
  <c r="Z427" i="2" s="1"/>
  <c r="Y484" i="2"/>
  <c r="Z484" i="2" s="1"/>
  <c r="Y788" i="2"/>
  <c r="Z788" i="2" s="1"/>
  <c r="Y629" i="2"/>
  <c r="Z629" i="2" s="1"/>
  <c r="Y289" i="2"/>
  <c r="Z289" i="2" s="1"/>
  <c r="Y856" i="2"/>
  <c r="Z856" i="2" s="1"/>
  <c r="Y414" i="2"/>
  <c r="Z414" i="2" s="1"/>
  <c r="Y356" i="2"/>
  <c r="Z356" i="2" s="1"/>
  <c r="Y360" i="2"/>
  <c r="Z360" i="2" s="1"/>
  <c r="Y621" i="2"/>
  <c r="Z621" i="2" s="1"/>
  <c r="Y562" i="2"/>
  <c r="Z562" i="2" s="1"/>
  <c r="Y86" i="2"/>
  <c r="Z86" i="2" s="1"/>
  <c r="Y792" i="2"/>
  <c r="Z792" i="2" s="1"/>
  <c r="Y527" i="2"/>
  <c r="Z527" i="2" s="1"/>
  <c r="Y951" i="2"/>
  <c r="Z951" i="2" s="1"/>
  <c r="Y115" i="2"/>
  <c r="Z115" i="2" s="1"/>
  <c r="Y95" i="2"/>
  <c r="Z95" i="2" s="1"/>
  <c r="Y278" i="2"/>
  <c r="Z278" i="2" s="1"/>
  <c r="Y206" i="2"/>
  <c r="Z206" i="2" s="1"/>
  <c r="Y702" i="2"/>
  <c r="Z702" i="2" s="1"/>
  <c r="Y846" i="2"/>
  <c r="Z846" i="2" s="1"/>
  <c r="Y828" i="2"/>
  <c r="Z828" i="2" s="1"/>
  <c r="Y70" i="2"/>
  <c r="Z70" i="2" s="1"/>
  <c r="Y135" i="2"/>
  <c r="Z135" i="2" s="1"/>
  <c r="Y482" i="2"/>
  <c r="Z482" i="2" s="1"/>
  <c r="Y614" i="2"/>
  <c r="Z614" i="2" s="1"/>
  <c r="Y237" i="2"/>
  <c r="Z237" i="2" s="1"/>
  <c r="Y430" i="2"/>
  <c r="Z430" i="2" s="1"/>
  <c r="Y619" i="2"/>
  <c r="Z619" i="2" s="1"/>
  <c r="Y857" i="2"/>
  <c r="Z857" i="2" s="1"/>
  <c r="Y310" i="2"/>
  <c r="Z310" i="2" s="1"/>
  <c r="Y369" i="2"/>
  <c r="Z369" i="2" s="1"/>
  <c r="Y348" i="2"/>
  <c r="Z348" i="2" s="1"/>
  <c r="Y144" i="2"/>
  <c r="Z144" i="2" s="1"/>
  <c r="Y795" i="2"/>
  <c r="Z795" i="2" s="1"/>
  <c r="Y876" i="2"/>
  <c r="Z876" i="2" s="1"/>
  <c r="Y10" i="2"/>
  <c r="Z10" i="2" s="1"/>
  <c r="Y265" i="2"/>
  <c r="Z265" i="2" s="1"/>
  <c r="Y715" i="2"/>
  <c r="Z715" i="2" s="1"/>
  <c r="Y851" i="2"/>
  <c r="Z851" i="2" s="1"/>
  <c r="Y524" i="2"/>
  <c r="Z524" i="2" s="1"/>
  <c r="Y223" i="2"/>
  <c r="Z223" i="2" s="1"/>
  <c r="Y817" i="2"/>
  <c r="Z817" i="2" s="1"/>
  <c r="Y335" i="2"/>
  <c r="Z335" i="2" s="1"/>
  <c r="Y604" i="2"/>
  <c r="Z604" i="2" s="1"/>
  <c r="Y63" i="2"/>
  <c r="Z63" i="2" s="1"/>
  <c r="Y102" i="2"/>
  <c r="Z102" i="2" s="1"/>
  <c r="Y824" i="2"/>
  <c r="Z824" i="2" s="1"/>
  <c r="Y735" i="2"/>
  <c r="Z735" i="2" s="1"/>
  <c r="Y81" i="2"/>
  <c r="Z81" i="2" s="1"/>
  <c r="Y597" i="2"/>
  <c r="Z597" i="2" s="1"/>
  <c r="Y478" i="2"/>
  <c r="Z478" i="2" s="1"/>
  <c r="Y97" i="2"/>
  <c r="Z97" i="2" s="1"/>
  <c r="Y943" i="2"/>
  <c r="Z943" i="2" s="1"/>
  <c r="Y557" i="2"/>
  <c r="Z557" i="2" s="1"/>
  <c r="Y267" i="2"/>
  <c r="Z267" i="2" s="1"/>
  <c r="Y327" i="2"/>
  <c r="Z327" i="2" s="1"/>
  <c r="Y882" i="2"/>
  <c r="Z882" i="2" s="1"/>
  <c r="Y287" i="2"/>
  <c r="Z287" i="2" s="1"/>
  <c r="Y916" i="2"/>
  <c r="Z916" i="2" s="1"/>
  <c r="Y73" i="2"/>
  <c r="Z73" i="2" s="1"/>
  <c r="Y317" i="2"/>
  <c r="Z317" i="2" s="1"/>
  <c r="Y894" i="2"/>
  <c r="Z894" i="2" s="1"/>
  <c r="Y104" i="2"/>
  <c r="Z104" i="2" s="1"/>
  <c r="Y590" i="2"/>
  <c r="Z590" i="2" s="1"/>
  <c r="Y661" i="2"/>
  <c r="Z661" i="2" s="1"/>
  <c r="Y743" i="2"/>
  <c r="Z743" i="2" s="1"/>
  <c r="Y665" i="2"/>
  <c r="Z665" i="2" s="1"/>
  <c r="Y207" i="2"/>
  <c r="Z207" i="2" s="1"/>
  <c r="Y539" i="2"/>
  <c r="Z539" i="2" s="1"/>
  <c r="Y620" i="2"/>
  <c r="Z620" i="2" s="1"/>
  <c r="Y591" i="2"/>
  <c r="Z591" i="2" s="1"/>
  <c r="Y148" i="2"/>
  <c r="Z148" i="2" s="1"/>
  <c r="Y362" i="2"/>
  <c r="Z362" i="2" s="1"/>
  <c r="Y394" i="2"/>
  <c r="Z394" i="2" s="1"/>
  <c r="Y242" i="2"/>
  <c r="Z242" i="2" s="1"/>
  <c r="Y157" i="2"/>
  <c r="Z157" i="2" s="1"/>
  <c r="Y180" i="2"/>
  <c r="Z180" i="2" s="1"/>
  <c r="Y195" i="2"/>
  <c r="Z195" i="2" s="1"/>
  <c r="Y637" i="2"/>
  <c r="Z637" i="2" s="1"/>
  <c r="Y151" i="2"/>
  <c r="Z151" i="2" s="1"/>
  <c r="Y532" i="2"/>
  <c r="Z532" i="2" s="1"/>
  <c r="Y439" i="2"/>
  <c r="Z439" i="2" s="1"/>
  <c r="Y38" i="2"/>
  <c r="Z38" i="2" s="1"/>
  <c r="Y263" i="2"/>
  <c r="Z263" i="2" s="1"/>
  <c r="Y750" i="2"/>
  <c r="Z750" i="2" s="1"/>
  <c r="Y62" i="2"/>
  <c r="Z62" i="2" s="1"/>
  <c r="Y375" i="2"/>
  <c r="Z375" i="2" s="1"/>
  <c r="Y298" i="2"/>
  <c r="Z298" i="2" s="1"/>
  <c r="Y403" i="2"/>
  <c r="Z403" i="2" s="1"/>
  <c r="Y819" i="2"/>
  <c r="Z819" i="2" s="1"/>
  <c r="Y593" i="2"/>
  <c r="Z593" i="2" s="1"/>
  <c r="Y739" i="2"/>
  <c r="Z739" i="2" s="1"/>
  <c r="Y320" i="2"/>
  <c r="Z320" i="2" s="1"/>
  <c r="Y783" i="2"/>
  <c r="Z783" i="2" s="1"/>
  <c r="Y641" i="2"/>
  <c r="Z641" i="2" s="1"/>
  <c r="Y871" i="2"/>
  <c r="Z871" i="2" s="1"/>
  <c r="Y198" i="2"/>
  <c r="Z198" i="2" s="1"/>
  <c r="Y396" i="2"/>
  <c r="Z396" i="2" s="1"/>
  <c r="Y433" i="2"/>
  <c r="Z433" i="2" s="1"/>
  <c r="Y150" i="2"/>
  <c r="Z150" i="2" s="1"/>
  <c r="Y818" i="2"/>
  <c r="Z818" i="2" s="1"/>
  <c r="Y54" i="2"/>
  <c r="Z54" i="2" s="1"/>
  <c r="Y322" i="2"/>
  <c r="Z322" i="2" s="1"/>
  <c r="Y558" i="2"/>
  <c r="Z558" i="2" s="1"/>
  <c r="Y949" i="2"/>
  <c r="Z949" i="2" s="1"/>
  <c r="Y770" i="2"/>
  <c r="Z770" i="2" s="1"/>
  <c r="Y827" i="2"/>
  <c r="Z827" i="2" s="1"/>
  <c r="Y853" i="2"/>
  <c r="Z853" i="2" s="1"/>
  <c r="Y399" i="2"/>
  <c r="Z399" i="2" s="1"/>
  <c r="Y627" i="2"/>
  <c r="Z627" i="2" s="1"/>
  <c r="Y192" i="2"/>
  <c r="Z192" i="2" s="1"/>
  <c r="Y149" i="2"/>
  <c r="Z149" i="2" s="1"/>
  <c r="Y554" i="2"/>
  <c r="Z554" i="2" s="1"/>
  <c r="Y820" i="2"/>
  <c r="Z820" i="2" s="1"/>
  <c r="Y599" i="2"/>
  <c r="Z599" i="2" s="1"/>
  <c r="Y948" i="2"/>
  <c r="Z948" i="2" s="1"/>
  <c r="Y255" i="2"/>
  <c r="Z255" i="2" s="1"/>
  <c r="Y662" i="2"/>
  <c r="Z662" i="2" s="1"/>
  <c r="Y758" i="2"/>
  <c r="Z758" i="2" s="1"/>
  <c r="Y93" i="2"/>
  <c r="Z93" i="2" s="1"/>
  <c r="Y443" i="2"/>
  <c r="Z443" i="2" s="1"/>
  <c r="Y686" i="2"/>
  <c r="Z686" i="2" s="1"/>
  <c r="Y887" i="2"/>
  <c r="Z887" i="2" s="1"/>
  <c r="Y220" i="2"/>
  <c r="Z220" i="2" s="1"/>
  <c r="Y720" i="2"/>
  <c r="Z720" i="2" s="1"/>
  <c r="Y706" i="2"/>
  <c r="Z706" i="2" s="1"/>
  <c r="Y29" i="2"/>
  <c r="Z29" i="2" s="1"/>
  <c r="Y774" i="2"/>
  <c r="Z774" i="2" s="1"/>
  <c r="Y305" i="2"/>
  <c r="Z305" i="2" s="1"/>
  <c r="Y672" i="2"/>
  <c r="Z672" i="2" s="1"/>
  <c r="Y395" i="2"/>
  <c r="Z395" i="2" s="1"/>
  <c r="Y577" i="2"/>
  <c r="Z577" i="2" s="1"/>
  <c r="Y67" i="2"/>
  <c r="Z67" i="2" s="1"/>
  <c r="Y412" i="2"/>
  <c r="Z412" i="2" s="1"/>
  <c r="Y103" i="2"/>
  <c r="Z103" i="2" s="1"/>
  <c r="Y57" i="2"/>
  <c r="Z57" i="2" s="1"/>
  <c r="Y952" i="2"/>
  <c r="Z952" i="2" s="1"/>
  <c r="Y31" i="2"/>
  <c r="Z31" i="2" s="1"/>
  <c r="Y50" i="2"/>
  <c r="Z50" i="2" s="1"/>
  <c r="Y787" i="2"/>
  <c r="Z787" i="2" s="1"/>
  <c r="Y564" i="2"/>
  <c r="Z564" i="2" s="1"/>
  <c r="Y14" i="2"/>
  <c r="Z14" i="2" s="1"/>
  <c r="Y545" i="2"/>
  <c r="Z545" i="2" s="1"/>
  <c r="Y426" i="2"/>
  <c r="Z426" i="2" s="1"/>
  <c r="Y117" i="2"/>
  <c r="Z117" i="2" s="1"/>
  <c r="Y638" i="2"/>
  <c r="Z638" i="2" s="1"/>
  <c r="Y398" i="2"/>
  <c r="Z398" i="2" s="1"/>
  <c r="Y127" i="2"/>
  <c r="Z127" i="2" s="1"/>
  <c r="Y925" i="2"/>
  <c r="Z925" i="2" s="1"/>
  <c r="Y766" i="2"/>
  <c r="Z766" i="2" s="1"/>
  <c r="Y145" i="2"/>
  <c r="Z145" i="2" s="1"/>
  <c r="Y874" i="2"/>
  <c r="Z874" i="2" s="1"/>
  <c r="Y855" i="2"/>
  <c r="Z855" i="2" s="1"/>
  <c r="Y501" i="2"/>
  <c r="Z501" i="2" s="1"/>
  <c r="Y843" i="2"/>
  <c r="Z843" i="2" s="1"/>
  <c r="Y877" i="2"/>
  <c r="Z877" i="2" s="1"/>
  <c r="Y900" i="2"/>
  <c r="Z900" i="2" s="1"/>
  <c r="Y563" i="2"/>
  <c r="Z563" i="2" s="1"/>
  <c r="Y757" i="2"/>
  <c r="Z757" i="2" s="1"/>
  <c r="Y502" i="2"/>
  <c r="Z502" i="2" s="1"/>
  <c r="Y753" i="2"/>
  <c r="Z753" i="2" s="1"/>
  <c r="Y434" i="2"/>
  <c r="Z434" i="2" s="1"/>
  <c r="Y794" i="2"/>
  <c r="Z794" i="2" s="1"/>
  <c r="Y162" i="2"/>
  <c r="Z162" i="2" s="1"/>
  <c r="Y471" i="2"/>
  <c r="Z471" i="2" s="1"/>
  <c r="Y124" i="2"/>
  <c r="Z124" i="2" s="1"/>
  <c r="Y358" i="2"/>
  <c r="Z358" i="2" s="1"/>
  <c r="Y606" i="2"/>
  <c r="Z606" i="2" s="1"/>
  <c r="Y420" i="2"/>
  <c r="Z420" i="2" s="1"/>
  <c r="Y939" i="2"/>
  <c r="Z939" i="2" s="1"/>
  <c r="Y376" i="2"/>
  <c r="Z376" i="2" s="1"/>
  <c r="Y391" i="2"/>
  <c r="Z391" i="2" s="1"/>
  <c r="Y39" i="2"/>
  <c r="Z39" i="2" s="1"/>
  <c r="Y415" i="2"/>
  <c r="Z415" i="2" s="1"/>
  <c r="Y617" i="2"/>
  <c r="Z617" i="2" s="1"/>
  <c r="Y177" i="2"/>
  <c r="Z177" i="2" s="1"/>
  <c r="Y121" i="2"/>
  <c r="Z121" i="2" s="1"/>
  <c r="Y893" i="2"/>
  <c r="Z893" i="2" s="1"/>
  <c r="Y515" i="2"/>
  <c r="Z515" i="2" s="1"/>
  <c r="Y330" i="2"/>
  <c r="Z330" i="2" s="1"/>
  <c r="Y69" i="2"/>
  <c r="Z69" i="2" s="1"/>
  <c r="Y812" i="2"/>
  <c r="Z812" i="2" s="1"/>
  <c r="Y649" i="2"/>
  <c r="Z649" i="2" s="1"/>
  <c r="Y768" i="2"/>
  <c r="Z768" i="2" s="1"/>
  <c r="Y785" i="2"/>
  <c r="Z785" i="2" s="1"/>
  <c r="Y941" i="2"/>
  <c r="Z941" i="2" s="1"/>
  <c r="Y270" i="2"/>
  <c r="Z270" i="2" s="1"/>
  <c r="Y455" i="2"/>
  <c r="Z455" i="2" s="1"/>
  <c r="Y28" i="2"/>
  <c r="Z28" i="2" s="1"/>
  <c r="Y506" i="2"/>
  <c r="Z506" i="2" s="1"/>
  <c r="Y921" i="2"/>
  <c r="Z921" i="2" s="1"/>
  <c r="Y76" i="2"/>
  <c r="Z76" i="2" s="1"/>
  <c r="Y194" i="2"/>
  <c r="Z194" i="2" s="1"/>
  <c r="Y450" i="2"/>
  <c r="Z450" i="2" s="1"/>
  <c r="Y458" i="2"/>
  <c r="Z458" i="2" s="1"/>
  <c r="Y3" i="2"/>
  <c r="Z3" i="2" s="1"/>
  <c r="Y32" i="2"/>
  <c r="Z32" i="2" s="1"/>
  <c r="Y230" i="2"/>
  <c r="Z230" i="2" s="1"/>
  <c r="Y419" i="2"/>
  <c r="Z419" i="2" s="1"/>
  <c r="Y813" i="2"/>
  <c r="Z813" i="2" s="1"/>
  <c r="Y422" i="2"/>
  <c r="Z422" i="2" s="1"/>
  <c r="Y292" i="2"/>
  <c r="Z292" i="2" s="1"/>
  <c r="Y197" i="2"/>
  <c r="Z197" i="2" s="1"/>
  <c r="Y525" i="2"/>
  <c r="Z525" i="2" s="1"/>
  <c r="Y804" i="2"/>
  <c r="Z804" i="2" s="1"/>
  <c r="Y351" i="2"/>
  <c r="Z351" i="2" s="1"/>
  <c r="Y731" i="2"/>
  <c r="Z731" i="2" s="1"/>
  <c r="Y934" i="2"/>
  <c r="Z934" i="2" s="1"/>
  <c r="Y405" i="2"/>
  <c r="Z405" i="2" s="1"/>
  <c r="Y915" i="2"/>
  <c r="Z915" i="2" s="1"/>
  <c r="Y319" i="2"/>
  <c r="Z319" i="2" s="1"/>
  <c r="Y283" i="2"/>
  <c r="Z283" i="2" s="1"/>
  <c r="Y411" i="2"/>
  <c r="Z411" i="2" s="1"/>
  <c r="Y645" i="2"/>
  <c r="Z645" i="2" s="1"/>
  <c r="Y16" i="2"/>
  <c r="Z16" i="2" s="1"/>
  <c r="Y226" i="2"/>
  <c r="Z226" i="2" s="1"/>
  <c r="Y709" i="2"/>
  <c r="Z709" i="2" s="1"/>
  <c r="Y938" i="2"/>
  <c r="Z938" i="2" s="1"/>
  <c r="Y909" i="2"/>
  <c r="Z909" i="2" s="1"/>
  <c r="Y61" i="2"/>
  <c r="Z61" i="2" s="1"/>
  <c r="Y136" i="2"/>
  <c r="Z136" i="2" s="1"/>
  <c r="Y600" i="2"/>
  <c r="Z600" i="2" s="1"/>
  <c r="Y218" i="2"/>
  <c r="Z218" i="2" s="1"/>
  <c r="Y120" i="2"/>
  <c r="Z120" i="2" s="1"/>
  <c r="Y697" i="2"/>
  <c r="Z697" i="2" s="1"/>
  <c r="Y692" i="2"/>
  <c r="Z692" i="2" s="1"/>
  <c r="Y417" i="2"/>
  <c r="Z417" i="2" s="1"/>
  <c r="Y723" i="2"/>
  <c r="Z723" i="2" s="1"/>
  <c r="Y698" i="2"/>
  <c r="Z698" i="2" s="1"/>
  <c r="Y227" i="2"/>
  <c r="Z227" i="2" s="1"/>
  <c r="Y675" i="2"/>
  <c r="Z675" i="2" s="1"/>
  <c r="Y845" i="2"/>
  <c r="Z845" i="2" s="1"/>
  <c r="Y931" i="2"/>
  <c r="Z931" i="2" s="1"/>
  <c r="Y811" i="2"/>
  <c r="Z811" i="2" s="1"/>
  <c r="Y878" i="2"/>
  <c r="Z878" i="2" s="1"/>
  <c r="Y682" i="2"/>
  <c r="Z682" i="2" s="1"/>
  <c r="Y80" i="2"/>
  <c r="Z80" i="2" s="1"/>
  <c r="Y568" i="2"/>
  <c r="Z568" i="2" s="1"/>
  <c r="Y860" i="2"/>
  <c r="Z860" i="2" s="1"/>
  <c r="Y497" i="2"/>
  <c r="Z497" i="2" s="1"/>
  <c r="Y169" i="2"/>
  <c r="Z169" i="2" s="1"/>
  <c r="Y25" i="2"/>
  <c r="Z25" i="2" s="1"/>
  <c r="Y838" i="2"/>
  <c r="Z838" i="2" s="1"/>
  <c r="Y626" i="2"/>
  <c r="Z626" i="2" s="1"/>
  <c r="Y78" i="2"/>
  <c r="Z78" i="2" s="1"/>
  <c r="Y353" i="2"/>
  <c r="Z353" i="2" s="1"/>
  <c r="Y654" i="2"/>
  <c r="Z654" i="2" s="1"/>
  <c r="Y826" i="2"/>
  <c r="Z826" i="2" s="1"/>
  <c r="Y421" i="2"/>
  <c r="Z421" i="2" s="1"/>
  <c r="Y676" i="2"/>
  <c r="Z676" i="2" s="1"/>
  <c r="Y622" i="2"/>
  <c r="Z622" i="2" s="1"/>
  <c r="Y734" i="2"/>
  <c r="Z734" i="2" s="1"/>
  <c r="Y165" i="2"/>
  <c r="Z165" i="2" s="1"/>
  <c r="Y572" i="2"/>
  <c r="Z572" i="2" s="1"/>
  <c r="Y295" i="2"/>
  <c r="Z295" i="2" s="1"/>
  <c r="Y106" i="2"/>
  <c r="Z106" i="2" s="1"/>
  <c r="Y866" i="2"/>
  <c r="Z866" i="2" s="1"/>
  <c r="Y772" i="2"/>
  <c r="Z772" i="2" s="1"/>
  <c r="Y565" i="2"/>
  <c r="Z565" i="2" s="1"/>
  <c r="Y710" i="2"/>
  <c r="Z710" i="2" s="1"/>
  <c r="Y717" i="2"/>
  <c r="Z717" i="2" s="1"/>
  <c r="Y224" i="2"/>
  <c r="Z224" i="2" s="1"/>
  <c r="Y956" i="2"/>
  <c r="Z956" i="2" s="1"/>
  <c r="Y268" i="2"/>
  <c r="Z268" i="2" s="1"/>
  <c r="Y171" i="2"/>
  <c r="Z171" i="2" s="1"/>
  <c r="Y644" i="2"/>
  <c r="Z644" i="2" s="1"/>
  <c r="Y712" i="2"/>
  <c r="Z712" i="2" s="1"/>
  <c r="Y630" i="2"/>
  <c r="Z630" i="2" s="1"/>
  <c r="Y397" i="2"/>
  <c r="Z397" i="2" s="1"/>
  <c r="Y279" i="2"/>
  <c r="Z279" i="2" s="1"/>
  <c r="Y251" i="2"/>
  <c r="Z251" i="2" s="1"/>
  <c r="Y35" i="2"/>
  <c r="Z35" i="2" s="1"/>
  <c r="Y401" i="2"/>
  <c r="Z401" i="2" s="1"/>
  <c r="Y716" i="2"/>
  <c r="Z716" i="2" s="1"/>
  <c r="Y309" i="2"/>
  <c r="Z309" i="2" s="1"/>
  <c r="Y822" i="2"/>
  <c r="Z822" i="2" s="1"/>
  <c r="Y809" i="2"/>
  <c r="Z809" i="2" s="1"/>
  <c r="Y689" i="2"/>
  <c r="Z689" i="2" s="1"/>
  <c r="Y234" i="2"/>
  <c r="Z234" i="2" s="1"/>
  <c r="Y640" i="2"/>
  <c r="Z640" i="2" s="1"/>
  <c r="Y521" i="2"/>
  <c r="Z521" i="2" s="1"/>
  <c r="Y628" i="2"/>
  <c r="Z628" i="2" s="1"/>
  <c r="Y728" i="2"/>
  <c r="Z728" i="2" s="1"/>
  <c r="Y126" i="2"/>
  <c r="Z126" i="2" s="1"/>
  <c r="Y325" i="2"/>
  <c r="Z325" i="2" s="1"/>
  <c r="Y510" i="2"/>
  <c r="Z510" i="2" s="1"/>
  <c r="Y301" i="2"/>
  <c r="Z301" i="2" s="1"/>
  <c r="Y727" i="2"/>
  <c r="Z727" i="2" s="1"/>
  <c r="Y429" i="2"/>
  <c r="Z429" i="2" s="1"/>
  <c r="Y725" i="2"/>
  <c r="Z725" i="2" s="1"/>
  <c r="Y71" i="2"/>
  <c r="Z71" i="2" s="1"/>
  <c r="Y680" i="2"/>
  <c r="Z680" i="2" s="1"/>
  <c r="Y714" i="2"/>
  <c r="Z714" i="2" s="1"/>
  <c r="Y133" i="2"/>
  <c r="Z133" i="2" s="1"/>
  <c r="Y418" i="2"/>
  <c r="Z418" i="2" s="1"/>
  <c r="Y384" i="2"/>
  <c r="Z384" i="2" s="1"/>
  <c r="Y914" i="2"/>
  <c r="Z914" i="2" s="1"/>
  <c r="Y160" i="2"/>
  <c r="Z160" i="2" s="1"/>
  <c r="Y82" i="2"/>
  <c r="Z82" i="2" s="1"/>
  <c r="Y509" i="2"/>
  <c r="Z509" i="2" s="1"/>
  <c r="Y854" i="2"/>
  <c r="Z854" i="2" s="1"/>
  <c r="Y469" i="2"/>
  <c r="Z469" i="2" s="1"/>
  <c r="Y204" i="2"/>
  <c r="Z204" i="2" s="1"/>
  <c r="Y910" i="2"/>
  <c r="Z910" i="2" s="1"/>
</calcChain>
</file>

<file path=xl/sharedStrings.xml><?xml version="1.0" encoding="utf-8"?>
<sst xmlns="http://schemas.openxmlformats.org/spreadsheetml/2006/main" count="26192" uniqueCount="109">
  <si>
    <t>UID</t>
  </si>
  <si>
    <t>Account Open Date</t>
  </si>
  <si>
    <t>Arrears Balance</t>
  </si>
  <si>
    <t>Last Payment Date</t>
  </si>
  <si>
    <t>Last Collections Action</t>
  </si>
  <si>
    <t>Mobile Flag</t>
  </si>
  <si>
    <t>Email Flag</t>
  </si>
  <si>
    <t>dp1 Result Code</t>
  </si>
  <si>
    <t>dp1 IVA/CCJ Flag</t>
  </si>
  <si>
    <t>dp1 Score</t>
  </si>
  <si>
    <t>dp1 Deceased Flag</t>
  </si>
  <si>
    <t>dp1 Mobile Flag</t>
  </si>
  <si>
    <t>dp1 Email Flag</t>
  </si>
  <si>
    <t>dp1 Latest Residency Confirmation Date</t>
  </si>
  <si>
    <t>dp2 Council Tax Band</t>
  </si>
  <si>
    <t>dp2 Occupancy Style</t>
  </si>
  <si>
    <t>dp3 Match Type</t>
  </si>
  <si>
    <t>dp3 Match Level</t>
  </si>
  <si>
    <t>dp3 Score</t>
  </si>
  <si>
    <t>dp3 Mobile Flag</t>
  </si>
  <si>
    <t>dp3 Email Flag</t>
  </si>
  <si>
    <t>dp3 Latest Residency Confirmation Date</t>
  </si>
  <si>
    <t>SMS</t>
  </si>
  <si>
    <t>Y</t>
  </si>
  <si>
    <t>N</t>
  </si>
  <si>
    <t>Deceased</t>
  </si>
  <si>
    <t>C</t>
  </si>
  <si>
    <t>Owner</t>
  </si>
  <si>
    <t>Forwarding Address</t>
  </si>
  <si>
    <t>Letter</t>
  </si>
  <si>
    <t>Unmatched</t>
  </si>
  <si>
    <t>Private Renter</t>
  </si>
  <si>
    <t>Resident</t>
  </si>
  <si>
    <t>Social Renter</t>
  </si>
  <si>
    <t>Phone</t>
  </si>
  <si>
    <t>E</t>
  </si>
  <si>
    <t>Email</t>
  </si>
  <si>
    <t>A</t>
  </si>
  <si>
    <t>F</t>
  </si>
  <si>
    <t>B</t>
  </si>
  <si>
    <t>D</t>
  </si>
  <si>
    <t>Wrangled Data</t>
  </si>
  <si>
    <t>Most Recent</t>
  </si>
  <si>
    <t>Most Recent Score</t>
  </si>
  <si>
    <t>TOTAL</t>
  </si>
  <si>
    <t>Most Recent Score Decile</t>
  </si>
  <si>
    <t>dp1</t>
  </si>
  <si>
    <t>dp3</t>
  </si>
  <si>
    <t>Column Labels</t>
  </si>
  <si>
    <t>Grand Total</t>
  </si>
  <si>
    <t>Row Labels</t>
  </si>
  <si>
    <t>Sum of Arrears Balance</t>
  </si>
  <si>
    <t>(blank)</t>
  </si>
  <si>
    <t>Total Sum of Arrears Balance</t>
  </si>
  <si>
    <t>Total Average of Arrears Balance2</t>
  </si>
  <si>
    <t>Average of Arrears Balance2</t>
  </si>
  <si>
    <t>0th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</si>
  <si>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</si>
  <si>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</si>
  <si>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</si>
  <si>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</si>
  <si>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</si>
  <si>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</si>
  <si>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</si>
  <si>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</si>
  <si>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</si>
  <si>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</si>
  <si>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Count of Arrears Balance2</t>
  </si>
  <si>
    <t>AVG</t>
  </si>
  <si>
    <t>Sum</t>
  </si>
  <si>
    <t>Avg</t>
  </si>
  <si>
    <t>Count</t>
  </si>
  <si>
    <t>Unknown</t>
  </si>
  <si>
    <t>Total Count of Arrears Balance2</t>
  </si>
  <si>
    <t>MEDIAN</t>
  </si>
  <si>
    <t>Dead in Deciles</t>
  </si>
  <si>
    <t>Blank</t>
  </si>
  <si>
    <t>Social</t>
  </si>
  <si>
    <t>Decile 8</t>
  </si>
  <si>
    <t>Avg Arrears</t>
  </si>
  <si>
    <t>Sum of Arrears</t>
  </si>
  <si>
    <t>Decile 8 Council Tax</t>
  </si>
  <si>
    <t>Home</t>
  </si>
  <si>
    <t>Private</t>
  </si>
  <si>
    <t>Unknown sum</t>
  </si>
  <si>
    <t>(All)</t>
  </si>
  <si>
    <t>Unknown Counts - Council Tax Band</t>
  </si>
  <si>
    <t xml:space="preserve">Unknown </t>
  </si>
  <si>
    <t>6th Decile</t>
  </si>
  <si>
    <t>69/81</t>
  </si>
  <si>
    <t>Count of Last Collections Action</t>
  </si>
  <si>
    <t>&lt;30/12/2019</t>
  </si>
  <si>
    <t>2019</t>
  </si>
  <si>
    <t>2021</t>
  </si>
  <si>
    <t>2023</t>
  </si>
  <si>
    <t>2024</t>
  </si>
  <si>
    <t>2025</t>
  </si>
  <si>
    <t>Qtr1</t>
  </si>
  <si>
    <t>Qtr2</t>
  </si>
  <si>
    <t>Qtr3</t>
  </si>
  <si>
    <t>Qtr4</t>
  </si>
  <si>
    <t>Total Count of Last Collections Action</t>
  </si>
  <si>
    <t>3rd Decile</t>
  </si>
  <si>
    <t>(Blank)</t>
  </si>
  <si>
    <t>&lt;01/03/2019</t>
  </si>
  <si>
    <t>2020</t>
  </si>
  <si>
    <t>2022</t>
  </si>
  <si>
    <t>dp1 recent</t>
  </si>
  <si>
    <t>dp3 recent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</si>
</sst>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16" fillId="33" borderId="19" xfId="0" applyFont="1" applyFill="1" applyBorder="1"/>
    <xf numFmtId="0" fontId="16" fillId="33" borderId="20" xfId="0" applyFont="1" applyFill="1" applyBorder="1"/>
    <xf numFmtId="0" fontId="16" fillId="0" borderId="20" xfId="0" applyFont="1" applyBorder="1" applyAlignment="1">
      <alignment horizontal="left"/>
    </xf>
    <xf numFmtId="0" fontId="16" fillId="0" borderId="0" xfId="0" applyFont="1" applyAlignment="1">
      <alignment horizontal="left" indent="1"/>
    </xf>
    <xf numFmtId="0" fontId="16" fillId="0" borderId="20" xfId="0" applyFont="1" applyBorder="1"/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Arrears Per Decile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6-4A89-A4D7-63AB9310FF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6-4A89-A4D7-63AB9310FF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E6-4A89-A4D7-63AB9310FFD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E6-4A89-A4D7-63AB9310FFD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E6-4A89-A4D7-63AB9310FFD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E6-4A89-A4D7-63AB9310FFD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1E6-4A89-A4D7-63AB9310FFD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E6-4A89-A4D7-63AB9310FFD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1E6-4A89-A4D7-63AB9310FFD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1E6-4A89-A4D7-63AB9310FFD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1E6-4A89-A4D7-63AB9310FFD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1E6-4A89-A4D7-63AB9310FFD5}"/>
              </c:ext>
            </c:extLst>
          </c:dPt>
          <c:cat>
            <c:strRef>
              <c:f>'Perfect Graphs'!$A$3:$A$14</c:f>
              <c:strCache>
                <c:ptCount val="12"/>
                <c:pt idx="0">
                  <c:v>0th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  <c:pt idx="6">
                  <c:v>6th</c:v>
                </c:pt>
                <c:pt idx="7">
                  <c:v>7th</c:v>
                </c:pt>
                <c:pt idx="8">
                  <c:v>8th</c:v>
                </c:pt>
                <c:pt idx="9">
                  <c:v>9th</c:v>
                </c:pt>
                <c:pt idx="10">
                  <c:v>10th</c:v>
                </c:pt>
                <c:pt idx="11">
                  <c:v>Unknown</c:v>
                </c:pt>
              </c:strCache>
            </c:strRef>
          </c:cat>
          <c:val>
            <c:numRef>
              <c:f>'Perfect Graphs'!$B$3:$B$14</c:f>
              <c:numCache>
                <c:formatCode>General</c:formatCode>
                <c:ptCount val="12"/>
                <c:pt idx="0">
                  <c:v>103857</c:v>
                </c:pt>
                <c:pt idx="1">
                  <c:v>76618</c:v>
                </c:pt>
                <c:pt idx="2">
                  <c:v>60941</c:v>
                </c:pt>
                <c:pt idx="3">
                  <c:v>141879</c:v>
                </c:pt>
                <c:pt idx="4">
                  <c:v>82525</c:v>
                </c:pt>
                <c:pt idx="5">
                  <c:v>78852</c:v>
                </c:pt>
                <c:pt idx="6">
                  <c:v>167363</c:v>
                </c:pt>
                <c:pt idx="7">
                  <c:v>104870</c:v>
                </c:pt>
                <c:pt idx="8">
                  <c:v>117850</c:v>
                </c:pt>
                <c:pt idx="9">
                  <c:v>73965</c:v>
                </c:pt>
                <c:pt idx="10">
                  <c:v>33046</c:v>
                </c:pt>
                <c:pt idx="11">
                  <c:v>70375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1E6-4A89-A4D7-63AB9310F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871392"/>
        <c:axId val="560873312"/>
      </c:barChart>
      <c:catAx>
        <c:axId val="5608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3312"/>
        <c:crosses val="autoZero"/>
        <c:auto val="1"/>
        <c:lblAlgn val="ctr"/>
        <c:lblOffset val="100"/>
        <c:noMultiLvlLbl val="0"/>
      </c:catAx>
      <c:valAx>
        <c:axId val="5608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Arrears For Council Tax Band By Occupancy 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Owner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'Perfect Graphs'!$A$80:$A$85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'Perfect Graphs'!$B$80:$B$85</c:f>
              <c:numCache>
                <c:formatCode>General</c:formatCode>
                <c:ptCount val="6"/>
                <c:pt idx="1">
                  <c:v>2247</c:v>
                </c:pt>
                <c:pt idx="2">
                  <c:v>2290.6666666666665</c:v>
                </c:pt>
                <c:pt idx="3">
                  <c:v>1888</c:v>
                </c:pt>
                <c:pt idx="4">
                  <c:v>2231.8333333333335</c:v>
                </c:pt>
                <c:pt idx="5">
                  <c:v>2505.8333333333335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2-4BF0-A715-C577A96F4927}"/>
            </c:ext>
          </c:extLst>
        </c:ser>
        <c:ser>
          <c:idx val="1"/>
          <c:order val="1"/>
          <c:tx>
            <c:v>Private Renter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'Perfect Graphs'!$A$80:$A$85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'Perfect Graphs'!$C$80:$C$85</c:f>
              <c:numCache>
                <c:formatCode>General</c:formatCode>
                <c:ptCount val="6"/>
                <c:pt idx="1">
                  <c:v>1659</c:v>
                </c:pt>
                <c:pt idx="2">
                  <c:v>1977.5</c:v>
                </c:pt>
                <c:pt idx="3">
                  <c:v>1888.6666666666667</c:v>
                </c:pt>
                <c:pt idx="4">
                  <c:v>2473.625</c:v>
                </c:pt>
                <c:pt idx="5">
                  <c:v>2212.75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2-4BF0-A715-C577A96F4927}"/>
            </c:ext>
          </c:extLst>
        </c:ser>
        <c:ser>
          <c:idx val="2"/>
          <c:order val="2"/>
          <c:tx>
            <c:v>Social Renter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'Perfect Graphs'!$A$80:$A$85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'Perfect Graphs'!$D$80:$D$85</c:f>
              <c:numCache>
                <c:formatCode>General</c:formatCode>
                <c:ptCount val="6"/>
                <c:pt idx="1">
                  <c:v>1961</c:v>
                </c:pt>
                <c:pt idx="2">
                  <c:v>1912.6666666666667</c:v>
                </c:pt>
                <c:pt idx="3">
                  <c:v>2510.8333333333335</c:v>
                </c:pt>
                <c:pt idx="4">
                  <c:v>2505.1111111111113</c:v>
                </c:pt>
                <c:pt idx="5">
                  <c:v>2668.1666666666665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2-4BF0-A715-C577A96F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480655"/>
        <c:axId val="1467481135"/>
      </c:barChart>
      <c:catAx>
        <c:axId val="146748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81135"/>
        <c:crosses val="autoZero"/>
        <c:auto val="1"/>
        <c:lblAlgn val="ctr"/>
        <c:lblOffset val="100"/>
        <c:noMultiLvlLbl val="0"/>
      </c:catAx>
      <c:valAx>
        <c:axId val="14674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8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D1-4D1F-AC43-56977DB7F4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DB-4255-B24B-1CE2743EF1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D1-4D1F-AC43-56977DB7F495}"/>
              </c:ext>
            </c:extLst>
          </c:dPt>
          <c:dLbls>
            <c:dLbl>
              <c:idx val="1"/>
              <c:layout>
                <c:manualLayout>
                  <c:x val="0.19722222222222222"/>
                  <c:y val="-6.48148148148148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DB-4255-B24B-1CE2743EF1B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'Perfect Graphs'!$A$86:$C$86</c:f>
              <c:strCache>
                <c:ptCount val="3"/>
                <c:pt idx="0">
                  <c:v>Owner</c:v>
                </c:pt>
                <c:pt idx="1">
                  <c:v>Private Renter</c:v>
                </c:pt>
                <c:pt idx="2">
                  <c:v>Social Renter</c:v>
                </c:pt>
              </c:strCache>
            </c:strRef>
          </c:cat>
          <c:val>
            <c:numRef>
              <c:f>'Perfect Graphs'!$A$87:$C$87</c:f>
              <c:numCache>
                <c:formatCode>General</c:formatCode>
                <c:ptCount val="3"/>
                <c:pt idx="0">
                  <c:v>25</c:v>
                </c:pt>
                <c:pt idx="1">
                  <c:v>23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B-4255-B24B-1CE2743E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'Perfect Graphs'!$A$89:$A$93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'Perfect Graphs'!$B$89:$B$93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7-4F10-98E6-A3F9559F894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'Perfect Graphs'!$A$89:$A$93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'Perfect Graphs'!$C$89:$C$93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7-4F10-98E6-A3F9559F894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'Perfect Graphs'!$A$89:$A$93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'Perfect Graphs'!$D$89:$D$93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17-4F10-98E6-A3F9559F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484495"/>
        <c:axId val="1467471535"/>
      </c:barChart>
      <c:catAx>
        <c:axId val="146748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71535"/>
        <c:crosses val="autoZero"/>
        <c:auto val="1"/>
        <c:lblAlgn val="ctr"/>
        <c:lblOffset val="100"/>
        <c:noMultiLvlLbl val="0"/>
      </c:catAx>
      <c:valAx>
        <c:axId val="14674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8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dirty="0"/>
              <a:t>Count</a:t>
            </a:r>
            <a:r>
              <a:rPr lang="en-GB" baseline="0" dirty="0"/>
              <a:t> of Individuals Per Council Tax Band By Occupancy 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Owner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'Perfect Graphs'!$A$89:$A$93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'Perfect Graphs'!$B$89:$B$93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0-480D-9F65-8A9E8C02B032}"/>
            </c:ext>
          </c:extLst>
        </c:ser>
        <c:ser>
          <c:idx val="1"/>
          <c:order val="1"/>
          <c:tx>
            <c:v>Private Renter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'Perfect Graphs'!$A$89:$A$93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'Perfect Graphs'!$C$89:$C$93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0-480D-9F65-8A9E8C02B032}"/>
            </c:ext>
          </c:extLst>
        </c:ser>
        <c:ser>
          <c:idx val="2"/>
          <c:order val="2"/>
          <c:tx>
            <c:v>Social Renter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'Perfect Graphs'!$A$89:$A$93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'Perfect Graphs'!$D$89:$D$93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0-480D-9F65-8A9E8C02B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484495"/>
        <c:axId val="1467471535"/>
      </c:barChart>
      <c:catAx>
        <c:axId val="146748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71535"/>
        <c:crosses val="autoZero"/>
        <c:auto val="1"/>
        <c:lblAlgn val="ctr"/>
        <c:lblOffset val="100"/>
        <c:noMultiLvlLbl val="0"/>
      </c:catAx>
      <c:valAx>
        <c:axId val="14674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8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Arrears For Council Tax Band By Occupancy 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Owner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'Perfect Graphs'!$A$98:$A$104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(Blank)</c:v>
                </c:pt>
              </c:strCache>
            </c:strRef>
          </c:cat>
          <c:val>
            <c:numRef>
              <c:f>'Perfect Graphs'!$B$98:$B$104</c:f>
              <c:numCache>
                <c:formatCode>General</c:formatCode>
                <c:ptCount val="7"/>
                <c:pt idx="4">
                  <c:v>2894.3333333333335</c:v>
                </c:pt>
                <c:pt idx="5">
                  <c:v>3436</c:v>
                </c:pt>
                <c:pt idx="6">
                  <c:v>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2-4DF6-AE44-7F8742709C7E}"/>
            </c:ext>
          </c:extLst>
        </c:ser>
        <c:ser>
          <c:idx val="1"/>
          <c:order val="1"/>
          <c:tx>
            <c:v>Private Renter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'Perfect Graphs'!$A$98:$A$104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(Blank)</c:v>
                </c:pt>
              </c:strCache>
            </c:strRef>
          </c:cat>
          <c:val>
            <c:numRef>
              <c:f>'Perfect Graphs'!$C$98:$C$104</c:f>
              <c:numCache>
                <c:formatCode>General</c:formatCode>
                <c:ptCount val="7"/>
                <c:pt idx="3">
                  <c:v>2088</c:v>
                </c:pt>
                <c:pt idx="4">
                  <c:v>3567.4</c:v>
                </c:pt>
                <c:pt idx="5">
                  <c:v>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2-4DF6-AE44-7F8742709C7E}"/>
            </c:ext>
          </c:extLst>
        </c:ser>
        <c:ser>
          <c:idx val="2"/>
          <c:order val="2"/>
          <c:tx>
            <c:v>Social Renter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'Perfect Graphs'!$A$98:$A$104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(Blank)</c:v>
                </c:pt>
              </c:strCache>
            </c:strRef>
          </c:cat>
          <c:val>
            <c:numRef>
              <c:f>'Perfect Graphs'!$D$98:$D$104</c:f>
              <c:numCache>
                <c:formatCode>General</c:formatCode>
                <c:ptCount val="7"/>
                <c:pt idx="0">
                  <c:v>3182.6666666666665</c:v>
                </c:pt>
                <c:pt idx="2">
                  <c:v>3583.5</c:v>
                </c:pt>
                <c:pt idx="3">
                  <c:v>2742.75</c:v>
                </c:pt>
                <c:pt idx="4">
                  <c:v>3152</c:v>
                </c:pt>
                <c:pt idx="5">
                  <c:v>3991.181818181818</c:v>
                </c:pt>
                <c:pt idx="6">
                  <c:v>3664.5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2-4DF6-AE44-7F874270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479423"/>
        <c:axId val="450489023"/>
      </c:barChart>
      <c:catAx>
        <c:axId val="45047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89023"/>
        <c:crosses val="autoZero"/>
        <c:auto val="1"/>
        <c:lblAlgn val="ctr"/>
        <c:lblOffset val="100"/>
        <c:noMultiLvlLbl val="0"/>
      </c:catAx>
      <c:valAx>
        <c:axId val="4504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Count of Individuals Per Council Tax Band By Occupancy 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Owner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'Perfect Graphs'!$A$98:$A$104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(Blank)</c:v>
                </c:pt>
              </c:strCache>
            </c:strRef>
          </c:cat>
          <c:val>
            <c:numRef>
              <c:f>'Perfect Graphs'!$G$98:$G$104</c:f>
              <c:numCache>
                <c:formatCode>General</c:formatCode>
                <c:ptCount val="7"/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E-4E2A-8C54-EF5A12599924}"/>
            </c:ext>
          </c:extLst>
        </c:ser>
        <c:ser>
          <c:idx val="1"/>
          <c:order val="1"/>
          <c:tx>
            <c:v>Private Renter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'Perfect Graphs'!$A$98:$A$104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(Blank)</c:v>
                </c:pt>
              </c:strCache>
            </c:strRef>
          </c:cat>
          <c:val>
            <c:numRef>
              <c:f>'Perfect Graphs'!$H$98:$H$104</c:f>
              <c:numCache>
                <c:formatCode>General</c:formatCode>
                <c:ptCount val="7"/>
                <c:pt idx="3">
                  <c:v>1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E-4E2A-8C54-EF5A12599924}"/>
            </c:ext>
          </c:extLst>
        </c:ser>
        <c:ser>
          <c:idx val="2"/>
          <c:order val="2"/>
          <c:tx>
            <c:v>Social Renter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'Perfect Graphs'!$A$98:$A$104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(Blank)</c:v>
                </c:pt>
              </c:strCache>
            </c:strRef>
          </c:cat>
          <c:val>
            <c:numRef>
              <c:f>'Perfect Graphs'!$I$98:$I$104</c:f>
              <c:numCache>
                <c:formatCode>General</c:formatCode>
                <c:ptCount val="7"/>
                <c:pt idx="0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E-4E2A-8C54-EF5A1259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526127"/>
        <c:axId val="1327519887"/>
      </c:barChart>
      <c:catAx>
        <c:axId val="13275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19887"/>
        <c:crosses val="autoZero"/>
        <c:auto val="1"/>
        <c:lblAlgn val="ctr"/>
        <c:lblOffset val="100"/>
        <c:noMultiLvlLbl val="0"/>
      </c:catAx>
      <c:valAx>
        <c:axId val="13275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03-448A-BBE4-4EC7957701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03-448A-BBE4-4EC7957701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03-448A-BBE4-4EC7957701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03-448A-BBE4-4EC79577015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'Perfect Graphs'!$B$106:$E$106</c:f>
              <c:strCache>
                <c:ptCount val="4"/>
                <c:pt idx="0">
                  <c:v>Owner</c:v>
                </c:pt>
                <c:pt idx="1">
                  <c:v>Private Renter</c:v>
                </c:pt>
                <c:pt idx="2">
                  <c:v>Social Renter</c:v>
                </c:pt>
                <c:pt idx="3">
                  <c:v>Blank</c:v>
                </c:pt>
              </c:strCache>
            </c:strRef>
          </c:cat>
          <c:val>
            <c:numRef>
              <c:f>'Perfect Graphs'!$B$107:$E$107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3-463F-B518-0044E9C8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Arrears For Last Communication Method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E2-4017-BAB9-3BF543B6743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E2-4017-BAB9-3BF543B6743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E2-4017-BAB9-3BF543B6743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E2-4017-BAB9-3BF543B6743E}"/>
              </c:ext>
            </c:extLst>
          </c:dPt>
          <c:cat>
            <c:strRef>
              <c:f>'Perfect Graphs'!$A$110:$A$113</c:f>
              <c:strCache>
                <c:ptCount val="4"/>
                <c:pt idx="0">
                  <c:v>Email</c:v>
                </c:pt>
                <c:pt idx="1">
                  <c:v>Letter</c:v>
                </c:pt>
                <c:pt idx="2">
                  <c:v>Phone</c:v>
                </c:pt>
                <c:pt idx="3">
                  <c:v>SMS</c:v>
                </c:pt>
              </c:strCache>
            </c:strRef>
          </c:cat>
          <c:val>
            <c:numRef>
              <c:f>'Perfect Graphs'!$B$110:$B$113</c:f>
              <c:numCache>
                <c:formatCode>General</c:formatCode>
                <c:ptCount val="4"/>
                <c:pt idx="0">
                  <c:v>3132.909090909091</c:v>
                </c:pt>
                <c:pt idx="1">
                  <c:v>4145.083333333333</c:v>
                </c:pt>
                <c:pt idx="2">
                  <c:v>3185.1538461538462</c:v>
                </c:pt>
                <c:pt idx="3">
                  <c:v>3253.8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E-41DE-9124-25133C46D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187871"/>
        <c:axId val="1519182591"/>
      </c:barChart>
      <c:catAx>
        <c:axId val="151918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2591"/>
        <c:crosses val="autoZero"/>
        <c:auto val="1"/>
        <c:lblAlgn val="ctr"/>
        <c:lblOffset val="100"/>
        <c:noMultiLvlLbl val="0"/>
      </c:catAx>
      <c:valAx>
        <c:axId val="15191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dirty="0"/>
              <a:t>Count</a:t>
            </a:r>
            <a:r>
              <a:rPr lang="en-GB" baseline="0" dirty="0"/>
              <a:t> of Individuals By Occupancy Style</a:t>
            </a:r>
            <a:endParaRPr lang="en-GB" dirty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D4-4F53-BDE3-C544A18478B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D4-4F53-BDE3-C544A18478B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D4-4F53-BDE3-C544A18478B5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D4-4F53-BDE3-C544A18478B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'Perfect Graphs'!$B$106:$E$106</c:f>
              <c:strCache>
                <c:ptCount val="4"/>
                <c:pt idx="0">
                  <c:v>Owner</c:v>
                </c:pt>
                <c:pt idx="1">
                  <c:v>Private Renter</c:v>
                </c:pt>
                <c:pt idx="2">
                  <c:v>Social Renter</c:v>
                </c:pt>
                <c:pt idx="3">
                  <c:v>Blank</c:v>
                </c:pt>
              </c:strCache>
            </c:strRef>
          </c:cat>
          <c:val>
            <c:numRef>
              <c:f>'Perfect Graphs'!$B$107:$E$107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D4-4F53-BDE3-C544A1847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'Perfect Graphs'!$A$114:$A$119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strCache>
            </c:strRef>
          </c:cat>
          <c:val>
            <c:numRef>
              <c:f>'Perfect Graphs'!$B$114:$B$119</c:f>
              <c:numCache>
                <c:formatCode>General</c:formatCode>
                <c:ptCount val="6"/>
                <c:pt idx="0">
                  <c:v>4455</c:v>
                </c:pt>
                <c:pt idx="1">
                  <c:v>4736</c:v>
                </c:pt>
                <c:pt idx="2">
                  <c:v>4891</c:v>
                </c:pt>
                <c:pt idx="3">
                  <c:v>3601.181818181818</c:v>
                </c:pt>
                <c:pt idx="4">
                  <c:v>3107.8333333333335</c:v>
                </c:pt>
                <c:pt idx="5">
                  <c:v>2957.2857142857142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6-4D4F-8D3A-C1ADF3C8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200831"/>
        <c:axId val="1519201791"/>
      </c:barChart>
      <c:catAx>
        <c:axId val="151920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01791"/>
        <c:crosses val="autoZero"/>
        <c:auto val="1"/>
        <c:lblAlgn val="ctr"/>
        <c:lblOffset val="100"/>
        <c:noMultiLvlLbl val="0"/>
      </c:catAx>
      <c:valAx>
        <c:axId val="15192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0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Arrears Per Decile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14-4AA9-B5D2-6C9D0AC3DC1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14-4AA9-B5D2-6C9D0AC3DC1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14-4AA9-B5D2-6C9D0AC3DC1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14-4AA9-B5D2-6C9D0AC3DC1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14-4AA9-B5D2-6C9D0AC3DC1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14-4AA9-B5D2-6C9D0AC3DC1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14-4AA9-B5D2-6C9D0AC3DC1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14-4AA9-B5D2-6C9D0AC3DC1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D14-4AA9-B5D2-6C9D0AC3DC1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D14-4AA9-B5D2-6C9D0AC3DC1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D14-4AA9-B5D2-6C9D0AC3DC1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D14-4AA9-B5D2-6C9D0AC3DC13}"/>
              </c:ext>
            </c:extLst>
          </c:dPt>
          <c:cat>
            <c:strRef>
              <c:f>'Perfect Graphs'!$A$3:$A$14</c:f>
              <c:strCache>
                <c:ptCount val="12"/>
                <c:pt idx="0">
                  <c:v>0th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  <c:pt idx="6">
                  <c:v>6th</c:v>
                </c:pt>
                <c:pt idx="7">
                  <c:v>7th</c:v>
                </c:pt>
                <c:pt idx="8">
                  <c:v>8th</c:v>
                </c:pt>
                <c:pt idx="9">
                  <c:v>9th</c:v>
                </c:pt>
                <c:pt idx="10">
                  <c:v>10th</c:v>
                </c:pt>
                <c:pt idx="11">
                  <c:v>Unknown</c:v>
                </c:pt>
              </c:strCache>
            </c:strRef>
          </c:cat>
          <c:val>
            <c:numRef>
              <c:f>'Perfect Graphs'!$C$3:$C$14</c:f>
              <c:numCache>
                <c:formatCode>General</c:formatCode>
                <c:ptCount val="12"/>
                <c:pt idx="0">
                  <c:v>1597.8</c:v>
                </c:pt>
                <c:pt idx="1">
                  <c:v>4506.9411764705883</c:v>
                </c:pt>
                <c:pt idx="2">
                  <c:v>4062.7333333333331</c:v>
                </c:pt>
                <c:pt idx="3">
                  <c:v>3460.4634146341464</c:v>
                </c:pt>
                <c:pt idx="4">
                  <c:v>2845.6896551724139</c:v>
                </c:pt>
                <c:pt idx="5">
                  <c:v>2628.4</c:v>
                </c:pt>
                <c:pt idx="6">
                  <c:v>2292.6438356164385</c:v>
                </c:pt>
                <c:pt idx="7">
                  <c:v>2056.2745098039218</c:v>
                </c:pt>
                <c:pt idx="8">
                  <c:v>1295.0549450549452</c:v>
                </c:pt>
                <c:pt idx="9">
                  <c:v>480.29220779220782</c:v>
                </c:pt>
                <c:pt idx="10">
                  <c:v>150.89497716894977</c:v>
                </c:pt>
                <c:pt idx="11">
                  <c:v>879.6875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D14-4AA9-B5D2-6C9D0AC3D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649984"/>
        <c:axId val="960652864"/>
      </c:barChart>
      <c:catAx>
        <c:axId val="9606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52864"/>
        <c:crosses val="autoZero"/>
        <c:auto val="1"/>
        <c:lblAlgn val="ctr"/>
        <c:lblOffset val="100"/>
        <c:noMultiLvlLbl val="0"/>
      </c:catAx>
      <c:valAx>
        <c:axId val="960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4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Arrears For Date of Last Payment By Method of Collection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Email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'Perfect Graphs'!$A$124:$A$129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strCache>
            </c:strRef>
          </c:cat>
          <c:val>
            <c:numRef>
              <c:f>'Perfect Graphs'!$B$124:$B$129</c:f>
              <c:numCache>
                <c:formatCode>General</c:formatCode>
                <c:ptCount val="6"/>
                <c:pt idx="0">
                  <c:v>4120</c:v>
                </c:pt>
                <c:pt idx="1">
                  <c:v>4046</c:v>
                </c:pt>
                <c:pt idx="3">
                  <c:v>3503.3333333333335</c:v>
                </c:pt>
                <c:pt idx="4">
                  <c:v>2722.25</c:v>
                </c:pt>
                <c:pt idx="5">
                  <c:v>2178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BF5-AB0C-371836BF3B8B}"/>
            </c:ext>
          </c:extLst>
        </c:ser>
        <c:ser>
          <c:idx val="1"/>
          <c:order val="1"/>
          <c:tx>
            <c:v>Letter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'Perfect Graphs'!$A$124:$A$129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strCache>
            </c:strRef>
          </c:cat>
          <c:val>
            <c:numRef>
              <c:f>'Perfect Graphs'!$C$124:$C$129</c:f>
              <c:numCache>
                <c:formatCode>General</c:formatCode>
                <c:ptCount val="6"/>
                <c:pt idx="0">
                  <c:v>4790</c:v>
                </c:pt>
                <c:pt idx="1">
                  <c:v>4699</c:v>
                </c:pt>
                <c:pt idx="2">
                  <c:v>4891</c:v>
                </c:pt>
                <c:pt idx="3">
                  <c:v>4247.666666666667</c:v>
                </c:pt>
                <c:pt idx="4">
                  <c:v>3512.6666666666665</c:v>
                </c:pt>
                <c:pt idx="5">
                  <c:v>3966.5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BF5-AB0C-371836BF3B8B}"/>
            </c:ext>
          </c:extLst>
        </c:ser>
        <c:ser>
          <c:idx val="2"/>
          <c:order val="2"/>
          <c:tx>
            <c:v>Phone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'Perfect Graphs'!$A$124:$A$129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strCache>
            </c:strRef>
          </c:cat>
          <c:val>
            <c:numRef>
              <c:f>'Perfect Graphs'!$D$124:$D$129</c:f>
              <c:numCache>
                <c:formatCode>General</c:formatCode>
                <c:ptCount val="6"/>
                <c:pt idx="1">
                  <c:v>5463</c:v>
                </c:pt>
                <c:pt idx="3">
                  <c:v>3306.5</c:v>
                </c:pt>
                <c:pt idx="4">
                  <c:v>2836</c:v>
                </c:pt>
                <c:pt idx="5">
                  <c:v>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BF5-AB0C-371836BF3B8B}"/>
            </c:ext>
          </c:extLst>
        </c:ser>
        <c:ser>
          <c:idx val="3"/>
          <c:order val="3"/>
          <c:tx>
            <c:v>SMS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'Perfect Graphs'!$A$124:$A$129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strCache>
            </c:strRef>
          </c:cat>
          <c:val>
            <c:numRef>
              <c:f>'Perfect Graphs'!$E$124:$E$129</c:f>
              <c:numCache>
                <c:formatCode>General</c:formatCode>
                <c:ptCount val="6"/>
                <c:pt idx="3">
                  <c:v>3134</c:v>
                </c:pt>
                <c:pt idx="4">
                  <c:v>3398.3333333333335</c:v>
                </c:pt>
                <c:pt idx="5">
                  <c:v>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BF5-AB0C-371836BF3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169631"/>
        <c:axId val="1519178751"/>
      </c:barChart>
      <c:catAx>
        <c:axId val="15191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78751"/>
        <c:crosses val="autoZero"/>
        <c:auto val="1"/>
        <c:lblAlgn val="ctr"/>
        <c:lblOffset val="100"/>
        <c:noMultiLvlLbl val="0"/>
      </c:catAx>
      <c:valAx>
        <c:axId val="1519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6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</a:t>
            </a:r>
            <a:r>
              <a:rPr lang="en-GB" baseline="0"/>
              <a:t> of Arrears By Last Payment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3B8-4B6E-9FDF-CA33AA55D0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B8-4B6E-9FDF-CA33AA55D0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C6-4C7A-AEBE-B1FE5ED4C0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C6-4C7A-AEBE-B1FE5ED4C0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C6-4C7A-AEBE-B1FE5ED4C0DF}"/>
              </c:ext>
            </c:extLst>
          </c:dPt>
          <c:dLbls>
            <c:dLbl>
              <c:idx val="0"/>
              <c:layout>
                <c:manualLayout>
                  <c:x val="0.24720774385703648"/>
                  <c:y val="-4.040404040404040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B8-4B6E-9FDF-CA33AA55D0A0}"/>
                </c:ext>
              </c:extLst>
            </c:dLbl>
            <c:dLbl>
              <c:idx val="1"/>
              <c:layout>
                <c:manualLayout>
                  <c:x val="0.15487714072970959"/>
                  <c:y val="9.6969696969696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B8-4B6E-9FDF-CA33AA55D0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(Stragglers!$A$53,Stragglers!$A$55,Stragglers!$A$57,Stragglers!$A$60,Stragglers!$A$65)</c:f>
              <c:strCache>
                <c:ptCount val="5"/>
                <c:pt idx="0">
                  <c:v>2019</c:v>
                </c:pt>
                <c:pt idx="1">
                  <c:v>2021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(Stragglers!$C$53,Stragglers!$C$55,Stragglers!$C$57,Stragglers!$C$60,Stragglers!$C$65)</c:f>
              <c:numCache>
                <c:formatCode>General</c:formatCode>
                <c:ptCount val="5"/>
                <c:pt idx="0">
                  <c:v>4501</c:v>
                </c:pt>
                <c:pt idx="1">
                  <c:v>8733</c:v>
                </c:pt>
                <c:pt idx="2">
                  <c:v>15688</c:v>
                </c:pt>
                <c:pt idx="3">
                  <c:v>43913</c:v>
                </c:pt>
                <c:pt idx="4">
                  <c:v>27413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8-4B6E-9FDF-CA33AA55D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</a:t>
            </a:r>
            <a:r>
              <a:rPr lang="en-GB" baseline="0"/>
              <a:t> of Individuals By Council Tax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0A-4F48-875F-2FCC281029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90A-4F48-875F-2FCC281029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90A-4F48-875F-2FCC281029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0A-4F48-875F-2FCC281029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0A-4F48-875F-2FCC2810294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0C-4EE0-9DFA-DCB98AF3E4BB}"/>
              </c:ext>
            </c:extLst>
          </c:dPt>
          <c:dLbls>
            <c:dLbl>
              <c:idx val="0"/>
              <c:layout>
                <c:manualLayout>
                  <c:x val="0.20277777777777778"/>
                  <c:y val="2.77777777777777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0A-4F48-875F-2FCC28102940}"/>
                </c:ext>
              </c:extLst>
            </c:dLbl>
            <c:dLbl>
              <c:idx val="1"/>
              <c:layout>
                <c:manualLayout>
                  <c:x val="0.10833333333333334"/>
                  <c:y val="8.33333333333333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0A-4F48-875F-2FCC28102940}"/>
                </c:ext>
              </c:extLst>
            </c:dLbl>
            <c:dLbl>
              <c:idx val="2"/>
              <c:layout>
                <c:manualLayout>
                  <c:x val="7.4999999999999997E-2"/>
                  <c:y val="6.01851851851851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0A-4F48-875F-2FCC28102940}"/>
                </c:ext>
              </c:extLst>
            </c:dLbl>
            <c:dLbl>
              <c:idx val="3"/>
              <c:layout>
                <c:manualLayout>
                  <c:x val="4.4444444444444446E-2"/>
                  <c:y val="8.79629629629629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0A-4F48-875F-2FCC28102940}"/>
                </c:ext>
              </c:extLst>
            </c:dLbl>
            <c:dLbl>
              <c:idx val="4"/>
              <c:layout>
                <c:manualLayout>
                  <c:x val="-0.3"/>
                  <c:y val="-5.0925925925925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0A-4F48-875F-2FCC281029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Stragglers!$L$50:$L$55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Stragglers!$O$50:$O$55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A-4F48-875F-2FCC28102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Arrears By Council Tax 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0-4BF0-9350-28D3007A5B5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0-4BF0-9350-28D3007A5B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50-4BF0-9350-28D3007A5B5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50-4BF0-9350-28D3007A5B5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50-4BF0-9350-28D3007A5B5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50-4BF0-9350-28D3007A5B5B}"/>
              </c:ext>
            </c:extLst>
          </c:dPt>
          <c:cat>
            <c:strRef>
              <c:f>Stragglers!$L$50:$L$55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Stragglers!$N$50:$N$55</c:f>
              <c:numCache>
                <c:formatCode>General</c:formatCode>
                <c:ptCount val="6"/>
                <c:pt idx="0">
                  <c:v>1786.6666666666667</c:v>
                </c:pt>
                <c:pt idx="1">
                  <c:v>705</c:v>
                </c:pt>
                <c:pt idx="2">
                  <c:v>1946</c:v>
                </c:pt>
                <c:pt idx="3">
                  <c:v>2185.5</c:v>
                </c:pt>
                <c:pt idx="4">
                  <c:v>3097.9166666666665</c:v>
                </c:pt>
                <c:pt idx="5">
                  <c:v>3320.4666666666667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0-424A-B1CE-F6B45D86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490735"/>
        <c:axId val="1467494095"/>
      </c:barChart>
      <c:catAx>
        <c:axId val="14674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4095"/>
        <c:crosses val="autoZero"/>
        <c:auto val="1"/>
        <c:lblAlgn val="ctr"/>
        <c:lblOffset val="100"/>
        <c:noMultiLvlLbl val="0"/>
      </c:catAx>
      <c:valAx>
        <c:axId val="14674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Owner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Stragglers!$L$74:$L$80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Blank</c:v>
                </c:pt>
              </c:strCache>
            </c:strRef>
          </c:cat>
          <c:val>
            <c:numRef>
              <c:f>Stragglers!$M$74:$M$80</c:f>
              <c:numCache>
                <c:formatCode>General</c:formatCode>
                <c:ptCount val="7"/>
                <c:pt idx="0">
                  <c:v>36</c:v>
                </c:pt>
                <c:pt idx="1">
                  <c:v>363.5</c:v>
                </c:pt>
                <c:pt idx="3">
                  <c:v>1602</c:v>
                </c:pt>
                <c:pt idx="4">
                  <c:v>2159.5</c:v>
                </c:pt>
                <c:pt idx="5">
                  <c:v>2001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0-4D05-98C6-660188985218}"/>
            </c:ext>
          </c:extLst>
        </c:ser>
        <c:ser>
          <c:idx val="1"/>
          <c:order val="1"/>
          <c:tx>
            <c:v>Private Renter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Stragglers!$L$74:$L$80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Blank</c:v>
                </c:pt>
              </c:strCache>
            </c:strRef>
          </c:cat>
          <c:val>
            <c:numRef>
              <c:f>Stragglers!$N$74:$N$80</c:f>
              <c:numCache>
                <c:formatCode>General</c:formatCode>
                <c:ptCount val="7"/>
                <c:pt idx="2">
                  <c:v>1946</c:v>
                </c:pt>
                <c:pt idx="3">
                  <c:v>3936</c:v>
                </c:pt>
                <c:pt idx="4">
                  <c:v>3118</c:v>
                </c:pt>
                <c:pt idx="5">
                  <c:v>2608</c:v>
                </c:pt>
                <c:pt idx="6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0-4D05-98C6-660188985218}"/>
            </c:ext>
          </c:extLst>
        </c:ser>
        <c:ser>
          <c:idx val="2"/>
          <c:order val="2"/>
          <c:tx>
            <c:v>Social Renter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Stragglers!$L$74:$L$80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Blank</c:v>
                </c:pt>
              </c:strCache>
            </c:strRef>
          </c:cat>
          <c:val>
            <c:numRef>
              <c:f>Stragglers!$O$74:$O$80</c:f>
              <c:numCache>
                <c:formatCode>General</c:formatCode>
                <c:ptCount val="7"/>
                <c:pt idx="0">
                  <c:v>2662</c:v>
                </c:pt>
                <c:pt idx="1">
                  <c:v>1046.5</c:v>
                </c:pt>
                <c:pt idx="4">
                  <c:v>3676.6666666666665</c:v>
                </c:pt>
                <c:pt idx="5">
                  <c:v>3750.6</c:v>
                </c:pt>
                <c:pt idx="6">
                  <c:v>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0-4D05-98C6-66018898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452815"/>
        <c:axId val="1467438895"/>
      </c:barChart>
      <c:catAx>
        <c:axId val="14674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38895"/>
        <c:crosses val="autoZero"/>
        <c:auto val="1"/>
        <c:lblAlgn val="ctr"/>
        <c:lblOffset val="100"/>
        <c:noMultiLvlLbl val="0"/>
      </c:catAx>
      <c:valAx>
        <c:axId val="146743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Owner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Stragglers!$L$74:$L$80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Blank</c:v>
                </c:pt>
              </c:strCache>
            </c:strRef>
          </c:cat>
          <c:val>
            <c:numRef>
              <c:f>Stragglers!$M$74:$M$80</c:f>
              <c:numCache>
                <c:formatCode>General</c:formatCode>
                <c:ptCount val="7"/>
                <c:pt idx="0">
                  <c:v>36</c:v>
                </c:pt>
                <c:pt idx="1">
                  <c:v>363.5</c:v>
                </c:pt>
                <c:pt idx="3">
                  <c:v>1602</c:v>
                </c:pt>
                <c:pt idx="4">
                  <c:v>2159.5</c:v>
                </c:pt>
                <c:pt idx="5">
                  <c:v>2001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3-4786-A7B9-D4C2349B8DFD}"/>
            </c:ext>
          </c:extLst>
        </c:ser>
        <c:ser>
          <c:idx val="1"/>
          <c:order val="1"/>
          <c:tx>
            <c:v>Private Renter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Stragglers!$L$74:$L$80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Blank</c:v>
                </c:pt>
              </c:strCache>
            </c:strRef>
          </c:cat>
          <c:val>
            <c:numRef>
              <c:f>Stragglers!$N$74:$N$80</c:f>
              <c:numCache>
                <c:formatCode>General</c:formatCode>
                <c:ptCount val="7"/>
                <c:pt idx="2">
                  <c:v>1946</c:v>
                </c:pt>
                <c:pt idx="3">
                  <c:v>3936</c:v>
                </c:pt>
                <c:pt idx="4">
                  <c:v>3118</c:v>
                </c:pt>
                <c:pt idx="5">
                  <c:v>2608</c:v>
                </c:pt>
                <c:pt idx="6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3-4786-A7B9-D4C2349B8DFD}"/>
            </c:ext>
          </c:extLst>
        </c:ser>
        <c:ser>
          <c:idx val="2"/>
          <c:order val="2"/>
          <c:tx>
            <c:v>Social Renter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Stragglers!$L$74:$L$80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Blank</c:v>
                </c:pt>
              </c:strCache>
            </c:strRef>
          </c:cat>
          <c:val>
            <c:numRef>
              <c:f>Stragglers!$O$74:$O$80</c:f>
              <c:numCache>
                <c:formatCode>General</c:formatCode>
                <c:ptCount val="7"/>
                <c:pt idx="0">
                  <c:v>2662</c:v>
                </c:pt>
                <c:pt idx="1">
                  <c:v>1046.5</c:v>
                </c:pt>
                <c:pt idx="4">
                  <c:v>3676.6666666666665</c:v>
                </c:pt>
                <c:pt idx="5">
                  <c:v>3750.6</c:v>
                </c:pt>
                <c:pt idx="6">
                  <c:v>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3-4786-A7B9-D4C2349B8DFD}"/>
            </c:ext>
          </c:extLst>
        </c:ser>
        <c:ser>
          <c:idx val="3"/>
          <c:order val="3"/>
          <c:tx>
            <c:v>Blank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Stragglers!$L$74:$L$80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Blank</c:v>
                </c:pt>
              </c:strCache>
            </c:strRef>
          </c:cat>
          <c:val>
            <c:numRef>
              <c:f>Stragglers!$P$74:$P$80</c:f>
              <c:numCache>
                <c:formatCode>General</c:formatCode>
                <c:ptCount val="7"/>
                <c:pt idx="5">
                  <c:v>2476</c:v>
                </c:pt>
                <c:pt idx="6">
                  <c:v>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33-4786-A7B9-D4C2349B8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453775"/>
        <c:axId val="1467434095"/>
      </c:barChart>
      <c:catAx>
        <c:axId val="146745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34095"/>
        <c:crosses val="autoZero"/>
        <c:auto val="1"/>
        <c:lblAlgn val="ctr"/>
        <c:lblOffset val="100"/>
        <c:noMultiLvlLbl val="0"/>
      </c:catAx>
      <c:valAx>
        <c:axId val="14674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5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</a:t>
            </a:r>
            <a:r>
              <a:rPr lang="en-GB" baseline="0"/>
              <a:t> of Individuals Per Decile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4D-4650-8313-4F8250B56C4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4D-4650-8313-4F8250B56C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4D-4650-8313-4F8250B56C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4D-4650-8313-4F8250B56C4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4D-4650-8313-4F8250B56C4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74D-4650-8313-4F8250B56C4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74D-4650-8313-4F8250B56C4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74D-4650-8313-4F8250B56C4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74D-4650-8313-4F8250B56C4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74D-4650-8313-4F8250B56C4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74D-4650-8313-4F8250B56C4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74D-4650-8313-4F8250B56C42}"/>
              </c:ext>
            </c:extLst>
          </c:dPt>
          <c:cat>
            <c:strRef>
              <c:f>'Perfect Graphs'!$A$3:$A$14</c:f>
              <c:strCache>
                <c:ptCount val="12"/>
                <c:pt idx="0">
                  <c:v>0th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  <c:pt idx="6">
                  <c:v>6th</c:v>
                </c:pt>
                <c:pt idx="7">
                  <c:v>7th</c:v>
                </c:pt>
                <c:pt idx="8">
                  <c:v>8th</c:v>
                </c:pt>
                <c:pt idx="9">
                  <c:v>9th</c:v>
                </c:pt>
                <c:pt idx="10">
                  <c:v>10th</c:v>
                </c:pt>
                <c:pt idx="11">
                  <c:v>Unknown</c:v>
                </c:pt>
              </c:strCache>
            </c:strRef>
          </c:cat>
          <c:val>
            <c:numRef>
              <c:f>'Perfect Graphs'!$D$3:$D$14</c:f>
              <c:numCache>
                <c:formatCode>General</c:formatCode>
                <c:ptCount val="12"/>
                <c:pt idx="0">
                  <c:v>65</c:v>
                </c:pt>
                <c:pt idx="1">
                  <c:v>17</c:v>
                </c:pt>
                <c:pt idx="2">
                  <c:v>15</c:v>
                </c:pt>
                <c:pt idx="3">
                  <c:v>41</c:v>
                </c:pt>
                <c:pt idx="4">
                  <c:v>29</c:v>
                </c:pt>
                <c:pt idx="5">
                  <c:v>30</c:v>
                </c:pt>
                <c:pt idx="6">
                  <c:v>73</c:v>
                </c:pt>
                <c:pt idx="7">
                  <c:v>51</c:v>
                </c:pt>
                <c:pt idx="8">
                  <c:v>91</c:v>
                </c:pt>
                <c:pt idx="9">
                  <c:v>154</c:v>
                </c:pt>
                <c:pt idx="10">
                  <c:v>219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74D-4650-8313-4F8250B56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120432"/>
        <c:axId val="895119472"/>
      </c:barChart>
      <c:catAx>
        <c:axId val="8951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19472"/>
        <c:crosses val="autoZero"/>
        <c:auto val="1"/>
        <c:lblAlgn val="ctr"/>
        <c:lblOffset val="100"/>
        <c:noMultiLvlLbl val="0"/>
      </c:catAx>
      <c:valAx>
        <c:axId val="8951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Proportion of Arrears By Type of Home Owner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CD-4607-9158-9C73D29D99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CD-4607-9158-9C73D29D99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CD-4607-9158-9C73D29D99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1D-4E6A-8870-45D1999B08C0}"/>
              </c:ext>
            </c:extLst>
          </c:dPt>
          <c:dLbls>
            <c:dLbl>
              <c:idx val="3"/>
              <c:layout>
                <c:manualLayout>
                  <c:x val="0.28611111111111109"/>
                  <c:y val="2.31481481481481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1D-4E6A-8870-45D1999B08C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'Perfect Graphs'!$A$31:$A$34</c:f>
              <c:strCache>
                <c:ptCount val="4"/>
                <c:pt idx="0">
                  <c:v>Owner</c:v>
                </c:pt>
                <c:pt idx="1">
                  <c:v>Private Renter</c:v>
                </c:pt>
                <c:pt idx="2">
                  <c:v>Social</c:v>
                </c:pt>
                <c:pt idx="3">
                  <c:v>Blank</c:v>
                </c:pt>
              </c:strCache>
            </c:strRef>
          </c:cat>
          <c:val>
            <c:numRef>
              <c:f>'Perfect Graphs'!$B$31:$B$34</c:f>
              <c:numCache>
                <c:formatCode>General</c:formatCode>
                <c:ptCount val="4"/>
                <c:pt idx="0">
                  <c:v>52902</c:v>
                </c:pt>
                <c:pt idx="1">
                  <c:v>34757</c:v>
                </c:pt>
                <c:pt idx="2">
                  <c:v>25097</c:v>
                </c:pt>
                <c:pt idx="3">
                  <c:v>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D-4E6A-8870-45D1999B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Home</a:t>
            </a:r>
            <a:r>
              <a:rPr lang="en-GB" baseline="0"/>
              <a:t> Owner Avg Arrears For Council Tax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1A-4BB2-B536-15DFC91575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1A-4BB2-B536-15DFC91575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1A-4BB2-B536-15DFC91575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1A-4BB2-B536-15DFC915759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1A-4BB2-B536-15DFC915759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31A-4BB2-B536-15DFC9157598}"/>
              </c:ext>
            </c:extLst>
          </c:dPt>
          <c:cat>
            <c:strRef>
              <c:f>'Perfect Graphs'!$A$36:$A$41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'Perfect Graphs'!$B$36:$B$41</c:f>
              <c:numCache>
                <c:formatCode>General</c:formatCode>
                <c:ptCount val="6"/>
                <c:pt idx="0">
                  <c:v>1055.8</c:v>
                </c:pt>
                <c:pt idx="1">
                  <c:v>1190.5</c:v>
                </c:pt>
                <c:pt idx="2">
                  <c:v>1161</c:v>
                </c:pt>
                <c:pt idx="3">
                  <c:v>1300.8333333333333</c:v>
                </c:pt>
                <c:pt idx="4">
                  <c:v>1310.2</c:v>
                </c:pt>
                <c:pt idx="5">
                  <c:v>1294.75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1A-4BB2-B536-15DFC9157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208032"/>
        <c:axId val="899211392"/>
      </c:barChart>
      <c:catAx>
        <c:axId val="8992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11392"/>
        <c:crosses val="autoZero"/>
        <c:auto val="1"/>
        <c:lblAlgn val="ctr"/>
        <c:lblOffset val="100"/>
        <c:noMultiLvlLbl val="0"/>
      </c:catAx>
      <c:valAx>
        <c:axId val="8992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Social Renter Avg Arrears For Council Tax 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E2-49F1-B659-407D20FAC33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E2-49F1-B659-407D20FAC33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E2-49F1-B659-407D20FAC33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E2-49F1-B659-407D20FAC33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3E2-49F1-B659-407D20FAC33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3E2-49F1-B659-407D20FAC33E}"/>
              </c:ext>
            </c:extLst>
          </c:dPt>
          <c:cat>
            <c:strRef>
              <c:f>'Perfect Graphs'!$A$36:$A$41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'Perfect Graphs'!$D$36:$D$41</c:f>
              <c:numCache>
                <c:formatCode>General</c:formatCode>
                <c:ptCount val="6"/>
                <c:pt idx="0">
                  <c:v>1352</c:v>
                </c:pt>
                <c:pt idx="1">
                  <c:v>785.66666666666663</c:v>
                </c:pt>
                <c:pt idx="2">
                  <c:v>1852.75</c:v>
                </c:pt>
                <c:pt idx="3">
                  <c:v>1441.5714285714287</c:v>
                </c:pt>
                <c:pt idx="4">
                  <c:v>1943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E2-49F1-B659-407D20FAC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413232"/>
        <c:axId val="692412272"/>
      </c:barChart>
      <c:catAx>
        <c:axId val="6924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12272"/>
        <c:crosses val="autoZero"/>
        <c:auto val="1"/>
        <c:lblAlgn val="ctr"/>
        <c:lblOffset val="100"/>
        <c:noMultiLvlLbl val="0"/>
      </c:catAx>
      <c:valAx>
        <c:axId val="69241227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1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Private Renter Avg Arrears For Council Tax 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C3-4ACC-A8B8-137C67F3B33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C3-4ACC-A8B8-137C67F3B33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C3-4ACC-A8B8-137C67F3B33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C3-4ACC-A8B8-137C67F3B33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C3-4ACC-A8B8-137C67F3B33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1C3-4ACC-A8B8-137C67F3B333}"/>
              </c:ext>
            </c:extLst>
          </c:dPt>
          <c:cat>
            <c:strRef>
              <c:f>'Perfect Graphs'!$A$36:$A$41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'Perfect Graphs'!$C$36:$C$41</c:f>
              <c:numCache>
                <c:formatCode>General</c:formatCode>
                <c:ptCount val="6"/>
                <c:pt idx="0">
                  <c:v>258</c:v>
                </c:pt>
                <c:pt idx="1">
                  <c:v>716.4</c:v>
                </c:pt>
                <c:pt idx="2">
                  <c:v>699</c:v>
                </c:pt>
                <c:pt idx="3">
                  <c:v>1391.5</c:v>
                </c:pt>
                <c:pt idx="4">
                  <c:v>1598.3333333333333</c:v>
                </c:pt>
                <c:pt idx="5">
                  <c:v>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C3-4ACC-A8B8-137C67F3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0480"/>
        <c:axId val="85607040"/>
      </c:barChart>
      <c:catAx>
        <c:axId val="856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7040"/>
        <c:crosses val="autoZero"/>
        <c:auto val="1"/>
        <c:lblAlgn val="ctr"/>
        <c:lblOffset val="100"/>
        <c:noMultiLvlLbl val="0"/>
      </c:catAx>
      <c:valAx>
        <c:axId val="856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Individuals By Occupancy 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053-4348-A7B5-350EA0F619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3-4348-A7B5-350EA0F619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D6-453F-82D8-C55C77C6DD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3-4348-A7B5-350EA0F61930}"/>
              </c:ext>
            </c:extLst>
          </c:dPt>
          <c:dLbls>
            <c:dLbl>
              <c:idx val="0"/>
              <c:layout>
                <c:manualLayout>
                  <c:x val="4.9999999999999899E-2"/>
                  <c:y val="0.152777777777777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53-4348-A7B5-350EA0F61930}"/>
                </c:ext>
              </c:extLst>
            </c:dLbl>
            <c:dLbl>
              <c:idx val="1"/>
              <c:layout>
                <c:manualLayout>
                  <c:x val="-7.7777777777777779E-2"/>
                  <c:y val="-0.101851851851851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53-4348-A7B5-350EA0F61930}"/>
                </c:ext>
              </c:extLst>
            </c:dLbl>
            <c:dLbl>
              <c:idx val="3"/>
              <c:layout>
                <c:manualLayout>
                  <c:x val="0.34166666666666679"/>
                  <c:y val="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53-4348-A7B5-350EA0F619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'Perfect Graphs'!$A$56:$D$56</c:f>
              <c:strCache>
                <c:ptCount val="4"/>
                <c:pt idx="0">
                  <c:v>Owner</c:v>
                </c:pt>
                <c:pt idx="1">
                  <c:v>Private Renter</c:v>
                </c:pt>
                <c:pt idx="2">
                  <c:v>Social Renter</c:v>
                </c:pt>
                <c:pt idx="3">
                  <c:v>Blank</c:v>
                </c:pt>
              </c:strCache>
            </c:strRef>
          </c:cat>
          <c:val>
            <c:numRef>
              <c:f>'Perfect Graphs'!$A$57:$D$57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17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3-4348-A7B5-350EA0F61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Arrears For Council Tax Band By Occupancy 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Home Owner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'Perfect Graphs'!$A$67:$A$72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'Perfect Graphs'!$B$67:$B$72</c:f>
              <c:numCache>
                <c:formatCode>General</c:formatCode>
                <c:ptCount val="6"/>
                <c:pt idx="0">
                  <c:v>82</c:v>
                </c:pt>
                <c:pt idx="1">
                  <c:v>260.41666666666669</c:v>
                </c:pt>
                <c:pt idx="2">
                  <c:v>657.6</c:v>
                </c:pt>
                <c:pt idx="3">
                  <c:v>742.5</c:v>
                </c:pt>
                <c:pt idx="5">
                  <c:v>2386.5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8-4C77-9A12-21E6779374F4}"/>
            </c:ext>
          </c:extLst>
        </c:ser>
        <c:ser>
          <c:idx val="1"/>
          <c:order val="1"/>
          <c:tx>
            <c:v>Private Renter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'Perfect Graphs'!$A$67:$A$72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'Perfect Graphs'!$C$67:$C$72</c:f>
              <c:numCache>
                <c:formatCode>General</c:formatCode>
                <c:ptCount val="6"/>
                <c:pt idx="0">
                  <c:v>64.5</c:v>
                </c:pt>
                <c:pt idx="1">
                  <c:v>433.5</c:v>
                </c:pt>
                <c:pt idx="2">
                  <c:v>869.66666666666663</c:v>
                </c:pt>
                <c:pt idx="3">
                  <c:v>1683.25</c:v>
                </c:pt>
                <c:pt idx="4">
                  <c:v>2556</c:v>
                </c:pt>
                <c:pt idx="5">
                  <c:v>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8-4C77-9A12-21E6779374F4}"/>
            </c:ext>
          </c:extLst>
        </c:ser>
        <c:ser>
          <c:idx val="2"/>
          <c:order val="2"/>
          <c:tx>
            <c:v>Social Renter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'Perfect Graphs'!$A$67:$A$72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'Perfect Graphs'!$D$67:$D$72</c:f>
              <c:numCache>
                <c:formatCode>General</c:formatCode>
                <c:ptCount val="6"/>
                <c:pt idx="0">
                  <c:v>904</c:v>
                </c:pt>
                <c:pt idx="1">
                  <c:v>307.33333333333331</c:v>
                </c:pt>
                <c:pt idx="2">
                  <c:v>1758.5</c:v>
                </c:pt>
                <c:pt idx="3">
                  <c:v>1640.5</c:v>
                </c:pt>
                <c:pt idx="4">
                  <c:v>2088.3333333333335</c:v>
                </c:pt>
                <c:pt idx="5">
                  <c:v>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8-4C77-9A12-21E67793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511103"/>
        <c:axId val="450520223"/>
      </c:barChart>
      <c:catAx>
        <c:axId val="4505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20223"/>
        <c:crosses val="autoZero"/>
        <c:auto val="1"/>
        <c:lblAlgn val="ctr"/>
        <c:lblOffset val="100"/>
        <c:noMultiLvlLbl val="0"/>
      </c:catAx>
      <c:valAx>
        <c:axId val="45052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17</xdr:row>
      <xdr:rowOff>0</xdr:rowOff>
    </xdr:from>
    <xdr:to>
      <xdr:col>22</xdr:col>
      <xdr:colOff>542925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69850</xdr:colOff>
      <xdr:row>18</xdr:row>
      <xdr:rowOff>88900</xdr:rowOff>
    </xdr:from>
    <xdr:to>
      <xdr:col>34</xdr:col>
      <xdr:colOff>15875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285750</xdr:colOff>
      <xdr:row>23</xdr:row>
      <xdr:rowOff>19050</xdr:rowOff>
    </xdr:from>
    <xdr:to>
      <xdr:col>44</xdr:col>
      <xdr:colOff>206375</xdr:colOff>
      <xdr:row>38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371475</xdr:colOff>
      <xdr:row>16</xdr:row>
      <xdr:rowOff>127000</xdr:rowOff>
    </xdr:from>
    <xdr:to>
      <xdr:col>14</xdr:col>
      <xdr:colOff>66675</xdr:colOff>
      <xdr:row>31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133350</xdr:colOff>
      <xdr:row>37</xdr:row>
      <xdr:rowOff>88900</xdr:rowOff>
    </xdr:from>
    <xdr:to>
      <xdr:col>21</xdr:col>
      <xdr:colOff>438150</xdr:colOff>
      <xdr:row>52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57150</xdr:colOff>
      <xdr:row>38</xdr:row>
      <xdr:rowOff>57150</xdr:rowOff>
    </xdr:from>
    <xdr:to>
      <xdr:col>29</xdr:col>
      <xdr:colOff>361950</xdr:colOff>
      <xdr:row>53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184150</xdr:colOff>
      <xdr:row>37</xdr:row>
      <xdr:rowOff>82550</xdr:rowOff>
    </xdr:from>
    <xdr:to>
      <xdr:col>13</xdr:col>
      <xdr:colOff>488950</xdr:colOff>
      <xdr:row>52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41275</xdr:colOff>
      <xdr:row>53</xdr:row>
      <xdr:rowOff>152400</xdr:rowOff>
    </xdr:from>
    <xdr:to>
      <xdr:col>14</xdr:col>
      <xdr:colOff>346075</xdr:colOff>
      <xdr:row>68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206374</xdr:colOff>
      <xdr:row>45</xdr:row>
      <xdr:rowOff>50800</xdr:rowOff>
    </xdr:from>
    <xdr:to>
      <xdr:col>22</xdr:col>
      <xdr:colOff>139699</xdr:colOff>
      <xdr:row>66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206374</xdr:colOff>
      <xdr:row>69</xdr:row>
      <xdr:rowOff>50800</xdr:rowOff>
    </xdr:from>
    <xdr:to>
      <xdr:col>22</xdr:col>
      <xdr:colOff>539749</xdr:colOff>
      <xdr:row>87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161925</xdr:colOff>
      <xdr:row>53</xdr:row>
      <xdr:rowOff>158750</xdr:rowOff>
    </xdr:from>
    <xdr:to>
      <xdr:col>29</xdr:col>
      <xdr:colOff>466725</xdr:colOff>
      <xdr:row>68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352425</xdr:colOff>
      <xdr:row>76</xdr:row>
      <xdr:rowOff>88900</xdr:rowOff>
    </xdr:from>
    <xdr:to>
      <xdr:col>13</xdr:col>
      <xdr:colOff>47625</xdr:colOff>
      <xdr:row>91</xdr:row>
      <xdr:rowOff>69850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527050</xdr:colOff>
      <xdr:row>72</xdr:row>
      <xdr:rowOff>25400</xdr:rowOff>
    </xdr:from>
    <xdr:to>
      <xdr:col>29</xdr:col>
      <xdr:colOff>400774</xdr:colOff>
      <xdr:row>88</xdr:row>
      <xdr:rowOff>68836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47625</xdr:colOff>
      <xdr:row>92</xdr:row>
      <xdr:rowOff>82550</xdr:rowOff>
    </xdr:from>
    <xdr:to>
      <xdr:col>19</xdr:col>
      <xdr:colOff>352425</xdr:colOff>
      <xdr:row>107</xdr:row>
      <xdr:rowOff>63500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460375</xdr:colOff>
      <xdr:row>92</xdr:row>
      <xdr:rowOff>127000</xdr:rowOff>
    </xdr:from>
    <xdr:to>
      <xdr:col>27</xdr:col>
      <xdr:colOff>155575</xdr:colOff>
      <xdr:row>107</xdr:row>
      <xdr:rowOff>107950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206375</xdr:colOff>
      <xdr:row>87</xdr:row>
      <xdr:rowOff>50800</xdr:rowOff>
    </xdr:from>
    <xdr:to>
      <xdr:col>20</xdr:col>
      <xdr:colOff>511175</xdr:colOff>
      <xdr:row>102</xdr:row>
      <xdr:rowOff>31750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15875</xdr:colOff>
      <xdr:row>107</xdr:row>
      <xdr:rowOff>146050</xdr:rowOff>
    </xdr:from>
    <xdr:to>
      <xdr:col>11</xdr:col>
      <xdr:colOff>320675</xdr:colOff>
      <xdr:row>122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139700</xdr:colOff>
      <xdr:row>89</xdr:row>
      <xdr:rowOff>31750</xdr:rowOff>
    </xdr:from>
    <xdr:to>
      <xdr:col>34</xdr:col>
      <xdr:colOff>400051</xdr:colOff>
      <xdr:row>104</xdr:row>
      <xdr:rowOff>12700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511175</xdr:colOff>
      <xdr:row>110</xdr:row>
      <xdr:rowOff>0</xdr:rowOff>
    </xdr:from>
    <xdr:to>
      <xdr:col>19</xdr:col>
      <xdr:colOff>206375</xdr:colOff>
      <xdr:row>124</xdr:row>
      <xdr:rowOff>165100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463550</xdr:colOff>
      <xdr:row>115</xdr:row>
      <xdr:rowOff>120650</xdr:rowOff>
    </xdr:from>
    <xdr:to>
      <xdr:col>25</xdr:col>
      <xdr:colOff>57150</xdr:colOff>
      <xdr:row>138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663575</xdr:colOff>
      <xdr:row>49</xdr:row>
      <xdr:rowOff>63500</xdr:rowOff>
    </xdr:from>
    <xdr:to>
      <xdr:col>9</xdr:col>
      <xdr:colOff>171450</xdr:colOff>
      <xdr:row>66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193675</xdr:colOff>
      <xdr:row>56</xdr:row>
      <xdr:rowOff>95250</xdr:rowOff>
    </xdr:from>
    <xdr:to>
      <xdr:col>16</xdr:col>
      <xdr:colOff>422275</xdr:colOff>
      <xdr:row>71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854075</xdr:colOff>
      <xdr:row>68</xdr:row>
      <xdr:rowOff>6350</xdr:rowOff>
    </xdr:from>
    <xdr:to>
      <xdr:col>10</xdr:col>
      <xdr:colOff>60325</xdr:colOff>
      <xdr:row>82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428625</xdr:colOff>
      <xdr:row>61</xdr:row>
      <xdr:rowOff>19050</xdr:rowOff>
    </xdr:from>
    <xdr:to>
      <xdr:col>23</xdr:col>
      <xdr:colOff>53975</xdr:colOff>
      <xdr:row>76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327025</xdr:colOff>
      <xdr:row>57</xdr:row>
      <xdr:rowOff>50800</xdr:rowOff>
    </xdr:from>
    <xdr:to>
      <xdr:col>17</xdr:col>
      <xdr:colOff>269875</xdr:colOff>
      <xdr:row>72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0.13779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C5A0BE50-3641-9EB5-E067-133E013C3AC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4608975" cy="377985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en Hannant" refreshedDate="45771.586689351854" createdVersion="8" refreshedVersion="8" minRefreshableVersion="3" recordCount="109" xr:uid="{8DB107EE-C814-439B-ACD6-7D107E72AD2E}">
  <cacheSource type="worksheet">
    <worksheetSource ref="A1:AA110" sheet="Perfect Deceased"/>
  </cacheSource>
  <cacheFields count="27">
    <cacheField name="UID" numFmtId="0">
      <sharedItems containsSemiMixedTypes="0" containsString="0" containsNumber="1" containsInteger="1" minValue="111349429" maxValue="993261710"/>
    </cacheField>
    <cacheField name="Account Open Date" numFmtId="14">
      <sharedItems containsSemiMixedTypes="0" containsNonDate="0" containsDate="1" containsString="0" minDate="1995-02-12T00:00:00" maxDate="2018-09-21T00:00:00"/>
    </cacheField>
    <cacheField name="Arrears Balance" numFmtId="0">
      <sharedItems containsString="0" containsBlank="1" containsNumber="1" containsInteger="1" minValue="1" maxValue="6383"/>
    </cacheField>
    <cacheField name="Last Payment Date" numFmtId="0">
      <sharedItems containsNonDate="0" containsDate="1" containsString="0" containsBlank="1" minDate="2019-03-01T00:00:00" maxDate="2025-04-10T00:00:00"/>
    </cacheField>
    <cacheField name="Last Collections Action" numFmtId="0">
      <sharedItems/>
    </cacheField>
    <cacheField name="Mobile Flag" numFmtId="0">
      <sharedItems/>
    </cacheField>
    <cacheField name="Email Flag" numFmtId="0">
      <sharedItems/>
    </cacheField>
    <cacheField name="dp1 Result Code" numFmtId="0">
      <sharedItems/>
    </cacheField>
    <cacheField name="dp1 IVA/CCJ Flag" numFmtId="0">
      <sharedItems containsBlank="1"/>
    </cacheField>
    <cacheField name="dp1 Score" numFmtId="0">
      <sharedItems containsString="0" containsBlank="1" containsNumber="1" containsInteger="1" minValue="0" maxValue="99"/>
    </cacheField>
    <cacheField name="dp1 Deceased Flag" numFmtId="0">
      <sharedItems containsBlank="1"/>
    </cacheField>
    <cacheField name="dp1 Mobile Flag" numFmtId="0">
      <sharedItems containsBlank="1"/>
    </cacheField>
    <cacheField name="dp1 Email Flag" numFmtId="0">
      <sharedItems containsBlank="1"/>
    </cacheField>
    <cacheField name="dp1 Latest Residency Confirmation Date" numFmtId="0">
      <sharedItems containsNonDate="0" containsDate="1" containsString="0" containsBlank="1" minDate="2019-03-13T00:00:00" maxDate="2025-04-09T00:00:00"/>
    </cacheField>
    <cacheField name="dp2 Council Tax Band" numFmtId="0">
      <sharedItems containsBlank="1"/>
    </cacheField>
    <cacheField name="dp2 Occupancy Style" numFmtId="0">
      <sharedItems containsBlank="1"/>
    </cacheField>
    <cacheField name="dp3 Match Type" numFmtId="0">
      <sharedItems/>
    </cacheField>
    <cacheField name="dp3 Match Level" numFmtId="0">
      <sharedItems containsString="0" containsBlank="1" containsNumber="1" containsInteger="1" minValue="5" maxValue="9"/>
    </cacheField>
    <cacheField name="dp3 Score" numFmtId="0">
      <sharedItems containsString="0" containsBlank="1" containsNumber="1" containsInteger="1" minValue="532" maxValue="964"/>
    </cacheField>
    <cacheField name="dp3 Mobile Flag" numFmtId="0">
      <sharedItems containsBlank="1"/>
    </cacheField>
    <cacheField name="dp3 Email Flag" numFmtId="0">
      <sharedItems containsBlank="1"/>
    </cacheField>
    <cacheField name="dp3 Latest Residency Confirmation Date" numFmtId="0">
      <sharedItems containsNonDate="0" containsDate="1" containsString="0" containsBlank="1" minDate="2019-09-17T00:00:00" maxDate="2023-09-27T00:00:00"/>
    </cacheField>
    <cacheField name="Wrangled Data" numFmtId="0">
      <sharedItems/>
    </cacheField>
    <cacheField name="Most Recent" numFmtId="0">
      <sharedItems/>
    </cacheField>
    <cacheField name="Most Recent Score" numFmtId="0">
      <sharedItems containsSemiMixedTypes="0" containsString="0" containsNumber="1" containsInteger="1" minValue="0" maxValue="99"/>
    </cacheField>
    <cacheField name="Most Recent Score Decile" numFmtId="0">
      <sharedItems containsSemiMixedTypes="0" containsString="0" containsNumber="1" containsInteger="1" minValue="0" maxValue="10"/>
    </cacheField>
    <cacheField name="Deceas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en Hannant" refreshedDate="45771.630883564816" createdVersion="8" refreshedVersion="8" minRefreshableVersion="3" recordCount="955" xr:uid="{BF7650A6-B881-4E8F-BC39-032C24032436}">
  <cacheSource type="worksheet">
    <worksheetSource ref="A1:AA956" sheet="Perfect Data"/>
  </cacheSource>
  <cacheFields count="30">
    <cacheField name="UID" numFmtId="0">
      <sharedItems containsSemiMixedTypes="0" containsString="0" containsNumber="1" containsInteger="1" minValue="101683595" maxValue="999681890"/>
    </cacheField>
    <cacheField name="Account Open Date" numFmtId="14">
      <sharedItems containsSemiMixedTypes="0" containsNonDate="0" containsDate="1" containsString="0" minDate="1995-01-07T00:00:00" maxDate="2018-09-21T00:00:00"/>
    </cacheField>
    <cacheField name="Arrears Balance" numFmtId="0">
      <sharedItems containsString="0" containsBlank="1" containsNumber="1" containsInteger="1" minValue="1" maxValue="6383"/>
    </cacheField>
    <cacheField name="Last Payment Date" numFmtId="0">
      <sharedItems containsNonDate="0" containsDate="1" containsString="0" containsBlank="1" minDate="2019-03-01T00:00:00" maxDate="2025-04-10T00:00:00" count="239">
        <d v="2025-03-19T00:00:00"/>
        <d v="2025-03-01T00:00:00"/>
        <m/>
        <d v="2025-03-05T00:00:00"/>
        <d v="2023-11-18T00:00:00"/>
        <d v="2025-03-02T00:00:00"/>
        <d v="2025-02-14T00:00:00"/>
        <d v="2025-03-28T00:00:00"/>
        <d v="2025-03-11T00:00:00"/>
        <d v="2019-04-29T00:00:00"/>
        <d v="2025-03-21T00:00:00"/>
        <d v="2025-03-17T00:00:00"/>
        <d v="2025-01-20T00:00:00"/>
        <d v="2024-12-11T00:00:00"/>
        <d v="2025-03-08T00:00:00"/>
        <d v="2025-04-05T00:00:00"/>
        <d v="2025-03-10T00:00:00"/>
        <d v="2025-02-10T00:00:00"/>
        <d v="2024-11-20T00:00:00"/>
        <d v="2025-02-27T00:00:00"/>
        <d v="2025-02-07T00:00:00"/>
        <d v="2025-04-06T00:00:00"/>
        <d v="2025-04-08T00:00:00"/>
        <d v="2025-04-04T00:00:00"/>
        <d v="2025-03-22T00:00:00"/>
        <d v="2024-10-27T00:00:00"/>
        <d v="2024-10-17T00:00:00"/>
        <d v="2025-01-10T00:00:00"/>
        <d v="2024-11-22T00:00:00"/>
        <d v="2025-03-24T00:00:00"/>
        <d v="2024-12-30T00:00:00"/>
        <d v="2025-02-01T00:00:00"/>
        <d v="2025-03-23T00:00:00"/>
        <d v="2025-02-26T00:00:00"/>
        <d v="2025-04-09T00:00:00"/>
        <d v="2024-12-28T00:00:00"/>
        <d v="2024-10-18T00:00:00"/>
        <d v="2024-04-24T00:00:00"/>
        <d v="2025-02-18T00:00:00"/>
        <d v="2025-03-15T00:00:00"/>
        <d v="2024-12-23T00:00:00"/>
        <d v="2025-01-17T00:00:00"/>
        <d v="2025-03-18T00:00:00"/>
        <d v="2024-09-01T00:00:00"/>
        <d v="2020-11-28T00:00:00"/>
        <d v="2025-03-14T00:00:00"/>
        <d v="2025-03-20T00:00:00"/>
        <d v="2024-10-30T00:00:00"/>
        <d v="2024-10-20T00:00:00"/>
        <d v="2025-03-16T00:00:00"/>
        <d v="2025-01-03T00:00:00"/>
        <d v="2025-01-04T00:00:00"/>
        <d v="2025-02-25T00:00:00"/>
        <d v="2025-02-04T00:00:00"/>
        <d v="2023-11-27T00:00:00"/>
        <d v="2020-07-21T00:00:00"/>
        <d v="2023-11-13T00:00:00"/>
        <d v="2025-04-01T00:00:00"/>
        <d v="2025-03-25T00:00:00"/>
        <d v="2024-10-02T00:00:00"/>
        <d v="2025-02-19T00:00:00"/>
        <d v="2023-06-27T00:00:00"/>
        <d v="2025-02-16T00:00:00"/>
        <d v="2025-03-31T00:00:00"/>
        <d v="2025-02-22T00:00:00"/>
        <d v="2025-03-09T00:00:00"/>
        <d v="2024-12-04T00:00:00"/>
        <d v="2023-06-21T00:00:00"/>
        <d v="2024-10-24T00:00:00"/>
        <d v="2024-10-12T00:00:00"/>
        <d v="2025-03-04T00:00:00"/>
        <d v="2023-10-15T00:00:00"/>
        <d v="2024-12-07T00:00:00"/>
        <d v="2025-02-13T00:00:00"/>
        <d v="2025-03-30T00:00:00"/>
        <d v="2025-04-07T00:00:00"/>
        <d v="2025-01-18T00:00:00"/>
        <d v="2025-01-12T00:00:00"/>
        <d v="2025-03-03T00:00:00"/>
        <d v="2024-11-27T00:00:00"/>
        <d v="2025-03-26T00:00:00"/>
        <d v="2025-02-28T00:00:00"/>
        <d v="2025-01-30T00:00:00"/>
        <d v="2025-01-02T00:00:00"/>
        <d v="2024-12-25T00:00:00"/>
        <d v="2025-04-02T00:00:00"/>
        <d v="2025-02-24T00:00:00"/>
        <d v="2025-02-21T00:00:00"/>
        <d v="2024-11-21T00:00:00"/>
        <d v="2024-12-21T00:00:00"/>
        <d v="2025-03-12T00:00:00"/>
        <d v="2024-08-28T00:00:00"/>
        <d v="2023-04-06T00:00:00"/>
        <d v="2024-06-01T00:00:00"/>
        <d v="2025-04-03T00:00:00"/>
        <d v="2024-12-27T00:00:00"/>
        <d v="2025-03-07T00:00:00"/>
        <d v="2025-01-24T00:00:00"/>
        <d v="2024-12-19T00:00:00"/>
        <d v="2024-11-10T00:00:00"/>
        <d v="2022-03-05T00:00:00"/>
        <d v="2025-02-11T00:00:00"/>
        <d v="2024-07-13T00:00:00"/>
        <d v="2025-03-29T00:00:00"/>
        <d v="2024-07-11T00:00:00"/>
        <d v="2024-12-13T00:00:00"/>
        <d v="2024-11-01T00:00:00"/>
        <d v="2024-10-31T00:00:00"/>
        <d v="2025-01-08T00:00:00"/>
        <d v="2022-10-14T00:00:00"/>
        <d v="2025-03-27T00:00:00"/>
        <d v="2024-12-24T00:00:00"/>
        <d v="2019-08-08T00:00:00"/>
        <d v="2025-01-07T00:00:00"/>
        <d v="2024-12-17T00:00:00"/>
        <d v="2024-12-02T00:00:00"/>
        <d v="2025-03-13T00:00:00"/>
        <d v="2025-01-22T00:00:00"/>
        <d v="2025-01-11T00:00:00"/>
        <d v="2024-12-26T00:00:00"/>
        <d v="2024-12-12T00:00:00"/>
        <d v="2021-06-19T00:00:00"/>
        <d v="2019-09-13T00:00:00"/>
        <d v="2023-10-21T00:00:00"/>
        <d v="2024-11-04T00:00:00"/>
        <d v="2023-04-07T00:00:00"/>
        <d v="2024-10-05T00:00:00"/>
        <d v="2024-08-18T00:00:00"/>
        <d v="2024-10-03T00:00:00"/>
        <d v="2024-08-20T00:00:00"/>
        <d v="2025-02-20T00:00:00"/>
        <d v="2024-12-20T00:00:00"/>
        <d v="2023-08-11T00:00:00"/>
        <d v="2025-01-28T00:00:00"/>
        <d v="2024-12-29T00:00:00"/>
        <d v="2024-12-06T00:00:00"/>
        <d v="2025-01-05T00:00:00"/>
        <d v="2022-08-22T00:00:00"/>
        <d v="2025-01-16T00:00:00"/>
        <d v="2023-03-20T00:00:00"/>
        <d v="2024-10-23T00:00:00"/>
        <d v="2023-03-21T00:00:00"/>
        <d v="2024-12-05T00:00:00"/>
        <d v="2024-12-09T00:00:00"/>
        <d v="2024-11-08T00:00:00"/>
        <d v="2019-06-30T00:00:00"/>
        <d v="2024-11-02T00:00:00"/>
        <d v="2024-12-01T00:00:00"/>
        <d v="2024-12-15T00:00:00"/>
        <d v="2023-06-30T00:00:00"/>
        <d v="2024-09-23T00:00:00"/>
        <d v="2024-11-17T00:00:00"/>
        <d v="2025-01-15T00:00:00"/>
        <d v="2024-09-14T00:00:00"/>
        <d v="2025-02-02T00:00:00"/>
        <d v="2024-11-13T00:00:00"/>
        <d v="2024-11-24T00:00:00"/>
        <d v="2025-02-15T00:00:00"/>
        <d v="2021-07-15T00:00:00"/>
        <d v="2025-02-06T00:00:00"/>
        <d v="2023-06-12T00:00:00"/>
        <d v="2024-09-24T00:00:00"/>
        <d v="2024-10-10T00:00:00"/>
        <d v="2020-03-10T00:00:00"/>
        <d v="2024-07-29T00:00:00"/>
        <d v="2023-05-19T00:00:00"/>
        <d v="2023-04-08T00:00:00"/>
        <d v="2023-11-15T00:00:00"/>
        <d v="2025-01-31T00:00:00"/>
        <d v="2024-08-25T00:00:00"/>
        <d v="2024-11-15T00:00:00"/>
        <d v="2024-09-30T00:00:00"/>
        <d v="2024-11-11T00:00:00"/>
        <d v="2019-05-26T00:00:00"/>
        <d v="2024-11-26T00:00:00"/>
        <d v="2024-11-30T00:00:00"/>
        <d v="2024-12-08T00:00:00"/>
        <d v="2019-07-20T00:00:00"/>
        <d v="2023-11-26T00:00:00"/>
        <d v="2025-02-17T00:00:00"/>
        <d v="2024-04-17T00:00:00"/>
        <d v="2024-09-11T00:00:00"/>
        <d v="2024-10-16T00:00:00"/>
        <d v="2025-01-09T00:00:00"/>
        <d v="2023-04-03T00:00:00"/>
        <d v="2024-11-03T00:00:00"/>
        <d v="2023-07-03T00:00:00"/>
        <d v="2024-11-23T00:00:00"/>
        <d v="2024-10-06T00:00:00"/>
        <d v="2024-09-03T00:00:00"/>
        <d v="2024-03-23T00:00:00"/>
        <d v="2024-08-23T00:00:00"/>
        <d v="2023-10-09T00:00:00"/>
        <d v="2025-01-26T00:00:00"/>
        <d v="2024-12-16T00:00:00"/>
        <d v="2023-08-04T00:00:00"/>
        <d v="2025-01-29T00:00:00"/>
        <d v="2020-02-28T00:00:00"/>
        <d v="2024-11-29T00:00:00"/>
        <d v="2025-02-23T00:00:00"/>
        <d v="2025-01-06T00:00:00"/>
        <d v="2019-08-17T00:00:00"/>
        <d v="2025-02-03T00:00:00"/>
        <d v="2024-10-13T00:00:00"/>
        <d v="2024-12-14T00:00:00"/>
        <d v="2020-09-14T00:00:00"/>
        <d v="2025-02-05T00:00:00"/>
        <d v="2025-03-06T00:00:00"/>
        <d v="2023-06-08T00:00:00"/>
        <d v="2024-10-15T00:00:00"/>
        <d v="2024-10-01T00:00:00"/>
        <d v="2019-11-08T00:00:00"/>
        <d v="2024-06-18T00:00:00"/>
        <d v="2024-12-31T00:00:00"/>
        <d v="2024-09-29T00:00:00"/>
        <d v="2021-05-20T00:00:00"/>
        <d v="2024-11-16T00:00:00"/>
        <d v="2020-02-26T00:00:00"/>
        <d v="2024-12-18T00:00:00"/>
        <d v="2023-10-01T00:00:00"/>
        <d v="2020-03-15T00:00:00"/>
        <d v="2023-11-08T00:00:00"/>
        <d v="2024-10-25T00:00:00"/>
        <d v="2023-08-28T00:00:00"/>
        <d v="2025-02-09T00:00:00"/>
        <d v="2023-07-27T00:00:00"/>
        <d v="2025-01-27T00:00:00"/>
        <d v="2022-09-28T00:00:00"/>
        <d v="2023-07-16T00:00:00"/>
        <d v="2019-03-01T00:00:00"/>
        <d v="2024-09-02T00:00:00"/>
        <d v="2024-12-10T00:00:00"/>
        <d v="2024-09-07T00:00:00"/>
        <d v="2020-08-24T00:00:00"/>
        <d v="2024-10-11T00:00:00"/>
        <d v="2024-08-05T00:00:00"/>
        <d v="2024-11-19T00:00:00"/>
        <d v="2024-08-21T00:00:00"/>
        <d v="2023-04-21T00:00:00"/>
      </sharedItems>
      <fieldGroup par="29"/>
    </cacheField>
    <cacheField name="Last Collections Action" numFmtId="0">
      <sharedItems count="4">
        <s v="SMS"/>
        <s v="Letter"/>
        <s v="Phone"/>
        <s v="Email"/>
      </sharedItems>
    </cacheField>
    <cacheField name="Mobile Flag" numFmtId="0">
      <sharedItems/>
    </cacheField>
    <cacheField name="Email Flag" numFmtId="0">
      <sharedItems/>
    </cacheField>
    <cacheField name="dp1 Result Code" numFmtId="0">
      <sharedItems/>
    </cacheField>
    <cacheField name="dp1 IVA/CCJ Flag" numFmtId="0">
      <sharedItems containsBlank="1"/>
    </cacheField>
    <cacheField name="dp1 Score" numFmtId="0">
      <sharedItems containsString="0" containsBlank="1" containsNumber="1" containsInteger="1" minValue="0" maxValue="99"/>
    </cacheField>
    <cacheField name="dp1 Deceased Flag" numFmtId="0">
      <sharedItems containsBlank="1"/>
    </cacheField>
    <cacheField name="dp1 Mobile Flag" numFmtId="0">
      <sharedItems containsBlank="1"/>
    </cacheField>
    <cacheField name="dp1 Email Flag" numFmtId="0">
      <sharedItems containsBlank="1"/>
    </cacheField>
    <cacheField name="dp1 Latest Residency Confirmation Date" numFmtId="0">
      <sharedItems containsNonDate="0" containsDate="1" containsString="0" containsBlank="1" minDate="2019-03-08T00:00:00" maxDate="2025-04-10T00:00:00"/>
    </cacheField>
    <cacheField name="dp2 Council Tax Band" numFmtId="0">
      <sharedItems containsBlank="1" count="7">
        <s v="C"/>
        <s v="E"/>
        <m/>
        <s v="A"/>
        <s v="F"/>
        <s v="B"/>
        <s v="D"/>
      </sharedItems>
    </cacheField>
    <cacheField name="dp2 Occupancy Style" numFmtId="0">
      <sharedItems containsBlank="1" count="4">
        <s v="Owner"/>
        <s v="Private Renter"/>
        <s v="Social Renter"/>
        <m/>
      </sharedItems>
    </cacheField>
    <cacheField name="dp3 Match Type" numFmtId="0">
      <sharedItems count="4">
        <s v="Forwarding Address"/>
        <s v="Resident"/>
        <s v="Unmatched"/>
        <s v="Deceased"/>
      </sharedItems>
    </cacheField>
    <cacheField name="dp3 Match Level" numFmtId="0">
      <sharedItems containsString="0" containsBlank="1" containsNumber="1" containsInteger="1" minValue="1" maxValue="9"/>
    </cacheField>
    <cacheField name="dp3 Score" numFmtId="0">
      <sharedItems containsString="0" containsBlank="1" containsNumber="1" containsInteger="1" minValue="0" maxValue="998"/>
    </cacheField>
    <cacheField name="dp3 Mobile Flag" numFmtId="0">
      <sharedItems containsBlank="1"/>
    </cacheField>
    <cacheField name="dp3 Email Flag" numFmtId="0">
      <sharedItems containsBlank="1"/>
    </cacheField>
    <cacheField name="dp3 Latest Residency Confirmation Date" numFmtId="0">
      <sharedItems containsNonDate="0" containsDate="1" containsString="0" containsBlank="1" minDate="2018-10-02T00:00:00" maxDate="2025-10-04T00:00:00"/>
    </cacheField>
    <cacheField name="Wrangled Data" numFmtId="0">
      <sharedItems/>
    </cacheField>
    <cacheField name="Most Recent" numFmtId="0">
      <sharedItems/>
    </cacheField>
    <cacheField name="Most Recent Score" numFmtId="0">
      <sharedItems containsMixedTypes="1" containsNumber="1" containsInteger="1" minValue="0" maxValue="990"/>
    </cacheField>
    <cacheField name="Most Recent Score Decile" numFmtId="0">
      <sharedItems containsSemiMixedTypes="0" containsString="0" containsNumber="1" containsInteger="1" minValue="0" maxValue="11" count="12">
        <n v="0"/>
        <n v="9"/>
        <n v="5"/>
        <n v="7"/>
        <n v="3"/>
        <n v="8"/>
        <n v="4"/>
        <n v="11"/>
        <n v="10"/>
        <n v="6"/>
        <n v="1"/>
        <n v="2"/>
      </sharedItems>
    </cacheField>
    <cacheField name="Deceased" numFmtId="0">
      <sharedItems count="2">
        <s v="Y"/>
        <s v="N"/>
      </sharedItems>
    </cacheField>
    <cacheField name="Months (Last Payment Date)" numFmtId="0" databaseField="0">
      <fieldGroup base="3">
        <rangePr groupBy="months" startDate="2019-03-01T00:00:00" endDate="2025-04-10T00:00:00"/>
        <groupItems count="14">
          <s v="&lt;01/03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4/2025"/>
        </groupItems>
      </fieldGroup>
    </cacheField>
    <cacheField name="Quarters (Last Payment Date)" numFmtId="0" databaseField="0">
      <fieldGroup base="3">
        <rangePr groupBy="quarters" startDate="2019-03-01T00:00:00" endDate="2025-04-10T00:00:00"/>
        <groupItems count="6">
          <s v="&lt;01/03/2019"/>
          <s v="Qtr1"/>
          <s v="Qtr2"/>
          <s v="Qtr3"/>
          <s v="Qtr4"/>
          <s v="&gt;10/04/2025"/>
        </groupItems>
      </fieldGroup>
    </cacheField>
    <cacheField name="Years (Last Payment Date)" numFmtId="0" databaseField="0">
      <fieldGroup base="3">
        <rangePr groupBy="years" startDate="2019-03-01T00:00:00" endDate="2025-04-10T00:00:00"/>
        <groupItems count="9">
          <s v="&lt;01/03/2019"/>
          <s v="2019"/>
          <s v="2020"/>
          <s v="2021"/>
          <s v="2022"/>
          <s v="2023"/>
          <s v="2024"/>
          <s v="2025"/>
          <s v="&gt;10/04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en Hannant" refreshedDate="45772.760256018519" createdVersion="8" refreshedVersion="8" minRefreshableVersion="3" recordCount="45" xr:uid="{284532EF-4B79-447C-BC0C-E5BBF8E53E4D}">
  <cacheSource type="worksheet">
    <worksheetSource ref="A1:W46" sheet="Stragglers"/>
  </cacheSource>
  <cacheFields count="26">
    <cacheField name="UID" numFmtId="0">
      <sharedItems containsSemiMixedTypes="0" containsString="0" containsNumber="1" containsInteger="1" minValue="102724681" maxValue="993893370"/>
    </cacheField>
    <cacheField name="Account Open Date" numFmtId="14">
      <sharedItems containsSemiMixedTypes="0" containsNonDate="0" containsDate="1" containsString="0" minDate="1995-08-27T00:00:00" maxDate="2017-11-16T00:00:00"/>
    </cacheField>
    <cacheField name="Arrears Balance" numFmtId="0">
      <sharedItems containsString="0" containsBlank="1" containsNumber="1" containsInteger="1" minValue="12" maxValue="5139"/>
    </cacheField>
    <cacheField name="Last Payment Date" numFmtId="0">
      <sharedItems containsNonDate="0" containsDate="1" containsString="0" containsBlank="1" minDate="2019-12-30T00:00:00" maxDate="2025-04-08T00:00:00" count="39">
        <d v="2025-02-22T00:00:00"/>
        <d v="2024-12-26T00:00:00"/>
        <m/>
        <d v="2024-12-10T00:00:00"/>
        <d v="2025-04-07T00:00:00"/>
        <d v="2024-06-06T00:00:00"/>
        <d v="2023-07-29T00:00:00"/>
        <d v="2025-01-04T00:00:00"/>
        <d v="2023-09-27T00:00:00"/>
        <d v="2025-02-19T00:00:00"/>
        <d v="2025-01-21T00:00:00"/>
        <d v="2025-03-25T00:00:00"/>
        <d v="2024-03-11T00:00:00"/>
        <d v="2025-02-07T00:00:00"/>
        <d v="2024-11-24T00:00:00"/>
        <d v="2024-01-10T00:00:00"/>
        <d v="2024-09-21T00:00:00"/>
        <d v="2024-12-22T00:00:00"/>
        <d v="2025-03-19T00:00:00"/>
        <d v="2025-03-29T00:00:00"/>
        <d v="2025-03-22T00:00:00"/>
        <d v="2025-04-04T00:00:00"/>
        <d v="2021-03-18T00:00:00"/>
        <d v="2021-03-22T00:00:00"/>
        <d v="2024-03-25T00:00:00"/>
        <d v="2025-03-08T00:00:00"/>
        <d v="2019-12-30T00:00:00"/>
        <d v="2025-01-30T00:00:00"/>
        <d v="2025-02-20T00:00:00"/>
        <d v="2023-06-06T00:00:00"/>
        <d v="2024-10-18T00:00:00"/>
        <d v="2023-05-15T00:00:00"/>
        <d v="2025-02-23T00:00:00"/>
        <d v="2025-01-06T00:00:00"/>
        <d v="2024-10-28T00:00:00"/>
        <d v="2024-10-23T00:00:00"/>
        <d v="2024-01-20T00:00:00"/>
        <d v="2025-03-28T00:00:00"/>
        <d v="2024-12-08T00:00:00"/>
      </sharedItems>
      <fieldGroup par="25"/>
    </cacheField>
    <cacheField name="Last Collections Action" numFmtId="0">
      <sharedItems count="2">
        <s v="Phone"/>
        <s v="Letter"/>
      </sharedItems>
    </cacheField>
    <cacheField name="Mobile Flag" numFmtId="0">
      <sharedItems/>
    </cacheField>
    <cacheField name="Email Flag" numFmtId="0">
      <sharedItems/>
    </cacheField>
    <cacheField name="dp1 Result Code" numFmtId="0">
      <sharedItems/>
    </cacheField>
    <cacheField name="dp1 IVA/CCJ Flag" numFmtId="0">
      <sharedItems containsBlank="1"/>
    </cacheField>
    <cacheField name="dp1 Score" numFmtId="0">
      <sharedItems containsString="0" containsBlank="1" containsNumber="1" containsInteger="1" minValue="0" maxValue="90"/>
    </cacheField>
    <cacheField name="dp1 Deceased Flag" numFmtId="0">
      <sharedItems containsBlank="1"/>
    </cacheField>
    <cacheField name="dp1 Mobile Flag" numFmtId="0">
      <sharedItems containsBlank="1"/>
    </cacheField>
    <cacheField name="dp1 Email Flag" numFmtId="0">
      <sharedItems containsBlank="1"/>
    </cacheField>
    <cacheField name="dp1 Latest Residency Confirmation Date" numFmtId="0">
      <sharedItems containsNonDate="0" containsDate="1" containsString="0" containsBlank="1" minDate="2021-06-09T00:00:00" maxDate="2025-03-10T00:00:00"/>
    </cacheField>
    <cacheField name="dp2 Council Tax Band" numFmtId="0">
      <sharedItems containsBlank="1" count="7">
        <s v="F"/>
        <s v="E"/>
        <s v="A"/>
        <s v="D"/>
        <m/>
        <s v="C"/>
        <s v="B"/>
      </sharedItems>
    </cacheField>
    <cacheField name="dp2 Occupancy Style" numFmtId="0">
      <sharedItems containsBlank="1" count="4">
        <s v="Social Renter"/>
        <s v="Private Renter"/>
        <s v="Owner"/>
        <m/>
      </sharedItems>
    </cacheField>
    <cacheField name="dp3 Match Type" numFmtId="0">
      <sharedItems/>
    </cacheField>
    <cacheField name="dp3 Match Level" numFmtId="0">
      <sharedItems containsString="0" containsBlank="1" containsNumber="1" containsInteger="1" minValue="1" maxValue="3"/>
    </cacheField>
    <cacheField name="dp3 Score" numFmtId="0">
      <sharedItems containsString="0" containsBlank="1" containsNumber="1" containsInteger="1" minValue="50" maxValue="576"/>
    </cacheField>
    <cacheField name="dp3 Mobile Flag" numFmtId="0">
      <sharedItems containsBlank="1"/>
    </cacheField>
    <cacheField name="dp3 Email Flag" numFmtId="0">
      <sharedItems containsBlank="1"/>
    </cacheField>
    <cacheField name="dp3 Latest Residency Confirmation Date" numFmtId="0">
      <sharedItems containsNonDate="0" containsDate="1" containsString="0" containsBlank="1" minDate="2025-09-01T00:00:00" maxDate="2025-10-04T00:00:00"/>
    </cacheField>
    <cacheField name="Wrangled Data" numFmtId="0">
      <sharedItems/>
    </cacheField>
    <cacheField name="Months (Last Payment Date)" numFmtId="0" databaseField="0">
      <fieldGroup base="3">
        <rangePr groupBy="months" startDate="2019-12-30T00:00:00" endDate="2025-04-08T00:00:00"/>
        <groupItems count="14">
          <s v="&lt;30/1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04/2025"/>
        </groupItems>
      </fieldGroup>
    </cacheField>
    <cacheField name="Quarters (Last Payment Date)" numFmtId="0" databaseField="0">
      <fieldGroup base="3">
        <rangePr groupBy="quarters" startDate="2019-12-30T00:00:00" endDate="2025-04-08T00:00:00"/>
        <groupItems count="6">
          <s v="&lt;30/12/2019"/>
          <s v="Qtr1"/>
          <s v="Qtr2"/>
          <s v="Qtr3"/>
          <s v="Qtr4"/>
          <s v="&gt;08/04/2025"/>
        </groupItems>
      </fieldGroup>
    </cacheField>
    <cacheField name="Years (Last Payment Date)" numFmtId="0" databaseField="0">
      <fieldGroup base="3">
        <rangePr groupBy="years" startDate="2019-12-30T00:00:00" endDate="2025-04-08T00:00:00"/>
        <groupItems count="9">
          <s v="&lt;30/12/2019"/>
          <s v="2019"/>
          <s v="2020"/>
          <s v="2021"/>
          <s v="2022"/>
          <s v="2023"/>
          <s v="2024"/>
          <s v="2025"/>
          <s v="&gt;08/04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320509935"/>
    <d v="1996-07-24T00:00:00"/>
    <n v="16"/>
    <d v="2025-03-19T00:00:00"/>
    <s v="SMS"/>
    <s v="Y"/>
    <s v="N"/>
    <s v="Deceased"/>
    <s v="N"/>
    <n v="0"/>
    <s v="Y"/>
    <s v="Y"/>
    <s v="N"/>
    <d v="2025-03-21T00:00:00"/>
    <s v="C"/>
    <s v="Owner"/>
    <s v="Forwarding Address"/>
    <n v="7"/>
    <n v="963"/>
    <s v="Y"/>
    <s v="Y"/>
    <d v="2023-07-12T00:00:00"/>
    <s v="Y"/>
    <s v="dp1"/>
    <n v="0"/>
    <n v="0"/>
    <s v="Y"/>
  </r>
  <r>
    <n v="265579534"/>
    <d v="2000-07-23T00:00:00"/>
    <n v="32"/>
    <d v="2025-03-17T00:00:00"/>
    <s v="SMS"/>
    <s v="Y"/>
    <s v="N"/>
    <s v="Deceased"/>
    <s v="N"/>
    <n v="0"/>
    <s v="Y"/>
    <s v="N"/>
    <s v="Y"/>
    <d v="2025-03-27T00:00:00"/>
    <s v="A"/>
    <s v="Owner"/>
    <s v="Deceased"/>
    <m/>
    <m/>
    <s v="Y"/>
    <s v="N"/>
    <m/>
    <s v="Y"/>
    <s v="dp1"/>
    <n v="0"/>
    <n v="0"/>
    <s v="Y"/>
  </r>
  <r>
    <n v="701553550"/>
    <d v="1995-10-24T00:00:00"/>
    <n v="2896"/>
    <d v="2024-11-20T00:00:00"/>
    <s v="Email"/>
    <s v="N"/>
    <s v="Y"/>
    <s v="Resident"/>
    <s v="N"/>
    <n v="53"/>
    <s v="N"/>
    <s v="N"/>
    <s v="N"/>
    <d v="2024-12-16T00:00:00"/>
    <s v="B"/>
    <s v="Owner"/>
    <s v="Deceased"/>
    <m/>
    <m/>
    <s v="Y"/>
    <s v="Y"/>
    <m/>
    <s v="Y"/>
    <s v="dp1"/>
    <n v="53"/>
    <n v="6"/>
    <s v="Y"/>
  </r>
  <r>
    <n v="376917175"/>
    <d v="2010-06-20T00:00:00"/>
    <n v="2007"/>
    <d v="2025-01-10T00:00:00"/>
    <s v="Phone"/>
    <s v="N"/>
    <s v="N"/>
    <s v="Unmatched"/>
    <m/>
    <m/>
    <m/>
    <m/>
    <m/>
    <m/>
    <m/>
    <s v="Owner"/>
    <s v="Deceased"/>
    <m/>
    <m/>
    <s v="Y"/>
    <s v="Y"/>
    <m/>
    <s v="Y"/>
    <s v="dp3"/>
    <n v="0"/>
    <n v="0"/>
    <s v="Y"/>
  </r>
  <r>
    <n v="636118594"/>
    <d v="1999-10-31T00:00:00"/>
    <n v="2655"/>
    <d v="2024-11-22T00:00:00"/>
    <s v="Phone"/>
    <s v="N"/>
    <s v="N"/>
    <s v="Deceased"/>
    <s v="N"/>
    <n v="0"/>
    <s v="Y"/>
    <s v="Y"/>
    <s v="Y"/>
    <d v="2024-09-25T00:00:00"/>
    <s v="C"/>
    <s v="Private Renter"/>
    <s v="Deceased"/>
    <m/>
    <m/>
    <s v="Y"/>
    <s v="N"/>
    <m/>
    <s v="Y"/>
    <s v="dp1"/>
    <n v="0"/>
    <n v="0"/>
    <s v="Y"/>
  </r>
  <r>
    <n v="832608454"/>
    <d v="2000-12-15T00:00:00"/>
    <n v="2761"/>
    <d v="2024-09-01T00:00:00"/>
    <s v="Phone"/>
    <s v="N"/>
    <s v="N"/>
    <s v="Deceased"/>
    <s v="N"/>
    <n v="0"/>
    <s v="Y"/>
    <s v="N"/>
    <s v="N"/>
    <d v="2024-10-01T00:00:00"/>
    <m/>
    <s v="Private Renter"/>
    <s v="Deceased"/>
    <m/>
    <m/>
    <s v="N"/>
    <s v="Y"/>
    <m/>
    <s v="Y"/>
    <s v="dp1"/>
    <n v="0"/>
    <n v="0"/>
    <s v="Y"/>
  </r>
  <r>
    <n v="630016911"/>
    <d v="2015-12-04T00:00:00"/>
    <m/>
    <d v="2025-04-09T00:00:00"/>
    <s v="Letter"/>
    <s v="N"/>
    <s v="N"/>
    <s v="Deceased"/>
    <s v="N"/>
    <n v="0"/>
    <s v="Y"/>
    <s v="Y"/>
    <s v="N"/>
    <d v="2025-03-23T00:00:00"/>
    <s v="D"/>
    <s v="Owner"/>
    <s v="Deceased"/>
    <m/>
    <m/>
    <s v="Y"/>
    <s v="N"/>
    <m/>
    <s v="Y"/>
    <s v="dp1"/>
    <n v="0"/>
    <n v="0"/>
    <s v="Y"/>
  </r>
  <r>
    <n v="391615365"/>
    <d v="1998-09-21T00:00:00"/>
    <n v="69"/>
    <d v="2025-03-20T00:00:00"/>
    <s v="SMS"/>
    <s v="Y"/>
    <s v="N"/>
    <s v="Deceased"/>
    <s v="N"/>
    <n v="0"/>
    <s v="Y"/>
    <s v="Y"/>
    <s v="Y"/>
    <d v="2025-04-07T00:00:00"/>
    <s v="B"/>
    <s v="Owner"/>
    <s v="Deceased"/>
    <m/>
    <m/>
    <s v="Y"/>
    <s v="Y"/>
    <m/>
    <s v="Y"/>
    <s v="dp1"/>
    <n v="0"/>
    <n v="0"/>
    <s v="Y"/>
  </r>
  <r>
    <n v="259442689"/>
    <d v="2004-06-29T00:00:00"/>
    <n v="27"/>
    <d v="2025-03-16T00:00:00"/>
    <s v="Email"/>
    <s v="N"/>
    <s v="Y"/>
    <s v="Deceased"/>
    <s v="N"/>
    <n v="0"/>
    <s v="Y"/>
    <s v="N"/>
    <s v="Y"/>
    <d v="2025-03-21T00:00:00"/>
    <s v="A"/>
    <s v="Owner"/>
    <s v="Deceased"/>
    <m/>
    <m/>
    <s v="Y"/>
    <s v="Y"/>
    <m/>
    <s v="Y"/>
    <s v="dp1"/>
    <n v="0"/>
    <n v="0"/>
    <s v="Y"/>
  </r>
  <r>
    <n v="943918762"/>
    <d v="2012-02-13T00:00:00"/>
    <n v="3091"/>
    <d v="2023-11-13T00:00:00"/>
    <s v="Phone"/>
    <s v="N"/>
    <s v="N"/>
    <s v="Deceased"/>
    <s v="N"/>
    <n v="0"/>
    <s v="Y"/>
    <s v="N"/>
    <s v="N"/>
    <d v="2023-12-25T00:00:00"/>
    <m/>
    <s v="Private Renter"/>
    <s v="Deceased"/>
    <m/>
    <m/>
    <s v="N"/>
    <s v="Y"/>
    <m/>
    <s v="Y"/>
    <s v="dp1"/>
    <n v="0"/>
    <n v="0"/>
    <s v="Y"/>
  </r>
  <r>
    <n v="600590519"/>
    <d v="2008-09-22T00:00:00"/>
    <n v="2996"/>
    <d v="2024-10-02T00:00:00"/>
    <s v="Phone"/>
    <s v="N"/>
    <s v="N"/>
    <s v="Deceased"/>
    <s v="N"/>
    <n v="0"/>
    <s v="Y"/>
    <s v="Y"/>
    <s v="Y"/>
    <d v="2024-12-04T00:00:00"/>
    <s v="F"/>
    <s v="Social Renter"/>
    <s v="Deceased"/>
    <m/>
    <m/>
    <s v="Y"/>
    <s v="N"/>
    <m/>
    <s v="Y"/>
    <s v="dp1"/>
    <n v="0"/>
    <n v="0"/>
    <s v="Y"/>
  </r>
  <r>
    <n v="489299107"/>
    <d v="1999-06-22T00:00:00"/>
    <n v="21"/>
    <d v="2025-04-09T00:00:00"/>
    <s v="SMS"/>
    <s v="Y"/>
    <s v="N"/>
    <s v="Forwarding Address"/>
    <s v="N"/>
    <n v="99"/>
    <s v="N"/>
    <s v="N"/>
    <s v="Y"/>
    <d v="2025-03-26T00:00:00"/>
    <s v="A"/>
    <s v="Owner"/>
    <s v="Deceased"/>
    <m/>
    <m/>
    <s v="Y"/>
    <s v="Y"/>
    <m/>
    <s v="Y"/>
    <s v="dp1"/>
    <n v="99"/>
    <n v="10"/>
    <s v="Y"/>
  </r>
  <r>
    <n v="810979390"/>
    <d v="1999-12-31T00:00:00"/>
    <n v="2757"/>
    <d v="2024-10-24T00:00:00"/>
    <s v="Phone"/>
    <s v="N"/>
    <s v="N"/>
    <s v="Resident"/>
    <s v="N"/>
    <n v="36"/>
    <s v="N"/>
    <s v="Y"/>
    <s v="N"/>
    <d v="2024-11-30T00:00:00"/>
    <s v="F"/>
    <s v="Social Renter"/>
    <s v="Deceased"/>
    <m/>
    <m/>
    <s v="Y"/>
    <s v="N"/>
    <m/>
    <s v="Y"/>
    <s v="dp1"/>
    <n v="36"/>
    <n v="4"/>
    <s v="Y"/>
  </r>
  <r>
    <n v="494973936"/>
    <d v="1997-07-02T00:00:00"/>
    <n v="72"/>
    <d v="2025-03-17T00:00:00"/>
    <s v="Email"/>
    <s v="N"/>
    <s v="Y"/>
    <s v="Deceased"/>
    <s v="N"/>
    <n v="0"/>
    <s v="Y"/>
    <s v="N"/>
    <s v="Y"/>
    <d v="2025-04-07T00:00:00"/>
    <s v="C"/>
    <s v="Private Renter"/>
    <s v="Unmatched"/>
    <m/>
    <m/>
    <m/>
    <m/>
    <m/>
    <s v="Y"/>
    <s v="dp1"/>
    <n v="0"/>
    <n v="0"/>
    <s v="Y"/>
  </r>
  <r>
    <n v="820768196"/>
    <d v="1998-07-27T00:00:00"/>
    <n v="3603"/>
    <d v="2024-06-01T00:00:00"/>
    <s v="Email"/>
    <s v="N"/>
    <s v="Y"/>
    <s v="Resident"/>
    <s v="N"/>
    <n v="18"/>
    <s v="N"/>
    <s v="N"/>
    <s v="N"/>
    <d v="2024-01-11T00:00:00"/>
    <s v="F"/>
    <s v="Owner"/>
    <s v="Deceased"/>
    <m/>
    <m/>
    <s v="Y"/>
    <s v="Y"/>
    <m/>
    <s v="Y"/>
    <s v="dp1"/>
    <n v="18"/>
    <n v="2"/>
    <s v="Y"/>
  </r>
  <r>
    <n v="935690671"/>
    <d v="2018-09-20T00:00:00"/>
    <m/>
    <d v="2025-03-18T00:00:00"/>
    <s v="Letter"/>
    <s v="N"/>
    <s v="N"/>
    <s v="Deceased"/>
    <s v="N"/>
    <n v="0"/>
    <s v="Y"/>
    <s v="N"/>
    <s v="Y"/>
    <d v="2025-03-19T00:00:00"/>
    <s v="E"/>
    <s v="Private Renter"/>
    <s v="Deceased"/>
    <m/>
    <m/>
    <s v="Y"/>
    <s v="Y"/>
    <m/>
    <s v="Y"/>
    <s v="dp1"/>
    <n v="0"/>
    <n v="0"/>
    <s v="Y"/>
  </r>
  <r>
    <n v="317190823"/>
    <d v="2002-09-18T00:00:00"/>
    <n v="138"/>
    <d v="2025-02-21T00:00:00"/>
    <s v="SMS"/>
    <s v="Y"/>
    <s v="N"/>
    <s v="Resident"/>
    <s v="N"/>
    <n v="77"/>
    <s v="N"/>
    <s v="Y"/>
    <s v="Y"/>
    <d v="2025-03-10T00:00:00"/>
    <m/>
    <s v="Owner"/>
    <s v="Deceased"/>
    <m/>
    <m/>
    <s v="N"/>
    <s v="Y"/>
    <m/>
    <s v="Y"/>
    <s v="dp1"/>
    <n v="77"/>
    <n v="8"/>
    <s v="Y"/>
  </r>
  <r>
    <n v="783645971"/>
    <d v="2002-12-03T00:00:00"/>
    <n v="2008"/>
    <d v="2024-11-10T00:00:00"/>
    <s v="Email"/>
    <s v="N"/>
    <s v="Y"/>
    <s v="Deceased"/>
    <s v="N"/>
    <n v="0"/>
    <s v="Y"/>
    <s v="Y"/>
    <s v="N"/>
    <d v="2025-02-02T00:00:00"/>
    <s v="E"/>
    <s v="Owner"/>
    <s v="Unmatched"/>
    <m/>
    <m/>
    <m/>
    <m/>
    <m/>
    <s v="Y"/>
    <s v="dp1"/>
    <n v="0"/>
    <n v="0"/>
    <s v="Y"/>
  </r>
  <r>
    <n v="735009948"/>
    <d v="1995-02-12T00:00:00"/>
    <n v="97"/>
    <d v="2025-03-21T00:00:00"/>
    <s v="Email"/>
    <s v="N"/>
    <s v="Y"/>
    <s v="Deceased"/>
    <s v="N"/>
    <n v="0"/>
    <s v="Y"/>
    <s v="Y"/>
    <s v="Y"/>
    <d v="2025-03-17T00:00:00"/>
    <s v="A"/>
    <s v="Owner"/>
    <s v="Deceased"/>
    <m/>
    <m/>
    <s v="Y"/>
    <s v="Y"/>
    <m/>
    <s v="Y"/>
    <s v="dp1"/>
    <n v="0"/>
    <n v="0"/>
    <s v="Y"/>
  </r>
  <r>
    <n v="291639776"/>
    <d v="2012-04-08T00:00:00"/>
    <n v="4036"/>
    <d v="2022-10-14T00:00:00"/>
    <s v="Letter"/>
    <s v="N"/>
    <s v="N"/>
    <s v="Deceased"/>
    <s v="Y"/>
    <n v="0"/>
    <s v="Y"/>
    <s v="N"/>
    <s v="N"/>
    <d v="2020-01-07T00:00:00"/>
    <s v="C"/>
    <s v="Social Renter"/>
    <s v="Deceased"/>
    <m/>
    <m/>
    <s v="N"/>
    <s v="Y"/>
    <m/>
    <s v="Y"/>
    <s v="dp1"/>
    <n v="0"/>
    <n v="0"/>
    <s v="Y"/>
  </r>
  <r>
    <n v="504438724"/>
    <d v="2008-12-01T00:00:00"/>
    <n v="1105"/>
    <d v="2024-12-23T00:00:00"/>
    <s v="Phone"/>
    <s v="N"/>
    <s v="N"/>
    <s v="Resident"/>
    <s v="N"/>
    <n v="78"/>
    <s v="N"/>
    <s v="Y"/>
    <s v="Y"/>
    <d v="2025-02-12T00:00:00"/>
    <s v="C"/>
    <s v="Owner"/>
    <s v="Deceased"/>
    <m/>
    <m/>
    <s v="Y"/>
    <s v="Y"/>
    <m/>
    <s v="Y"/>
    <s v="dp1"/>
    <n v="78"/>
    <n v="8"/>
    <s v="Y"/>
  </r>
  <r>
    <n v="162826926"/>
    <d v="1995-12-29T00:00:00"/>
    <n v="1616"/>
    <d v="2024-12-02T00:00:00"/>
    <s v="Phone"/>
    <s v="N"/>
    <s v="N"/>
    <s v="Deceased"/>
    <s v="N"/>
    <n v="0"/>
    <s v="Y"/>
    <s v="Y"/>
    <s v="N"/>
    <d v="2024-12-16T00:00:00"/>
    <s v="E"/>
    <s v="Private Renter"/>
    <s v="Deceased"/>
    <m/>
    <m/>
    <s v="Y"/>
    <s v="Y"/>
    <m/>
    <s v="Y"/>
    <s v="dp1"/>
    <n v="0"/>
    <n v="0"/>
    <s v="Y"/>
  </r>
  <r>
    <n v="788419934"/>
    <d v="2017-11-04T00:00:00"/>
    <n v="1832"/>
    <d v="2024-11-21T00:00:00"/>
    <s v="Phone"/>
    <s v="N"/>
    <s v="N"/>
    <s v="Deceased"/>
    <s v="N"/>
    <n v="0"/>
    <s v="Y"/>
    <s v="N"/>
    <s v="N"/>
    <d v="2024-11-13T00:00:00"/>
    <s v="D"/>
    <m/>
    <s v="Deceased"/>
    <m/>
    <m/>
    <s v="N"/>
    <s v="Y"/>
    <m/>
    <s v="Y"/>
    <s v="dp1"/>
    <n v="0"/>
    <n v="0"/>
    <s v="Y"/>
  </r>
  <r>
    <n v="897277224"/>
    <d v="2004-02-05T00:00:00"/>
    <n v="77"/>
    <m/>
    <s v="SMS"/>
    <s v="Y"/>
    <s v="N"/>
    <s v="Deceased"/>
    <s v="N"/>
    <n v="0"/>
    <s v="Y"/>
    <s v="Y"/>
    <s v="N"/>
    <d v="2025-03-22T00:00:00"/>
    <s v="B"/>
    <s v="Social Renter"/>
    <s v="Deceased"/>
    <m/>
    <m/>
    <s v="Y"/>
    <s v="N"/>
    <m/>
    <s v="Y"/>
    <s v="dp1"/>
    <n v="0"/>
    <n v="0"/>
    <s v="Y"/>
  </r>
  <r>
    <n v="986348721"/>
    <d v="1995-03-18T00:00:00"/>
    <n v="5956"/>
    <d v="2021-06-19T00:00:00"/>
    <s v="Letter"/>
    <s v="N"/>
    <s v="N"/>
    <s v="Deceased"/>
    <s v="N"/>
    <n v="0"/>
    <s v="Y"/>
    <s v="N"/>
    <s v="N"/>
    <d v="2020-10-20T00:00:00"/>
    <s v="E"/>
    <s v="Social Renter"/>
    <s v="Deceased"/>
    <m/>
    <m/>
    <s v="Y"/>
    <s v="Y"/>
    <m/>
    <s v="Y"/>
    <s v="dp1"/>
    <n v="0"/>
    <n v="0"/>
    <s v="Y"/>
  </r>
  <r>
    <n v="921340332"/>
    <d v="2011-05-22T00:00:00"/>
    <n v="3559"/>
    <d v="2023-11-27T00:00:00"/>
    <s v="SMS"/>
    <s v="Y"/>
    <s v="N"/>
    <s v="Deceased"/>
    <s v="N"/>
    <n v="0"/>
    <s v="Y"/>
    <s v="N"/>
    <s v="N"/>
    <d v="2023-04-24T00:00:00"/>
    <s v="E"/>
    <s v="Social Renter"/>
    <s v="Deceased"/>
    <m/>
    <m/>
    <s v="Y"/>
    <s v="Y"/>
    <m/>
    <s v="Y"/>
    <s v="dp1"/>
    <n v="0"/>
    <n v="0"/>
    <s v="Y"/>
  </r>
  <r>
    <n v="481763633"/>
    <d v="2005-05-14T00:00:00"/>
    <n v="2526"/>
    <d v="2025-01-18T00:00:00"/>
    <s v="Email"/>
    <s v="N"/>
    <s v="Y"/>
    <s v="Deceased"/>
    <s v="N"/>
    <n v="0"/>
    <s v="Y"/>
    <s v="Y"/>
    <s v="N"/>
    <d v="2025-02-22T00:00:00"/>
    <s v="F"/>
    <s v="Social Renter"/>
    <s v="Deceased"/>
    <m/>
    <m/>
    <s v="Y"/>
    <s v="Y"/>
    <m/>
    <s v="Y"/>
    <s v="dp1"/>
    <n v="0"/>
    <n v="0"/>
    <s v="Y"/>
  </r>
  <r>
    <n v="830281262"/>
    <d v="2002-10-30T00:00:00"/>
    <n v="412"/>
    <d v="2025-03-27T00:00:00"/>
    <s v="SMS"/>
    <s v="Y"/>
    <s v="N"/>
    <s v="Forwarding Address"/>
    <s v="N"/>
    <n v="91"/>
    <s v="N"/>
    <s v="Y"/>
    <s v="Y"/>
    <d v="2025-03-07T00:00:00"/>
    <s v="C"/>
    <s v="Private Renter"/>
    <s v="Deceased"/>
    <m/>
    <m/>
    <s v="Y"/>
    <s v="Y"/>
    <m/>
    <s v="Y"/>
    <s v="dp1"/>
    <n v="91"/>
    <n v="10"/>
    <s v="Y"/>
  </r>
  <r>
    <n v="749500164"/>
    <d v="2005-11-13T00:00:00"/>
    <n v="26"/>
    <d v="2025-03-25T00:00:00"/>
    <s v="Phone"/>
    <s v="N"/>
    <s v="N"/>
    <s v="Deceased"/>
    <s v="N"/>
    <n v="0"/>
    <s v="Y"/>
    <s v="Y"/>
    <s v="N"/>
    <d v="2025-03-12T00:00:00"/>
    <s v="A"/>
    <s v="Owner"/>
    <s v="Deceased"/>
    <m/>
    <m/>
    <s v="Y"/>
    <s v="Y"/>
    <m/>
    <s v="Y"/>
    <s v="dp1"/>
    <n v="0"/>
    <n v="0"/>
    <s v="Y"/>
  </r>
  <r>
    <n v="216202454"/>
    <d v="2000-11-24T00:00:00"/>
    <n v="15"/>
    <d v="2025-04-07T00:00:00"/>
    <s v="Email"/>
    <s v="N"/>
    <s v="Y"/>
    <s v="Deceased"/>
    <s v="N"/>
    <n v="0"/>
    <s v="Y"/>
    <s v="Y"/>
    <s v="N"/>
    <d v="2025-03-10T00:00:00"/>
    <s v="C"/>
    <s v="Owner"/>
    <s v="Deceased"/>
    <m/>
    <m/>
    <s v="Y"/>
    <s v="Y"/>
    <m/>
    <s v="Y"/>
    <s v="dp1"/>
    <n v="0"/>
    <n v="0"/>
    <s v="Y"/>
  </r>
  <r>
    <n v="427766840"/>
    <d v="2015-12-16T00:00:00"/>
    <n v="50"/>
    <d v="2025-04-02T00:00:00"/>
    <s v="SMS"/>
    <s v="Y"/>
    <s v="N"/>
    <s v="Deceased"/>
    <s v="N"/>
    <n v="0"/>
    <s v="Y"/>
    <s v="Y"/>
    <s v="Y"/>
    <d v="2025-04-03T00:00:00"/>
    <s v="A"/>
    <s v="Owner"/>
    <s v="Forwarding Address"/>
    <n v="9"/>
    <n v="964"/>
    <s v="Y"/>
    <s v="Y"/>
    <d v="2021-05-14T00:00:00"/>
    <s v="Y"/>
    <s v="dp1"/>
    <n v="0"/>
    <n v="0"/>
    <s v="Y"/>
  </r>
  <r>
    <n v="978990915"/>
    <d v="1996-02-15T00:00:00"/>
    <n v="96"/>
    <d v="2025-03-15T00:00:00"/>
    <s v="SMS"/>
    <s v="Y"/>
    <s v="N"/>
    <s v="Deceased"/>
    <s v="N"/>
    <n v="0"/>
    <s v="Y"/>
    <s v="N"/>
    <s v="Y"/>
    <d v="2025-03-22T00:00:00"/>
    <s v="D"/>
    <s v="Private Renter"/>
    <s v="Deceased"/>
    <m/>
    <m/>
    <s v="Y"/>
    <s v="Y"/>
    <m/>
    <s v="Y"/>
    <s v="dp1"/>
    <n v="0"/>
    <n v="0"/>
    <s v="Y"/>
  </r>
  <r>
    <n v="350205093"/>
    <d v="2016-07-01T00:00:00"/>
    <n v="318"/>
    <d v="2025-03-03T00:00:00"/>
    <s v="SMS"/>
    <s v="Y"/>
    <s v="N"/>
    <s v="Deceased"/>
    <s v="N"/>
    <n v="0"/>
    <s v="Y"/>
    <s v="Y"/>
    <s v="Y"/>
    <d v="2025-03-06T00:00:00"/>
    <m/>
    <m/>
    <s v="Deceased"/>
    <m/>
    <m/>
    <s v="Y"/>
    <s v="Y"/>
    <m/>
    <s v="Y"/>
    <s v="dp1"/>
    <n v="0"/>
    <n v="0"/>
    <s v="Y"/>
  </r>
  <r>
    <n v="629475037"/>
    <d v="1998-04-10T00:00:00"/>
    <n v="4847"/>
    <d v="2023-03-21T00:00:00"/>
    <s v="Letter"/>
    <s v="N"/>
    <s v="N"/>
    <s v="Deceased"/>
    <s v="N"/>
    <n v="0"/>
    <s v="Y"/>
    <s v="N"/>
    <s v="N"/>
    <d v="2020-07-23T00:00:00"/>
    <s v="C"/>
    <s v="Social Renter"/>
    <s v="Deceased"/>
    <m/>
    <m/>
    <s v="N"/>
    <s v="Y"/>
    <m/>
    <s v="Y"/>
    <s v="dp1"/>
    <n v="0"/>
    <n v="0"/>
    <s v="Y"/>
  </r>
  <r>
    <n v="254780176"/>
    <d v="2006-01-28T00:00:00"/>
    <n v="30"/>
    <d v="2025-04-05T00:00:00"/>
    <s v="SMS"/>
    <s v="Y"/>
    <s v="N"/>
    <s v="Deceased"/>
    <s v="N"/>
    <n v="0"/>
    <s v="Y"/>
    <s v="Y"/>
    <s v="Y"/>
    <d v="2025-03-24T00:00:00"/>
    <s v="A"/>
    <s v="Private Renter"/>
    <s v="Deceased"/>
    <m/>
    <m/>
    <s v="Y"/>
    <s v="Y"/>
    <m/>
    <s v="Y"/>
    <s v="dp1"/>
    <n v="0"/>
    <n v="0"/>
    <s v="Y"/>
  </r>
  <r>
    <n v="771698603"/>
    <d v="2004-10-07T00:00:00"/>
    <n v="69"/>
    <d v="2025-04-01T00:00:00"/>
    <s v="SMS"/>
    <s v="Y"/>
    <s v="N"/>
    <s v="Forwarding Address"/>
    <s v="N"/>
    <n v="88"/>
    <s v="N"/>
    <s v="Y"/>
    <s v="Y"/>
    <d v="2025-03-10T00:00:00"/>
    <s v="B"/>
    <s v="Private Renter"/>
    <s v="Deceased"/>
    <m/>
    <m/>
    <s v="Y"/>
    <s v="N"/>
    <m/>
    <s v="Y"/>
    <s v="dp1"/>
    <n v="88"/>
    <n v="9"/>
    <s v="Y"/>
  </r>
  <r>
    <n v="140611002"/>
    <d v="2006-11-06T00:00:00"/>
    <n v="10"/>
    <d v="2025-03-24T00:00:00"/>
    <s v="Email"/>
    <s v="N"/>
    <s v="Y"/>
    <s v="Unmatched"/>
    <m/>
    <m/>
    <m/>
    <m/>
    <m/>
    <m/>
    <s v="A"/>
    <s v="Private Renter"/>
    <s v="Deceased"/>
    <m/>
    <m/>
    <s v="Y"/>
    <s v="Y"/>
    <m/>
    <s v="Y"/>
    <s v="dp3"/>
    <n v="0"/>
    <n v="0"/>
    <s v="Y"/>
  </r>
  <r>
    <n v="980110692"/>
    <d v="2002-07-14T00:00:00"/>
    <n v="3170"/>
    <d v="2024-10-27T00:00:00"/>
    <s v="Email"/>
    <s v="N"/>
    <s v="Y"/>
    <s v="Deceased"/>
    <s v="N"/>
    <n v="0"/>
    <s v="Y"/>
    <s v="N"/>
    <s v="N"/>
    <d v="2023-09-26T00:00:00"/>
    <m/>
    <s v="Social Renter"/>
    <s v="Deceased"/>
    <m/>
    <m/>
    <s v="Y"/>
    <s v="Y"/>
    <m/>
    <s v="Y"/>
    <s v="dp1"/>
    <n v="0"/>
    <n v="0"/>
    <s v="Y"/>
  </r>
  <r>
    <n v="672680634"/>
    <d v="2006-10-08T00:00:00"/>
    <n v="1343"/>
    <d v="2025-03-16T00:00:00"/>
    <s v="Email"/>
    <s v="N"/>
    <s v="Y"/>
    <s v="Deceased"/>
    <s v="N"/>
    <n v="0"/>
    <s v="Y"/>
    <s v="N"/>
    <s v="Y"/>
    <d v="2025-02-06T00:00:00"/>
    <s v="B"/>
    <s v="Social Renter"/>
    <s v="Deceased"/>
    <m/>
    <m/>
    <s v="Y"/>
    <s v="Y"/>
    <m/>
    <s v="Y"/>
    <s v="dp1"/>
    <n v="0"/>
    <n v="0"/>
    <s v="Y"/>
  </r>
  <r>
    <n v="654801623"/>
    <d v="1995-07-03T00:00:00"/>
    <n v="520"/>
    <d v="2025-03-30T00:00:00"/>
    <s v="Phone"/>
    <s v="N"/>
    <s v="N"/>
    <s v="Deceased"/>
    <s v="N"/>
    <n v="0"/>
    <s v="Y"/>
    <s v="Y"/>
    <s v="Y"/>
    <d v="2025-03-03T00:00:00"/>
    <s v="B"/>
    <s v="Owner"/>
    <s v="Deceased"/>
    <m/>
    <m/>
    <s v="Y"/>
    <s v="Y"/>
    <m/>
    <s v="Y"/>
    <s v="dp1"/>
    <n v="0"/>
    <n v="0"/>
    <s v="Y"/>
  </r>
  <r>
    <n v="397494070"/>
    <d v="2010-02-20T00:00:00"/>
    <n v="1867"/>
    <d v="2024-12-01T00:00:00"/>
    <s v="SMS"/>
    <s v="Y"/>
    <s v="N"/>
    <s v="Resident"/>
    <s v="N"/>
    <n v="78"/>
    <s v="N"/>
    <s v="Y"/>
    <s v="N"/>
    <d v="2025-01-16T00:00:00"/>
    <m/>
    <s v="Private Renter"/>
    <s v="Deceased"/>
    <m/>
    <m/>
    <s v="Y"/>
    <s v="Y"/>
    <m/>
    <s v="Y"/>
    <s v="dp1"/>
    <n v="78"/>
    <n v="8"/>
    <s v="Y"/>
  </r>
  <r>
    <n v="854337778"/>
    <d v="2005-09-21T00:00:00"/>
    <n v="3220"/>
    <d v="2023-06-30T00:00:00"/>
    <s v="Letter"/>
    <s v="N"/>
    <s v="N"/>
    <s v="Deceased"/>
    <s v="N"/>
    <n v="0"/>
    <s v="Y"/>
    <s v="Y"/>
    <s v="N"/>
    <d v="2023-03-12T00:00:00"/>
    <s v="E"/>
    <s v="Private Renter"/>
    <s v="Deceased"/>
    <m/>
    <m/>
    <s v="Y"/>
    <s v="Y"/>
    <m/>
    <s v="Y"/>
    <s v="dp1"/>
    <n v="0"/>
    <n v="0"/>
    <s v="Y"/>
  </r>
  <r>
    <n v="391738929"/>
    <d v="2006-12-27T00:00:00"/>
    <n v="76"/>
    <m/>
    <s v="SMS"/>
    <s v="Y"/>
    <s v="N"/>
    <s v="Deceased"/>
    <s v="N"/>
    <n v="0"/>
    <s v="Y"/>
    <s v="Y"/>
    <s v="Y"/>
    <d v="2025-03-25T00:00:00"/>
    <s v="A"/>
    <s v="Owner"/>
    <s v="Deceased"/>
    <m/>
    <m/>
    <s v="Y"/>
    <s v="Y"/>
    <m/>
    <s v="Y"/>
    <s v="dp1"/>
    <n v="0"/>
    <n v="0"/>
    <s v="Y"/>
  </r>
  <r>
    <n v="648766298"/>
    <d v="2003-05-19T00:00:00"/>
    <n v="2007"/>
    <d v="2024-09-23T00:00:00"/>
    <s v="Phone"/>
    <s v="N"/>
    <s v="N"/>
    <s v="Deceased"/>
    <s v="N"/>
    <n v="0"/>
    <s v="Y"/>
    <s v="Y"/>
    <s v="N"/>
    <d v="2024-08-16T00:00:00"/>
    <s v="E"/>
    <s v="Social Renter"/>
    <s v="Deceased"/>
    <m/>
    <m/>
    <s v="Y"/>
    <s v="Y"/>
    <m/>
    <s v="Y"/>
    <s v="dp1"/>
    <n v="0"/>
    <n v="0"/>
    <s v="Y"/>
  </r>
  <r>
    <n v="736712574"/>
    <d v="2011-08-16T00:00:00"/>
    <n v="3039"/>
    <d v="2024-12-15T00:00:00"/>
    <s v="Letter"/>
    <s v="N"/>
    <s v="N"/>
    <s v="Deceased"/>
    <s v="N"/>
    <n v="0"/>
    <s v="Y"/>
    <s v="N"/>
    <s v="N"/>
    <d v="2023-03-31T00:00:00"/>
    <s v="D"/>
    <s v="Social Renter"/>
    <s v="Deceased"/>
    <m/>
    <m/>
    <s v="Y"/>
    <s v="Y"/>
    <m/>
    <s v="Y"/>
    <s v="dp1"/>
    <n v="0"/>
    <n v="0"/>
    <s v="Y"/>
  </r>
  <r>
    <n v="301809403"/>
    <d v="1997-04-05T00:00:00"/>
    <n v="1407"/>
    <d v="2024-11-24T00:00:00"/>
    <s v="SMS"/>
    <s v="Y"/>
    <s v="N"/>
    <s v="Deceased"/>
    <s v="N"/>
    <n v="0"/>
    <s v="Y"/>
    <s v="N"/>
    <s v="N"/>
    <d v="2025-01-10T00:00:00"/>
    <s v="F"/>
    <s v="Owner"/>
    <s v="Deceased"/>
    <m/>
    <m/>
    <s v="Y"/>
    <s v="N"/>
    <m/>
    <s v="Y"/>
    <s v="dp1"/>
    <n v="0"/>
    <n v="0"/>
    <s v="Y"/>
  </r>
  <r>
    <n v="326501297"/>
    <d v="2018-03-24T00:00:00"/>
    <m/>
    <d v="2025-04-07T00:00:00"/>
    <s v="Letter"/>
    <s v="N"/>
    <s v="N"/>
    <s v="Unmatched"/>
    <m/>
    <m/>
    <m/>
    <m/>
    <m/>
    <m/>
    <s v="F"/>
    <s v="Social Renter"/>
    <s v="Deceased"/>
    <m/>
    <m/>
    <s v="Y"/>
    <s v="Y"/>
    <m/>
    <s v="Y"/>
    <s v="dp3"/>
    <n v="0"/>
    <n v="0"/>
    <s v="Y"/>
  </r>
  <r>
    <n v="291859303"/>
    <d v="2010-04-22T00:00:00"/>
    <n v="6383"/>
    <d v="2020-03-10T00:00:00"/>
    <s v="Letter"/>
    <s v="N"/>
    <s v="N"/>
    <s v="Deceased"/>
    <s v="N"/>
    <n v="0"/>
    <s v="Y"/>
    <s v="N"/>
    <s v="N"/>
    <d v="2021-11-14T00:00:00"/>
    <s v="F"/>
    <s v="Social Renter"/>
    <s v="Deceased"/>
    <m/>
    <m/>
    <s v="N"/>
    <s v="Y"/>
    <m/>
    <s v="Y"/>
    <s v="dp1"/>
    <n v="0"/>
    <n v="0"/>
    <s v="Y"/>
  </r>
  <r>
    <n v="734796782"/>
    <d v="1995-02-27T00:00:00"/>
    <n v="2542"/>
    <d v="2025-03-17T00:00:00"/>
    <s v="Phone"/>
    <s v="N"/>
    <s v="N"/>
    <s v="Deceased"/>
    <s v="N"/>
    <n v="0"/>
    <s v="Y"/>
    <s v="Y"/>
    <s v="Y"/>
    <d v="2025-02-10T00:00:00"/>
    <s v="D"/>
    <s v="Social Renter"/>
    <s v="Resident"/>
    <n v="5"/>
    <n v="532"/>
    <s v="Y"/>
    <s v="Y"/>
    <d v="2023-09-26T00:00:00"/>
    <s v="Y"/>
    <s v="dp1"/>
    <n v="0"/>
    <n v="0"/>
    <s v="Y"/>
  </r>
  <r>
    <n v="478866201"/>
    <d v="2015-05-22T00:00:00"/>
    <m/>
    <d v="2025-03-23T00:00:00"/>
    <s v="Letter"/>
    <s v="N"/>
    <s v="N"/>
    <s v="Resident"/>
    <s v="N"/>
    <n v="30"/>
    <s v="N"/>
    <s v="N"/>
    <s v="Y"/>
    <d v="2025-03-31T00:00:00"/>
    <s v="E"/>
    <s v="Social Renter"/>
    <s v="Deceased"/>
    <m/>
    <m/>
    <s v="Y"/>
    <s v="Y"/>
    <m/>
    <s v="Y"/>
    <s v="dp1"/>
    <n v="30"/>
    <n v="3"/>
    <s v="Y"/>
  </r>
  <r>
    <n v="949201383"/>
    <d v="2006-04-24T00:00:00"/>
    <n v="2842"/>
    <d v="2025-02-10T00:00:00"/>
    <s v="Phone"/>
    <s v="N"/>
    <s v="N"/>
    <s v="Resident"/>
    <s v="N"/>
    <n v="40"/>
    <s v="N"/>
    <s v="N"/>
    <s v="N"/>
    <d v="2024-10-28T00:00:00"/>
    <s v="F"/>
    <s v="Owner"/>
    <s v="Deceased"/>
    <m/>
    <m/>
    <s v="N"/>
    <s v="Y"/>
    <m/>
    <s v="Y"/>
    <s v="dp1"/>
    <n v="40"/>
    <n v="4"/>
    <s v="Y"/>
  </r>
  <r>
    <n v="783986397"/>
    <d v="2010-09-14T00:00:00"/>
    <n v="62"/>
    <d v="2025-03-20T00:00:00"/>
    <s v="SMS"/>
    <s v="Y"/>
    <s v="N"/>
    <s v="Deceased"/>
    <s v="N"/>
    <n v="0"/>
    <s v="Y"/>
    <s v="Y"/>
    <s v="Y"/>
    <d v="2025-03-14T00:00:00"/>
    <s v="B"/>
    <s v="Owner"/>
    <s v="Deceased"/>
    <m/>
    <m/>
    <s v="Y"/>
    <s v="Y"/>
    <m/>
    <s v="Y"/>
    <s v="dp1"/>
    <n v="0"/>
    <n v="0"/>
    <s v="Y"/>
  </r>
  <r>
    <n v="961132930"/>
    <d v="2004-06-14T00:00:00"/>
    <n v="6"/>
    <d v="2025-03-27T00:00:00"/>
    <s v="Email"/>
    <s v="N"/>
    <s v="Y"/>
    <s v="Deceased"/>
    <s v="N"/>
    <n v="0"/>
    <s v="Y"/>
    <s v="Y"/>
    <s v="N"/>
    <d v="2025-03-24T00:00:00"/>
    <s v="C"/>
    <s v="Private Renter"/>
    <s v="Deceased"/>
    <m/>
    <m/>
    <s v="Y"/>
    <s v="Y"/>
    <m/>
    <s v="Y"/>
    <s v="dp1"/>
    <n v="0"/>
    <n v="0"/>
    <s v="Y"/>
  </r>
  <r>
    <n v="991681392"/>
    <d v="2001-02-11T00:00:00"/>
    <n v="1"/>
    <d v="2025-04-06T00:00:00"/>
    <s v="SMS"/>
    <s v="Y"/>
    <s v="N"/>
    <s v="Resident"/>
    <s v="N"/>
    <n v="96"/>
    <s v="N"/>
    <s v="Y"/>
    <s v="Y"/>
    <d v="2025-04-01T00:00:00"/>
    <s v="B"/>
    <s v="Private Renter"/>
    <s v="Deceased"/>
    <m/>
    <m/>
    <s v="Y"/>
    <s v="Y"/>
    <m/>
    <s v="Y"/>
    <s v="dp1"/>
    <n v="96"/>
    <n v="10"/>
    <s v="Y"/>
  </r>
  <r>
    <n v="791461280"/>
    <d v="2009-01-09T00:00:00"/>
    <n v="85"/>
    <d v="2025-04-07T00:00:00"/>
    <s v="SMS"/>
    <s v="Y"/>
    <s v="N"/>
    <s v="Deceased"/>
    <s v="N"/>
    <n v="0"/>
    <s v="Y"/>
    <s v="Y"/>
    <s v="Y"/>
    <d v="2025-03-27T00:00:00"/>
    <s v="A"/>
    <s v="Private Renter"/>
    <s v="Deceased"/>
    <m/>
    <m/>
    <s v="Y"/>
    <s v="Y"/>
    <m/>
    <s v="Y"/>
    <s v="dp1"/>
    <n v="0"/>
    <n v="0"/>
    <s v="Y"/>
  </r>
  <r>
    <n v="342345670"/>
    <d v="2002-08-26T00:00:00"/>
    <n v="87"/>
    <d v="2025-03-23T00:00:00"/>
    <s v="SMS"/>
    <s v="Y"/>
    <s v="N"/>
    <s v="Deceased"/>
    <s v="N"/>
    <n v="0"/>
    <s v="Y"/>
    <s v="N"/>
    <s v="Y"/>
    <d v="2025-03-15T00:00:00"/>
    <s v="A"/>
    <s v="Owner"/>
    <s v="Deceased"/>
    <m/>
    <m/>
    <s v="Y"/>
    <s v="Y"/>
    <m/>
    <s v="Y"/>
    <s v="dp1"/>
    <n v="0"/>
    <n v="0"/>
    <s v="Y"/>
  </r>
  <r>
    <n v="135558542"/>
    <d v="1998-02-13T00:00:00"/>
    <n v="3043"/>
    <d v="2024-10-16T00:00:00"/>
    <s v="Email"/>
    <s v="N"/>
    <s v="Y"/>
    <s v="Deceased"/>
    <s v="N"/>
    <n v="0"/>
    <s v="Y"/>
    <s v="N"/>
    <s v="N"/>
    <d v="2023-08-15T00:00:00"/>
    <s v="E"/>
    <s v="Private Renter"/>
    <s v="Deceased"/>
    <m/>
    <m/>
    <s v="Y"/>
    <s v="N"/>
    <m/>
    <s v="Y"/>
    <s v="dp1"/>
    <n v="0"/>
    <n v="0"/>
    <s v="Y"/>
  </r>
  <r>
    <n v="462788165"/>
    <d v="2009-11-04T00:00:00"/>
    <m/>
    <d v="2025-04-01T00:00:00"/>
    <s v="Phone"/>
    <s v="N"/>
    <s v="N"/>
    <s v="Deceased"/>
    <s v="N"/>
    <n v="0"/>
    <s v="Y"/>
    <s v="N"/>
    <s v="N"/>
    <d v="2025-04-08T00:00:00"/>
    <s v="D"/>
    <s v="Social Renter"/>
    <s v="Deceased"/>
    <m/>
    <m/>
    <s v="Y"/>
    <s v="Y"/>
    <m/>
    <s v="Y"/>
    <s v="dp1"/>
    <n v="0"/>
    <n v="0"/>
    <s v="Y"/>
  </r>
  <r>
    <n v="482061056"/>
    <d v="2015-07-03T00:00:00"/>
    <n v="370"/>
    <d v="2025-03-18T00:00:00"/>
    <s v="Email"/>
    <s v="N"/>
    <s v="Y"/>
    <s v="Deceased"/>
    <s v="N"/>
    <n v="0"/>
    <s v="Y"/>
    <s v="N"/>
    <s v="N"/>
    <d v="2025-03-06T00:00:00"/>
    <s v="D"/>
    <s v="Private Renter"/>
    <s v="Deceased"/>
    <m/>
    <m/>
    <s v="Y"/>
    <s v="Y"/>
    <m/>
    <s v="Y"/>
    <s v="dp1"/>
    <n v="0"/>
    <n v="0"/>
    <s v="Y"/>
  </r>
  <r>
    <n v="537580099"/>
    <d v="2016-06-11T00:00:00"/>
    <m/>
    <d v="2025-04-02T00:00:00"/>
    <s v="Letter"/>
    <s v="N"/>
    <s v="N"/>
    <s v="Resident"/>
    <s v="N"/>
    <n v="97"/>
    <s v="N"/>
    <s v="N"/>
    <s v="Y"/>
    <d v="2025-03-28T00:00:00"/>
    <m/>
    <s v="Social Renter"/>
    <s v="Deceased"/>
    <m/>
    <m/>
    <s v="Y"/>
    <s v="N"/>
    <m/>
    <s v="Y"/>
    <s v="dp1"/>
    <n v="97"/>
    <n v="10"/>
    <s v="Y"/>
  </r>
  <r>
    <n v="833245873"/>
    <d v="2012-03-13T00:00:00"/>
    <m/>
    <d v="2025-03-23T00:00:00"/>
    <s v="SMS"/>
    <s v="Y"/>
    <s v="N"/>
    <s v="Unmatched"/>
    <m/>
    <m/>
    <m/>
    <m/>
    <m/>
    <m/>
    <s v="F"/>
    <s v="Private Renter"/>
    <s v="Deceased"/>
    <m/>
    <m/>
    <s v="Y"/>
    <s v="Y"/>
    <m/>
    <s v="Y"/>
    <s v="dp3"/>
    <n v="0"/>
    <n v="0"/>
    <s v="Y"/>
  </r>
  <r>
    <n v="732784384"/>
    <d v="2008-12-23T00:00:00"/>
    <n v="37"/>
    <d v="2025-03-16T00:00:00"/>
    <s v="SMS"/>
    <s v="Y"/>
    <s v="N"/>
    <s v="Unmatched"/>
    <m/>
    <m/>
    <m/>
    <m/>
    <m/>
    <m/>
    <m/>
    <m/>
    <s v="Deceased"/>
    <m/>
    <m/>
    <s v="Y"/>
    <s v="Y"/>
    <m/>
    <s v="Y"/>
    <s v="dp3"/>
    <n v="0"/>
    <n v="0"/>
    <s v="Y"/>
  </r>
  <r>
    <n v="918234732"/>
    <d v="2012-09-07T00:00:00"/>
    <m/>
    <d v="2025-03-29T00:00:00"/>
    <s v="Email"/>
    <s v="N"/>
    <s v="Y"/>
    <s v="Resident"/>
    <s v="N"/>
    <n v="15"/>
    <s v="N"/>
    <s v="Y"/>
    <s v="Y"/>
    <d v="2025-03-10T00:00:00"/>
    <s v="A"/>
    <s v="Owner"/>
    <s v="Deceased"/>
    <m/>
    <m/>
    <s v="Y"/>
    <s v="Y"/>
    <m/>
    <s v="Y"/>
    <s v="dp1"/>
    <n v="15"/>
    <n v="2"/>
    <s v="Y"/>
  </r>
  <r>
    <n v="590722421"/>
    <d v="2005-04-02T00:00:00"/>
    <n v="14"/>
    <d v="2025-03-25T00:00:00"/>
    <s v="SMS"/>
    <s v="Y"/>
    <s v="N"/>
    <s v="Forwarding Address"/>
    <s v="N"/>
    <n v="99"/>
    <s v="N"/>
    <s v="Y"/>
    <s v="N"/>
    <d v="2025-04-06T00:00:00"/>
    <s v="D"/>
    <s v="Private Renter"/>
    <s v="Deceased"/>
    <m/>
    <m/>
    <s v="Y"/>
    <s v="Y"/>
    <m/>
    <s v="Y"/>
    <s v="dp1"/>
    <n v="99"/>
    <n v="10"/>
    <s v="Y"/>
  </r>
  <r>
    <n v="733458034"/>
    <d v="2001-01-13T00:00:00"/>
    <m/>
    <d v="2025-03-27T00:00:00"/>
    <s v="Phone"/>
    <s v="N"/>
    <s v="N"/>
    <s v="Unmatched"/>
    <m/>
    <m/>
    <m/>
    <m/>
    <m/>
    <m/>
    <s v="D"/>
    <s v="Social Renter"/>
    <s v="Deceased"/>
    <m/>
    <m/>
    <s v="Y"/>
    <s v="Y"/>
    <m/>
    <s v="Y"/>
    <s v="dp3"/>
    <n v="0"/>
    <n v="0"/>
    <s v="Y"/>
  </r>
  <r>
    <n v="417470776"/>
    <d v="1996-07-04T00:00:00"/>
    <n v="2242"/>
    <d v="2024-11-23T00:00:00"/>
    <s v="Email"/>
    <s v="N"/>
    <s v="Y"/>
    <s v="Resident"/>
    <s v="N"/>
    <n v="47"/>
    <s v="N"/>
    <s v="Y"/>
    <s v="N"/>
    <d v="2024-10-10T00:00:00"/>
    <s v="C"/>
    <s v="Private Renter"/>
    <s v="Deceased"/>
    <m/>
    <m/>
    <s v="Y"/>
    <s v="Y"/>
    <m/>
    <s v="Y"/>
    <s v="dp1"/>
    <n v="47"/>
    <n v="5"/>
    <s v="Y"/>
  </r>
  <r>
    <n v="725181014"/>
    <d v="1996-07-31T00:00:00"/>
    <n v="2232"/>
    <d v="2025-01-03T00:00:00"/>
    <s v="Email"/>
    <s v="N"/>
    <s v="Y"/>
    <s v="Deceased"/>
    <s v="N"/>
    <n v="0"/>
    <s v="Y"/>
    <s v="Y"/>
    <s v="N"/>
    <d v="2024-08-30T00:00:00"/>
    <s v="F"/>
    <s v="Private Renter"/>
    <s v="Deceased"/>
    <m/>
    <m/>
    <s v="N"/>
    <s v="Y"/>
    <m/>
    <s v="Y"/>
    <s v="dp1"/>
    <n v="0"/>
    <n v="0"/>
    <s v="Y"/>
  </r>
  <r>
    <n v="138053884"/>
    <d v="1997-07-12T00:00:00"/>
    <n v="4521"/>
    <d v="2019-08-17T00:00:00"/>
    <s v="Letter"/>
    <s v="N"/>
    <s v="N"/>
    <s v="Resident"/>
    <s v="Y"/>
    <n v="6"/>
    <s v="N"/>
    <s v="N"/>
    <s v="Y"/>
    <d v="2019-03-13T00:00:00"/>
    <s v="F"/>
    <s v="Social Renter"/>
    <s v="Deceased"/>
    <m/>
    <m/>
    <s v="Y"/>
    <s v="N"/>
    <m/>
    <s v="Y"/>
    <s v="dp1"/>
    <n v="6"/>
    <n v="1"/>
    <s v="Y"/>
  </r>
  <r>
    <n v="435717502"/>
    <d v="2008-04-28T00:00:00"/>
    <n v="760"/>
    <d v="2025-03-22T00:00:00"/>
    <s v="Email"/>
    <s v="N"/>
    <s v="Y"/>
    <s v="Deceased"/>
    <s v="N"/>
    <n v="0"/>
    <s v="Y"/>
    <s v="Y"/>
    <s v="Y"/>
    <d v="2025-02-23T00:00:00"/>
    <s v="D"/>
    <s v="Owner"/>
    <s v="Deceased"/>
    <m/>
    <m/>
    <s v="Y"/>
    <s v="Y"/>
    <m/>
    <s v="Y"/>
    <s v="dp1"/>
    <n v="0"/>
    <n v="0"/>
    <s v="Y"/>
  </r>
  <r>
    <n v="874331178"/>
    <d v="2015-05-14T00:00:00"/>
    <n v="1567"/>
    <d v="2024-12-26T00:00:00"/>
    <s v="Email"/>
    <s v="N"/>
    <s v="Y"/>
    <s v="Deceased"/>
    <s v="N"/>
    <n v="0"/>
    <s v="Y"/>
    <s v="Y"/>
    <s v="Y"/>
    <d v="2025-01-15T00:00:00"/>
    <s v="C"/>
    <s v="Owner"/>
    <s v="Deceased"/>
    <m/>
    <m/>
    <s v="Y"/>
    <s v="N"/>
    <m/>
    <s v="Y"/>
    <s v="dp1"/>
    <n v="0"/>
    <n v="0"/>
    <s v="Y"/>
  </r>
  <r>
    <n v="866734639"/>
    <d v="1996-08-22T00:00:00"/>
    <n v="65"/>
    <d v="2025-04-07T00:00:00"/>
    <s v="Email"/>
    <s v="N"/>
    <s v="Y"/>
    <s v="Deceased"/>
    <s v="N"/>
    <n v="0"/>
    <s v="Y"/>
    <s v="Y"/>
    <s v="Y"/>
    <d v="2025-04-06T00:00:00"/>
    <s v="C"/>
    <m/>
    <s v="Deceased"/>
    <m/>
    <m/>
    <s v="Y"/>
    <s v="Y"/>
    <m/>
    <s v="Y"/>
    <s v="dp1"/>
    <n v="0"/>
    <n v="0"/>
    <s v="Y"/>
  </r>
  <r>
    <n v="281226611"/>
    <d v="2018-06-28T00:00:00"/>
    <n v="1216"/>
    <d v="2024-12-14T00:00:00"/>
    <s v="Email"/>
    <s v="N"/>
    <s v="Y"/>
    <s v="Resident"/>
    <s v="N"/>
    <n v="77"/>
    <s v="N"/>
    <s v="N"/>
    <s v="Y"/>
    <d v="2025-02-22T00:00:00"/>
    <s v="F"/>
    <s v="Owner"/>
    <s v="Deceased"/>
    <m/>
    <m/>
    <s v="Y"/>
    <s v="N"/>
    <m/>
    <s v="Y"/>
    <s v="dp1"/>
    <n v="77"/>
    <n v="8"/>
    <s v="Y"/>
  </r>
  <r>
    <n v="207910570"/>
    <d v="2013-10-10T00:00:00"/>
    <n v="44"/>
    <d v="2025-03-29T00:00:00"/>
    <s v="Email"/>
    <s v="N"/>
    <s v="Y"/>
    <s v="Unmatched"/>
    <m/>
    <m/>
    <m/>
    <m/>
    <m/>
    <m/>
    <s v="B"/>
    <s v="Private Renter"/>
    <s v="Deceased"/>
    <m/>
    <m/>
    <s v="Y"/>
    <s v="Y"/>
    <m/>
    <s v="Y"/>
    <s v="dp3"/>
    <n v="0"/>
    <n v="0"/>
    <s v="Y"/>
  </r>
  <r>
    <n v="978914017"/>
    <d v="2013-06-12T00:00:00"/>
    <n v="37"/>
    <d v="2025-03-15T00:00:00"/>
    <s v="SMS"/>
    <s v="Y"/>
    <s v="N"/>
    <s v="Unmatched"/>
    <m/>
    <m/>
    <m/>
    <m/>
    <m/>
    <m/>
    <s v="D"/>
    <s v="Owner"/>
    <s v="Deceased"/>
    <m/>
    <m/>
    <s v="Y"/>
    <s v="Y"/>
    <m/>
    <s v="Y"/>
    <s v="dp3"/>
    <n v="0"/>
    <n v="0"/>
    <s v="Y"/>
  </r>
  <r>
    <n v="710520527"/>
    <d v="2017-03-30T00:00:00"/>
    <n v="44"/>
    <d v="2025-03-14T00:00:00"/>
    <s v="SMS"/>
    <s v="Y"/>
    <s v="N"/>
    <s v="Deceased"/>
    <s v="N"/>
    <n v="0"/>
    <s v="Y"/>
    <s v="Y"/>
    <s v="N"/>
    <d v="2025-03-26T00:00:00"/>
    <s v="B"/>
    <s v="Owner"/>
    <s v="Deceased"/>
    <m/>
    <m/>
    <s v="Y"/>
    <s v="Y"/>
    <m/>
    <s v="Y"/>
    <s v="dp1"/>
    <n v="0"/>
    <n v="0"/>
    <s v="Y"/>
  </r>
  <r>
    <n v="595065483"/>
    <d v="1998-02-21T00:00:00"/>
    <n v="56"/>
    <d v="2025-04-03T00:00:00"/>
    <s v="Phone"/>
    <s v="N"/>
    <s v="N"/>
    <s v="Deceased"/>
    <s v="N"/>
    <n v="0"/>
    <s v="Y"/>
    <s v="Y"/>
    <s v="Y"/>
    <d v="2025-04-06T00:00:00"/>
    <s v="B"/>
    <s v="Owner"/>
    <s v="Deceased"/>
    <m/>
    <m/>
    <s v="Y"/>
    <s v="Y"/>
    <m/>
    <s v="Y"/>
    <s v="dp1"/>
    <n v="0"/>
    <n v="0"/>
    <s v="Y"/>
  </r>
  <r>
    <n v="185800242"/>
    <d v="2005-11-23T00:00:00"/>
    <n v="3512"/>
    <d v="2024-06-18T00:00:00"/>
    <s v="Email"/>
    <s v="N"/>
    <s v="Y"/>
    <s v="Resident"/>
    <s v="N"/>
    <n v="22"/>
    <s v="N"/>
    <s v="N"/>
    <s v="N"/>
    <d v="2023-03-15T00:00:00"/>
    <s v="F"/>
    <s v="Social Renter"/>
    <s v="Deceased"/>
    <m/>
    <m/>
    <s v="Y"/>
    <s v="Y"/>
    <m/>
    <s v="Y"/>
    <s v="dp1"/>
    <n v="22"/>
    <n v="3"/>
    <s v="Y"/>
  </r>
  <r>
    <n v="656694662"/>
    <d v="2006-10-04T00:00:00"/>
    <n v="44"/>
    <d v="2025-03-30T00:00:00"/>
    <s v="Email"/>
    <s v="N"/>
    <s v="Y"/>
    <s v="Deceased"/>
    <s v="N"/>
    <n v="0"/>
    <s v="Y"/>
    <s v="N"/>
    <s v="Y"/>
    <d v="2025-03-24T00:00:00"/>
    <s v="A"/>
    <s v="Owner"/>
    <s v="Deceased"/>
    <m/>
    <m/>
    <s v="Y"/>
    <s v="Y"/>
    <m/>
    <s v="Y"/>
    <s v="dp1"/>
    <n v="0"/>
    <n v="0"/>
    <s v="Y"/>
  </r>
  <r>
    <n v="934265374"/>
    <d v="2016-09-04T00:00:00"/>
    <n v="1306"/>
    <d v="2025-03-14T00:00:00"/>
    <s v="SMS"/>
    <s v="Y"/>
    <s v="N"/>
    <s v="Resident"/>
    <s v="N"/>
    <n v="62"/>
    <s v="N"/>
    <s v="Y"/>
    <s v="Y"/>
    <d v="2025-01-31T00:00:00"/>
    <s v="D"/>
    <s v="Private Renter"/>
    <s v="Deceased"/>
    <m/>
    <m/>
    <s v="N"/>
    <s v="Y"/>
    <m/>
    <s v="Y"/>
    <s v="dp1"/>
    <n v="62"/>
    <n v="7"/>
    <s v="Y"/>
  </r>
  <r>
    <n v="330942040"/>
    <d v="2007-05-30T00:00:00"/>
    <n v="86"/>
    <d v="2025-04-07T00:00:00"/>
    <s v="SMS"/>
    <s v="Y"/>
    <s v="N"/>
    <s v="Resident"/>
    <s v="N"/>
    <n v="99"/>
    <s v="N"/>
    <s v="Y"/>
    <s v="N"/>
    <d v="2025-03-12T00:00:00"/>
    <s v="A"/>
    <s v="Owner"/>
    <s v="Deceased"/>
    <m/>
    <m/>
    <s v="Y"/>
    <s v="Y"/>
    <m/>
    <s v="Y"/>
    <s v="dp1"/>
    <n v="99"/>
    <n v="10"/>
    <s v="Y"/>
  </r>
  <r>
    <n v="411733847"/>
    <d v="2010-09-04T00:00:00"/>
    <n v="2109"/>
    <d v="2024-12-31T00:00:00"/>
    <s v="Phone"/>
    <s v="N"/>
    <s v="N"/>
    <s v="Deceased"/>
    <s v="N"/>
    <n v="0"/>
    <s v="Y"/>
    <s v="Y"/>
    <s v="N"/>
    <d v="2024-10-30T00:00:00"/>
    <s v="E"/>
    <s v="Social Renter"/>
    <s v="Deceased"/>
    <m/>
    <m/>
    <s v="Y"/>
    <s v="Y"/>
    <m/>
    <s v="Y"/>
    <s v="dp1"/>
    <n v="0"/>
    <n v="0"/>
    <s v="Y"/>
  </r>
  <r>
    <n v="111349429"/>
    <d v="2006-08-23T00:00:00"/>
    <n v="4106"/>
    <d v="2021-05-20T00:00:00"/>
    <s v="Letter"/>
    <s v="N"/>
    <s v="N"/>
    <s v="Resident"/>
    <s v="Y"/>
    <n v="0"/>
    <s v="N"/>
    <s v="Y"/>
    <s v="N"/>
    <d v="2019-05-17T00:00:00"/>
    <s v="D"/>
    <s v="Private Renter"/>
    <s v="Deceased"/>
    <m/>
    <m/>
    <s v="Y"/>
    <s v="Y"/>
    <m/>
    <s v="Y"/>
    <s v="dp1"/>
    <n v="0"/>
    <n v="0"/>
    <s v="Y"/>
  </r>
  <r>
    <n v="524953143"/>
    <d v="2007-06-11T00:00:00"/>
    <n v="42"/>
    <d v="2025-04-05T00:00:00"/>
    <s v="SMS"/>
    <s v="Y"/>
    <s v="N"/>
    <s v="Deceased"/>
    <s v="N"/>
    <n v="0"/>
    <s v="Y"/>
    <s v="Y"/>
    <s v="N"/>
    <d v="2025-03-13T00:00:00"/>
    <s v="C"/>
    <s v="Owner"/>
    <s v="Deceased"/>
    <m/>
    <m/>
    <s v="Y"/>
    <s v="Y"/>
    <m/>
    <s v="Y"/>
    <s v="dp1"/>
    <n v="0"/>
    <n v="0"/>
    <s v="Y"/>
  </r>
  <r>
    <n v="948627719"/>
    <d v="2002-09-29T00:00:00"/>
    <n v="95"/>
    <d v="2025-03-16T00:00:00"/>
    <s v="SMS"/>
    <s v="Y"/>
    <s v="N"/>
    <s v="Forwarding Address"/>
    <s v="N"/>
    <n v="93"/>
    <s v="N"/>
    <s v="N"/>
    <s v="Y"/>
    <d v="2025-04-07T00:00:00"/>
    <s v="A"/>
    <s v="Owner"/>
    <s v="Deceased"/>
    <m/>
    <m/>
    <s v="Y"/>
    <s v="Y"/>
    <m/>
    <s v="Y"/>
    <s v="dp1"/>
    <n v="93"/>
    <n v="10"/>
    <s v="Y"/>
  </r>
  <r>
    <n v="512630341"/>
    <d v="2006-06-11T00:00:00"/>
    <n v="67"/>
    <d v="2025-03-10T00:00:00"/>
    <s v="Email"/>
    <s v="N"/>
    <s v="Y"/>
    <s v="Deceased"/>
    <s v="N"/>
    <n v="0"/>
    <s v="Y"/>
    <s v="Y"/>
    <s v="N"/>
    <d v="2025-04-05T00:00:00"/>
    <s v="B"/>
    <s v="Owner"/>
    <s v="Deceased"/>
    <m/>
    <m/>
    <s v="Y"/>
    <s v="Y"/>
    <m/>
    <s v="Y"/>
    <s v="dp1"/>
    <n v="0"/>
    <n v="0"/>
    <s v="Y"/>
  </r>
  <r>
    <n v="213541390"/>
    <d v="2011-03-23T00:00:00"/>
    <n v="65"/>
    <m/>
    <s v="SMS"/>
    <s v="Y"/>
    <s v="N"/>
    <s v="Unmatched"/>
    <m/>
    <m/>
    <m/>
    <m/>
    <m/>
    <m/>
    <m/>
    <s v="Private Renter"/>
    <s v="Deceased"/>
    <m/>
    <m/>
    <s v="Y"/>
    <s v="Y"/>
    <m/>
    <s v="Y"/>
    <s v="dp3"/>
    <n v="0"/>
    <n v="0"/>
    <s v="Y"/>
  </r>
  <r>
    <n v="662291367"/>
    <d v="2013-08-09T00:00:00"/>
    <n v="2219"/>
    <m/>
    <s v="Email"/>
    <s v="N"/>
    <s v="Y"/>
    <s v="Deceased"/>
    <s v="N"/>
    <n v="0"/>
    <s v="Y"/>
    <s v="N"/>
    <s v="N"/>
    <d v="2024-12-20T00:00:00"/>
    <s v="F"/>
    <s v="Owner"/>
    <s v="Deceased"/>
    <m/>
    <m/>
    <s v="Y"/>
    <s v="N"/>
    <m/>
    <s v="Y"/>
    <s v="dp1"/>
    <n v="0"/>
    <n v="0"/>
    <s v="Y"/>
  </r>
  <r>
    <n v="631572444"/>
    <d v="2012-06-28T00:00:00"/>
    <n v="25"/>
    <d v="2025-04-03T00:00:00"/>
    <s v="SMS"/>
    <s v="Y"/>
    <s v="N"/>
    <s v="Unmatched"/>
    <m/>
    <m/>
    <m/>
    <m/>
    <m/>
    <m/>
    <s v="B"/>
    <s v="Private Renter"/>
    <s v="Deceased"/>
    <m/>
    <m/>
    <s v="Y"/>
    <s v="Y"/>
    <m/>
    <s v="Y"/>
    <s v="dp3"/>
    <n v="0"/>
    <n v="0"/>
    <s v="Y"/>
  </r>
  <r>
    <n v="908454602"/>
    <d v="2007-08-17T00:00:00"/>
    <m/>
    <d v="2025-03-11T00:00:00"/>
    <s v="Email"/>
    <s v="N"/>
    <s v="Y"/>
    <s v="Unmatched"/>
    <m/>
    <m/>
    <m/>
    <m/>
    <m/>
    <m/>
    <s v="C"/>
    <s v="Private Renter"/>
    <s v="Deceased"/>
    <m/>
    <m/>
    <s v="Y"/>
    <s v="Y"/>
    <m/>
    <s v="Y"/>
    <s v="dp3"/>
    <n v="0"/>
    <n v="0"/>
    <s v="Y"/>
  </r>
  <r>
    <n v="993261710"/>
    <d v="2005-02-18T00:00:00"/>
    <n v="4777"/>
    <m/>
    <s v="Letter"/>
    <s v="N"/>
    <s v="N"/>
    <s v="Deceased"/>
    <s v="Y"/>
    <n v="0"/>
    <s v="Y"/>
    <s v="N"/>
    <s v="Y"/>
    <d v="2021-07-12T00:00:00"/>
    <s v="E"/>
    <s v="Social Renter"/>
    <s v="Deceased"/>
    <m/>
    <m/>
    <s v="Y"/>
    <s v="Y"/>
    <m/>
    <s v="Y"/>
    <s v="dp1"/>
    <n v="0"/>
    <n v="0"/>
    <s v="Y"/>
  </r>
  <r>
    <n v="516137993"/>
    <d v="2015-11-05T00:00:00"/>
    <n v="654"/>
    <d v="2025-03-26T00:00:00"/>
    <s v="SMS"/>
    <s v="Y"/>
    <s v="N"/>
    <s v="Deceased"/>
    <s v="N"/>
    <n v="0"/>
    <s v="Y"/>
    <s v="N"/>
    <s v="N"/>
    <d v="2025-03-24T00:00:00"/>
    <s v="B"/>
    <s v="Owner"/>
    <s v="Deceased"/>
    <m/>
    <m/>
    <s v="Y"/>
    <s v="N"/>
    <m/>
    <s v="Y"/>
    <s v="dp1"/>
    <n v="0"/>
    <n v="0"/>
    <s v="Y"/>
  </r>
  <r>
    <n v="177460685"/>
    <d v="2017-02-28T00:00:00"/>
    <m/>
    <d v="2025-03-29T00:00:00"/>
    <s v="SMS"/>
    <s v="Y"/>
    <s v="N"/>
    <s v="Resident"/>
    <s v="N"/>
    <n v="54"/>
    <s v="N"/>
    <s v="Y"/>
    <s v="N"/>
    <d v="2025-04-04T00:00:00"/>
    <s v="C"/>
    <s v="Private Renter"/>
    <s v="Deceased"/>
    <m/>
    <m/>
    <s v="Y"/>
    <s v="Y"/>
    <m/>
    <s v="Y"/>
    <s v="dp1"/>
    <n v="54"/>
    <n v="6"/>
    <s v="Y"/>
  </r>
  <r>
    <n v="164842727"/>
    <d v="2010-01-10T00:00:00"/>
    <n v="5375"/>
    <d v="2023-07-03T00:00:00"/>
    <s v="Letter"/>
    <s v="N"/>
    <s v="N"/>
    <s v="Deceased"/>
    <s v="Y"/>
    <n v="0"/>
    <s v="Y"/>
    <s v="N"/>
    <s v="N"/>
    <d v="2019-04-17T00:00:00"/>
    <s v="E"/>
    <s v="Social Renter"/>
    <s v="Deceased"/>
    <m/>
    <m/>
    <s v="Y"/>
    <s v="Y"/>
    <m/>
    <s v="Y"/>
    <s v="dp1"/>
    <n v="0"/>
    <n v="0"/>
    <s v="Y"/>
  </r>
  <r>
    <n v="341825138"/>
    <d v="2011-02-26T00:00:00"/>
    <n v="58"/>
    <d v="2025-04-02T00:00:00"/>
    <s v="SMS"/>
    <s v="Y"/>
    <s v="N"/>
    <s v="Unmatched"/>
    <m/>
    <m/>
    <m/>
    <m/>
    <m/>
    <m/>
    <s v="A"/>
    <s v="Private Renter"/>
    <s v="Deceased"/>
    <m/>
    <m/>
    <s v="Y"/>
    <s v="Y"/>
    <m/>
    <s v="Y"/>
    <s v="dp3"/>
    <n v="0"/>
    <n v="0"/>
    <s v="Y"/>
  </r>
  <r>
    <n v="630936661"/>
    <d v="1997-12-28T00:00:00"/>
    <n v="147"/>
    <d v="2025-03-25T00:00:00"/>
    <s v="Phone"/>
    <s v="N"/>
    <s v="N"/>
    <s v="Deceased"/>
    <s v="N"/>
    <n v="0"/>
    <s v="Y"/>
    <s v="Y"/>
    <s v="Y"/>
    <d v="2025-02-14T00:00:00"/>
    <s v="D"/>
    <s v="Private Renter"/>
    <s v="Deceased"/>
    <m/>
    <m/>
    <s v="Y"/>
    <s v="Y"/>
    <m/>
    <s v="Y"/>
    <s v="dp1"/>
    <n v="0"/>
    <n v="0"/>
    <s v="Y"/>
  </r>
  <r>
    <n v="687856277"/>
    <d v="2000-06-11T00:00:00"/>
    <n v="5024"/>
    <d v="2019-03-01T00:00:00"/>
    <s v="Letter"/>
    <s v="N"/>
    <s v="N"/>
    <s v="Unmatched"/>
    <m/>
    <m/>
    <m/>
    <m/>
    <m/>
    <m/>
    <s v="C"/>
    <s v="Social Renter"/>
    <s v="Deceased"/>
    <m/>
    <m/>
    <s v="Y"/>
    <s v="Y"/>
    <m/>
    <s v="Y"/>
    <s v="dp3"/>
    <n v="0"/>
    <n v="0"/>
    <s v="Y"/>
  </r>
  <r>
    <n v="471373804"/>
    <d v="2016-05-11T00:00:00"/>
    <n v="33"/>
    <d v="2025-03-21T00:00:00"/>
    <s v="SMS"/>
    <s v="Y"/>
    <s v="N"/>
    <s v="Deceased"/>
    <s v="N"/>
    <n v="0"/>
    <s v="Y"/>
    <s v="Y"/>
    <s v="Y"/>
    <d v="2025-03-19T00:00:00"/>
    <s v="B"/>
    <s v="Owner"/>
    <s v="Deceased"/>
    <m/>
    <m/>
    <s v="Y"/>
    <s v="Y"/>
    <m/>
    <s v="Y"/>
    <s v="dp1"/>
    <n v="0"/>
    <n v="0"/>
    <s v="Y"/>
  </r>
  <r>
    <n v="772956704"/>
    <d v="2012-04-06T00:00:00"/>
    <n v="2121"/>
    <d v="2024-09-02T00:00:00"/>
    <s v="Email"/>
    <s v="N"/>
    <s v="Y"/>
    <s v="Deceased"/>
    <s v="N"/>
    <n v="0"/>
    <s v="Y"/>
    <s v="N"/>
    <s v="N"/>
    <d v="2025-02-07T00:00:00"/>
    <s v="E"/>
    <s v="Private Renter"/>
    <s v="Resident"/>
    <n v="8"/>
    <n v="610"/>
    <s v="Y"/>
    <s v="Y"/>
    <d v="2019-09-17T00:00:00"/>
    <s v="Y"/>
    <s v="dp1"/>
    <n v="0"/>
    <n v="0"/>
    <s v="Y"/>
  </r>
  <r>
    <n v="401047732"/>
    <d v="2001-07-06T00:00:00"/>
    <n v="739"/>
    <d v="2025-04-02T00:00:00"/>
    <s v="SMS"/>
    <s v="Y"/>
    <s v="N"/>
    <s v="Resident"/>
    <s v="N"/>
    <n v="81"/>
    <s v="N"/>
    <s v="Y"/>
    <s v="N"/>
    <d v="2025-03-13T00:00:00"/>
    <m/>
    <s v="Owner"/>
    <s v="Deceased"/>
    <m/>
    <m/>
    <s v="Y"/>
    <s v="Y"/>
    <m/>
    <s v="Y"/>
    <s v="dp1"/>
    <n v="81"/>
    <n v="9"/>
    <s v="Y"/>
  </r>
  <r>
    <n v="575263370"/>
    <d v="2003-02-24T00:00:00"/>
    <n v="2376"/>
    <d v="2024-09-07T00:00:00"/>
    <s v="Phone"/>
    <s v="N"/>
    <s v="N"/>
    <s v="Deceased"/>
    <s v="N"/>
    <n v="0"/>
    <s v="Y"/>
    <s v="Y"/>
    <s v="N"/>
    <d v="2024-09-25T00:00:00"/>
    <s v="F"/>
    <m/>
    <s v="Deceased"/>
    <m/>
    <m/>
    <s v="Y"/>
    <s v="Y"/>
    <m/>
    <s v="Y"/>
    <s v="dp1"/>
    <n v="0"/>
    <n v="0"/>
    <s v="Y"/>
  </r>
  <r>
    <n v="132265457"/>
    <d v="1995-11-23T00:00:00"/>
    <n v="29"/>
    <d v="2025-03-30T00:00:00"/>
    <s v="SMS"/>
    <s v="Y"/>
    <s v="N"/>
    <s v="Forwarding Address"/>
    <s v="N"/>
    <n v="99"/>
    <s v="N"/>
    <s v="N"/>
    <s v="Y"/>
    <d v="2025-03-23T00:00:00"/>
    <s v="B"/>
    <s v="Owner"/>
    <s v="Deceased"/>
    <m/>
    <m/>
    <s v="Y"/>
    <s v="Y"/>
    <m/>
    <s v="Y"/>
    <s v="dp1"/>
    <n v="99"/>
    <n v="10"/>
    <s v="Y"/>
  </r>
  <r>
    <n v="117937699"/>
    <d v="2001-07-03T00:00:00"/>
    <n v="1637"/>
    <d v="2025-02-25T00:00:00"/>
    <s v="Email"/>
    <s v="N"/>
    <s v="Y"/>
    <s v="Deceased"/>
    <s v="N"/>
    <n v="0"/>
    <s v="Y"/>
    <s v="N"/>
    <s v="N"/>
    <d v="2024-12-20T00:00:00"/>
    <s v="D"/>
    <s v="Owner"/>
    <s v="Deceased"/>
    <m/>
    <m/>
    <s v="Y"/>
    <s v="N"/>
    <m/>
    <s v="Y"/>
    <s v="dp1"/>
    <n v="0"/>
    <n v="0"/>
    <s v="Y"/>
  </r>
  <r>
    <n v="941961859"/>
    <d v="2006-10-18T00:00:00"/>
    <n v="845"/>
    <d v="2025-02-19T00:00:00"/>
    <s v="SMS"/>
    <s v="Y"/>
    <s v="N"/>
    <s v="Unmatched"/>
    <m/>
    <m/>
    <m/>
    <m/>
    <m/>
    <m/>
    <s v="D"/>
    <s v="Private Renter"/>
    <s v="Deceased"/>
    <m/>
    <m/>
    <s v="Y"/>
    <s v="Y"/>
    <m/>
    <s v="Y"/>
    <s v="dp3"/>
    <n v="0"/>
    <n v="0"/>
    <s v="Y"/>
  </r>
  <r>
    <n v="895654089"/>
    <d v="2015-11-01T00:00:00"/>
    <n v="77"/>
    <d v="2025-04-03T00:00:00"/>
    <s v="SMS"/>
    <s v="Y"/>
    <s v="N"/>
    <s v="Forwarding Address"/>
    <s v="N"/>
    <n v="93"/>
    <s v="N"/>
    <s v="N"/>
    <s v="N"/>
    <d v="2025-03-22T00:00:00"/>
    <s v="B"/>
    <s v="Private Renter"/>
    <s v="Deceased"/>
    <m/>
    <m/>
    <s v="Y"/>
    <s v="Y"/>
    <m/>
    <s v="Y"/>
    <s v="dp1"/>
    <n v="93"/>
    <n v="10"/>
    <s v="Y"/>
  </r>
  <r>
    <n v="334563927"/>
    <d v="1995-04-12T00:00:00"/>
    <n v="12"/>
    <d v="2025-03-17T00:00:00"/>
    <s v="SMS"/>
    <s v="Y"/>
    <s v="N"/>
    <s v="Deceased"/>
    <s v="N"/>
    <n v="0"/>
    <s v="Y"/>
    <s v="N"/>
    <s v="N"/>
    <d v="2025-04-08T00:00:00"/>
    <s v="B"/>
    <s v="Owner"/>
    <s v="Deceased"/>
    <m/>
    <m/>
    <s v="Y"/>
    <s v="Y"/>
    <m/>
    <s v="Y"/>
    <s v="dp1"/>
    <n v="0"/>
    <n v="0"/>
    <s v="Y"/>
  </r>
  <r>
    <n v="928253117"/>
    <d v="1996-07-17T00:00:00"/>
    <n v="2460"/>
    <d v="2024-10-12T00:00:00"/>
    <s v="Phone"/>
    <s v="N"/>
    <s v="N"/>
    <s v="Deceased"/>
    <s v="N"/>
    <n v="0"/>
    <s v="Y"/>
    <s v="N"/>
    <s v="Y"/>
    <d v="2025-02-21T00:00:00"/>
    <s v="F"/>
    <s v="Private Renter"/>
    <s v="Deceased"/>
    <m/>
    <m/>
    <s v="Y"/>
    <s v="Y"/>
    <m/>
    <s v="Y"/>
    <s v="dp1"/>
    <n v="0"/>
    <n v="0"/>
    <s v="Y"/>
  </r>
  <r>
    <n v="222035324"/>
    <d v="1997-05-16T00:00:00"/>
    <n v="542"/>
    <d v="2025-03-10T00:00:00"/>
    <s v="SMS"/>
    <s v="Y"/>
    <s v="N"/>
    <s v="Resident"/>
    <s v="N"/>
    <n v="84"/>
    <s v="N"/>
    <s v="Y"/>
    <s v="Y"/>
    <d v="2025-02-26T00:00:00"/>
    <s v="C"/>
    <s v="Private Renter"/>
    <s v="Deceased"/>
    <m/>
    <m/>
    <s v="Y"/>
    <s v="Y"/>
    <m/>
    <s v="Y"/>
    <s v="dp1"/>
    <n v="84"/>
    <n v="9"/>
    <s v="Y"/>
  </r>
  <r>
    <n v="169923096"/>
    <d v="2011-05-17T00:00:00"/>
    <n v="93"/>
    <d v="2025-04-05T00:00:00"/>
    <s v="SMS"/>
    <s v="Y"/>
    <s v="N"/>
    <s v="Unmatched"/>
    <m/>
    <m/>
    <m/>
    <m/>
    <m/>
    <m/>
    <s v="B"/>
    <s v="Owner"/>
    <s v="Deceased"/>
    <m/>
    <m/>
    <s v="Y"/>
    <s v="Y"/>
    <m/>
    <s v="Y"/>
    <s v="dp3"/>
    <n v="0"/>
    <n v="0"/>
    <s v="Y"/>
  </r>
  <r>
    <n v="214257871"/>
    <d v="2015-01-12T00:00:00"/>
    <n v="88"/>
    <d v="2025-04-04T00:00:00"/>
    <s v="Email"/>
    <s v="N"/>
    <s v="Y"/>
    <s v="Deceased"/>
    <s v="N"/>
    <n v="0"/>
    <s v="Y"/>
    <s v="Y"/>
    <s v="Y"/>
    <d v="2025-03-15T00:00:00"/>
    <s v="A"/>
    <s v="Social Renter"/>
    <s v="Deceased"/>
    <m/>
    <m/>
    <s v="Y"/>
    <s v="Y"/>
    <m/>
    <s v="Y"/>
    <s v="dp1"/>
    <n v="0"/>
    <n v="0"/>
    <s v="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5">
  <r>
    <n v="320509935"/>
    <d v="1996-07-24T00:00:00"/>
    <n v="16"/>
    <x v="0"/>
    <x v="0"/>
    <s v="Y"/>
    <s v="N"/>
    <s v="Deceased"/>
    <s v="N"/>
    <n v="0"/>
    <s v="Y"/>
    <s v="Y"/>
    <s v="N"/>
    <d v="2025-03-21T00:00:00"/>
    <x v="0"/>
    <x v="0"/>
    <x v="0"/>
    <n v="7"/>
    <n v="963"/>
    <s v="Y"/>
    <s v="Y"/>
    <d v="2023-07-12T00:00:00"/>
    <s v="Y"/>
    <s v="dp1"/>
    <n v="0"/>
    <x v="0"/>
    <x v="0"/>
  </r>
  <r>
    <n v="665617030"/>
    <d v="2018-06-03T00:00:00"/>
    <n v="175"/>
    <x v="1"/>
    <x v="1"/>
    <s v="N"/>
    <s v="N"/>
    <s v="Unmatched"/>
    <m/>
    <m/>
    <m/>
    <m/>
    <m/>
    <m/>
    <x v="0"/>
    <x v="1"/>
    <x v="1"/>
    <n v="7"/>
    <n v="854"/>
    <s v="Y"/>
    <s v="Y"/>
    <d v="2023-11-01T00:00:00"/>
    <s v="Y"/>
    <s v="dp3"/>
    <n v="854"/>
    <x v="1"/>
    <x v="1"/>
  </r>
  <r>
    <n v="725301195"/>
    <d v="2013-11-15T00:00:00"/>
    <m/>
    <x v="2"/>
    <x v="0"/>
    <s v="Y"/>
    <s v="N"/>
    <s v="Resident"/>
    <s v="N"/>
    <n v="46"/>
    <s v="N"/>
    <s v="Y"/>
    <s v="Y"/>
    <d v="2025-03-10T00:00:00"/>
    <x v="0"/>
    <x v="2"/>
    <x v="2"/>
    <m/>
    <m/>
    <m/>
    <m/>
    <m/>
    <s v="Y"/>
    <s v="dp1"/>
    <n v="46"/>
    <x v="2"/>
    <x v="1"/>
  </r>
  <r>
    <n v="339206697"/>
    <d v="2015-03-05T00:00:00"/>
    <n v="2224"/>
    <x v="3"/>
    <x v="2"/>
    <s v="N"/>
    <s v="N"/>
    <s v="Unmatched"/>
    <m/>
    <m/>
    <m/>
    <m/>
    <m/>
    <m/>
    <x v="1"/>
    <x v="2"/>
    <x v="1"/>
    <n v="7"/>
    <n v="611"/>
    <s v="Y"/>
    <s v="Y"/>
    <d v="2023-03-16T00:00:00"/>
    <s v="Y"/>
    <s v="dp3"/>
    <n v="611"/>
    <x v="3"/>
    <x v="1"/>
  </r>
  <r>
    <n v="737529315"/>
    <d v="2010-11-29T00:00:00"/>
    <n v="3737"/>
    <x v="4"/>
    <x v="3"/>
    <s v="N"/>
    <s v="Y"/>
    <s v="Unmatched"/>
    <m/>
    <m/>
    <m/>
    <m/>
    <m/>
    <m/>
    <x v="1"/>
    <x v="0"/>
    <x v="0"/>
    <n v="9"/>
    <n v="299"/>
    <s v="Y"/>
    <s v="Y"/>
    <d v="2018-12-17T00:00:00"/>
    <s v="Y"/>
    <s v="dp3"/>
    <n v="299"/>
    <x v="4"/>
    <x v="1"/>
  </r>
  <r>
    <n v="920546839"/>
    <d v="2007-01-10T00:00:00"/>
    <n v="534"/>
    <x v="5"/>
    <x v="0"/>
    <s v="Y"/>
    <s v="N"/>
    <s v="Resident"/>
    <s v="N"/>
    <n v="76"/>
    <s v="N"/>
    <s v="Y"/>
    <s v="N"/>
    <d v="2025-03-02T00:00:00"/>
    <x v="2"/>
    <x v="0"/>
    <x v="0"/>
    <n v="5"/>
    <n v="855"/>
    <s v="Y"/>
    <s v="N"/>
    <d v="2024-06-09T00:00:00"/>
    <s v="Y"/>
    <s v="dp1"/>
    <n v="76"/>
    <x v="5"/>
    <x v="1"/>
  </r>
  <r>
    <n v="857544841"/>
    <d v="2005-07-09T00:00:00"/>
    <n v="2821"/>
    <x v="2"/>
    <x v="2"/>
    <s v="N"/>
    <s v="N"/>
    <s v="Resident"/>
    <s v="N"/>
    <n v="39"/>
    <s v="N"/>
    <s v="N"/>
    <s v="N"/>
    <d v="2025-01-03T00:00:00"/>
    <x v="1"/>
    <x v="0"/>
    <x v="1"/>
    <n v="8"/>
    <n v="665"/>
    <s v="N"/>
    <s v="Y"/>
    <d v="2020-04-05T00:00:00"/>
    <s v="Y"/>
    <s v="dp1"/>
    <n v="39"/>
    <x v="6"/>
    <x v="1"/>
  </r>
  <r>
    <n v="205263952"/>
    <d v="2001-02-02T00:00:00"/>
    <n v="2341"/>
    <x v="6"/>
    <x v="3"/>
    <s v="N"/>
    <s v="Y"/>
    <s v="Unmatched"/>
    <m/>
    <m/>
    <m/>
    <m/>
    <m/>
    <m/>
    <x v="1"/>
    <x v="1"/>
    <x v="2"/>
    <m/>
    <m/>
    <m/>
    <m/>
    <m/>
    <s v="Y"/>
    <s v="N/A"/>
    <s v="N/A"/>
    <x v="7"/>
    <x v="1"/>
  </r>
  <r>
    <n v="741235324"/>
    <d v="2013-12-04T00:00:00"/>
    <n v="309"/>
    <x v="7"/>
    <x v="0"/>
    <s v="Y"/>
    <s v="N"/>
    <s v="Resident"/>
    <s v="N"/>
    <n v="82"/>
    <s v="N"/>
    <s v="N"/>
    <s v="N"/>
    <d v="2025-02-15T00:00:00"/>
    <x v="3"/>
    <x v="1"/>
    <x v="1"/>
    <n v="4"/>
    <n v="893"/>
    <s v="Y"/>
    <s v="N"/>
    <d v="2024-10-25T00:00:00"/>
    <s v="Y"/>
    <s v="dp1"/>
    <n v="82"/>
    <x v="1"/>
    <x v="1"/>
  </r>
  <r>
    <n v="153693439"/>
    <d v="2016-10-17T00:00:00"/>
    <n v="3879"/>
    <x v="2"/>
    <x v="2"/>
    <s v="N"/>
    <s v="N"/>
    <s v="Resident"/>
    <s v="N"/>
    <n v="16"/>
    <s v="N"/>
    <s v="Y"/>
    <s v="N"/>
    <d v="2023-06-03T00:00:00"/>
    <x v="1"/>
    <x v="1"/>
    <x v="1"/>
    <n v="2"/>
    <n v="296"/>
    <s v="Y"/>
    <s v="Y"/>
    <d v="2025-09-22T00:00:00"/>
    <s v="Y"/>
    <s v="dp3"/>
    <n v="296"/>
    <x v="4"/>
    <x v="1"/>
  </r>
  <r>
    <n v="146189180"/>
    <d v="1995-01-14T00:00:00"/>
    <n v="40"/>
    <x v="8"/>
    <x v="0"/>
    <s v="Y"/>
    <s v="N"/>
    <s v="Resident"/>
    <s v="N"/>
    <n v="93"/>
    <s v="N"/>
    <s v="Y"/>
    <s v="Y"/>
    <d v="2025-03-22T00:00:00"/>
    <x v="0"/>
    <x v="0"/>
    <x v="1"/>
    <n v="6"/>
    <n v="971"/>
    <s v="N"/>
    <s v="Y"/>
    <d v="2021-11-12T00:00:00"/>
    <s v="Y"/>
    <s v="dp1"/>
    <n v="93"/>
    <x v="8"/>
    <x v="1"/>
  </r>
  <r>
    <n v="915535571"/>
    <d v="2007-06-11T00:00:00"/>
    <n v="4120"/>
    <x v="9"/>
    <x v="3"/>
    <s v="N"/>
    <s v="Y"/>
    <s v="Resident"/>
    <s v="N"/>
    <n v="14"/>
    <s v="N"/>
    <s v="N"/>
    <s v="N"/>
    <d v="2021-08-12T00:00:00"/>
    <x v="4"/>
    <x v="2"/>
    <x v="1"/>
    <n v="8"/>
    <n v="269"/>
    <s v="N"/>
    <s v="Y"/>
    <d v="2022-10-07T00:00:00"/>
    <s v="Y"/>
    <s v="dp3"/>
    <n v="269"/>
    <x v="4"/>
    <x v="1"/>
  </r>
  <r>
    <n v="876581331"/>
    <d v="2007-08-02T00:00:00"/>
    <n v="48"/>
    <x v="10"/>
    <x v="3"/>
    <s v="N"/>
    <s v="Y"/>
    <s v="Resident"/>
    <s v="N"/>
    <n v="93"/>
    <s v="N"/>
    <s v="N"/>
    <s v="N"/>
    <d v="2025-03-31T00:00:00"/>
    <x v="5"/>
    <x v="0"/>
    <x v="0"/>
    <n v="5"/>
    <n v="988"/>
    <s v="Y"/>
    <s v="Y"/>
    <d v="2023-11-17T00:00:00"/>
    <s v="Y"/>
    <s v="dp1"/>
    <n v="93"/>
    <x v="8"/>
    <x v="1"/>
  </r>
  <r>
    <n v="265579534"/>
    <d v="2000-07-23T00:00:00"/>
    <n v="32"/>
    <x v="11"/>
    <x v="0"/>
    <s v="Y"/>
    <s v="N"/>
    <s v="Deceased"/>
    <s v="N"/>
    <n v="0"/>
    <s v="Y"/>
    <s v="N"/>
    <s v="Y"/>
    <d v="2025-03-27T00:00:00"/>
    <x v="3"/>
    <x v="0"/>
    <x v="3"/>
    <m/>
    <m/>
    <s v="Y"/>
    <s v="N"/>
    <m/>
    <s v="Y"/>
    <s v="dp1"/>
    <n v="0"/>
    <x v="0"/>
    <x v="0"/>
  </r>
  <r>
    <n v="952214600"/>
    <d v="1997-01-08T00:00:00"/>
    <n v="1306"/>
    <x v="12"/>
    <x v="0"/>
    <s v="Y"/>
    <s v="N"/>
    <s v="Resident"/>
    <s v="N"/>
    <n v="73"/>
    <s v="N"/>
    <s v="N"/>
    <s v="N"/>
    <d v="2024-12-29T00:00:00"/>
    <x v="0"/>
    <x v="0"/>
    <x v="1"/>
    <n v="7"/>
    <n v="768"/>
    <s v="Y"/>
    <s v="Y"/>
    <d v="2021-09-15T00:00:00"/>
    <s v="Y"/>
    <s v="dp1"/>
    <n v="73"/>
    <x v="5"/>
    <x v="1"/>
  </r>
  <r>
    <n v="830205633"/>
    <d v="2010-03-19T00:00:00"/>
    <n v="3"/>
    <x v="0"/>
    <x v="3"/>
    <s v="N"/>
    <s v="Y"/>
    <s v="Resident"/>
    <s v="N"/>
    <n v="91"/>
    <s v="N"/>
    <s v="Y"/>
    <s v="N"/>
    <d v="2025-03-10T00:00:00"/>
    <x v="0"/>
    <x v="2"/>
    <x v="1"/>
    <n v="7"/>
    <n v="989"/>
    <s v="Y"/>
    <s v="Y"/>
    <d v="2022-06-19T00:00:00"/>
    <s v="Y"/>
    <s v="dp1"/>
    <n v="91"/>
    <x v="8"/>
    <x v="1"/>
  </r>
  <r>
    <n v="202312981"/>
    <d v="2015-02-21T00:00:00"/>
    <n v="3036"/>
    <x v="13"/>
    <x v="1"/>
    <s v="N"/>
    <s v="N"/>
    <s v="Resident"/>
    <s v="N"/>
    <n v="19"/>
    <s v="N"/>
    <s v="N"/>
    <s v="N"/>
    <d v="2023-11-03T00:00:00"/>
    <x v="5"/>
    <x v="2"/>
    <x v="1"/>
    <n v="1"/>
    <n v="320"/>
    <s v="Y"/>
    <s v="Y"/>
    <d v="2025-10-03T00:00:00"/>
    <s v="Y"/>
    <s v="dp3"/>
    <n v="320"/>
    <x v="6"/>
    <x v="1"/>
  </r>
  <r>
    <n v="414099252"/>
    <d v="2009-01-08T00:00:00"/>
    <n v="995"/>
    <x v="14"/>
    <x v="3"/>
    <s v="N"/>
    <s v="Y"/>
    <s v="Forwarding Address"/>
    <s v="N"/>
    <n v="82"/>
    <s v="N"/>
    <s v="Y"/>
    <s v="Y"/>
    <d v="2025-02-28T00:00:00"/>
    <x v="0"/>
    <x v="0"/>
    <x v="1"/>
    <n v="2"/>
    <n v="930"/>
    <s v="Y"/>
    <s v="Y"/>
    <d v="2025-09-30T00:00:00"/>
    <s v="Y"/>
    <s v="dp3"/>
    <n v="930"/>
    <x v="8"/>
    <x v="1"/>
  </r>
  <r>
    <n v="626258645"/>
    <d v="1995-01-07T00:00:00"/>
    <n v="15"/>
    <x v="15"/>
    <x v="0"/>
    <s v="Y"/>
    <s v="N"/>
    <s v="Forwarding Address"/>
    <s v="N"/>
    <n v="98"/>
    <s v="N"/>
    <s v="Y"/>
    <s v="Y"/>
    <d v="2025-03-16T00:00:00"/>
    <x v="3"/>
    <x v="2"/>
    <x v="0"/>
    <n v="6"/>
    <n v="975"/>
    <s v="Y"/>
    <s v="Y"/>
    <d v="2024-06-27T00:00:00"/>
    <s v="Y"/>
    <s v="dp1"/>
    <n v="98"/>
    <x v="8"/>
    <x v="1"/>
  </r>
  <r>
    <n v="820238454"/>
    <d v="1997-04-11T00:00:00"/>
    <n v="64"/>
    <x v="2"/>
    <x v="3"/>
    <s v="N"/>
    <s v="Y"/>
    <s v="Resident"/>
    <s v="N"/>
    <n v="85"/>
    <s v="N"/>
    <s v="Y"/>
    <s v="N"/>
    <d v="2025-03-12T00:00:00"/>
    <x v="5"/>
    <x v="3"/>
    <x v="1"/>
    <n v="8"/>
    <n v="955"/>
    <s v="Y"/>
    <s v="Y"/>
    <d v="2022-12-04T00:00:00"/>
    <s v="Y"/>
    <s v="dp1"/>
    <n v="85"/>
    <x v="1"/>
    <x v="1"/>
  </r>
  <r>
    <n v="853948239"/>
    <d v="2008-10-08T00:00:00"/>
    <n v="1757"/>
    <x v="16"/>
    <x v="0"/>
    <s v="Y"/>
    <s v="N"/>
    <s v="Resident"/>
    <s v="N"/>
    <n v="73"/>
    <s v="N"/>
    <s v="N"/>
    <s v="Y"/>
    <d v="2025-02-16T00:00:00"/>
    <x v="0"/>
    <x v="0"/>
    <x v="0"/>
    <n v="3"/>
    <n v="706"/>
    <s v="N"/>
    <s v="Y"/>
    <d v="2025-04-04T00:00:00"/>
    <s v="Y"/>
    <s v="dp3"/>
    <n v="706"/>
    <x v="5"/>
    <x v="1"/>
  </r>
  <r>
    <n v="797134839"/>
    <d v="1998-04-11T00:00:00"/>
    <n v="1320"/>
    <x v="17"/>
    <x v="0"/>
    <s v="Y"/>
    <s v="N"/>
    <s v="Resident"/>
    <s v="N"/>
    <n v="50"/>
    <s v="N"/>
    <s v="Y"/>
    <s v="N"/>
    <d v="2024-12-04T00:00:00"/>
    <x v="6"/>
    <x v="0"/>
    <x v="1"/>
    <n v="2"/>
    <n v="803"/>
    <s v="Y"/>
    <s v="Y"/>
    <d v="2025-09-26T00:00:00"/>
    <s v="Y"/>
    <s v="dp3"/>
    <n v="803"/>
    <x v="1"/>
    <x v="1"/>
  </r>
  <r>
    <n v="701553550"/>
    <d v="1995-10-24T00:00:00"/>
    <n v="2896"/>
    <x v="18"/>
    <x v="3"/>
    <s v="N"/>
    <s v="Y"/>
    <s v="Resident"/>
    <s v="N"/>
    <n v="53"/>
    <s v="N"/>
    <s v="N"/>
    <s v="N"/>
    <d v="2024-12-16T00:00:00"/>
    <x v="5"/>
    <x v="0"/>
    <x v="3"/>
    <m/>
    <m/>
    <s v="Y"/>
    <s v="Y"/>
    <m/>
    <s v="Y"/>
    <s v="dp1"/>
    <n v="53"/>
    <x v="9"/>
    <x v="0"/>
  </r>
  <r>
    <n v="943723201"/>
    <d v="2001-11-20T00:00:00"/>
    <n v="896"/>
    <x v="19"/>
    <x v="3"/>
    <s v="N"/>
    <s v="Y"/>
    <s v="Resident"/>
    <s v="N"/>
    <n v="82"/>
    <s v="N"/>
    <s v="N"/>
    <s v="Y"/>
    <d v="2025-03-09T00:00:00"/>
    <x v="0"/>
    <x v="0"/>
    <x v="1"/>
    <n v="3"/>
    <n v="866"/>
    <s v="Y"/>
    <s v="N"/>
    <d v="2025-05-29T00:00:00"/>
    <s v="Y"/>
    <s v="dp3"/>
    <n v="866"/>
    <x v="1"/>
    <x v="1"/>
  </r>
  <r>
    <n v="673408969"/>
    <d v="2007-08-01T00:00:00"/>
    <n v="22"/>
    <x v="8"/>
    <x v="0"/>
    <s v="Y"/>
    <s v="N"/>
    <s v="Unmatched"/>
    <m/>
    <m/>
    <m/>
    <m/>
    <m/>
    <m/>
    <x v="0"/>
    <x v="2"/>
    <x v="2"/>
    <m/>
    <m/>
    <m/>
    <m/>
    <m/>
    <s v="Y"/>
    <s v="N/A"/>
    <s v="N/A"/>
    <x v="7"/>
    <x v="1"/>
  </r>
  <r>
    <n v="949653177"/>
    <d v="2015-02-28T00:00:00"/>
    <n v="929"/>
    <x v="8"/>
    <x v="0"/>
    <s v="Y"/>
    <s v="N"/>
    <s v="Resident"/>
    <s v="N"/>
    <n v="81"/>
    <s v="N"/>
    <s v="N"/>
    <s v="Y"/>
    <d v="2025-02-18T00:00:00"/>
    <x v="5"/>
    <x v="0"/>
    <x v="1"/>
    <n v="4"/>
    <n v="853"/>
    <s v="Y"/>
    <s v="Y"/>
    <d v="2024-09-05T00:00:00"/>
    <s v="Y"/>
    <s v="dp1"/>
    <n v="81"/>
    <x v="1"/>
    <x v="1"/>
  </r>
  <r>
    <n v="160329895"/>
    <d v="2010-12-11T00:00:00"/>
    <n v="379"/>
    <x v="20"/>
    <x v="0"/>
    <s v="Y"/>
    <s v="N"/>
    <s v="Resident"/>
    <s v="N"/>
    <n v="94"/>
    <s v="N"/>
    <s v="N"/>
    <s v="Y"/>
    <d v="2025-03-22T00:00:00"/>
    <x v="0"/>
    <x v="1"/>
    <x v="1"/>
    <n v="4"/>
    <n v="849"/>
    <s v="Y"/>
    <s v="Y"/>
    <d v="2024-10-17T00:00:00"/>
    <s v="Y"/>
    <s v="dp1"/>
    <n v="94"/>
    <x v="8"/>
    <x v="1"/>
  </r>
  <r>
    <n v="516195093"/>
    <d v="2018-01-22T00:00:00"/>
    <n v="4907"/>
    <x v="2"/>
    <x v="1"/>
    <s v="N"/>
    <s v="N"/>
    <s v="Resident"/>
    <s v="Y"/>
    <n v="1"/>
    <s v="N"/>
    <s v="N"/>
    <s v="N"/>
    <d v="2020-06-20T00:00:00"/>
    <x v="4"/>
    <x v="3"/>
    <x v="1"/>
    <n v="1"/>
    <n v="75"/>
    <s v="N"/>
    <s v="Y"/>
    <d v="2025-10-03T00:00:00"/>
    <s v="Y"/>
    <s v="dp3"/>
    <n v="75"/>
    <x v="10"/>
    <x v="1"/>
  </r>
  <r>
    <n v="897215186"/>
    <d v="2000-09-05T00:00:00"/>
    <n v="79"/>
    <x v="21"/>
    <x v="3"/>
    <s v="N"/>
    <s v="Y"/>
    <s v="Resident"/>
    <s v="N"/>
    <n v="89"/>
    <s v="N"/>
    <s v="N"/>
    <s v="N"/>
    <d v="2025-03-14T00:00:00"/>
    <x v="5"/>
    <x v="0"/>
    <x v="1"/>
    <n v="3"/>
    <n v="977"/>
    <s v="N"/>
    <s v="Y"/>
    <d v="2025-07-23T00:00:00"/>
    <s v="Y"/>
    <s v="dp3"/>
    <n v="977"/>
    <x v="8"/>
    <x v="1"/>
  </r>
  <r>
    <n v="929911724"/>
    <d v="2017-10-26T00:00:00"/>
    <n v="28"/>
    <x v="22"/>
    <x v="0"/>
    <s v="Y"/>
    <s v="N"/>
    <s v="Unmatched"/>
    <m/>
    <m/>
    <m/>
    <m/>
    <m/>
    <m/>
    <x v="5"/>
    <x v="3"/>
    <x v="1"/>
    <n v="6"/>
    <n v="984"/>
    <s v="Y"/>
    <s v="Y"/>
    <d v="2023-01-14T00:00:00"/>
    <s v="Y"/>
    <s v="dp3"/>
    <n v="984"/>
    <x v="8"/>
    <x v="1"/>
  </r>
  <r>
    <n v="821542299"/>
    <d v="2015-05-05T00:00:00"/>
    <m/>
    <x v="23"/>
    <x v="3"/>
    <s v="N"/>
    <s v="Y"/>
    <s v="Resident"/>
    <s v="N"/>
    <n v="89"/>
    <s v="N"/>
    <s v="Y"/>
    <s v="N"/>
    <d v="2025-03-16T00:00:00"/>
    <x v="3"/>
    <x v="1"/>
    <x v="2"/>
    <m/>
    <m/>
    <m/>
    <m/>
    <m/>
    <s v="Y"/>
    <s v="dp1"/>
    <n v="89"/>
    <x v="1"/>
    <x v="1"/>
  </r>
  <r>
    <n v="954275044"/>
    <d v="2007-02-06T00:00:00"/>
    <n v="96"/>
    <x v="24"/>
    <x v="0"/>
    <s v="Y"/>
    <s v="N"/>
    <s v="Resident"/>
    <s v="N"/>
    <n v="89"/>
    <s v="N"/>
    <s v="Y"/>
    <s v="Y"/>
    <d v="2025-03-21T00:00:00"/>
    <x v="5"/>
    <x v="1"/>
    <x v="1"/>
    <n v="6"/>
    <n v="977"/>
    <s v="Y"/>
    <s v="Y"/>
    <d v="2022-01-31T00:00:00"/>
    <s v="Y"/>
    <s v="dp1"/>
    <n v="89"/>
    <x v="1"/>
    <x v="1"/>
  </r>
  <r>
    <n v="644536408"/>
    <d v="2008-04-08T00:00:00"/>
    <n v="2009"/>
    <x v="25"/>
    <x v="3"/>
    <s v="N"/>
    <s v="Y"/>
    <s v="Unmatched"/>
    <m/>
    <m/>
    <m/>
    <m/>
    <m/>
    <m/>
    <x v="6"/>
    <x v="2"/>
    <x v="1"/>
    <n v="7"/>
    <n v="512"/>
    <s v="N"/>
    <s v="N"/>
    <d v="2022-11-14T00:00:00"/>
    <s v="Y"/>
    <s v="dp3"/>
    <n v="512"/>
    <x v="9"/>
    <x v="1"/>
  </r>
  <r>
    <n v="318943984"/>
    <d v="2018-05-16T00:00:00"/>
    <n v="2283"/>
    <x v="13"/>
    <x v="3"/>
    <s v="N"/>
    <s v="Y"/>
    <s v="Unmatched"/>
    <m/>
    <m/>
    <m/>
    <m/>
    <m/>
    <m/>
    <x v="4"/>
    <x v="1"/>
    <x v="1"/>
    <n v="7"/>
    <n v="600"/>
    <s v="Y"/>
    <s v="Y"/>
    <d v="2022-11-13T00:00:00"/>
    <s v="Y"/>
    <s v="dp3"/>
    <n v="600"/>
    <x v="9"/>
    <x v="1"/>
  </r>
  <r>
    <n v="152128816"/>
    <d v="2012-11-06T00:00:00"/>
    <n v="3365"/>
    <x v="26"/>
    <x v="1"/>
    <s v="N"/>
    <s v="N"/>
    <s v="Resident"/>
    <s v="N"/>
    <n v="15"/>
    <s v="N"/>
    <s v="Y"/>
    <s v="Y"/>
    <d v="2023-03-20T00:00:00"/>
    <x v="1"/>
    <x v="1"/>
    <x v="1"/>
    <n v="1"/>
    <n v="282"/>
    <s v="Y"/>
    <s v="Y"/>
    <d v="2025-10-03T00:00:00"/>
    <s v="Y"/>
    <s v="dp3"/>
    <n v="282"/>
    <x v="4"/>
    <x v="1"/>
  </r>
  <r>
    <n v="376917175"/>
    <d v="2010-06-20T00:00:00"/>
    <n v="2007"/>
    <x v="27"/>
    <x v="2"/>
    <s v="N"/>
    <s v="N"/>
    <s v="Unmatched"/>
    <m/>
    <m/>
    <m/>
    <m/>
    <m/>
    <m/>
    <x v="2"/>
    <x v="0"/>
    <x v="3"/>
    <m/>
    <m/>
    <s v="Y"/>
    <s v="Y"/>
    <m/>
    <s v="Y"/>
    <s v="N/A"/>
    <s v="N/A"/>
    <x v="7"/>
    <x v="0"/>
  </r>
  <r>
    <n v="636118594"/>
    <d v="1999-10-31T00:00:00"/>
    <n v="2655"/>
    <x v="28"/>
    <x v="2"/>
    <s v="N"/>
    <s v="N"/>
    <s v="Deceased"/>
    <s v="N"/>
    <n v="0"/>
    <s v="Y"/>
    <s v="Y"/>
    <s v="Y"/>
    <d v="2024-09-25T00:00:00"/>
    <x v="0"/>
    <x v="1"/>
    <x v="3"/>
    <m/>
    <m/>
    <s v="Y"/>
    <s v="N"/>
    <m/>
    <s v="Y"/>
    <s v="dp1"/>
    <n v="0"/>
    <x v="0"/>
    <x v="0"/>
  </r>
  <r>
    <n v="895570481"/>
    <d v="2000-08-04T00:00:00"/>
    <n v="66"/>
    <x v="29"/>
    <x v="0"/>
    <s v="Y"/>
    <s v="N"/>
    <s v="Resident"/>
    <s v="N"/>
    <n v="99"/>
    <s v="N"/>
    <s v="Y"/>
    <s v="Y"/>
    <d v="2025-04-07T00:00:00"/>
    <x v="2"/>
    <x v="0"/>
    <x v="1"/>
    <n v="9"/>
    <n v="959"/>
    <s v="Y"/>
    <s v="Y"/>
    <d v="2019-08-14T00:00:00"/>
    <s v="Y"/>
    <s v="dp1"/>
    <n v="99"/>
    <x v="8"/>
    <x v="1"/>
  </r>
  <r>
    <n v="227155108"/>
    <d v="1999-02-12T00:00:00"/>
    <n v="1257"/>
    <x v="30"/>
    <x v="3"/>
    <s v="N"/>
    <s v="Y"/>
    <s v="Resident"/>
    <s v="N"/>
    <n v="80"/>
    <s v="N"/>
    <s v="Y"/>
    <s v="Y"/>
    <d v="2024-12-13T00:00:00"/>
    <x v="5"/>
    <x v="0"/>
    <x v="1"/>
    <n v="7"/>
    <n v="701"/>
    <s v="Y"/>
    <s v="Y"/>
    <d v="2022-02-02T00:00:00"/>
    <s v="Y"/>
    <s v="dp1"/>
    <n v="80"/>
    <x v="5"/>
    <x v="1"/>
  </r>
  <r>
    <n v="496348983"/>
    <d v="2009-05-04T00:00:00"/>
    <n v="1726"/>
    <x v="31"/>
    <x v="3"/>
    <s v="N"/>
    <s v="Y"/>
    <s v="Resident"/>
    <s v="N"/>
    <n v="50"/>
    <s v="N"/>
    <s v="N"/>
    <s v="Y"/>
    <d v="2025-01-02T00:00:00"/>
    <x v="1"/>
    <x v="3"/>
    <x v="1"/>
    <n v="8"/>
    <n v="700"/>
    <s v="Y"/>
    <s v="Y"/>
    <d v="2020-07-09T00:00:00"/>
    <s v="Y"/>
    <s v="dp1"/>
    <n v="50"/>
    <x v="2"/>
    <x v="1"/>
  </r>
  <r>
    <n v="341349808"/>
    <d v="2000-04-06T00:00:00"/>
    <n v="114"/>
    <x v="32"/>
    <x v="3"/>
    <s v="N"/>
    <s v="Y"/>
    <s v="Unmatched"/>
    <m/>
    <m/>
    <m/>
    <m/>
    <m/>
    <m/>
    <x v="3"/>
    <x v="0"/>
    <x v="2"/>
    <m/>
    <m/>
    <m/>
    <m/>
    <m/>
    <s v="Y"/>
    <s v="N/A"/>
    <s v="N/A"/>
    <x v="7"/>
    <x v="1"/>
  </r>
  <r>
    <n v="857593580"/>
    <d v="2000-07-09T00:00:00"/>
    <n v="2213"/>
    <x v="33"/>
    <x v="0"/>
    <s v="Y"/>
    <s v="N"/>
    <s v="Resident"/>
    <s v="N"/>
    <n v="39"/>
    <s v="N"/>
    <s v="N"/>
    <s v="N"/>
    <d v="2024-11-13T00:00:00"/>
    <x v="1"/>
    <x v="0"/>
    <x v="1"/>
    <n v="1"/>
    <n v="709"/>
    <s v="Y"/>
    <s v="Y"/>
    <d v="2025-10-03T00:00:00"/>
    <s v="Y"/>
    <s v="dp3"/>
    <n v="709"/>
    <x v="5"/>
    <x v="1"/>
  </r>
  <r>
    <n v="464322349"/>
    <d v="2013-03-24T00:00:00"/>
    <n v="69"/>
    <x v="34"/>
    <x v="0"/>
    <s v="Y"/>
    <s v="N"/>
    <s v="Resident"/>
    <s v="N"/>
    <n v="85"/>
    <s v="N"/>
    <s v="Y"/>
    <s v="N"/>
    <d v="2025-03-14T00:00:00"/>
    <x v="5"/>
    <x v="1"/>
    <x v="1"/>
    <n v="2"/>
    <n v="964"/>
    <s v="Y"/>
    <s v="Y"/>
    <d v="2025-09-23T00:00:00"/>
    <s v="Y"/>
    <s v="dp3"/>
    <n v="964"/>
    <x v="8"/>
    <x v="1"/>
  </r>
  <r>
    <n v="613696709"/>
    <d v="2010-03-17T00:00:00"/>
    <n v="1337"/>
    <x v="35"/>
    <x v="3"/>
    <s v="N"/>
    <s v="Y"/>
    <s v="Unmatched"/>
    <m/>
    <m/>
    <m/>
    <m/>
    <m/>
    <m/>
    <x v="6"/>
    <x v="2"/>
    <x v="2"/>
    <m/>
    <m/>
    <m/>
    <m/>
    <m/>
    <s v="Y"/>
    <s v="N/A"/>
    <s v="N/A"/>
    <x v="7"/>
    <x v="1"/>
  </r>
  <r>
    <n v="474808016"/>
    <d v="1998-03-27T00:00:00"/>
    <n v="2971"/>
    <x v="36"/>
    <x v="3"/>
    <s v="N"/>
    <s v="Y"/>
    <s v="Resident"/>
    <s v="N"/>
    <n v="28"/>
    <s v="N"/>
    <s v="N"/>
    <s v="N"/>
    <d v="2024-09-03T00:00:00"/>
    <x v="1"/>
    <x v="1"/>
    <x v="1"/>
    <n v="8"/>
    <n v="675"/>
    <s v="N"/>
    <s v="Y"/>
    <d v="2019-12-25T00:00:00"/>
    <s v="Y"/>
    <s v="dp1"/>
    <n v="28"/>
    <x v="4"/>
    <x v="1"/>
  </r>
  <r>
    <n v="237111459"/>
    <d v="2017-12-11T00:00:00"/>
    <n v="18"/>
    <x v="32"/>
    <x v="0"/>
    <s v="Y"/>
    <s v="N"/>
    <s v="Resident"/>
    <s v="N"/>
    <n v="92"/>
    <s v="N"/>
    <s v="Y"/>
    <s v="Y"/>
    <d v="2025-04-06T00:00:00"/>
    <x v="5"/>
    <x v="0"/>
    <x v="1"/>
    <n v="5"/>
    <n v="989"/>
    <s v="Y"/>
    <s v="Y"/>
    <d v="2024-05-04T00:00:00"/>
    <s v="Y"/>
    <s v="dp1"/>
    <n v="92"/>
    <x v="8"/>
    <x v="1"/>
  </r>
  <r>
    <n v="835239506"/>
    <d v="2001-08-13T00:00:00"/>
    <n v="3584"/>
    <x v="37"/>
    <x v="2"/>
    <s v="N"/>
    <s v="N"/>
    <s v="Resident"/>
    <s v="N"/>
    <n v="22"/>
    <s v="N"/>
    <s v="Y"/>
    <s v="N"/>
    <d v="2023-07-24T00:00:00"/>
    <x v="4"/>
    <x v="2"/>
    <x v="0"/>
    <n v="6"/>
    <n v="379"/>
    <s v="Y"/>
    <s v="Y"/>
    <d v="2022-12-18T00:00:00"/>
    <s v="Y"/>
    <s v="dp1"/>
    <n v="22"/>
    <x v="4"/>
    <x v="1"/>
  </r>
  <r>
    <n v="330074074"/>
    <d v="2005-05-20T00:00:00"/>
    <n v="1696"/>
    <x v="38"/>
    <x v="2"/>
    <s v="N"/>
    <s v="N"/>
    <s v="Resident"/>
    <s v="N"/>
    <n v="62"/>
    <s v="N"/>
    <s v="N"/>
    <s v="Y"/>
    <d v="2024-11-24T00:00:00"/>
    <x v="1"/>
    <x v="2"/>
    <x v="1"/>
    <n v="7"/>
    <n v="701"/>
    <s v="Y"/>
    <s v="Y"/>
    <d v="2021-04-07T00:00:00"/>
    <s v="Y"/>
    <s v="dp1"/>
    <n v="62"/>
    <x v="3"/>
    <x v="1"/>
  </r>
  <r>
    <n v="694148273"/>
    <d v="2001-04-20T00:00:00"/>
    <n v="224"/>
    <x v="39"/>
    <x v="0"/>
    <s v="Y"/>
    <s v="N"/>
    <s v="Resident"/>
    <s v="N"/>
    <n v="92"/>
    <s v="N"/>
    <s v="Y"/>
    <s v="Y"/>
    <d v="2025-03-15T00:00:00"/>
    <x v="3"/>
    <x v="2"/>
    <x v="1"/>
    <n v="6"/>
    <n v="959"/>
    <s v="Y"/>
    <s v="Y"/>
    <d v="2022-10-20T00:00:00"/>
    <s v="Y"/>
    <s v="dp1"/>
    <n v="92"/>
    <x v="8"/>
    <x v="1"/>
  </r>
  <r>
    <n v="357654044"/>
    <d v="2005-04-07T00:00:00"/>
    <n v="100"/>
    <x v="7"/>
    <x v="0"/>
    <s v="Y"/>
    <s v="N"/>
    <s v="Unmatched"/>
    <m/>
    <m/>
    <m/>
    <m/>
    <m/>
    <m/>
    <x v="3"/>
    <x v="3"/>
    <x v="1"/>
    <n v="6"/>
    <n v="968"/>
    <s v="Y"/>
    <s v="Y"/>
    <d v="2023-12-06T00:00:00"/>
    <s v="Y"/>
    <s v="dp3"/>
    <n v="968"/>
    <x v="8"/>
    <x v="1"/>
  </r>
  <r>
    <n v="176849717"/>
    <d v="2012-12-15T00:00:00"/>
    <n v="2512"/>
    <x v="40"/>
    <x v="0"/>
    <s v="Y"/>
    <s v="N"/>
    <s v="Resident"/>
    <s v="N"/>
    <n v="27"/>
    <s v="N"/>
    <s v="N"/>
    <s v="N"/>
    <d v="2024-10-27T00:00:00"/>
    <x v="4"/>
    <x v="1"/>
    <x v="1"/>
    <n v="3"/>
    <n v="549"/>
    <s v="Y"/>
    <s v="Y"/>
    <d v="2025-08-27T00:00:00"/>
    <s v="Y"/>
    <s v="dp3"/>
    <n v="549"/>
    <x v="9"/>
    <x v="1"/>
  </r>
  <r>
    <n v="826693495"/>
    <d v="2011-10-21T00:00:00"/>
    <n v="1734"/>
    <x v="41"/>
    <x v="3"/>
    <s v="N"/>
    <s v="Y"/>
    <s v="Unmatched"/>
    <m/>
    <m/>
    <m/>
    <m/>
    <m/>
    <m/>
    <x v="5"/>
    <x v="0"/>
    <x v="2"/>
    <m/>
    <m/>
    <m/>
    <m/>
    <m/>
    <s v="Y"/>
    <s v="N/A"/>
    <s v="N/A"/>
    <x v="7"/>
    <x v="1"/>
  </r>
  <r>
    <n v="865138414"/>
    <d v="2007-10-24T00:00:00"/>
    <n v="34"/>
    <x v="11"/>
    <x v="3"/>
    <s v="N"/>
    <s v="Y"/>
    <s v="Resident"/>
    <s v="N"/>
    <n v="88"/>
    <s v="N"/>
    <s v="Y"/>
    <s v="Y"/>
    <d v="2025-04-06T00:00:00"/>
    <x v="3"/>
    <x v="0"/>
    <x v="1"/>
    <n v="6"/>
    <n v="966"/>
    <s v="Y"/>
    <s v="Y"/>
    <d v="2022-01-28T00:00:00"/>
    <s v="Y"/>
    <s v="dp1"/>
    <n v="88"/>
    <x v="1"/>
    <x v="1"/>
  </r>
  <r>
    <n v="861026783"/>
    <d v="2002-06-12T00:00:00"/>
    <m/>
    <x v="42"/>
    <x v="3"/>
    <s v="N"/>
    <s v="Y"/>
    <s v="Resident"/>
    <s v="N"/>
    <n v="42"/>
    <s v="N"/>
    <s v="Y"/>
    <s v="Y"/>
    <d v="2025-04-03T00:00:00"/>
    <x v="4"/>
    <x v="3"/>
    <x v="1"/>
    <n v="8"/>
    <n v="702"/>
    <s v="N"/>
    <s v="Y"/>
    <d v="2023-02-24T00:00:00"/>
    <s v="Y"/>
    <s v="dp1"/>
    <n v="42"/>
    <x v="2"/>
    <x v="1"/>
  </r>
  <r>
    <n v="643034599"/>
    <d v="2017-07-10T00:00:00"/>
    <n v="17"/>
    <x v="10"/>
    <x v="0"/>
    <s v="Y"/>
    <s v="N"/>
    <s v="Resident"/>
    <s v="N"/>
    <n v="91"/>
    <s v="N"/>
    <s v="Y"/>
    <s v="N"/>
    <d v="2025-03-28T00:00:00"/>
    <x v="3"/>
    <x v="1"/>
    <x v="1"/>
    <n v="5"/>
    <n v="954"/>
    <s v="N"/>
    <s v="Y"/>
    <d v="2023-12-17T00:00:00"/>
    <s v="Y"/>
    <s v="dp1"/>
    <n v="91"/>
    <x v="8"/>
    <x v="1"/>
  </r>
  <r>
    <n v="346717172"/>
    <d v="2011-08-01T00:00:00"/>
    <n v="21"/>
    <x v="10"/>
    <x v="3"/>
    <s v="N"/>
    <s v="Y"/>
    <s v="Unmatched"/>
    <m/>
    <m/>
    <m/>
    <m/>
    <m/>
    <m/>
    <x v="2"/>
    <x v="0"/>
    <x v="2"/>
    <m/>
    <m/>
    <m/>
    <m/>
    <m/>
    <s v="Y"/>
    <s v="N/A"/>
    <s v="N/A"/>
    <x v="7"/>
    <x v="1"/>
  </r>
  <r>
    <n v="860392550"/>
    <d v="2007-05-18T00:00:00"/>
    <n v="1351"/>
    <x v="2"/>
    <x v="0"/>
    <s v="Y"/>
    <s v="N"/>
    <s v="Resident"/>
    <s v="N"/>
    <n v="74"/>
    <s v="N"/>
    <s v="Y"/>
    <s v="N"/>
    <d v="2024-12-03T00:00:00"/>
    <x v="2"/>
    <x v="1"/>
    <x v="0"/>
    <n v="7"/>
    <n v="789"/>
    <s v="Y"/>
    <s v="Y"/>
    <d v="2021-02-16T00:00:00"/>
    <s v="Y"/>
    <s v="dp1"/>
    <n v="74"/>
    <x v="5"/>
    <x v="1"/>
  </r>
  <r>
    <n v="923855486"/>
    <d v="2001-08-09T00:00:00"/>
    <n v="47"/>
    <x v="11"/>
    <x v="3"/>
    <s v="N"/>
    <s v="Y"/>
    <s v="Resident"/>
    <s v="N"/>
    <n v="86"/>
    <s v="N"/>
    <s v="Y"/>
    <s v="N"/>
    <d v="2025-04-08T00:00:00"/>
    <x v="5"/>
    <x v="0"/>
    <x v="1"/>
    <n v="5"/>
    <n v="974"/>
    <s v="Y"/>
    <s v="Y"/>
    <d v="2023-11-11T00:00:00"/>
    <s v="Y"/>
    <s v="dp1"/>
    <n v="86"/>
    <x v="1"/>
    <x v="1"/>
  </r>
  <r>
    <n v="261250777"/>
    <d v="1997-04-13T00:00:00"/>
    <n v="74"/>
    <x v="24"/>
    <x v="0"/>
    <s v="Y"/>
    <s v="N"/>
    <s v="Resident"/>
    <s v="N"/>
    <n v="93"/>
    <s v="N"/>
    <s v="N"/>
    <s v="Y"/>
    <d v="2025-03-21T00:00:00"/>
    <x v="0"/>
    <x v="0"/>
    <x v="1"/>
    <n v="1"/>
    <n v="972"/>
    <s v="Y"/>
    <s v="Y"/>
    <d v="2025-10-03T00:00:00"/>
    <s v="Y"/>
    <s v="dp3"/>
    <n v="972"/>
    <x v="8"/>
    <x v="1"/>
  </r>
  <r>
    <n v="832608454"/>
    <d v="2000-12-15T00:00:00"/>
    <n v="2761"/>
    <x v="43"/>
    <x v="2"/>
    <s v="N"/>
    <s v="N"/>
    <s v="Deceased"/>
    <s v="N"/>
    <n v="0"/>
    <s v="Y"/>
    <s v="N"/>
    <s v="N"/>
    <d v="2024-10-01T00:00:00"/>
    <x v="2"/>
    <x v="1"/>
    <x v="3"/>
    <m/>
    <m/>
    <s v="N"/>
    <s v="Y"/>
    <m/>
    <s v="Y"/>
    <s v="dp1"/>
    <n v="0"/>
    <x v="0"/>
    <x v="0"/>
  </r>
  <r>
    <n v="159411917"/>
    <d v="2001-08-12T00:00:00"/>
    <n v="5463"/>
    <x v="44"/>
    <x v="2"/>
    <s v="N"/>
    <s v="N"/>
    <s v="Unmatched"/>
    <m/>
    <m/>
    <m/>
    <m/>
    <m/>
    <m/>
    <x v="4"/>
    <x v="1"/>
    <x v="1"/>
    <n v="4"/>
    <n v="243"/>
    <s v="Y"/>
    <s v="Y"/>
    <d v="2025-02-05T00:00:00"/>
    <s v="Y"/>
    <s v="dp3"/>
    <n v="243"/>
    <x v="4"/>
    <x v="1"/>
  </r>
  <r>
    <n v="854902435"/>
    <d v="1996-01-10T00:00:00"/>
    <n v="74"/>
    <x v="45"/>
    <x v="3"/>
    <s v="N"/>
    <s v="Y"/>
    <s v="Resident"/>
    <s v="N"/>
    <n v="98"/>
    <s v="N"/>
    <s v="N"/>
    <s v="Y"/>
    <d v="2025-03-18T00:00:00"/>
    <x v="3"/>
    <x v="2"/>
    <x v="1"/>
    <n v="1"/>
    <n v="955"/>
    <s v="Y"/>
    <s v="Y"/>
    <d v="2025-10-03T00:00:00"/>
    <s v="Y"/>
    <s v="dp3"/>
    <n v="955"/>
    <x v="8"/>
    <x v="1"/>
  </r>
  <r>
    <n v="630016911"/>
    <d v="2015-12-04T00:00:00"/>
    <m/>
    <x v="34"/>
    <x v="1"/>
    <s v="N"/>
    <s v="N"/>
    <s v="Deceased"/>
    <s v="N"/>
    <n v="0"/>
    <s v="Y"/>
    <s v="Y"/>
    <s v="N"/>
    <d v="2025-03-23T00:00:00"/>
    <x v="6"/>
    <x v="0"/>
    <x v="3"/>
    <m/>
    <m/>
    <s v="Y"/>
    <s v="N"/>
    <m/>
    <s v="Y"/>
    <s v="dp1"/>
    <n v="0"/>
    <x v="0"/>
    <x v="0"/>
  </r>
  <r>
    <n v="391615365"/>
    <d v="1998-09-21T00:00:00"/>
    <n v="69"/>
    <x v="46"/>
    <x v="0"/>
    <s v="Y"/>
    <s v="N"/>
    <s v="Deceased"/>
    <s v="N"/>
    <n v="0"/>
    <s v="Y"/>
    <s v="Y"/>
    <s v="Y"/>
    <d v="2025-04-07T00:00:00"/>
    <x v="5"/>
    <x v="0"/>
    <x v="3"/>
    <m/>
    <m/>
    <s v="Y"/>
    <s v="Y"/>
    <m/>
    <s v="Y"/>
    <s v="dp1"/>
    <n v="0"/>
    <x v="0"/>
    <x v="0"/>
  </r>
  <r>
    <n v="951229030"/>
    <d v="2001-08-03T00:00:00"/>
    <n v="2405"/>
    <x v="47"/>
    <x v="2"/>
    <s v="N"/>
    <s v="N"/>
    <s v="Unmatched"/>
    <m/>
    <m/>
    <m/>
    <m/>
    <m/>
    <m/>
    <x v="6"/>
    <x v="2"/>
    <x v="1"/>
    <n v="5"/>
    <n v="622"/>
    <s v="Y"/>
    <s v="Y"/>
    <d v="2023-12-18T00:00:00"/>
    <s v="Y"/>
    <s v="dp3"/>
    <n v="622"/>
    <x v="3"/>
    <x v="1"/>
  </r>
  <r>
    <n v="384979263"/>
    <d v="2006-11-18T00:00:00"/>
    <n v="68"/>
    <x v="42"/>
    <x v="0"/>
    <s v="Y"/>
    <s v="N"/>
    <s v="Resident"/>
    <s v="N"/>
    <n v="98"/>
    <s v="N"/>
    <s v="Y"/>
    <s v="N"/>
    <d v="2025-03-25T00:00:00"/>
    <x v="0"/>
    <x v="0"/>
    <x v="1"/>
    <n v="9"/>
    <n v="988"/>
    <s v="Y"/>
    <s v="Y"/>
    <d v="2021-10-11T00:00:00"/>
    <s v="Y"/>
    <s v="dp1"/>
    <n v="98"/>
    <x v="8"/>
    <x v="1"/>
  </r>
  <r>
    <n v="861266532"/>
    <d v="2002-08-05T00:00:00"/>
    <n v="2120"/>
    <x v="48"/>
    <x v="0"/>
    <s v="Y"/>
    <s v="N"/>
    <s v="Resident"/>
    <s v="N"/>
    <n v="51"/>
    <s v="N"/>
    <s v="N"/>
    <s v="Y"/>
    <d v="2024-08-14T00:00:00"/>
    <x v="6"/>
    <x v="1"/>
    <x v="1"/>
    <n v="3"/>
    <n v="666"/>
    <s v="N"/>
    <s v="Y"/>
    <d v="2025-06-18T00:00:00"/>
    <s v="Y"/>
    <s v="dp3"/>
    <n v="666"/>
    <x v="3"/>
    <x v="1"/>
  </r>
  <r>
    <n v="259442689"/>
    <d v="2004-06-29T00:00:00"/>
    <n v="27"/>
    <x v="49"/>
    <x v="3"/>
    <s v="N"/>
    <s v="Y"/>
    <s v="Deceased"/>
    <s v="N"/>
    <n v="0"/>
    <s v="Y"/>
    <s v="N"/>
    <s v="Y"/>
    <d v="2025-03-21T00:00:00"/>
    <x v="3"/>
    <x v="0"/>
    <x v="3"/>
    <m/>
    <m/>
    <s v="Y"/>
    <s v="Y"/>
    <m/>
    <s v="Y"/>
    <s v="dp1"/>
    <n v="0"/>
    <x v="0"/>
    <x v="0"/>
  </r>
  <r>
    <n v="794950581"/>
    <d v="2002-05-16T00:00:00"/>
    <n v="2415"/>
    <x v="50"/>
    <x v="3"/>
    <s v="N"/>
    <s v="Y"/>
    <s v="Resident"/>
    <s v="N"/>
    <n v="36"/>
    <s v="N"/>
    <s v="Y"/>
    <s v="N"/>
    <d v="2025-01-05T00:00:00"/>
    <x v="1"/>
    <x v="1"/>
    <x v="1"/>
    <n v="9"/>
    <n v="660"/>
    <s v="Y"/>
    <s v="Y"/>
    <d v="2022-02-14T00:00:00"/>
    <s v="Y"/>
    <s v="dp1"/>
    <n v="36"/>
    <x v="6"/>
    <x v="1"/>
  </r>
  <r>
    <n v="773567736"/>
    <d v="2004-03-31T00:00:00"/>
    <n v="904"/>
    <x v="7"/>
    <x v="0"/>
    <s v="Y"/>
    <s v="N"/>
    <s v="Unmatched"/>
    <m/>
    <m/>
    <m/>
    <m/>
    <m/>
    <m/>
    <x v="3"/>
    <x v="2"/>
    <x v="2"/>
    <m/>
    <m/>
    <m/>
    <m/>
    <m/>
    <s v="Y"/>
    <s v="N/A"/>
    <s v="N/A"/>
    <x v="7"/>
    <x v="1"/>
  </r>
  <r>
    <n v="717419609"/>
    <d v="1998-11-27T00:00:00"/>
    <n v="3439"/>
    <x v="51"/>
    <x v="2"/>
    <s v="N"/>
    <s v="N"/>
    <s v="Resident"/>
    <s v="Y"/>
    <n v="7"/>
    <s v="N"/>
    <s v="N"/>
    <s v="N"/>
    <d v="2023-06-03T00:00:00"/>
    <x v="1"/>
    <x v="2"/>
    <x v="1"/>
    <n v="9"/>
    <n v="17"/>
    <s v="Y"/>
    <s v="N"/>
    <d v="2021-07-07T00:00:00"/>
    <s v="Y"/>
    <s v="dp1"/>
    <n v="7"/>
    <x v="10"/>
    <x v="1"/>
  </r>
  <r>
    <n v="843492217"/>
    <d v="2016-04-22T00:00:00"/>
    <n v="240"/>
    <x v="52"/>
    <x v="3"/>
    <s v="N"/>
    <s v="Y"/>
    <s v="Unmatched"/>
    <m/>
    <m/>
    <m/>
    <m/>
    <m/>
    <m/>
    <x v="5"/>
    <x v="0"/>
    <x v="1"/>
    <n v="2"/>
    <n v="939"/>
    <s v="Y"/>
    <s v="Y"/>
    <d v="2025-09-19T00:00:00"/>
    <s v="Y"/>
    <s v="dp3"/>
    <n v="939"/>
    <x v="8"/>
    <x v="1"/>
  </r>
  <r>
    <n v="219776171"/>
    <d v="2007-04-27T00:00:00"/>
    <n v="2955"/>
    <x v="53"/>
    <x v="2"/>
    <s v="N"/>
    <s v="N"/>
    <s v="Resident"/>
    <s v="N"/>
    <n v="41"/>
    <s v="N"/>
    <s v="N"/>
    <s v="N"/>
    <d v="2024-10-12T00:00:00"/>
    <x v="6"/>
    <x v="2"/>
    <x v="1"/>
    <n v="4"/>
    <n v="582"/>
    <s v="Y"/>
    <s v="Y"/>
    <d v="2024-11-30T00:00:00"/>
    <s v="Y"/>
    <s v="dp3"/>
    <n v="582"/>
    <x v="9"/>
    <x v="1"/>
  </r>
  <r>
    <n v="957753922"/>
    <d v="2006-01-26T00:00:00"/>
    <n v="3247"/>
    <x v="54"/>
    <x v="2"/>
    <s v="N"/>
    <s v="N"/>
    <s v="Resident"/>
    <s v="N"/>
    <n v="16"/>
    <s v="N"/>
    <s v="N"/>
    <s v="N"/>
    <d v="2023-04-24T00:00:00"/>
    <x v="4"/>
    <x v="2"/>
    <x v="1"/>
    <n v="3"/>
    <n v="375"/>
    <s v="Y"/>
    <s v="Y"/>
    <d v="2025-03-10T00:00:00"/>
    <s v="Y"/>
    <s v="dp3"/>
    <n v="375"/>
    <x v="6"/>
    <x v="1"/>
  </r>
  <r>
    <n v="791815758"/>
    <d v="2001-05-04T00:00:00"/>
    <n v="5002"/>
    <x v="55"/>
    <x v="1"/>
    <s v="N"/>
    <s v="N"/>
    <s v="Resident"/>
    <s v="N"/>
    <n v="19"/>
    <s v="N"/>
    <s v="N"/>
    <s v="N"/>
    <d v="2020-11-24T00:00:00"/>
    <x v="4"/>
    <x v="2"/>
    <x v="1"/>
    <n v="7"/>
    <n v="179"/>
    <s v="Y"/>
    <s v="Y"/>
    <d v="2021-06-16T00:00:00"/>
    <s v="Y"/>
    <s v="dp3"/>
    <n v="179"/>
    <x v="11"/>
    <x v="1"/>
  </r>
  <r>
    <n v="943918762"/>
    <d v="2012-02-13T00:00:00"/>
    <n v="3091"/>
    <x v="56"/>
    <x v="2"/>
    <s v="N"/>
    <s v="N"/>
    <s v="Deceased"/>
    <s v="N"/>
    <n v="0"/>
    <s v="Y"/>
    <s v="N"/>
    <s v="N"/>
    <d v="2023-12-25T00:00:00"/>
    <x v="2"/>
    <x v="1"/>
    <x v="3"/>
    <m/>
    <m/>
    <s v="N"/>
    <s v="Y"/>
    <m/>
    <s v="Y"/>
    <s v="dp1"/>
    <n v="0"/>
    <x v="0"/>
    <x v="0"/>
  </r>
  <r>
    <n v="202958867"/>
    <d v="2012-09-27T00:00:00"/>
    <n v="384"/>
    <x v="1"/>
    <x v="3"/>
    <s v="N"/>
    <s v="Y"/>
    <s v="Forwarding Address"/>
    <s v="N"/>
    <n v="89"/>
    <s v="N"/>
    <s v="Y"/>
    <s v="Y"/>
    <d v="2025-03-12T00:00:00"/>
    <x v="6"/>
    <x v="1"/>
    <x v="0"/>
    <n v="7"/>
    <n v="902"/>
    <s v="Y"/>
    <s v="Y"/>
    <d v="2020-09-27T00:00:00"/>
    <s v="Y"/>
    <s v="dp1"/>
    <n v="89"/>
    <x v="1"/>
    <x v="1"/>
  </r>
  <r>
    <n v="702946500"/>
    <d v="1999-01-26T00:00:00"/>
    <n v="998"/>
    <x v="2"/>
    <x v="3"/>
    <s v="N"/>
    <s v="Y"/>
    <s v="Resident"/>
    <s v="N"/>
    <n v="85"/>
    <s v="N"/>
    <s v="N"/>
    <s v="N"/>
    <d v="2025-03-07T00:00:00"/>
    <x v="5"/>
    <x v="1"/>
    <x v="1"/>
    <n v="1"/>
    <n v="887"/>
    <s v="N"/>
    <s v="Y"/>
    <d v="2025-10-03T00:00:00"/>
    <s v="Y"/>
    <s v="dp3"/>
    <n v="887"/>
    <x v="1"/>
    <x v="1"/>
  </r>
  <r>
    <n v="384931346"/>
    <d v="2009-08-05T00:00:00"/>
    <m/>
    <x v="57"/>
    <x v="0"/>
    <s v="Y"/>
    <s v="N"/>
    <s v="Resident"/>
    <s v="N"/>
    <n v="13"/>
    <s v="N"/>
    <s v="Y"/>
    <s v="N"/>
    <d v="2025-04-04T00:00:00"/>
    <x v="0"/>
    <x v="1"/>
    <x v="1"/>
    <n v="3"/>
    <n v="753"/>
    <s v="Y"/>
    <s v="Y"/>
    <d v="2025-06-22T00:00:00"/>
    <s v="Y"/>
    <s v="dp3"/>
    <n v="753"/>
    <x v="5"/>
    <x v="1"/>
  </r>
  <r>
    <n v="191358966"/>
    <d v="2000-12-29T00:00:00"/>
    <n v="61"/>
    <x v="58"/>
    <x v="0"/>
    <s v="Y"/>
    <s v="N"/>
    <s v="Resident"/>
    <s v="N"/>
    <n v="89"/>
    <s v="N"/>
    <s v="Y"/>
    <s v="Y"/>
    <d v="2025-03-22T00:00:00"/>
    <x v="3"/>
    <x v="1"/>
    <x v="1"/>
    <n v="5"/>
    <n v="951"/>
    <s v="Y"/>
    <s v="Y"/>
    <d v="2024-05-13T00:00:00"/>
    <s v="Y"/>
    <s v="dp1"/>
    <n v="89"/>
    <x v="1"/>
    <x v="1"/>
  </r>
  <r>
    <n v="600590519"/>
    <d v="2008-09-22T00:00:00"/>
    <n v="2996"/>
    <x v="59"/>
    <x v="2"/>
    <s v="N"/>
    <s v="N"/>
    <s v="Deceased"/>
    <s v="N"/>
    <n v="0"/>
    <s v="Y"/>
    <s v="Y"/>
    <s v="Y"/>
    <d v="2024-12-04T00:00:00"/>
    <x v="4"/>
    <x v="2"/>
    <x v="3"/>
    <m/>
    <m/>
    <s v="Y"/>
    <s v="N"/>
    <m/>
    <s v="Y"/>
    <s v="dp1"/>
    <n v="0"/>
    <x v="0"/>
    <x v="0"/>
  </r>
  <r>
    <n v="610763039"/>
    <d v="2018-06-23T00:00:00"/>
    <n v="1880"/>
    <x v="60"/>
    <x v="3"/>
    <s v="N"/>
    <s v="Y"/>
    <s v="Unmatched"/>
    <m/>
    <m/>
    <m/>
    <m/>
    <m/>
    <m/>
    <x v="5"/>
    <x v="0"/>
    <x v="1"/>
    <n v="1"/>
    <n v="840"/>
    <s v="Y"/>
    <s v="Y"/>
    <d v="2025-10-03T00:00:00"/>
    <s v="Y"/>
    <s v="dp3"/>
    <n v="840"/>
    <x v="1"/>
    <x v="1"/>
  </r>
  <r>
    <n v="278236549"/>
    <d v="2017-03-05T00:00:00"/>
    <n v="3776"/>
    <x v="61"/>
    <x v="2"/>
    <s v="N"/>
    <s v="N"/>
    <s v="Resident"/>
    <s v="N"/>
    <n v="23"/>
    <s v="N"/>
    <s v="N"/>
    <s v="Y"/>
    <d v="2024-02-07T00:00:00"/>
    <x v="1"/>
    <x v="2"/>
    <x v="1"/>
    <n v="1"/>
    <n v="326"/>
    <s v="N"/>
    <s v="Y"/>
    <d v="2025-10-03T00:00:00"/>
    <s v="Y"/>
    <s v="dp3"/>
    <n v="326"/>
    <x v="6"/>
    <x v="1"/>
  </r>
  <r>
    <n v="933782995"/>
    <d v="1997-06-03T00:00:00"/>
    <n v="3182"/>
    <x v="62"/>
    <x v="3"/>
    <s v="N"/>
    <s v="Y"/>
    <s v="Resident"/>
    <s v="N"/>
    <n v="16"/>
    <s v="N"/>
    <s v="N"/>
    <s v="N"/>
    <d v="2023-11-14T00:00:00"/>
    <x v="4"/>
    <x v="1"/>
    <x v="1"/>
    <n v="2"/>
    <n v="342"/>
    <s v="Y"/>
    <s v="Y"/>
    <d v="2025-09-23T00:00:00"/>
    <s v="Y"/>
    <s v="dp3"/>
    <n v="342"/>
    <x v="6"/>
    <x v="1"/>
  </r>
  <r>
    <n v="341343663"/>
    <d v="2014-04-09T00:00:00"/>
    <n v="189"/>
    <x v="38"/>
    <x v="2"/>
    <s v="N"/>
    <s v="N"/>
    <s v="Resident"/>
    <s v="N"/>
    <n v="86"/>
    <s v="N"/>
    <s v="Y"/>
    <s v="N"/>
    <d v="2025-03-10T00:00:00"/>
    <x v="6"/>
    <x v="2"/>
    <x v="1"/>
    <n v="9"/>
    <n v="954"/>
    <s v="Y"/>
    <s v="Y"/>
    <d v="2022-06-28T00:00:00"/>
    <s v="Y"/>
    <s v="dp1"/>
    <n v="86"/>
    <x v="1"/>
    <x v="1"/>
  </r>
  <r>
    <n v="530352120"/>
    <d v="2007-10-28T00:00:00"/>
    <n v="98"/>
    <x v="63"/>
    <x v="1"/>
    <s v="N"/>
    <s v="N"/>
    <s v="Resident"/>
    <s v="N"/>
    <n v="99"/>
    <s v="N"/>
    <s v="Y"/>
    <s v="Y"/>
    <d v="2025-03-27T00:00:00"/>
    <x v="3"/>
    <x v="1"/>
    <x v="1"/>
    <n v="9"/>
    <n v="988"/>
    <s v="Y"/>
    <s v="Y"/>
    <d v="2019-11-17T00:00:00"/>
    <s v="Y"/>
    <s v="dp1"/>
    <n v="99"/>
    <x v="8"/>
    <x v="1"/>
  </r>
  <r>
    <n v="484183477"/>
    <d v="2013-03-02T00:00:00"/>
    <n v="86"/>
    <x v="2"/>
    <x v="0"/>
    <s v="Y"/>
    <s v="N"/>
    <s v="Resident"/>
    <s v="N"/>
    <n v="93"/>
    <s v="N"/>
    <s v="N"/>
    <s v="N"/>
    <d v="2025-04-05T00:00:00"/>
    <x v="0"/>
    <x v="1"/>
    <x v="1"/>
    <n v="6"/>
    <n v="959"/>
    <s v="Y"/>
    <s v="Y"/>
    <d v="2022-08-19T00:00:00"/>
    <s v="Y"/>
    <s v="dp1"/>
    <n v="93"/>
    <x v="8"/>
    <x v="1"/>
  </r>
  <r>
    <n v="512448337"/>
    <d v="1997-02-08T00:00:00"/>
    <n v="504"/>
    <x v="16"/>
    <x v="0"/>
    <s v="Y"/>
    <s v="N"/>
    <s v="Resident"/>
    <s v="N"/>
    <n v="75"/>
    <s v="N"/>
    <s v="N"/>
    <s v="N"/>
    <d v="2025-03-31T00:00:00"/>
    <x v="3"/>
    <x v="0"/>
    <x v="2"/>
    <m/>
    <m/>
    <m/>
    <m/>
    <m/>
    <s v="Y"/>
    <s v="dp1"/>
    <n v="75"/>
    <x v="5"/>
    <x v="1"/>
  </r>
  <r>
    <n v="556212494"/>
    <d v="2000-05-25T00:00:00"/>
    <n v="1711"/>
    <x v="64"/>
    <x v="3"/>
    <s v="N"/>
    <s v="Y"/>
    <s v="Resident"/>
    <s v="N"/>
    <n v="58"/>
    <s v="N"/>
    <s v="N"/>
    <s v="Y"/>
    <d v="2025-01-30T00:00:00"/>
    <x v="0"/>
    <x v="1"/>
    <x v="1"/>
    <n v="4"/>
    <n v="771"/>
    <s v="Y"/>
    <s v="Y"/>
    <d v="2024-09-17T00:00:00"/>
    <s v="Y"/>
    <s v="dp1"/>
    <n v="58"/>
    <x v="9"/>
    <x v="1"/>
  </r>
  <r>
    <n v="489299107"/>
    <d v="1999-06-22T00:00:00"/>
    <n v="21"/>
    <x v="34"/>
    <x v="0"/>
    <s v="Y"/>
    <s v="N"/>
    <s v="Forwarding Address"/>
    <s v="N"/>
    <n v="99"/>
    <s v="N"/>
    <s v="N"/>
    <s v="Y"/>
    <d v="2025-03-26T00:00:00"/>
    <x v="3"/>
    <x v="0"/>
    <x v="3"/>
    <m/>
    <m/>
    <s v="Y"/>
    <s v="Y"/>
    <m/>
    <s v="Y"/>
    <s v="dp1"/>
    <n v="99"/>
    <x v="8"/>
    <x v="0"/>
  </r>
  <r>
    <n v="714709782"/>
    <d v="2017-06-25T00:00:00"/>
    <n v="551"/>
    <x v="65"/>
    <x v="3"/>
    <s v="N"/>
    <s v="Y"/>
    <s v="Resident"/>
    <s v="N"/>
    <n v="89"/>
    <s v="N"/>
    <s v="Y"/>
    <s v="Y"/>
    <d v="2025-03-28T00:00:00"/>
    <x v="5"/>
    <x v="0"/>
    <x v="1"/>
    <n v="3"/>
    <n v="951"/>
    <s v="Y"/>
    <s v="Y"/>
    <d v="2025-03-08T00:00:00"/>
    <s v="Y"/>
    <s v="dp1"/>
    <n v="89"/>
    <x v="1"/>
    <x v="1"/>
  </r>
  <r>
    <n v="455794031"/>
    <d v="2005-12-25T00:00:00"/>
    <n v="2709"/>
    <x v="66"/>
    <x v="3"/>
    <s v="N"/>
    <s v="Y"/>
    <s v="Unmatched"/>
    <m/>
    <m/>
    <m/>
    <m/>
    <m/>
    <m/>
    <x v="4"/>
    <x v="0"/>
    <x v="1"/>
    <n v="2"/>
    <n v="520"/>
    <s v="N"/>
    <s v="Y"/>
    <d v="2025-09-18T00:00:00"/>
    <s v="Y"/>
    <s v="dp3"/>
    <n v="520"/>
    <x v="9"/>
    <x v="1"/>
  </r>
  <r>
    <n v="658339434"/>
    <d v="2000-10-30T00:00:00"/>
    <n v="3552"/>
    <x v="67"/>
    <x v="3"/>
    <s v="N"/>
    <s v="Y"/>
    <s v="Resident"/>
    <s v="N"/>
    <n v="29"/>
    <s v="N"/>
    <s v="N"/>
    <s v="N"/>
    <d v="2023-03-29T00:00:00"/>
    <x v="0"/>
    <x v="2"/>
    <x v="2"/>
    <m/>
    <m/>
    <m/>
    <m/>
    <m/>
    <s v="Y"/>
    <s v="dp1"/>
    <n v="29"/>
    <x v="4"/>
    <x v="1"/>
  </r>
  <r>
    <n v="308314476"/>
    <d v="2017-07-01T00:00:00"/>
    <n v="1479"/>
    <x v="33"/>
    <x v="3"/>
    <s v="N"/>
    <s v="Y"/>
    <s v="Resident"/>
    <s v="N"/>
    <n v="62"/>
    <s v="N"/>
    <s v="Y"/>
    <s v="Y"/>
    <d v="2024-12-24T00:00:00"/>
    <x v="3"/>
    <x v="3"/>
    <x v="1"/>
    <n v="6"/>
    <n v="799"/>
    <s v="Y"/>
    <s v="Y"/>
    <d v="2022-10-01T00:00:00"/>
    <s v="Y"/>
    <s v="dp1"/>
    <n v="62"/>
    <x v="3"/>
    <x v="1"/>
  </r>
  <r>
    <n v="810979390"/>
    <d v="1999-12-31T00:00:00"/>
    <n v="2757"/>
    <x v="68"/>
    <x v="2"/>
    <s v="N"/>
    <s v="N"/>
    <s v="Resident"/>
    <s v="N"/>
    <n v="36"/>
    <s v="N"/>
    <s v="Y"/>
    <s v="N"/>
    <d v="2024-11-30T00:00:00"/>
    <x v="4"/>
    <x v="2"/>
    <x v="3"/>
    <m/>
    <m/>
    <s v="Y"/>
    <s v="N"/>
    <m/>
    <s v="Y"/>
    <s v="dp1"/>
    <n v="36"/>
    <x v="6"/>
    <x v="0"/>
  </r>
  <r>
    <n v="917534320"/>
    <d v="2017-05-26T00:00:00"/>
    <m/>
    <x v="2"/>
    <x v="0"/>
    <s v="Y"/>
    <s v="N"/>
    <s v="Resident"/>
    <s v="N"/>
    <n v="89"/>
    <s v="N"/>
    <s v="Y"/>
    <s v="Y"/>
    <d v="2025-03-12T00:00:00"/>
    <x v="0"/>
    <x v="2"/>
    <x v="1"/>
    <n v="6"/>
    <n v="792"/>
    <s v="Y"/>
    <s v="Y"/>
    <d v="2022-02-02T00:00:00"/>
    <s v="Y"/>
    <s v="dp1"/>
    <n v="89"/>
    <x v="1"/>
    <x v="1"/>
  </r>
  <r>
    <n v="180148358"/>
    <d v="2004-07-07T00:00:00"/>
    <n v="2948"/>
    <x v="69"/>
    <x v="3"/>
    <s v="N"/>
    <s v="Y"/>
    <s v="Resident"/>
    <s v="N"/>
    <n v="49"/>
    <s v="N"/>
    <s v="Y"/>
    <s v="N"/>
    <d v="2024-11-30T00:00:00"/>
    <x v="6"/>
    <x v="1"/>
    <x v="1"/>
    <n v="5"/>
    <n v="585"/>
    <s v="Y"/>
    <s v="Y"/>
    <d v="2023-10-12T00:00:00"/>
    <s v="Y"/>
    <s v="dp1"/>
    <n v="49"/>
    <x v="2"/>
    <x v="1"/>
  </r>
  <r>
    <n v="670529303"/>
    <d v="2011-05-31T00:00:00"/>
    <n v="116"/>
    <x v="15"/>
    <x v="0"/>
    <s v="Y"/>
    <s v="N"/>
    <s v="Resident"/>
    <s v="N"/>
    <n v="75"/>
    <s v="N"/>
    <s v="Y"/>
    <s v="N"/>
    <d v="2025-02-15T00:00:00"/>
    <x v="3"/>
    <x v="2"/>
    <x v="1"/>
    <n v="3"/>
    <n v="954"/>
    <s v="Y"/>
    <s v="Y"/>
    <d v="2025-08-10T00:00:00"/>
    <s v="Y"/>
    <s v="dp3"/>
    <n v="954"/>
    <x v="8"/>
    <x v="1"/>
  </r>
  <r>
    <n v="166962694"/>
    <d v="1998-11-29T00:00:00"/>
    <n v="29"/>
    <x v="7"/>
    <x v="3"/>
    <s v="N"/>
    <s v="Y"/>
    <s v="Resident"/>
    <s v="N"/>
    <n v="89"/>
    <s v="N"/>
    <s v="N"/>
    <s v="Y"/>
    <d v="2025-03-22T00:00:00"/>
    <x v="3"/>
    <x v="0"/>
    <x v="1"/>
    <n v="3"/>
    <n v="958"/>
    <s v="Y"/>
    <s v="Y"/>
    <d v="2025-06-20T00:00:00"/>
    <s v="Y"/>
    <s v="dp3"/>
    <n v="958"/>
    <x v="8"/>
    <x v="1"/>
  </r>
  <r>
    <n v="745868401"/>
    <d v="2008-12-21T00:00:00"/>
    <n v="26"/>
    <x v="46"/>
    <x v="3"/>
    <s v="N"/>
    <s v="Y"/>
    <s v="Resident"/>
    <s v="N"/>
    <n v="92"/>
    <s v="N"/>
    <s v="Y"/>
    <s v="N"/>
    <d v="2025-04-06T00:00:00"/>
    <x v="3"/>
    <x v="0"/>
    <x v="0"/>
    <n v="8"/>
    <n v="969"/>
    <s v="Y"/>
    <s v="Y"/>
    <d v="2020-09-10T00:00:00"/>
    <s v="Y"/>
    <s v="dp1"/>
    <n v="92"/>
    <x v="8"/>
    <x v="1"/>
  </r>
  <r>
    <n v="149487753"/>
    <d v="2010-01-07T00:00:00"/>
    <n v="50"/>
    <x v="24"/>
    <x v="0"/>
    <s v="Y"/>
    <s v="N"/>
    <s v="Unmatched"/>
    <m/>
    <m/>
    <m/>
    <m/>
    <m/>
    <m/>
    <x v="2"/>
    <x v="1"/>
    <x v="2"/>
    <m/>
    <m/>
    <m/>
    <m/>
    <m/>
    <s v="Y"/>
    <s v="N/A"/>
    <s v="N/A"/>
    <x v="7"/>
    <x v="1"/>
  </r>
  <r>
    <n v="565108561"/>
    <d v="2000-12-10T00:00:00"/>
    <n v="318"/>
    <x v="70"/>
    <x v="0"/>
    <s v="Y"/>
    <s v="N"/>
    <s v="Unmatched"/>
    <m/>
    <m/>
    <m/>
    <m/>
    <m/>
    <m/>
    <x v="0"/>
    <x v="1"/>
    <x v="2"/>
    <m/>
    <m/>
    <m/>
    <m/>
    <m/>
    <s v="Y"/>
    <s v="N/A"/>
    <s v="N/A"/>
    <x v="7"/>
    <x v="1"/>
  </r>
  <r>
    <n v="584203193"/>
    <d v="2002-08-28T00:00:00"/>
    <n v="3758"/>
    <x v="71"/>
    <x v="1"/>
    <s v="N"/>
    <s v="N"/>
    <s v="Resident"/>
    <s v="N"/>
    <n v="20"/>
    <s v="N"/>
    <s v="N"/>
    <s v="N"/>
    <d v="2023-03-16T00:00:00"/>
    <x v="2"/>
    <x v="2"/>
    <x v="1"/>
    <n v="1"/>
    <n v="432"/>
    <s v="Y"/>
    <s v="Y"/>
    <d v="2025-10-03T00:00:00"/>
    <s v="Y"/>
    <s v="dp3"/>
    <n v="432"/>
    <x v="2"/>
    <x v="1"/>
  </r>
  <r>
    <n v="858229213"/>
    <d v="2011-10-14T00:00:00"/>
    <n v="70"/>
    <x v="16"/>
    <x v="0"/>
    <s v="Y"/>
    <s v="N"/>
    <s v="Forwarding Address"/>
    <s v="N"/>
    <n v="95"/>
    <s v="N"/>
    <s v="Y"/>
    <s v="Y"/>
    <d v="2025-03-11T00:00:00"/>
    <x v="5"/>
    <x v="0"/>
    <x v="0"/>
    <n v="3"/>
    <n v="977"/>
    <s v="Y"/>
    <s v="Y"/>
    <d v="2025-06-01T00:00:00"/>
    <s v="Y"/>
    <s v="dp3"/>
    <n v="977"/>
    <x v="8"/>
    <x v="1"/>
  </r>
  <r>
    <n v="510962926"/>
    <d v="1997-04-25T00:00:00"/>
    <n v="789"/>
    <x v="32"/>
    <x v="3"/>
    <s v="N"/>
    <s v="Y"/>
    <s v="Resident"/>
    <s v="N"/>
    <n v="89"/>
    <s v="N"/>
    <s v="N"/>
    <s v="N"/>
    <d v="2025-02-13T00:00:00"/>
    <x v="6"/>
    <x v="1"/>
    <x v="1"/>
    <n v="8"/>
    <n v="938"/>
    <s v="Y"/>
    <s v="Y"/>
    <d v="2020-09-27T00:00:00"/>
    <s v="Y"/>
    <s v="dp1"/>
    <n v="89"/>
    <x v="1"/>
    <x v="1"/>
  </r>
  <r>
    <n v="558350373"/>
    <d v="1997-08-15T00:00:00"/>
    <n v="4147"/>
    <x v="2"/>
    <x v="1"/>
    <s v="N"/>
    <s v="N"/>
    <s v="Resident"/>
    <s v="Y"/>
    <n v="2"/>
    <s v="N"/>
    <s v="N"/>
    <s v="N"/>
    <d v="2020-08-16T00:00:00"/>
    <x v="3"/>
    <x v="2"/>
    <x v="1"/>
    <n v="7"/>
    <n v="282"/>
    <s v="Y"/>
    <s v="N"/>
    <d v="2021-03-15T00:00:00"/>
    <s v="Y"/>
    <s v="dp3"/>
    <n v="282"/>
    <x v="4"/>
    <x v="1"/>
  </r>
  <r>
    <n v="640324347"/>
    <d v="2006-07-09T00:00:00"/>
    <m/>
    <x v="42"/>
    <x v="2"/>
    <s v="N"/>
    <s v="N"/>
    <s v="Resident"/>
    <s v="N"/>
    <n v="55"/>
    <s v="N"/>
    <s v="Y"/>
    <s v="N"/>
    <d v="2025-03-22T00:00:00"/>
    <x v="1"/>
    <x v="2"/>
    <x v="1"/>
    <n v="2"/>
    <n v="896"/>
    <s v="Y"/>
    <s v="Y"/>
    <d v="2025-09-24T00:00:00"/>
    <s v="Y"/>
    <s v="dp3"/>
    <n v="896"/>
    <x v="1"/>
    <x v="1"/>
  </r>
  <r>
    <n v="895400665"/>
    <d v="2012-06-09T00:00:00"/>
    <n v="1793"/>
    <x v="2"/>
    <x v="0"/>
    <s v="Y"/>
    <s v="N"/>
    <s v="Resident"/>
    <s v="N"/>
    <n v="50"/>
    <s v="N"/>
    <s v="Y"/>
    <s v="N"/>
    <d v="2025-02-11T00:00:00"/>
    <x v="6"/>
    <x v="3"/>
    <x v="1"/>
    <n v="2"/>
    <n v="716"/>
    <s v="Y"/>
    <s v="Y"/>
    <d v="2025-09-19T00:00:00"/>
    <s v="Y"/>
    <s v="dp3"/>
    <n v="716"/>
    <x v="5"/>
    <x v="1"/>
  </r>
  <r>
    <n v="243997861"/>
    <d v="1998-01-16T00:00:00"/>
    <n v="95"/>
    <x v="63"/>
    <x v="3"/>
    <s v="N"/>
    <s v="Y"/>
    <s v="Resident"/>
    <s v="N"/>
    <n v="86"/>
    <s v="N"/>
    <s v="Y"/>
    <s v="Y"/>
    <d v="2025-04-07T00:00:00"/>
    <x v="2"/>
    <x v="0"/>
    <x v="1"/>
    <n v="6"/>
    <n v="975"/>
    <s v="Y"/>
    <s v="Y"/>
    <d v="2021-10-30T00:00:00"/>
    <s v="Y"/>
    <s v="dp1"/>
    <n v="86"/>
    <x v="1"/>
    <x v="1"/>
  </r>
  <r>
    <n v="328849517"/>
    <d v="2007-04-10T00:00:00"/>
    <n v="1124"/>
    <x v="72"/>
    <x v="0"/>
    <s v="Y"/>
    <s v="N"/>
    <s v="Unmatched"/>
    <m/>
    <m/>
    <m/>
    <m/>
    <m/>
    <m/>
    <x v="0"/>
    <x v="0"/>
    <x v="2"/>
    <m/>
    <m/>
    <m/>
    <m/>
    <m/>
    <s v="Y"/>
    <s v="N/A"/>
    <s v="N/A"/>
    <x v="7"/>
    <x v="1"/>
  </r>
  <r>
    <n v="818897201"/>
    <d v="2008-12-04T00:00:00"/>
    <n v="305"/>
    <x v="60"/>
    <x v="0"/>
    <s v="Y"/>
    <s v="N"/>
    <s v="Resident"/>
    <s v="N"/>
    <n v="87"/>
    <s v="N"/>
    <s v="Y"/>
    <s v="Y"/>
    <d v="2025-02-28T00:00:00"/>
    <x v="5"/>
    <x v="0"/>
    <x v="0"/>
    <n v="8"/>
    <n v="875"/>
    <s v="Y"/>
    <s v="Y"/>
    <d v="2021-04-11T00:00:00"/>
    <s v="Y"/>
    <s v="dp1"/>
    <n v="87"/>
    <x v="1"/>
    <x v="1"/>
  </r>
  <r>
    <n v="304971810"/>
    <d v="2008-07-20T00:00:00"/>
    <n v="217"/>
    <x v="73"/>
    <x v="3"/>
    <s v="N"/>
    <s v="Y"/>
    <s v="Resident"/>
    <s v="N"/>
    <n v="95"/>
    <s v="N"/>
    <s v="N"/>
    <s v="Y"/>
    <d v="2025-03-23T00:00:00"/>
    <x v="5"/>
    <x v="2"/>
    <x v="1"/>
    <n v="3"/>
    <n v="866"/>
    <s v="Y"/>
    <s v="Y"/>
    <d v="2025-04-02T00:00:00"/>
    <s v="Y"/>
    <s v="dp3"/>
    <n v="866"/>
    <x v="1"/>
    <x v="1"/>
  </r>
  <r>
    <n v="163600593"/>
    <d v="1998-11-03T00:00:00"/>
    <n v="2282"/>
    <x v="42"/>
    <x v="1"/>
    <s v="N"/>
    <s v="N"/>
    <s v="Resident"/>
    <s v="N"/>
    <n v="38"/>
    <s v="N"/>
    <s v="Y"/>
    <s v="Y"/>
    <d v="2024-10-20T00:00:00"/>
    <x v="1"/>
    <x v="2"/>
    <x v="1"/>
    <n v="1"/>
    <n v="561"/>
    <s v="N"/>
    <s v="Y"/>
    <d v="2025-10-03T00:00:00"/>
    <s v="Y"/>
    <s v="dp3"/>
    <n v="561"/>
    <x v="9"/>
    <x v="1"/>
  </r>
  <r>
    <n v="841025085"/>
    <d v="2009-02-22T00:00:00"/>
    <n v="11"/>
    <x v="15"/>
    <x v="0"/>
    <s v="Y"/>
    <s v="N"/>
    <s v="Forwarding Address"/>
    <s v="N"/>
    <n v="86"/>
    <s v="N"/>
    <s v="N"/>
    <s v="Y"/>
    <d v="2025-04-08T00:00:00"/>
    <x v="0"/>
    <x v="0"/>
    <x v="1"/>
    <n v="1"/>
    <n v="983"/>
    <s v="Y"/>
    <s v="Y"/>
    <d v="2025-10-03T00:00:00"/>
    <s v="Y"/>
    <s v="dp3"/>
    <n v="983"/>
    <x v="8"/>
    <x v="1"/>
  </r>
  <r>
    <n v="920010850"/>
    <d v="2008-03-23T00:00:00"/>
    <m/>
    <x v="57"/>
    <x v="0"/>
    <s v="Y"/>
    <s v="N"/>
    <s v="Resident"/>
    <s v="N"/>
    <n v="91"/>
    <s v="N"/>
    <s v="Y"/>
    <s v="N"/>
    <d v="2025-03-10T00:00:00"/>
    <x v="4"/>
    <x v="2"/>
    <x v="1"/>
    <n v="2"/>
    <n v="259"/>
    <s v="Y"/>
    <s v="Y"/>
    <d v="2025-09-21T00:00:00"/>
    <s v="Y"/>
    <s v="dp3"/>
    <n v="259"/>
    <x v="4"/>
    <x v="1"/>
  </r>
  <r>
    <n v="496191591"/>
    <d v="2015-08-21T00:00:00"/>
    <n v="1020"/>
    <x v="62"/>
    <x v="2"/>
    <s v="N"/>
    <s v="N"/>
    <s v="Resident"/>
    <s v="N"/>
    <n v="69"/>
    <s v="N"/>
    <s v="N"/>
    <s v="Y"/>
    <d v="2024-12-08T00:00:00"/>
    <x v="0"/>
    <x v="1"/>
    <x v="1"/>
    <n v="3"/>
    <n v="808"/>
    <s v="Y"/>
    <s v="N"/>
    <d v="2025-06-20T00:00:00"/>
    <s v="Y"/>
    <s v="dp3"/>
    <n v="808"/>
    <x v="1"/>
    <x v="1"/>
  </r>
  <r>
    <n v="725085379"/>
    <d v="2000-09-07T00:00:00"/>
    <n v="5"/>
    <x v="8"/>
    <x v="0"/>
    <s v="Y"/>
    <s v="N"/>
    <s v="Resident"/>
    <s v="N"/>
    <n v="86"/>
    <s v="N"/>
    <s v="Y"/>
    <s v="Y"/>
    <d v="2025-03-26T00:00:00"/>
    <x v="6"/>
    <x v="0"/>
    <x v="1"/>
    <n v="9"/>
    <n v="987"/>
    <s v="Y"/>
    <s v="Y"/>
    <d v="2019-07-01T00:00:00"/>
    <s v="Y"/>
    <s v="dp1"/>
    <n v="86"/>
    <x v="1"/>
    <x v="1"/>
  </r>
  <r>
    <n v="843582763"/>
    <d v="2009-07-21T00:00:00"/>
    <m/>
    <x v="74"/>
    <x v="1"/>
    <s v="N"/>
    <s v="N"/>
    <s v="Resident"/>
    <s v="N"/>
    <n v="95"/>
    <s v="N"/>
    <s v="Y"/>
    <s v="N"/>
    <d v="2025-04-02T00:00:00"/>
    <x v="6"/>
    <x v="2"/>
    <x v="0"/>
    <n v="4"/>
    <n v="585"/>
    <s v="Y"/>
    <s v="Y"/>
    <d v="2025-03-25T00:00:00"/>
    <s v="Y"/>
    <s v="dp1"/>
    <n v="95"/>
    <x v="8"/>
    <x v="1"/>
  </r>
  <r>
    <n v="899777980"/>
    <d v="2006-03-01T00:00:00"/>
    <n v="1559"/>
    <x v="20"/>
    <x v="2"/>
    <s v="N"/>
    <s v="N"/>
    <s v="Resident"/>
    <s v="N"/>
    <n v="71"/>
    <s v="N"/>
    <s v="Y"/>
    <s v="N"/>
    <d v="2025-01-06T00:00:00"/>
    <x v="6"/>
    <x v="1"/>
    <x v="1"/>
    <n v="8"/>
    <n v="718"/>
    <s v="N"/>
    <s v="Y"/>
    <d v="2020-08-20T00:00:00"/>
    <s v="Y"/>
    <s v="dp1"/>
    <n v="71"/>
    <x v="5"/>
    <x v="1"/>
  </r>
  <r>
    <n v="398466977"/>
    <d v="2015-10-05T00:00:00"/>
    <n v="50"/>
    <x v="75"/>
    <x v="0"/>
    <s v="Y"/>
    <s v="N"/>
    <s v="Resident"/>
    <s v="N"/>
    <n v="88"/>
    <s v="N"/>
    <s v="Y"/>
    <s v="Y"/>
    <d v="2025-04-06T00:00:00"/>
    <x v="5"/>
    <x v="0"/>
    <x v="1"/>
    <n v="8"/>
    <n v="956"/>
    <s v="Y"/>
    <s v="Y"/>
    <d v="2020-12-06T00:00:00"/>
    <s v="Y"/>
    <s v="dp1"/>
    <n v="88"/>
    <x v="1"/>
    <x v="1"/>
  </r>
  <r>
    <n v="647212549"/>
    <d v="2016-08-31T00:00:00"/>
    <n v="1936"/>
    <x v="76"/>
    <x v="0"/>
    <s v="Y"/>
    <s v="N"/>
    <s v="Resident"/>
    <s v="N"/>
    <n v="65"/>
    <s v="N"/>
    <s v="N"/>
    <s v="N"/>
    <d v="2024-12-30T00:00:00"/>
    <x v="2"/>
    <x v="0"/>
    <x v="2"/>
    <m/>
    <m/>
    <m/>
    <m/>
    <m/>
    <s v="Y"/>
    <s v="dp1"/>
    <n v="65"/>
    <x v="3"/>
    <x v="1"/>
  </r>
  <r>
    <n v="121794878"/>
    <d v="2013-02-21T00:00:00"/>
    <n v="2771"/>
    <x v="77"/>
    <x v="3"/>
    <s v="N"/>
    <s v="Y"/>
    <s v="Unmatched"/>
    <m/>
    <m/>
    <m/>
    <m/>
    <m/>
    <m/>
    <x v="1"/>
    <x v="1"/>
    <x v="2"/>
    <m/>
    <m/>
    <m/>
    <m/>
    <m/>
    <s v="Y"/>
    <s v="N/A"/>
    <s v="N/A"/>
    <x v="7"/>
    <x v="1"/>
  </r>
  <r>
    <n v="302476184"/>
    <d v="2012-01-08T00:00:00"/>
    <m/>
    <x v="2"/>
    <x v="2"/>
    <s v="N"/>
    <s v="N"/>
    <s v="Resident"/>
    <s v="N"/>
    <n v="38"/>
    <s v="N"/>
    <s v="N"/>
    <s v="N"/>
    <d v="2025-03-26T00:00:00"/>
    <x v="2"/>
    <x v="2"/>
    <x v="1"/>
    <n v="6"/>
    <n v="256"/>
    <s v="Y"/>
    <s v="Y"/>
    <d v="2022-05-17T00:00:00"/>
    <s v="Y"/>
    <s v="dp1"/>
    <n v="38"/>
    <x v="6"/>
    <x v="1"/>
  </r>
  <r>
    <n v="920333758"/>
    <d v="2012-09-28T00:00:00"/>
    <n v="984"/>
    <x v="65"/>
    <x v="3"/>
    <s v="N"/>
    <s v="Y"/>
    <s v="Resident"/>
    <s v="N"/>
    <n v="78"/>
    <s v="N"/>
    <s v="Y"/>
    <s v="Y"/>
    <d v="2025-03-10T00:00:00"/>
    <x v="6"/>
    <x v="2"/>
    <x v="1"/>
    <n v="9"/>
    <n v="945"/>
    <s v="Y"/>
    <s v="Y"/>
    <d v="2020-01-31T00:00:00"/>
    <s v="Y"/>
    <s v="dp1"/>
    <n v="78"/>
    <x v="5"/>
    <x v="1"/>
  </r>
  <r>
    <n v="356500916"/>
    <d v="2013-09-06T00:00:00"/>
    <n v="900"/>
    <x v="78"/>
    <x v="3"/>
    <s v="N"/>
    <s v="Y"/>
    <s v="Unmatched"/>
    <m/>
    <m/>
    <m/>
    <m/>
    <m/>
    <m/>
    <x v="5"/>
    <x v="1"/>
    <x v="1"/>
    <n v="9"/>
    <n v="958"/>
    <s v="Y"/>
    <s v="Y"/>
    <d v="2019-11-04T00:00:00"/>
    <s v="Y"/>
    <s v="dp3"/>
    <n v="958"/>
    <x v="8"/>
    <x v="1"/>
  </r>
  <r>
    <n v="566609594"/>
    <d v="2010-07-11T00:00:00"/>
    <n v="2448"/>
    <x v="79"/>
    <x v="2"/>
    <s v="N"/>
    <s v="N"/>
    <s v="Unmatched"/>
    <m/>
    <m/>
    <m/>
    <m/>
    <m/>
    <m/>
    <x v="1"/>
    <x v="2"/>
    <x v="1"/>
    <n v="2"/>
    <n v="580"/>
    <s v="Y"/>
    <s v="Y"/>
    <d v="2025-09-29T00:00:00"/>
    <s v="Y"/>
    <s v="dp3"/>
    <n v="580"/>
    <x v="9"/>
    <x v="1"/>
  </r>
  <r>
    <n v="830849780"/>
    <d v="2006-04-17T00:00:00"/>
    <n v="69"/>
    <x v="22"/>
    <x v="3"/>
    <s v="N"/>
    <s v="Y"/>
    <s v="Resident"/>
    <s v="N"/>
    <n v="97"/>
    <s v="N"/>
    <s v="Y"/>
    <s v="Y"/>
    <d v="2025-03-14T00:00:00"/>
    <x v="1"/>
    <x v="1"/>
    <x v="1"/>
    <n v="6"/>
    <n v="983"/>
    <s v="Y"/>
    <s v="Y"/>
    <d v="2023-08-22T00:00:00"/>
    <s v="Y"/>
    <s v="dp1"/>
    <n v="97"/>
    <x v="8"/>
    <x v="1"/>
  </r>
  <r>
    <n v="378351415"/>
    <d v="2001-07-17T00:00:00"/>
    <n v="40"/>
    <x v="74"/>
    <x v="2"/>
    <s v="N"/>
    <s v="N"/>
    <s v="Forwarding Address"/>
    <s v="N"/>
    <n v="89"/>
    <s v="N"/>
    <s v="Y"/>
    <s v="Y"/>
    <d v="2025-03-26T00:00:00"/>
    <x v="0"/>
    <x v="1"/>
    <x v="1"/>
    <n v="2"/>
    <n v="981"/>
    <s v="Y"/>
    <s v="Y"/>
    <d v="2025-09-18T00:00:00"/>
    <s v="Y"/>
    <s v="dp3"/>
    <n v="981"/>
    <x v="8"/>
    <x v="1"/>
  </r>
  <r>
    <n v="494973936"/>
    <d v="1997-07-02T00:00:00"/>
    <n v="72"/>
    <x v="11"/>
    <x v="3"/>
    <s v="N"/>
    <s v="Y"/>
    <s v="Deceased"/>
    <s v="N"/>
    <n v="0"/>
    <s v="Y"/>
    <s v="N"/>
    <s v="Y"/>
    <d v="2025-04-07T00:00:00"/>
    <x v="0"/>
    <x v="1"/>
    <x v="2"/>
    <m/>
    <m/>
    <m/>
    <m/>
    <m/>
    <s v="Y"/>
    <s v="dp1"/>
    <n v="0"/>
    <x v="0"/>
    <x v="0"/>
  </r>
  <r>
    <n v="162290706"/>
    <d v="2010-04-30T00:00:00"/>
    <n v="71"/>
    <x v="32"/>
    <x v="0"/>
    <s v="Y"/>
    <s v="N"/>
    <s v="Unmatched"/>
    <m/>
    <m/>
    <m/>
    <m/>
    <m/>
    <m/>
    <x v="5"/>
    <x v="0"/>
    <x v="2"/>
    <m/>
    <m/>
    <m/>
    <m/>
    <m/>
    <s v="Y"/>
    <s v="N/A"/>
    <s v="N/A"/>
    <x v="7"/>
    <x v="1"/>
  </r>
  <r>
    <n v="826497313"/>
    <d v="2006-09-03T00:00:00"/>
    <n v="258"/>
    <x v="19"/>
    <x v="0"/>
    <s v="Y"/>
    <s v="N"/>
    <s v="Unmatched"/>
    <m/>
    <m/>
    <m/>
    <m/>
    <m/>
    <m/>
    <x v="1"/>
    <x v="1"/>
    <x v="1"/>
    <n v="6"/>
    <n v="885"/>
    <s v="Y"/>
    <s v="Y"/>
    <d v="2023-11-14T00:00:00"/>
    <s v="Y"/>
    <s v="dp3"/>
    <n v="885"/>
    <x v="1"/>
    <x v="1"/>
  </r>
  <r>
    <n v="769591034"/>
    <d v="2009-04-07T00:00:00"/>
    <n v="60"/>
    <x v="57"/>
    <x v="2"/>
    <s v="N"/>
    <s v="N"/>
    <s v="Resident"/>
    <s v="N"/>
    <n v="85"/>
    <s v="N"/>
    <s v="N"/>
    <s v="Y"/>
    <d v="2025-04-02T00:00:00"/>
    <x v="6"/>
    <x v="2"/>
    <x v="1"/>
    <n v="8"/>
    <n v="963"/>
    <s v="Y"/>
    <s v="Y"/>
    <d v="2022-12-11T00:00:00"/>
    <s v="Y"/>
    <s v="dp1"/>
    <n v="85"/>
    <x v="1"/>
    <x v="1"/>
  </r>
  <r>
    <n v="446451035"/>
    <d v="2011-01-30T00:00:00"/>
    <n v="1729"/>
    <x v="2"/>
    <x v="0"/>
    <s v="Y"/>
    <s v="N"/>
    <s v="Unmatched"/>
    <m/>
    <m/>
    <m/>
    <m/>
    <m/>
    <m/>
    <x v="6"/>
    <x v="2"/>
    <x v="2"/>
    <m/>
    <m/>
    <m/>
    <m/>
    <m/>
    <s v="Y"/>
    <s v="N/A"/>
    <s v="N/A"/>
    <x v="7"/>
    <x v="1"/>
  </r>
  <r>
    <n v="179602041"/>
    <d v="2017-07-13T00:00:00"/>
    <m/>
    <x v="80"/>
    <x v="0"/>
    <s v="Y"/>
    <s v="N"/>
    <s v="Unmatched"/>
    <m/>
    <m/>
    <m/>
    <m/>
    <m/>
    <m/>
    <x v="3"/>
    <x v="1"/>
    <x v="2"/>
    <m/>
    <m/>
    <m/>
    <m/>
    <m/>
    <s v="Y"/>
    <s v="N/A"/>
    <s v="N/A"/>
    <x v="7"/>
    <x v="1"/>
  </r>
  <r>
    <n v="807881619"/>
    <d v="2005-12-29T00:00:00"/>
    <n v="375"/>
    <x v="45"/>
    <x v="0"/>
    <s v="Y"/>
    <s v="N"/>
    <s v="Unmatched"/>
    <m/>
    <m/>
    <m/>
    <m/>
    <m/>
    <m/>
    <x v="2"/>
    <x v="1"/>
    <x v="1"/>
    <n v="1"/>
    <n v="937"/>
    <s v="Y"/>
    <s v="Y"/>
    <d v="2025-10-03T00:00:00"/>
    <s v="Y"/>
    <s v="dp3"/>
    <n v="937"/>
    <x v="8"/>
    <x v="1"/>
  </r>
  <r>
    <n v="768749982"/>
    <d v="2004-03-09T00:00:00"/>
    <n v="84"/>
    <x v="74"/>
    <x v="0"/>
    <s v="Y"/>
    <s v="N"/>
    <s v="Unmatched"/>
    <m/>
    <m/>
    <m/>
    <m/>
    <m/>
    <m/>
    <x v="3"/>
    <x v="2"/>
    <x v="0"/>
    <n v="9"/>
    <n v="960"/>
    <s v="Y"/>
    <s v="Y"/>
    <d v="2019-03-07T00:00:00"/>
    <s v="Y"/>
    <s v="dp3"/>
    <n v="960"/>
    <x v="8"/>
    <x v="1"/>
  </r>
  <r>
    <n v="702173323"/>
    <d v="2014-10-24T00:00:00"/>
    <n v="126"/>
    <x v="81"/>
    <x v="2"/>
    <s v="N"/>
    <s v="N"/>
    <s v="Unmatched"/>
    <m/>
    <m/>
    <m/>
    <m/>
    <m/>
    <m/>
    <x v="5"/>
    <x v="3"/>
    <x v="1"/>
    <n v="9"/>
    <n v="882"/>
    <s v="Y"/>
    <s v="Y"/>
    <d v="2019-06-07T00:00:00"/>
    <s v="Y"/>
    <s v="dp3"/>
    <n v="882"/>
    <x v="1"/>
    <x v="1"/>
  </r>
  <r>
    <n v="757384236"/>
    <d v="2001-08-31T00:00:00"/>
    <n v="1985"/>
    <x v="35"/>
    <x v="3"/>
    <s v="N"/>
    <s v="Y"/>
    <s v="Unmatched"/>
    <m/>
    <m/>
    <m/>
    <m/>
    <m/>
    <m/>
    <x v="6"/>
    <x v="0"/>
    <x v="1"/>
    <n v="1"/>
    <n v="720"/>
    <s v="Y"/>
    <s v="Y"/>
    <d v="2025-10-03T00:00:00"/>
    <s v="Y"/>
    <s v="dp3"/>
    <n v="720"/>
    <x v="5"/>
    <x v="1"/>
  </r>
  <r>
    <n v="952850128"/>
    <d v="2009-07-18T00:00:00"/>
    <n v="1321"/>
    <x v="82"/>
    <x v="2"/>
    <s v="N"/>
    <s v="N"/>
    <s v="Resident"/>
    <s v="N"/>
    <n v="80"/>
    <s v="N"/>
    <s v="Y"/>
    <s v="Y"/>
    <d v="2025-01-13T00:00:00"/>
    <x v="1"/>
    <x v="0"/>
    <x v="1"/>
    <n v="1"/>
    <n v="865"/>
    <s v="N"/>
    <s v="Y"/>
    <d v="2025-10-03T00:00:00"/>
    <s v="Y"/>
    <s v="dp3"/>
    <n v="865"/>
    <x v="1"/>
    <x v="1"/>
  </r>
  <r>
    <n v="493832581"/>
    <d v="1999-09-11T00:00:00"/>
    <m/>
    <x v="75"/>
    <x v="2"/>
    <s v="N"/>
    <s v="N"/>
    <s v="Resident"/>
    <s v="N"/>
    <n v="10"/>
    <s v="N"/>
    <s v="Y"/>
    <s v="N"/>
    <d v="2025-04-09T00:00:00"/>
    <x v="6"/>
    <x v="0"/>
    <x v="1"/>
    <n v="9"/>
    <n v="867"/>
    <s v="Y"/>
    <s v="N"/>
    <d v="2021-02-25T00:00:00"/>
    <s v="Y"/>
    <s v="dp1"/>
    <n v="10"/>
    <x v="10"/>
    <x v="1"/>
  </r>
  <r>
    <n v="245996316"/>
    <d v="2009-07-21T00:00:00"/>
    <n v="87"/>
    <x v="8"/>
    <x v="0"/>
    <s v="Y"/>
    <s v="N"/>
    <s v="Resident"/>
    <s v="N"/>
    <n v="98"/>
    <s v="N"/>
    <s v="Y"/>
    <s v="Y"/>
    <d v="2025-03-24T00:00:00"/>
    <x v="2"/>
    <x v="0"/>
    <x v="1"/>
    <n v="9"/>
    <n v="967"/>
    <s v="Y"/>
    <s v="Y"/>
    <d v="2018-12-01T00:00:00"/>
    <s v="Y"/>
    <s v="dp1"/>
    <n v="98"/>
    <x v="8"/>
    <x v="1"/>
  </r>
  <r>
    <n v="449243758"/>
    <d v="2005-08-10T00:00:00"/>
    <n v="1946"/>
    <x v="83"/>
    <x v="3"/>
    <s v="N"/>
    <s v="Y"/>
    <s v="Resident"/>
    <s v="N"/>
    <n v="68"/>
    <s v="N"/>
    <s v="N"/>
    <s v="Y"/>
    <d v="2024-11-30T00:00:00"/>
    <x v="1"/>
    <x v="0"/>
    <x v="1"/>
    <n v="7"/>
    <n v="833"/>
    <s v="N"/>
    <s v="Y"/>
    <d v="2024-05-08T00:00:00"/>
    <s v="Y"/>
    <s v="dp1"/>
    <n v="68"/>
    <x v="3"/>
    <x v="1"/>
  </r>
  <r>
    <n v="230836826"/>
    <d v="2003-07-16T00:00:00"/>
    <n v="2466"/>
    <x v="84"/>
    <x v="3"/>
    <s v="N"/>
    <s v="Y"/>
    <s v="Resident"/>
    <s v="N"/>
    <n v="48"/>
    <s v="N"/>
    <s v="Y"/>
    <s v="N"/>
    <d v="2025-01-09T00:00:00"/>
    <x v="1"/>
    <x v="0"/>
    <x v="1"/>
    <n v="4"/>
    <n v="609"/>
    <s v="N"/>
    <s v="N"/>
    <d v="2024-11-06T00:00:00"/>
    <s v="Y"/>
    <s v="dp1"/>
    <n v="48"/>
    <x v="2"/>
    <x v="1"/>
  </r>
  <r>
    <n v="625034800"/>
    <d v="1995-10-21T00:00:00"/>
    <n v="3397"/>
    <x v="2"/>
    <x v="1"/>
    <s v="N"/>
    <s v="N"/>
    <s v="Resident"/>
    <s v="N"/>
    <n v="18"/>
    <s v="N"/>
    <s v="N"/>
    <s v="N"/>
    <d v="2024-02-25T00:00:00"/>
    <x v="6"/>
    <x v="0"/>
    <x v="1"/>
    <n v="6"/>
    <n v="294"/>
    <s v="Y"/>
    <s v="Y"/>
    <d v="2021-09-08T00:00:00"/>
    <s v="Y"/>
    <s v="dp1"/>
    <n v="18"/>
    <x v="11"/>
    <x v="1"/>
  </r>
  <r>
    <n v="994647729"/>
    <d v="2015-01-23T00:00:00"/>
    <n v="48"/>
    <x v="10"/>
    <x v="0"/>
    <s v="Y"/>
    <s v="N"/>
    <s v="Resident"/>
    <s v="N"/>
    <n v="86"/>
    <s v="N"/>
    <s v="Y"/>
    <s v="Y"/>
    <d v="2025-03-20T00:00:00"/>
    <x v="2"/>
    <x v="0"/>
    <x v="1"/>
    <n v="6"/>
    <n v="963"/>
    <s v="Y"/>
    <s v="Y"/>
    <d v="2023-06-20T00:00:00"/>
    <s v="Y"/>
    <s v="dp1"/>
    <n v="86"/>
    <x v="1"/>
    <x v="1"/>
  </r>
  <r>
    <n v="849035780"/>
    <d v="1995-08-18T00:00:00"/>
    <n v="2"/>
    <x v="23"/>
    <x v="0"/>
    <s v="Y"/>
    <s v="N"/>
    <s v="Resident"/>
    <s v="N"/>
    <n v="87"/>
    <s v="N"/>
    <s v="Y"/>
    <s v="Y"/>
    <d v="2025-03-30T00:00:00"/>
    <x v="5"/>
    <x v="0"/>
    <x v="1"/>
    <n v="9"/>
    <n v="961"/>
    <s v="Y"/>
    <s v="Y"/>
    <d v="2019-07-14T00:00:00"/>
    <s v="Y"/>
    <s v="dp1"/>
    <n v="87"/>
    <x v="1"/>
    <x v="1"/>
  </r>
  <r>
    <n v="510545176"/>
    <d v="1995-06-20T00:00:00"/>
    <n v="37"/>
    <x v="80"/>
    <x v="3"/>
    <s v="N"/>
    <s v="Y"/>
    <s v="Forwarding Address"/>
    <s v="N"/>
    <n v="99"/>
    <s v="N"/>
    <s v="Y"/>
    <s v="Y"/>
    <d v="2025-03-25T00:00:00"/>
    <x v="3"/>
    <x v="1"/>
    <x v="0"/>
    <n v="8"/>
    <n v="963"/>
    <s v="N"/>
    <s v="N"/>
    <d v="2022-09-10T00:00:00"/>
    <s v="Y"/>
    <s v="dp1"/>
    <n v="99"/>
    <x v="8"/>
    <x v="1"/>
  </r>
  <r>
    <n v="874702087"/>
    <d v="2003-07-14T00:00:00"/>
    <n v="97"/>
    <x v="2"/>
    <x v="0"/>
    <s v="Y"/>
    <s v="N"/>
    <s v="Resident"/>
    <s v="N"/>
    <n v="96"/>
    <s v="N"/>
    <s v="Y"/>
    <s v="Y"/>
    <d v="2025-03-19T00:00:00"/>
    <x v="3"/>
    <x v="0"/>
    <x v="1"/>
    <n v="5"/>
    <n v="979"/>
    <s v="Y"/>
    <s v="Y"/>
    <d v="2023-10-18T00:00:00"/>
    <s v="Y"/>
    <s v="dp1"/>
    <n v="96"/>
    <x v="8"/>
    <x v="1"/>
  </r>
  <r>
    <n v="623790506"/>
    <d v="1999-08-22T00:00:00"/>
    <m/>
    <x v="42"/>
    <x v="1"/>
    <s v="N"/>
    <s v="N"/>
    <s v="Resident"/>
    <s v="N"/>
    <n v="52"/>
    <s v="N"/>
    <s v="N"/>
    <s v="N"/>
    <d v="2025-03-17T00:00:00"/>
    <x v="1"/>
    <x v="2"/>
    <x v="1"/>
    <n v="3"/>
    <n v="701"/>
    <s v="Y"/>
    <s v="Y"/>
    <d v="2025-04-07T00:00:00"/>
    <s v="Y"/>
    <s v="dp3"/>
    <n v="701"/>
    <x v="5"/>
    <x v="1"/>
  </r>
  <r>
    <n v="270909943"/>
    <d v="2017-07-09T00:00:00"/>
    <n v="13"/>
    <x v="29"/>
    <x v="1"/>
    <s v="N"/>
    <s v="N"/>
    <s v="Resident"/>
    <s v="N"/>
    <n v="95"/>
    <s v="N"/>
    <s v="N"/>
    <s v="Y"/>
    <d v="2025-03-20T00:00:00"/>
    <x v="2"/>
    <x v="0"/>
    <x v="1"/>
    <n v="6"/>
    <n v="981"/>
    <s v="N"/>
    <s v="Y"/>
    <d v="2021-09-09T00:00:00"/>
    <s v="Y"/>
    <s v="dp1"/>
    <n v="95"/>
    <x v="8"/>
    <x v="1"/>
  </r>
  <r>
    <n v="625413336"/>
    <d v="2003-09-30T00:00:00"/>
    <n v="1676"/>
    <x v="84"/>
    <x v="0"/>
    <s v="Y"/>
    <s v="N"/>
    <s v="Resident"/>
    <s v="N"/>
    <n v="69"/>
    <s v="N"/>
    <s v="N"/>
    <s v="Y"/>
    <d v="2024-12-02T00:00:00"/>
    <x v="6"/>
    <x v="1"/>
    <x v="1"/>
    <n v="7"/>
    <n v="879"/>
    <s v="Y"/>
    <s v="Y"/>
    <d v="2023-07-18T00:00:00"/>
    <s v="Y"/>
    <s v="dp1"/>
    <n v="69"/>
    <x v="3"/>
    <x v="1"/>
  </r>
  <r>
    <n v="768634659"/>
    <d v="2016-07-01T00:00:00"/>
    <n v="2"/>
    <x v="2"/>
    <x v="0"/>
    <s v="Y"/>
    <s v="N"/>
    <s v="Resident"/>
    <s v="N"/>
    <n v="93"/>
    <s v="N"/>
    <s v="N"/>
    <s v="Y"/>
    <d v="2025-03-19T00:00:00"/>
    <x v="3"/>
    <x v="1"/>
    <x v="2"/>
    <m/>
    <m/>
    <m/>
    <m/>
    <m/>
    <s v="Y"/>
    <s v="dp1"/>
    <n v="93"/>
    <x v="8"/>
    <x v="1"/>
  </r>
  <r>
    <n v="853249958"/>
    <d v="2014-04-24T00:00:00"/>
    <n v="27"/>
    <x v="85"/>
    <x v="3"/>
    <s v="N"/>
    <s v="Y"/>
    <s v="Resident"/>
    <s v="N"/>
    <n v="91"/>
    <s v="N"/>
    <s v="Y"/>
    <s v="N"/>
    <d v="2025-03-16T00:00:00"/>
    <x v="2"/>
    <x v="0"/>
    <x v="1"/>
    <n v="1"/>
    <n v="981"/>
    <s v="Y"/>
    <s v="Y"/>
    <d v="2025-10-03T00:00:00"/>
    <s v="Y"/>
    <s v="dp3"/>
    <n v="981"/>
    <x v="8"/>
    <x v="1"/>
  </r>
  <r>
    <n v="388292647"/>
    <d v="2018-08-08T00:00:00"/>
    <n v="2134"/>
    <x v="53"/>
    <x v="2"/>
    <s v="N"/>
    <s v="N"/>
    <s v="Resident"/>
    <s v="N"/>
    <n v="58"/>
    <s v="N"/>
    <s v="N"/>
    <s v="N"/>
    <d v="2025-01-06T00:00:00"/>
    <x v="4"/>
    <x v="1"/>
    <x v="1"/>
    <n v="4"/>
    <n v="537"/>
    <s v="Y"/>
    <s v="Y"/>
    <d v="2024-10-23T00:00:00"/>
    <s v="Y"/>
    <s v="dp1"/>
    <n v="58"/>
    <x v="9"/>
    <x v="1"/>
  </r>
  <r>
    <n v="329412879"/>
    <d v="2013-10-18T00:00:00"/>
    <n v="46"/>
    <x v="23"/>
    <x v="3"/>
    <s v="N"/>
    <s v="Y"/>
    <s v="Unmatched"/>
    <m/>
    <m/>
    <m/>
    <m/>
    <m/>
    <m/>
    <x v="2"/>
    <x v="1"/>
    <x v="2"/>
    <m/>
    <m/>
    <m/>
    <m/>
    <m/>
    <s v="Y"/>
    <s v="N/A"/>
    <s v="N/A"/>
    <x v="7"/>
    <x v="1"/>
  </r>
  <r>
    <n v="162001196"/>
    <d v="1999-03-07T00:00:00"/>
    <n v="1419"/>
    <x v="86"/>
    <x v="3"/>
    <s v="N"/>
    <s v="Y"/>
    <s v="Unmatched"/>
    <m/>
    <m/>
    <m/>
    <m/>
    <m/>
    <m/>
    <x v="0"/>
    <x v="0"/>
    <x v="2"/>
    <m/>
    <m/>
    <m/>
    <m/>
    <m/>
    <s v="Y"/>
    <s v="N/A"/>
    <s v="N/A"/>
    <x v="7"/>
    <x v="1"/>
  </r>
  <r>
    <n v="281669130"/>
    <d v="2000-05-10T00:00:00"/>
    <n v="3684"/>
    <x v="87"/>
    <x v="1"/>
    <s v="N"/>
    <s v="N"/>
    <s v="Resident"/>
    <s v="N"/>
    <n v="15"/>
    <s v="N"/>
    <s v="Y"/>
    <s v="Y"/>
    <d v="2023-11-08T00:00:00"/>
    <x v="6"/>
    <x v="2"/>
    <x v="1"/>
    <n v="5"/>
    <n v="268"/>
    <s v="Y"/>
    <s v="Y"/>
    <d v="2024-06-02T00:00:00"/>
    <s v="Y"/>
    <s v="dp3"/>
    <n v="268"/>
    <x v="4"/>
    <x v="1"/>
  </r>
  <r>
    <n v="711586616"/>
    <d v="1999-07-20T00:00:00"/>
    <n v="2831"/>
    <x v="88"/>
    <x v="0"/>
    <s v="Y"/>
    <s v="N"/>
    <s v="Resident"/>
    <s v="N"/>
    <n v="52"/>
    <s v="N"/>
    <s v="N"/>
    <s v="N"/>
    <d v="2024-09-01T00:00:00"/>
    <x v="6"/>
    <x v="2"/>
    <x v="2"/>
    <m/>
    <m/>
    <m/>
    <m/>
    <m/>
    <s v="Y"/>
    <s v="dp1"/>
    <n v="52"/>
    <x v="9"/>
    <x v="1"/>
  </r>
  <r>
    <n v="695595429"/>
    <d v="2003-05-15T00:00:00"/>
    <n v="129"/>
    <x v="2"/>
    <x v="3"/>
    <s v="N"/>
    <s v="Y"/>
    <s v="Unmatched"/>
    <m/>
    <m/>
    <m/>
    <m/>
    <m/>
    <m/>
    <x v="3"/>
    <x v="1"/>
    <x v="2"/>
    <m/>
    <m/>
    <m/>
    <m/>
    <m/>
    <s v="Y"/>
    <s v="N/A"/>
    <s v="N/A"/>
    <x v="7"/>
    <x v="1"/>
  </r>
  <r>
    <n v="382594975"/>
    <d v="1997-11-14T00:00:00"/>
    <n v="2575"/>
    <x v="86"/>
    <x v="2"/>
    <s v="N"/>
    <s v="N"/>
    <s v="Resident"/>
    <s v="N"/>
    <n v="60"/>
    <s v="N"/>
    <s v="Y"/>
    <s v="Y"/>
    <d v="2025-02-07T00:00:00"/>
    <x v="1"/>
    <x v="2"/>
    <x v="1"/>
    <n v="9"/>
    <n v="665"/>
    <s v="Y"/>
    <s v="N"/>
    <d v="2020-03-27T00:00:00"/>
    <s v="Y"/>
    <s v="dp1"/>
    <n v="60"/>
    <x v="9"/>
    <x v="1"/>
  </r>
  <r>
    <n v="875764043"/>
    <d v="2018-05-15T00:00:00"/>
    <n v="2068"/>
    <x v="89"/>
    <x v="3"/>
    <s v="N"/>
    <s v="Y"/>
    <s v="Unmatched"/>
    <m/>
    <m/>
    <m/>
    <m/>
    <m/>
    <m/>
    <x v="4"/>
    <x v="1"/>
    <x v="2"/>
    <m/>
    <m/>
    <m/>
    <m/>
    <m/>
    <s v="Y"/>
    <s v="N/A"/>
    <s v="N/A"/>
    <x v="7"/>
    <x v="1"/>
  </r>
  <r>
    <n v="128588998"/>
    <d v="2015-05-12T00:00:00"/>
    <n v="1900"/>
    <x v="76"/>
    <x v="3"/>
    <s v="N"/>
    <s v="Y"/>
    <s v="Resident"/>
    <s v="N"/>
    <n v="69"/>
    <s v="N"/>
    <s v="N"/>
    <s v="N"/>
    <d v="2025-02-13T00:00:00"/>
    <x v="4"/>
    <x v="0"/>
    <x v="1"/>
    <n v="5"/>
    <n v="795"/>
    <s v="Y"/>
    <s v="Y"/>
    <d v="2024-05-26T00:00:00"/>
    <s v="Y"/>
    <s v="dp1"/>
    <n v="69"/>
    <x v="3"/>
    <x v="1"/>
  </r>
  <r>
    <n v="472623681"/>
    <d v="2012-02-01T00:00:00"/>
    <n v="2054"/>
    <x v="30"/>
    <x v="2"/>
    <s v="N"/>
    <s v="N"/>
    <s v="Resident"/>
    <s v="N"/>
    <n v="41"/>
    <s v="N"/>
    <s v="Y"/>
    <s v="Y"/>
    <d v="2025-01-17T00:00:00"/>
    <x v="6"/>
    <x v="2"/>
    <x v="1"/>
    <n v="4"/>
    <n v="510"/>
    <s v="Y"/>
    <s v="Y"/>
    <d v="2024-09-09T00:00:00"/>
    <s v="Y"/>
    <s v="dp1"/>
    <n v="41"/>
    <x v="2"/>
    <x v="1"/>
  </r>
  <r>
    <n v="762411743"/>
    <d v="2013-10-18T00:00:00"/>
    <m/>
    <x v="45"/>
    <x v="0"/>
    <s v="Y"/>
    <s v="N"/>
    <s v="Resident"/>
    <s v="N"/>
    <n v="20"/>
    <s v="N"/>
    <s v="N"/>
    <s v="Y"/>
    <d v="2025-04-08T00:00:00"/>
    <x v="6"/>
    <x v="2"/>
    <x v="1"/>
    <n v="5"/>
    <n v="658"/>
    <s v="Y"/>
    <s v="Y"/>
    <d v="2024-01-14T00:00:00"/>
    <s v="Y"/>
    <s v="dp1"/>
    <n v="20"/>
    <x v="11"/>
    <x v="1"/>
  </r>
  <r>
    <n v="593258104"/>
    <d v="2018-04-05T00:00:00"/>
    <n v="920"/>
    <x v="90"/>
    <x v="2"/>
    <s v="N"/>
    <s v="N"/>
    <s v="Resident"/>
    <s v="N"/>
    <n v="78"/>
    <s v="N"/>
    <s v="N"/>
    <s v="Y"/>
    <d v="2025-03-21T00:00:00"/>
    <x v="1"/>
    <x v="0"/>
    <x v="1"/>
    <n v="8"/>
    <n v="946"/>
    <s v="Y"/>
    <s v="N"/>
    <d v="2019-10-27T00:00:00"/>
    <s v="Y"/>
    <s v="dp1"/>
    <n v="78"/>
    <x v="5"/>
    <x v="1"/>
  </r>
  <r>
    <n v="250576578"/>
    <d v="2008-12-16T00:00:00"/>
    <n v="872"/>
    <x v="11"/>
    <x v="2"/>
    <s v="N"/>
    <s v="N"/>
    <s v="Forwarding Address"/>
    <s v="N"/>
    <n v="93"/>
    <s v="N"/>
    <s v="Y"/>
    <s v="Y"/>
    <d v="2025-02-17T00:00:00"/>
    <x v="0"/>
    <x v="2"/>
    <x v="0"/>
    <n v="5"/>
    <n v="878"/>
    <s v="Y"/>
    <s v="N"/>
    <d v="2024-06-15T00:00:00"/>
    <s v="Y"/>
    <s v="dp1"/>
    <n v="93"/>
    <x v="8"/>
    <x v="1"/>
  </r>
  <r>
    <n v="913731479"/>
    <d v="2006-12-20T00:00:00"/>
    <n v="2624"/>
    <x v="91"/>
    <x v="3"/>
    <s v="N"/>
    <s v="Y"/>
    <s v="Resident"/>
    <s v="N"/>
    <n v="30"/>
    <s v="N"/>
    <s v="N"/>
    <s v="N"/>
    <d v="2024-10-11T00:00:00"/>
    <x v="4"/>
    <x v="2"/>
    <x v="1"/>
    <n v="4"/>
    <n v="630"/>
    <s v="Y"/>
    <s v="Y"/>
    <d v="2024-10-16T00:00:00"/>
    <s v="Y"/>
    <s v="dp3"/>
    <n v="630"/>
    <x v="3"/>
    <x v="1"/>
  </r>
  <r>
    <n v="889379831"/>
    <d v="2000-11-20T00:00:00"/>
    <n v="3697"/>
    <x v="92"/>
    <x v="0"/>
    <s v="Y"/>
    <s v="N"/>
    <s v="Resident"/>
    <s v="N"/>
    <n v="18"/>
    <s v="N"/>
    <s v="N"/>
    <s v="Y"/>
    <d v="2023-08-26T00:00:00"/>
    <x v="4"/>
    <x v="2"/>
    <x v="1"/>
    <n v="6"/>
    <n v="537"/>
    <s v="Y"/>
    <s v="Y"/>
    <d v="2022-11-12T00:00:00"/>
    <s v="Y"/>
    <s v="dp1"/>
    <n v="18"/>
    <x v="11"/>
    <x v="1"/>
  </r>
  <r>
    <n v="570996653"/>
    <d v="2002-08-09T00:00:00"/>
    <n v="65"/>
    <x v="7"/>
    <x v="3"/>
    <s v="N"/>
    <s v="Y"/>
    <s v="Resident"/>
    <s v="N"/>
    <n v="87"/>
    <s v="N"/>
    <s v="N"/>
    <s v="N"/>
    <d v="2025-03-23T00:00:00"/>
    <x v="5"/>
    <x v="0"/>
    <x v="1"/>
    <n v="6"/>
    <n v="959"/>
    <s v="Y"/>
    <s v="Y"/>
    <d v="2022-06-28T00:00:00"/>
    <s v="Y"/>
    <s v="dp1"/>
    <n v="87"/>
    <x v="1"/>
    <x v="1"/>
  </r>
  <r>
    <n v="820768196"/>
    <d v="1998-07-27T00:00:00"/>
    <n v="3603"/>
    <x v="93"/>
    <x v="3"/>
    <s v="N"/>
    <s v="Y"/>
    <s v="Resident"/>
    <s v="N"/>
    <n v="18"/>
    <s v="N"/>
    <s v="N"/>
    <s v="N"/>
    <d v="2024-01-11T00:00:00"/>
    <x v="4"/>
    <x v="0"/>
    <x v="3"/>
    <m/>
    <m/>
    <s v="Y"/>
    <s v="Y"/>
    <m/>
    <s v="Y"/>
    <s v="dp1"/>
    <n v="18"/>
    <x v="11"/>
    <x v="0"/>
  </r>
  <r>
    <n v="956302972"/>
    <d v="2018-03-09T00:00:00"/>
    <n v="1"/>
    <x v="80"/>
    <x v="0"/>
    <s v="Y"/>
    <s v="N"/>
    <s v="Resident"/>
    <s v="N"/>
    <n v="98"/>
    <s v="N"/>
    <s v="Y"/>
    <s v="Y"/>
    <d v="2025-03-24T00:00:00"/>
    <x v="3"/>
    <x v="0"/>
    <x v="1"/>
    <n v="8"/>
    <n v="962"/>
    <s v="Y"/>
    <s v="Y"/>
    <d v="2020-05-18T00:00:00"/>
    <s v="Y"/>
    <s v="dp1"/>
    <n v="98"/>
    <x v="8"/>
    <x v="1"/>
  </r>
  <r>
    <n v="988097754"/>
    <d v="2018-09-04T00:00:00"/>
    <m/>
    <x v="94"/>
    <x v="0"/>
    <s v="Y"/>
    <s v="N"/>
    <s v="Resident"/>
    <s v="N"/>
    <n v="99"/>
    <s v="N"/>
    <s v="N"/>
    <s v="Y"/>
    <d v="2025-03-18T00:00:00"/>
    <x v="0"/>
    <x v="1"/>
    <x v="1"/>
    <n v="9"/>
    <n v="193"/>
    <s v="Y"/>
    <s v="Y"/>
    <d v="2020-02-09T00:00:00"/>
    <s v="Y"/>
    <s v="dp1"/>
    <n v="99"/>
    <x v="8"/>
    <x v="1"/>
  </r>
  <r>
    <n v="447960041"/>
    <d v="2005-08-26T00:00:00"/>
    <n v="1268"/>
    <x v="95"/>
    <x v="0"/>
    <s v="Y"/>
    <s v="N"/>
    <s v="Resident"/>
    <s v="N"/>
    <n v="61"/>
    <s v="N"/>
    <s v="N"/>
    <s v="Y"/>
    <d v="2024-12-23T00:00:00"/>
    <x v="1"/>
    <x v="1"/>
    <x v="1"/>
    <n v="8"/>
    <n v="706"/>
    <s v="Y"/>
    <s v="Y"/>
    <d v="2020-06-02T00:00:00"/>
    <s v="Y"/>
    <s v="dp1"/>
    <n v="61"/>
    <x v="3"/>
    <x v="1"/>
  </r>
  <r>
    <n v="935690671"/>
    <d v="2018-09-20T00:00:00"/>
    <m/>
    <x v="42"/>
    <x v="1"/>
    <s v="N"/>
    <s v="N"/>
    <s v="Deceased"/>
    <s v="N"/>
    <n v="0"/>
    <s v="Y"/>
    <s v="N"/>
    <s v="Y"/>
    <d v="2025-03-19T00:00:00"/>
    <x v="1"/>
    <x v="1"/>
    <x v="3"/>
    <m/>
    <m/>
    <s v="Y"/>
    <s v="Y"/>
    <m/>
    <s v="Y"/>
    <s v="dp1"/>
    <n v="0"/>
    <x v="0"/>
    <x v="0"/>
  </r>
  <r>
    <n v="615632965"/>
    <d v="2006-03-28T00:00:00"/>
    <n v="812"/>
    <x v="64"/>
    <x v="0"/>
    <s v="Y"/>
    <s v="N"/>
    <s v="Resident"/>
    <s v="N"/>
    <n v="84"/>
    <s v="N"/>
    <s v="N"/>
    <s v="Y"/>
    <d v="2025-03-29T00:00:00"/>
    <x v="6"/>
    <x v="0"/>
    <x v="1"/>
    <n v="7"/>
    <n v="950"/>
    <s v="Y"/>
    <s v="Y"/>
    <d v="2023-03-11T00:00:00"/>
    <s v="Y"/>
    <s v="dp1"/>
    <n v="84"/>
    <x v="1"/>
    <x v="1"/>
  </r>
  <r>
    <n v="990120813"/>
    <d v="2004-01-19T00:00:00"/>
    <n v="2266"/>
    <x v="96"/>
    <x v="3"/>
    <s v="N"/>
    <s v="Y"/>
    <s v="Resident"/>
    <s v="N"/>
    <n v="51"/>
    <s v="N"/>
    <s v="Y"/>
    <s v="N"/>
    <d v="2024-11-30T00:00:00"/>
    <x v="6"/>
    <x v="1"/>
    <x v="1"/>
    <n v="1"/>
    <n v="536"/>
    <s v="Y"/>
    <s v="Y"/>
    <d v="2025-10-03T00:00:00"/>
    <s v="Y"/>
    <s v="dp3"/>
    <n v="536"/>
    <x v="9"/>
    <x v="1"/>
  </r>
  <r>
    <n v="734123071"/>
    <d v="2001-05-20T00:00:00"/>
    <n v="2668"/>
    <x v="97"/>
    <x v="3"/>
    <s v="N"/>
    <s v="Y"/>
    <s v="Forwarding Address"/>
    <s v="N"/>
    <n v="40"/>
    <s v="N"/>
    <s v="N"/>
    <s v="Y"/>
    <d v="2024-10-31T00:00:00"/>
    <x v="3"/>
    <x v="1"/>
    <x v="2"/>
    <m/>
    <m/>
    <m/>
    <m/>
    <m/>
    <s v="Y"/>
    <s v="dp1"/>
    <n v="40"/>
    <x v="6"/>
    <x v="1"/>
  </r>
  <r>
    <n v="639524998"/>
    <d v="2001-02-09T00:00:00"/>
    <n v="841"/>
    <x v="3"/>
    <x v="0"/>
    <s v="Y"/>
    <s v="N"/>
    <s v="Resident"/>
    <s v="N"/>
    <n v="80"/>
    <s v="N"/>
    <s v="N"/>
    <s v="Y"/>
    <d v="2025-03-09T00:00:00"/>
    <x v="6"/>
    <x v="1"/>
    <x v="1"/>
    <n v="9"/>
    <n v="878"/>
    <s v="Y"/>
    <s v="Y"/>
    <d v="2020-05-06T00:00:00"/>
    <s v="Y"/>
    <s v="dp1"/>
    <n v="80"/>
    <x v="5"/>
    <x v="1"/>
  </r>
  <r>
    <n v="317190823"/>
    <d v="2002-09-18T00:00:00"/>
    <n v="138"/>
    <x v="87"/>
    <x v="0"/>
    <s v="Y"/>
    <s v="N"/>
    <s v="Resident"/>
    <s v="N"/>
    <n v="77"/>
    <s v="N"/>
    <s v="Y"/>
    <s v="Y"/>
    <d v="2025-03-10T00:00:00"/>
    <x v="2"/>
    <x v="0"/>
    <x v="3"/>
    <m/>
    <m/>
    <s v="N"/>
    <s v="Y"/>
    <m/>
    <s v="Y"/>
    <s v="dp1"/>
    <n v="77"/>
    <x v="5"/>
    <x v="0"/>
  </r>
  <r>
    <n v="527092278"/>
    <d v="2012-08-29T00:00:00"/>
    <n v="1996"/>
    <x v="89"/>
    <x v="3"/>
    <s v="N"/>
    <s v="Y"/>
    <s v="Resident"/>
    <s v="N"/>
    <n v="62"/>
    <s v="N"/>
    <s v="Y"/>
    <s v="N"/>
    <d v="2025-01-09T00:00:00"/>
    <x v="4"/>
    <x v="1"/>
    <x v="1"/>
    <n v="3"/>
    <n v="886"/>
    <s v="Y"/>
    <s v="Y"/>
    <d v="2025-06-25T00:00:00"/>
    <s v="Y"/>
    <s v="dp3"/>
    <n v="886"/>
    <x v="1"/>
    <x v="1"/>
  </r>
  <r>
    <n v="546781701"/>
    <d v="1996-10-15T00:00:00"/>
    <n v="424"/>
    <x v="2"/>
    <x v="0"/>
    <s v="Y"/>
    <s v="N"/>
    <s v="Resident"/>
    <s v="N"/>
    <n v="95"/>
    <s v="N"/>
    <s v="N"/>
    <s v="Y"/>
    <d v="2025-03-07T00:00:00"/>
    <x v="5"/>
    <x v="2"/>
    <x v="1"/>
    <n v="9"/>
    <n v="939"/>
    <s v="Y"/>
    <s v="Y"/>
    <d v="2022-07-05T00:00:00"/>
    <s v="Y"/>
    <s v="dp1"/>
    <n v="95"/>
    <x v="8"/>
    <x v="1"/>
  </r>
  <r>
    <n v="754798613"/>
    <d v="2005-09-03T00:00:00"/>
    <n v="261"/>
    <x v="70"/>
    <x v="0"/>
    <s v="Y"/>
    <s v="N"/>
    <s v="Unmatched"/>
    <m/>
    <m/>
    <m/>
    <m/>
    <m/>
    <m/>
    <x v="5"/>
    <x v="0"/>
    <x v="2"/>
    <m/>
    <m/>
    <m/>
    <m/>
    <m/>
    <s v="Y"/>
    <s v="N/A"/>
    <s v="N/A"/>
    <x v="7"/>
    <x v="1"/>
  </r>
  <r>
    <n v="284185683"/>
    <d v="1995-07-02T00:00:00"/>
    <m/>
    <x v="34"/>
    <x v="3"/>
    <s v="N"/>
    <s v="Y"/>
    <s v="Resident"/>
    <s v="N"/>
    <n v="35"/>
    <s v="N"/>
    <s v="Y"/>
    <s v="Y"/>
    <d v="2025-03-30T00:00:00"/>
    <x v="3"/>
    <x v="0"/>
    <x v="1"/>
    <n v="5"/>
    <n v="455"/>
    <s v="Y"/>
    <s v="Y"/>
    <d v="2024-04-10T00:00:00"/>
    <s v="Y"/>
    <s v="dp1"/>
    <n v="35"/>
    <x v="6"/>
    <x v="1"/>
  </r>
  <r>
    <n v="178181770"/>
    <d v="1998-10-28T00:00:00"/>
    <n v="26"/>
    <x v="32"/>
    <x v="0"/>
    <s v="Y"/>
    <s v="N"/>
    <s v="Resident"/>
    <s v="N"/>
    <n v="98"/>
    <s v="N"/>
    <s v="Y"/>
    <s v="Y"/>
    <d v="2025-03-12T00:00:00"/>
    <x v="2"/>
    <x v="0"/>
    <x v="1"/>
    <n v="2"/>
    <n v="952"/>
    <s v="Y"/>
    <s v="N"/>
    <d v="2025-09-24T00:00:00"/>
    <s v="Y"/>
    <s v="dp3"/>
    <n v="952"/>
    <x v="8"/>
    <x v="1"/>
  </r>
  <r>
    <n v="934178507"/>
    <d v="1999-05-15T00:00:00"/>
    <n v="2139"/>
    <x v="80"/>
    <x v="3"/>
    <s v="N"/>
    <s v="Y"/>
    <s v="Unmatched"/>
    <m/>
    <m/>
    <m/>
    <m/>
    <m/>
    <m/>
    <x v="0"/>
    <x v="2"/>
    <x v="0"/>
    <n v="7"/>
    <n v="535"/>
    <s v="Y"/>
    <s v="Y"/>
    <d v="2023-07-12T00:00:00"/>
    <s v="Y"/>
    <s v="dp3"/>
    <n v="535"/>
    <x v="9"/>
    <x v="1"/>
  </r>
  <r>
    <n v="600409006"/>
    <d v="2006-07-03T00:00:00"/>
    <n v="2136"/>
    <x v="98"/>
    <x v="3"/>
    <s v="N"/>
    <s v="Y"/>
    <s v="Resident"/>
    <s v="N"/>
    <n v="60"/>
    <s v="N"/>
    <s v="N"/>
    <s v="Y"/>
    <d v="2024-09-02T00:00:00"/>
    <x v="1"/>
    <x v="1"/>
    <x v="1"/>
    <n v="3"/>
    <n v="586"/>
    <s v="N"/>
    <s v="Y"/>
    <d v="2025-07-11T00:00:00"/>
    <s v="Y"/>
    <s v="dp3"/>
    <n v="586"/>
    <x v="9"/>
    <x v="1"/>
  </r>
  <r>
    <n v="783645971"/>
    <d v="2002-12-03T00:00:00"/>
    <n v="2008"/>
    <x v="99"/>
    <x v="3"/>
    <s v="N"/>
    <s v="Y"/>
    <s v="Deceased"/>
    <s v="N"/>
    <n v="0"/>
    <s v="Y"/>
    <s v="Y"/>
    <s v="N"/>
    <d v="2025-02-02T00:00:00"/>
    <x v="1"/>
    <x v="0"/>
    <x v="2"/>
    <m/>
    <m/>
    <m/>
    <m/>
    <m/>
    <s v="Y"/>
    <s v="dp1"/>
    <n v="0"/>
    <x v="0"/>
    <x v="0"/>
  </r>
  <r>
    <n v="654143067"/>
    <d v="2015-08-08T00:00:00"/>
    <n v="4891"/>
    <x v="100"/>
    <x v="1"/>
    <s v="N"/>
    <s v="N"/>
    <s v="Unmatched"/>
    <m/>
    <m/>
    <m/>
    <m/>
    <m/>
    <m/>
    <x v="4"/>
    <x v="2"/>
    <x v="1"/>
    <n v="2"/>
    <n v="219"/>
    <s v="Y"/>
    <s v="Y"/>
    <d v="2025-09-23T00:00:00"/>
    <s v="Y"/>
    <s v="dp3"/>
    <n v="219"/>
    <x v="4"/>
    <x v="1"/>
  </r>
  <r>
    <n v="391547504"/>
    <d v="2014-12-10T00:00:00"/>
    <n v="2533"/>
    <x v="101"/>
    <x v="2"/>
    <s v="N"/>
    <s v="N"/>
    <s v="Resident"/>
    <s v="N"/>
    <n v="49"/>
    <s v="N"/>
    <s v="Y"/>
    <s v="Y"/>
    <d v="2024-11-14T00:00:00"/>
    <x v="2"/>
    <x v="0"/>
    <x v="0"/>
    <n v="7"/>
    <n v="514"/>
    <s v="Y"/>
    <s v="Y"/>
    <d v="2020-12-10T00:00:00"/>
    <s v="Y"/>
    <s v="dp1"/>
    <n v="49"/>
    <x v="2"/>
    <x v="1"/>
  </r>
  <r>
    <n v="611485642"/>
    <d v="2002-07-01T00:00:00"/>
    <n v="12"/>
    <x v="49"/>
    <x v="0"/>
    <s v="Y"/>
    <s v="N"/>
    <s v="Resident"/>
    <s v="N"/>
    <n v="87"/>
    <s v="N"/>
    <s v="Y"/>
    <s v="Y"/>
    <d v="2025-03-24T00:00:00"/>
    <x v="1"/>
    <x v="2"/>
    <x v="1"/>
    <n v="6"/>
    <n v="980"/>
    <s v="Y"/>
    <s v="Y"/>
    <d v="2022-09-18T00:00:00"/>
    <s v="Y"/>
    <s v="dp1"/>
    <n v="87"/>
    <x v="1"/>
    <x v="1"/>
  </r>
  <r>
    <n v="303274192"/>
    <d v="2011-04-16T00:00:00"/>
    <n v="1620"/>
    <x v="18"/>
    <x v="3"/>
    <s v="N"/>
    <s v="Y"/>
    <s v="Resident"/>
    <s v="N"/>
    <n v="60"/>
    <s v="N"/>
    <s v="N"/>
    <s v="N"/>
    <d v="2024-12-15T00:00:00"/>
    <x v="4"/>
    <x v="1"/>
    <x v="2"/>
    <m/>
    <m/>
    <m/>
    <m/>
    <m/>
    <s v="Y"/>
    <s v="dp1"/>
    <n v="60"/>
    <x v="9"/>
    <x v="1"/>
  </r>
  <r>
    <n v="961151002"/>
    <d v="2018-06-03T00:00:00"/>
    <n v="2319"/>
    <x v="70"/>
    <x v="3"/>
    <s v="N"/>
    <s v="Y"/>
    <s v="Resident"/>
    <s v="N"/>
    <n v="44"/>
    <s v="N"/>
    <s v="Y"/>
    <s v="N"/>
    <d v="2025-02-13T00:00:00"/>
    <x v="1"/>
    <x v="1"/>
    <x v="1"/>
    <n v="2"/>
    <n v="707"/>
    <s v="Y"/>
    <s v="Y"/>
    <d v="2025-09-24T00:00:00"/>
    <s v="Y"/>
    <s v="dp3"/>
    <n v="707"/>
    <x v="5"/>
    <x v="1"/>
  </r>
  <r>
    <n v="634929326"/>
    <d v="1998-12-01T00:00:00"/>
    <n v="3058"/>
    <x v="2"/>
    <x v="1"/>
    <s v="N"/>
    <s v="N"/>
    <s v="Resident"/>
    <s v="N"/>
    <n v="28"/>
    <s v="N"/>
    <s v="N"/>
    <s v="N"/>
    <d v="2023-07-31T00:00:00"/>
    <x v="4"/>
    <x v="1"/>
    <x v="1"/>
    <n v="1"/>
    <n v="362"/>
    <s v="Y"/>
    <s v="Y"/>
    <d v="2025-10-03T00:00:00"/>
    <s v="Y"/>
    <s v="dp3"/>
    <n v="362"/>
    <x v="6"/>
    <x v="1"/>
  </r>
  <r>
    <n v="425735148"/>
    <d v="2009-04-13T00:00:00"/>
    <n v="1547"/>
    <x v="84"/>
    <x v="0"/>
    <s v="Y"/>
    <s v="N"/>
    <s v="Resident"/>
    <s v="N"/>
    <n v="54"/>
    <s v="N"/>
    <s v="N"/>
    <s v="Y"/>
    <d v="2024-12-10T00:00:00"/>
    <x v="1"/>
    <x v="0"/>
    <x v="0"/>
    <n v="5"/>
    <n v="771"/>
    <s v="Y"/>
    <s v="Y"/>
    <d v="2024-02-01T00:00:00"/>
    <s v="Y"/>
    <s v="dp1"/>
    <n v="54"/>
    <x v="9"/>
    <x v="1"/>
  </r>
  <r>
    <n v="921260144"/>
    <d v="1997-04-29T00:00:00"/>
    <n v="1850"/>
    <x v="40"/>
    <x v="3"/>
    <s v="N"/>
    <s v="Y"/>
    <s v="Unmatched"/>
    <m/>
    <m/>
    <m/>
    <m/>
    <m/>
    <m/>
    <x v="6"/>
    <x v="0"/>
    <x v="2"/>
    <m/>
    <m/>
    <m/>
    <m/>
    <m/>
    <s v="Y"/>
    <s v="N/A"/>
    <s v="N/A"/>
    <x v="7"/>
    <x v="1"/>
  </r>
  <r>
    <n v="613326613"/>
    <d v="2009-08-15T00:00:00"/>
    <n v="3087"/>
    <x v="102"/>
    <x v="3"/>
    <s v="N"/>
    <s v="Y"/>
    <s v="Unmatched"/>
    <m/>
    <m/>
    <m/>
    <m/>
    <m/>
    <m/>
    <x v="6"/>
    <x v="0"/>
    <x v="1"/>
    <n v="3"/>
    <n v="383"/>
    <s v="N"/>
    <s v="N"/>
    <d v="2025-04-15T00:00:00"/>
    <s v="Y"/>
    <s v="dp3"/>
    <n v="383"/>
    <x v="6"/>
    <x v="1"/>
  </r>
  <r>
    <n v="111953448"/>
    <d v="2011-05-25T00:00:00"/>
    <n v="480"/>
    <x v="16"/>
    <x v="3"/>
    <s v="N"/>
    <s v="Y"/>
    <s v="Resident"/>
    <s v="N"/>
    <n v="80"/>
    <s v="N"/>
    <s v="Y"/>
    <s v="Y"/>
    <d v="2025-03-26T00:00:00"/>
    <x v="0"/>
    <x v="0"/>
    <x v="1"/>
    <n v="2"/>
    <n v="868"/>
    <s v="Y"/>
    <s v="Y"/>
    <d v="2025-10-01T00:00:00"/>
    <s v="Y"/>
    <s v="dp3"/>
    <n v="868"/>
    <x v="1"/>
    <x v="1"/>
  </r>
  <r>
    <n v="141726252"/>
    <d v="1998-09-21T00:00:00"/>
    <n v="814"/>
    <x v="73"/>
    <x v="0"/>
    <s v="Y"/>
    <s v="N"/>
    <s v="Resident"/>
    <s v="N"/>
    <n v="94"/>
    <s v="N"/>
    <s v="N"/>
    <s v="Y"/>
    <d v="2025-03-07T00:00:00"/>
    <x v="5"/>
    <x v="1"/>
    <x v="1"/>
    <n v="3"/>
    <n v="942"/>
    <s v="Y"/>
    <s v="Y"/>
    <d v="2025-04-04T00:00:00"/>
    <s v="Y"/>
    <s v="dp3"/>
    <n v="942"/>
    <x v="8"/>
    <x v="1"/>
  </r>
  <r>
    <n v="376815303"/>
    <d v="2000-04-28T00:00:00"/>
    <n v="45"/>
    <x v="90"/>
    <x v="0"/>
    <s v="Y"/>
    <s v="N"/>
    <s v="Unmatched"/>
    <m/>
    <m/>
    <m/>
    <m/>
    <m/>
    <m/>
    <x v="5"/>
    <x v="0"/>
    <x v="2"/>
    <m/>
    <m/>
    <m/>
    <m/>
    <m/>
    <s v="Y"/>
    <s v="N/A"/>
    <s v="N/A"/>
    <x v="7"/>
    <x v="1"/>
  </r>
  <r>
    <n v="297643299"/>
    <d v="2007-02-19T00:00:00"/>
    <n v="78"/>
    <x v="103"/>
    <x v="0"/>
    <s v="Y"/>
    <s v="N"/>
    <s v="Unmatched"/>
    <m/>
    <m/>
    <m/>
    <m/>
    <m/>
    <m/>
    <x v="0"/>
    <x v="0"/>
    <x v="1"/>
    <n v="5"/>
    <n v="965"/>
    <s v="Y"/>
    <s v="Y"/>
    <d v="2024-08-21T00:00:00"/>
    <s v="Y"/>
    <s v="dp3"/>
    <n v="965"/>
    <x v="8"/>
    <x v="1"/>
  </r>
  <r>
    <n v="815396619"/>
    <d v="1996-04-03T00:00:00"/>
    <n v="3663"/>
    <x v="104"/>
    <x v="1"/>
    <s v="N"/>
    <s v="N"/>
    <s v="Resident"/>
    <s v="N"/>
    <n v="19"/>
    <s v="N"/>
    <s v="N"/>
    <s v="N"/>
    <d v="2023-10-03T00:00:00"/>
    <x v="4"/>
    <x v="2"/>
    <x v="1"/>
    <n v="1"/>
    <n v="394"/>
    <s v="Y"/>
    <s v="Y"/>
    <d v="2025-10-03T00:00:00"/>
    <s v="Y"/>
    <s v="dp3"/>
    <n v="394"/>
    <x v="6"/>
    <x v="1"/>
  </r>
  <r>
    <n v="433582752"/>
    <d v="2009-05-18T00:00:00"/>
    <n v="73"/>
    <x v="10"/>
    <x v="3"/>
    <s v="N"/>
    <s v="Y"/>
    <s v="Resident"/>
    <s v="N"/>
    <n v="93"/>
    <s v="N"/>
    <s v="Y"/>
    <s v="Y"/>
    <d v="2025-03-22T00:00:00"/>
    <x v="3"/>
    <x v="0"/>
    <x v="1"/>
    <n v="7"/>
    <n v="985"/>
    <s v="Y"/>
    <s v="Y"/>
    <d v="2021-08-13T00:00:00"/>
    <s v="Y"/>
    <s v="dp1"/>
    <n v="93"/>
    <x v="8"/>
    <x v="1"/>
  </r>
  <r>
    <n v="111049089"/>
    <d v="2000-04-19T00:00:00"/>
    <m/>
    <x v="2"/>
    <x v="3"/>
    <s v="N"/>
    <s v="Y"/>
    <s v="Unmatched"/>
    <m/>
    <m/>
    <m/>
    <m/>
    <m/>
    <m/>
    <x v="4"/>
    <x v="2"/>
    <x v="1"/>
    <n v="2"/>
    <n v="667"/>
    <s v="Y"/>
    <s v="Y"/>
    <d v="2025-09-28T00:00:00"/>
    <s v="Y"/>
    <s v="dp3"/>
    <n v="667"/>
    <x v="3"/>
    <x v="1"/>
  </r>
  <r>
    <n v="232413423"/>
    <d v="2007-07-30T00:00:00"/>
    <n v="1206"/>
    <x v="105"/>
    <x v="3"/>
    <s v="N"/>
    <s v="Y"/>
    <s v="Unmatched"/>
    <m/>
    <m/>
    <m/>
    <m/>
    <m/>
    <m/>
    <x v="0"/>
    <x v="1"/>
    <x v="2"/>
    <m/>
    <m/>
    <m/>
    <m/>
    <m/>
    <s v="Y"/>
    <s v="N/A"/>
    <s v="N/A"/>
    <x v="7"/>
    <x v="1"/>
  </r>
  <r>
    <n v="368315520"/>
    <d v="1999-03-01T00:00:00"/>
    <n v="697"/>
    <x v="24"/>
    <x v="1"/>
    <s v="N"/>
    <s v="N"/>
    <s v="Resident"/>
    <s v="N"/>
    <n v="93"/>
    <s v="N"/>
    <s v="N"/>
    <s v="Y"/>
    <d v="2025-03-01T00:00:00"/>
    <x v="5"/>
    <x v="1"/>
    <x v="1"/>
    <n v="9"/>
    <n v="847"/>
    <s v="Y"/>
    <s v="N"/>
    <d v="2021-11-25T00:00:00"/>
    <s v="Y"/>
    <s v="dp1"/>
    <n v="93"/>
    <x v="8"/>
    <x v="1"/>
  </r>
  <r>
    <n v="806513258"/>
    <d v="2002-12-10T00:00:00"/>
    <n v="3658"/>
    <x v="106"/>
    <x v="3"/>
    <s v="N"/>
    <s v="Y"/>
    <s v="Resident"/>
    <s v="N"/>
    <n v="23"/>
    <s v="N"/>
    <s v="N"/>
    <s v="Y"/>
    <d v="2023-04-25T00:00:00"/>
    <x v="1"/>
    <x v="1"/>
    <x v="1"/>
    <n v="5"/>
    <n v="537"/>
    <s v="Y"/>
    <s v="Y"/>
    <d v="2024-04-02T00:00:00"/>
    <s v="Y"/>
    <s v="dp3"/>
    <n v="537"/>
    <x v="9"/>
    <x v="1"/>
  </r>
  <r>
    <n v="735009948"/>
    <d v="1995-02-12T00:00:00"/>
    <n v="97"/>
    <x v="10"/>
    <x v="3"/>
    <s v="N"/>
    <s v="Y"/>
    <s v="Deceased"/>
    <s v="N"/>
    <n v="0"/>
    <s v="Y"/>
    <s v="Y"/>
    <s v="Y"/>
    <d v="2025-03-17T00:00:00"/>
    <x v="3"/>
    <x v="0"/>
    <x v="3"/>
    <m/>
    <m/>
    <s v="Y"/>
    <s v="Y"/>
    <m/>
    <s v="Y"/>
    <s v="dp1"/>
    <n v="0"/>
    <x v="0"/>
    <x v="0"/>
  </r>
  <r>
    <n v="849599648"/>
    <d v="2014-01-20T00:00:00"/>
    <n v="2588"/>
    <x v="107"/>
    <x v="2"/>
    <s v="N"/>
    <s v="N"/>
    <s v="Unmatched"/>
    <m/>
    <m/>
    <m/>
    <m/>
    <m/>
    <m/>
    <x v="1"/>
    <x v="0"/>
    <x v="1"/>
    <n v="6"/>
    <n v="693"/>
    <s v="Y"/>
    <s v="N"/>
    <d v="2021-09-23T00:00:00"/>
    <s v="Y"/>
    <s v="dp3"/>
    <n v="693"/>
    <x v="3"/>
    <x v="1"/>
  </r>
  <r>
    <n v="206146008"/>
    <d v="2004-08-22T00:00:00"/>
    <n v="32"/>
    <x v="94"/>
    <x v="0"/>
    <s v="Y"/>
    <s v="N"/>
    <s v="Resident"/>
    <s v="N"/>
    <n v="89"/>
    <s v="N"/>
    <s v="Y"/>
    <s v="Y"/>
    <d v="2025-03-31T00:00:00"/>
    <x v="5"/>
    <x v="3"/>
    <x v="2"/>
    <m/>
    <m/>
    <m/>
    <m/>
    <m/>
    <s v="Y"/>
    <s v="dp1"/>
    <n v="89"/>
    <x v="1"/>
    <x v="1"/>
  </r>
  <r>
    <n v="175335269"/>
    <d v="2008-02-24T00:00:00"/>
    <m/>
    <x v="21"/>
    <x v="2"/>
    <s v="N"/>
    <s v="N"/>
    <s v="Resident"/>
    <s v="N"/>
    <n v="13"/>
    <s v="N"/>
    <s v="N"/>
    <s v="Y"/>
    <d v="2025-04-03T00:00:00"/>
    <x v="0"/>
    <x v="0"/>
    <x v="1"/>
    <n v="7"/>
    <n v="998"/>
    <s v="Y"/>
    <s v="Y"/>
    <d v="2022-08-21T00:00:00"/>
    <s v="Y"/>
    <s v="dp1"/>
    <n v="13"/>
    <x v="11"/>
    <x v="1"/>
  </r>
  <r>
    <n v="822676632"/>
    <d v="2014-06-03T00:00:00"/>
    <n v="69"/>
    <x v="94"/>
    <x v="0"/>
    <s v="Y"/>
    <s v="N"/>
    <s v="Resident"/>
    <s v="N"/>
    <n v="90"/>
    <s v="N"/>
    <s v="N"/>
    <s v="N"/>
    <d v="2025-03-29T00:00:00"/>
    <x v="3"/>
    <x v="0"/>
    <x v="1"/>
    <n v="4"/>
    <n v="985"/>
    <s v="Y"/>
    <s v="Y"/>
    <d v="2025-03-10T00:00:00"/>
    <s v="Y"/>
    <s v="dp1"/>
    <n v="90"/>
    <x v="1"/>
    <x v="1"/>
  </r>
  <r>
    <n v="878104128"/>
    <d v="2009-03-15T00:00:00"/>
    <n v="161"/>
    <x v="0"/>
    <x v="3"/>
    <s v="N"/>
    <s v="Y"/>
    <s v="Resident"/>
    <s v="N"/>
    <n v="82"/>
    <s v="N"/>
    <s v="Y"/>
    <s v="N"/>
    <d v="2025-03-24T00:00:00"/>
    <x v="5"/>
    <x v="1"/>
    <x v="1"/>
    <n v="7"/>
    <n v="890"/>
    <s v="Y"/>
    <s v="Y"/>
    <d v="2024-01-03T00:00:00"/>
    <s v="Y"/>
    <s v="dp1"/>
    <n v="82"/>
    <x v="1"/>
    <x v="1"/>
  </r>
  <r>
    <n v="646696178"/>
    <d v="1999-09-15T00:00:00"/>
    <n v="1956"/>
    <x v="108"/>
    <x v="3"/>
    <s v="N"/>
    <s v="Y"/>
    <s v="Resident"/>
    <s v="N"/>
    <n v="60"/>
    <s v="N"/>
    <s v="N"/>
    <s v="N"/>
    <d v="2024-11-28T00:00:00"/>
    <x v="1"/>
    <x v="1"/>
    <x v="1"/>
    <n v="5"/>
    <n v="795"/>
    <s v="Y"/>
    <s v="Y"/>
    <d v="2023-09-06T00:00:00"/>
    <s v="Y"/>
    <s v="dp1"/>
    <n v="60"/>
    <x v="9"/>
    <x v="1"/>
  </r>
  <r>
    <n v="291639776"/>
    <d v="2012-04-08T00:00:00"/>
    <n v="4036"/>
    <x v="109"/>
    <x v="1"/>
    <s v="N"/>
    <s v="N"/>
    <s v="Deceased"/>
    <s v="Y"/>
    <n v="0"/>
    <s v="Y"/>
    <s v="N"/>
    <s v="N"/>
    <d v="2020-01-07T00:00:00"/>
    <x v="0"/>
    <x v="2"/>
    <x v="3"/>
    <m/>
    <m/>
    <s v="N"/>
    <s v="Y"/>
    <m/>
    <s v="Y"/>
    <s v="dp1"/>
    <n v="0"/>
    <x v="0"/>
    <x v="0"/>
  </r>
  <r>
    <n v="504438724"/>
    <d v="2008-12-01T00:00:00"/>
    <n v="1105"/>
    <x v="40"/>
    <x v="2"/>
    <s v="N"/>
    <s v="N"/>
    <s v="Resident"/>
    <s v="N"/>
    <n v="78"/>
    <s v="N"/>
    <s v="Y"/>
    <s v="Y"/>
    <d v="2025-02-12T00:00:00"/>
    <x v="0"/>
    <x v="0"/>
    <x v="3"/>
    <m/>
    <m/>
    <s v="Y"/>
    <s v="Y"/>
    <m/>
    <s v="Y"/>
    <s v="dp1"/>
    <n v="78"/>
    <x v="5"/>
    <x v="0"/>
  </r>
  <r>
    <n v="918832666"/>
    <d v="2009-09-17T00:00:00"/>
    <m/>
    <x v="2"/>
    <x v="0"/>
    <s v="Y"/>
    <s v="N"/>
    <s v="Forwarding Address"/>
    <s v="N"/>
    <n v="57"/>
    <s v="N"/>
    <s v="N"/>
    <s v="N"/>
    <d v="2025-03-21T00:00:00"/>
    <x v="0"/>
    <x v="0"/>
    <x v="1"/>
    <n v="1"/>
    <n v="782"/>
    <s v="Y"/>
    <s v="N"/>
    <d v="2025-10-03T00:00:00"/>
    <s v="Y"/>
    <s v="dp3"/>
    <n v="782"/>
    <x v="5"/>
    <x v="1"/>
  </r>
  <r>
    <n v="274353255"/>
    <d v="2009-06-26T00:00:00"/>
    <n v="51"/>
    <x v="110"/>
    <x v="0"/>
    <s v="Y"/>
    <s v="N"/>
    <s v="Resident"/>
    <s v="N"/>
    <n v="97"/>
    <s v="N"/>
    <s v="Y"/>
    <s v="Y"/>
    <d v="2025-04-01T00:00:00"/>
    <x v="0"/>
    <x v="1"/>
    <x v="1"/>
    <n v="6"/>
    <n v="972"/>
    <s v="Y"/>
    <s v="Y"/>
    <d v="2024-02-14T00:00:00"/>
    <s v="Y"/>
    <s v="dp1"/>
    <n v="97"/>
    <x v="8"/>
    <x v="1"/>
  </r>
  <r>
    <n v="705029847"/>
    <d v="2017-06-11T00:00:00"/>
    <n v="900"/>
    <x v="81"/>
    <x v="3"/>
    <s v="N"/>
    <s v="Y"/>
    <s v="Unmatched"/>
    <m/>
    <m/>
    <m/>
    <m/>
    <m/>
    <m/>
    <x v="2"/>
    <x v="2"/>
    <x v="2"/>
    <m/>
    <m/>
    <m/>
    <m/>
    <m/>
    <s v="Y"/>
    <s v="N/A"/>
    <s v="N/A"/>
    <x v="7"/>
    <x v="1"/>
  </r>
  <r>
    <n v="219974147"/>
    <d v="1998-04-18T00:00:00"/>
    <n v="1688"/>
    <x v="60"/>
    <x v="3"/>
    <s v="N"/>
    <s v="Y"/>
    <s v="Resident"/>
    <s v="N"/>
    <n v="65"/>
    <s v="N"/>
    <s v="N"/>
    <s v="N"/>
    <d v="2025-02-04T00:00:00"/>
    <x v="6"/>
    <x v="1"/>
    <x v="1"/>
    <n v="4"/>
    <n v="777"/>
    <s v="Y"/>
    <s v="Y"/>
    <d v="2025-03-14T00:00:00"/>
    <s v="Y"/>
    <s v="dp3"/>
    <n v="777"/>
    <x v="5"/>
    <x v="1"/>
  </r>
  <r>
    <n v="153779682"/>
    <d v="1996-11-29T00:00:00"/>
    <n v="1766"/>
    <x v="111"/>
    <x v="2"/>
    <s v="N"/>
    <s v="N"/>
    <s v="Unmatched"/>
    <m/>
    <m/>
    <m/>
    <m/>
    <m/>
    <m/>
    <x v="2"/>
    <x v="0"/>
    <x v="1"/>
    <n v="2"/>
    <n v="723"/>
    <s v="Y"/>
    <s v="Y"/>
    <d v="2025-09-22T00:00:00"/>
    <s v="Y"/>
    <s v="dp3"/>
    <n v="723"/>
    <x v="5"/>
    <x v="1"/>
  </r>
  <r>
    <n v="676533101"/>
    <d v="2002-02-05T00:00:00"/>
    <n v="61"/>
    <x v="63"/>
    <x v="0"/>
    <s v="Y"/>
    <s v="N"/>
    <s v="Unmatched"/>
    <m/>
    <m/>
    <m/>
    <m/>
    <m/>
    <m/>
    <x v="3"/>
    <x v="0"/>
    <x v="0"/>
    <n v="9"/>
    <n v="976"/>
    <s v="Y"/>
    <s v="Y"/>
    <d v="2020-10-30T00:00:00"/>
    <s v="Y"/>
    <s v="dp3"/>
    <n v="976"/>
    <x v="8"/>
    <x v="1"/>
  </r>
  <r>
    <n v="747788750"/>
    <d v="2015-12-05T00:00:00"/>
    <n v="974"/>
    <x v="10"/>
    <x v="3"/>
    <s v="N"/>
    <s v="Y"/>
    <s v="Unmatched"/>
    <m/>
    <m/>
    <m/>
    <m/>
    <m/>
    <m/>
    <x v="6"/>
    <x v="0"/>
    <x v="2"/>
    <m/>
    <m/>
    <m/>
    <m/>
    <m/>
    <s v="Y"/>
    <s v="N/A"/>
    <s v="N/A"/>
    <x v="7"/>
    <x v="1"/>
  </r>
  <r>
    <n v="702872763"/>
    <d v="2011-11-04T00:00:00"/>
    <n v="36"/>
    <x v="24"/>
    <x v="3"/>
    <s v="N"/>
    <s v="Y"/>
    <s v="Resident"/>
    <s v="N"/>
    <n v="91"/>
    <s v="N"/>
    <s v="Y"/>
    <s v="N"/>
    <d v="2025-04-03T00:00:00"/>
    <x v="5"/>
    <x v="2"/>
    <x v="1"/>
    <n v="6"/>
    <n v="989"/>
    <s v="Y"/>
    <s v="Y"/>
    <d v="2023-01-11T00:00:00"/>
    <s v="Y"/>
    <s v="dp1"/>
    <n v="91"/>
    <x v="8"/>
    <x v="1"/>
  </r>
  <r>
    <n v="360349534"/>
    <d v="2002-10-22T00:00:00"/>
    <n v="89"/>
    <x v="24"/>
    <x v="2"/>
    <s v="N"/>
    <s v="N"/>
    <s v="Resident"/>
    <s v="N"/>
    <n v="98"/>
    <s v="N"/>
    <s v="Y"/>
    <s v="Y"/>
    <d v="2025-03-19T00:00:00"/>
    <x v="6"/>
    <x v="0"/>
    <x v="1"/>
    <n v="7"/>
    <n v="966"/>
    <s v="Y"/>
    <s v="Y"/>
    <d v="2022-07-29T00:00:00"/>
    <s v="Y"/>
    <s v="dp1"/>
    <n v="98"/>
    <x v="8"/>
    <x v="1"/>
  </r>
  <r>
    <n v="848417976"/>
    <d v="2004-03-15T00:00:00"/>
    <n v="4668"/>
    <x v="2"/>
    <x v="1"/>
    <s v="N"/>
    <s v="N"/>
    <s v="Resident"/>
    <s v="Y"/>
    <n v="1"/>
    <s v="N"/>
    <s v="N"/>
    <s v="N"/>
    <d v="2019-05-10T00:00:00"/>
    <x v="4"/>
    <x v="1"/>
    <x v="0"/>
    <n v="6"/>
    <n v="4"/>
    <s v="Y"/>
    <s v="N"/>
    <d v="2024-05-07T00:00:00"/>
    <s v="Y"/>
    <s v="dp3"/>
    <n v="4"/>
    <x v="10"/>
    <x v="1"/>
  </r>
  <r>
    <n v="530608356"/>
    <d v="2011-10-12T00:00:00"/>
    <n v="9"/>
    <x v="11"/>
    <x v="3"/>
    <s v="N"/>
    <s v="Y"/>
    <s v="Resident"/>
    <s v="N"/>
    <n v="86"/>
    <s v="N"/>
    <s v="N"/>
    <s v="Y"/>
    <d v="2025-04-06T00:00:00"/>
    <x v="0"/>
    <x v="1"/>
    <x v="1"/>
    <n v="1"/>
    <n v="953"/>
    <s v="Y"/>
    <s v="Y"/>
    <d v="2025-10-03T00:00:00"/>
    <s v="Y"/>
    <s v="dp3"/>
    <n v="953"/>
    <x v="8"/>
    <x v="1"/>
  </r>
  <r>
    <n v="687323600"/>
    <d v="2008-08-31T00:00:00"/>
    <m/>
    <x v="85"/>
    <x v="2"/>
    <s v="N"/>
    <s v="N"/>
    <s v="Resident"/>
    <s v="N"/>
    <n v="17"/>
    <s v="N"/>
    <s v="Y"/>
    <s v="N"/>
    <d v="2025-03-27T00:00:00"/>
    <x v="3"/>
    <x v="1"/>
    <x v="0"/>
    <n v="8"/>
    <n v="896"/>
    <s v="Y"/>
    <s v="N"/>
    <d v="2020-10-17T00:00:00"/>
    <s v="Y"/>
    <s v="dp1"/>
    <n v="17"/>
    <x v="11"/>
    <x v="1"/>
  </r>
  <r>
    <n v="707652808"/>
    <d v="2016-12-24T00:00:00"/>
    <n v="7"/>
    <x v="42"/>
    <x v="0"/>
    <s v="Y"/>
    <s v="N"/>
    <s v="Resident"/>
    <s v="N"/>
    <n v="85"/>
    <s v="N"/>
    <s v="Y"/>
    <s v="N"/>
    <d v="2025-03-29T00:00:00"/>
    <x v="3"/>
    <x v="1"/>
    <x v="1"/>
    <n v="8"/>
    <n v="955"/>
    <s v="Y"/>
    <s v="Y"/>
    <d v="2020-11-23T00:00:00"/>
    <s v="Y"/>
    <s v="dp1"/>
    <n v="85"/>
    <x v="1"/>
    <x v="1"/>
  </r>
  <r>
    <n v="935102197"/>
    <d v="2008-03-26T00:00:00"/>
    <n v="4915"/>
    <x v="112"/>
    <x v="1"/>
    <s v="N"/>
    <s v="N"/>
    <s v="Resident"/>
    <s v="N"/>
    <n v="3"/>
    <s v="N"/>
    <s v="N"/>
    <s v="N"/>
    <d v="2021-12-14T00:00:00"/>
    <x v="1"/>
    <x v="2"/>
    <x v="1"/>
    <n v="2"/>
    <n v="133"/>
    <s v="Y"/>
    <s v="Y"/>
    <d v="2025-09-18T00:00:00"/>
    <s v="Y"/>
    <s v="dp3"/>
    <n v="133"/>
    <x v="11"/>
    <x v="1"/>
  </r>
  <r>
    <n v="652977133"/>
    <d v="2004-10-30T00:00:00"/>
    <n v="68"/>
    <x v="24"/>
    <x v="0"/>
    <s v="Y"/>
    <s v="N"/>
    <s v="Resident"/>
    <s v="N"/>
    <n v="92"/>
    <s v="N"/>
    <s v="N"/>
    <s v="N"/>
    <d v="2025-03-26T00:00:00"/>
    <x v="3"/>
    <x v="0"/>
    <x v="1"/>
    <n v="7"/>
    <n v="985"/>
    <s v="N"/>
    <s v="N"/>
    <d v="2023-04-16T00:00:00"/>
    <s v="Y"/>
    <s v="dp1"/>
    <n v="92"/>
    <x v="8"/>
    <x v="1"/>
  </r>
  <r>
    <n v="182053799"/>
    <d v="2016-02-16T00:00:00"/>
    <n v="70"/>
    <x v="49"/>
    <x v="3"/>
    <s v="N"/>
    <s v="Y"/>
    <s v="Resident"/>
    <s v="N"/>
    <n v="92"/>
    <s v="N"/>
    <s v="N"/>
    <s v="Y"/>
    <d v="2025-03-31T00:00:00"/>
    <x v="1"/>
    <x v="0"/>
    <x v="1"/>
    <n v="8"/>
    <n v="965"/>
    <s v="Y"/>
    <s v="Y"/>
    <d v="2022-11-20T00:00:00"/>
    <s v="Y"/>
    <s v="dp1"/>
    <n v="92"/>
    <x v="8"/>
    <x v="1"/>
  </r>
  <r>
    <n v="142369338"/>
    <d v="1995-07-29T00:00:00"/>
    <n v="2620"/>
    <x v="113"/>
    <x v="2"/>
    <s v="N"/>
    <s v="N"/>
    <s v="Resident"/>
    <s v="N"/>
    <n v="26"/>
    <s v="N"/>
    <s v="N"/>
    <s v="N"/>
    <d v="2025-01-31T00:00:00"/>
    <x v="4"/>
    <x v="2"/>
    <x v="1"/>
    <n v="1"/>
    <n v="589"/>
    <s v="Y"/>
    <s v="Y"/>
    <d v="2025-10-03T00:00:00"/>
    <s v="Y"/>
    <s v="dp3"/>
    <n v="589"/>
    <x v="9"/>
    <x v="1"/>
  </r>
  <r>
    <n v="213327594"/>
    <d v="2013-07-21T00:00:00"/>
    <n v="2021"/>
    <x v="114"/>
    <x v="2"/>
    <s v="N"/>
    <s v="N"/>
    <s v="Unmatched"/>
    <m/>
    <m/>
    <m/>
    <m/>
    <m/>
    <m/>
    <x v="1"/>
    <x v="2"/>
    <x v="0"/>
    <n v="3"/>
    <n v="501"/>
    <s v="Y"/>
    <s v="Y"/>
    <d v="2025-03-05T00:00:00"/>
    <s v="Y"/>
    <s v="dp3"/>
    <n v="501"/>
    <x v="9"/>
    <x v="1"/>
  </r>
  <r>
    <n v="928709651"/>
    <d v="2014-05-15T00:00:00"/>
    <n v="93"/>
    <x v="2"/>
    <x v="0"/>
    <s v="Y"/>
    <s v="N"/>
    <s v="Resident"/>
    <s v="N"/>
    <n v="86"/>
    <s v="N"/>
    <s v="N"/>
    <s v="Y"/>
    <d v="2025-03-27T00:00:00"/>
    <x v="3"/>
    <x v="0"/>
    <x v="1"/>
    <n v="9"/>
    <n v="986"/>
    <s v="Y"/>
    <s v="Y"/>
    <d v="2019-08-29T00:00:00"/>
    <s v="Y"/>
    <s v="dp1"/>
    <n v="86"/>
    <x v="1"/>
    <x v="1"/>
  </r>
  <r>
    <n v="504683331"/>
    <d v="2012-08-25T00:00:00"/>
    <m/>
    <x v="42"/>
    <x v="3"/>
    <s v="N"/>
    <s v="Y"/>
    <s v="Unmatched"/>
    <m/>
    <m/>
    <m/>
    <m/>
    <m/>
    <m/>
    <x v="2"/>
    <x v="2"/>
    <x v="1"/>
    <n v="7"/>
    <n v="92"/>
    <s v="Y"/>
    <s v="Y"/>
    <d v="2020-10-25T00:00:00"/>
    <s v="Y"/>
    <s v="dp3"/>
    <n v="92"/>
    <x v="10"/>
    <x v="1"/>
  </r>
  <r>
    <n v="922411508"/>
    <d v="2014-01-06T00:00:00"/>
    <n v="77"/>
    <x v="57"/>
    <x v="3"/>
    <s v="N"/>
    <s v="Y"/>
    <s v="Resident"/>
    <s v="N"/>
    <n v="88"/>
    <s v="N"/>
    <s v="Y"/>
    <s v="Y"/>
    <d v="2025-04-05T00:00:00"/>
    <x v="6"/>
    <x v="1"/>
    <x v="2"/>
    <m/>
    <m/>
    <m/>
    <m/>
    <m/>
    <s v="Y"/>
    <s v="dp1"/>
    <n v="88"/>
    <x v="1"/>
    <x v="1"/>
  </r>
  <r>
    <n v="116268437"/>
    <d v="2012-07-18T00:00:00"/>
    <n v="595"/>
    <x v="11"/>
    <x v="0"/>
    <s v="Y"/>
    <s v="N"/>
    <s v="Unmatched"/>
    <m/>
    <m/>
    <m/>
    <m/>
    <m/>
    <m/>
    <x v="0"/>
    <x v="0"/>
    <x v="2"/>
    <m/>
    <m/>
    <m/>
    <m/>
    <m/>
    <s v="Y"/>
    <s v="N/A"/>
    <s v="N/A"/>
    <x v="7"/>
    <x v="1"/>
  </r>
  <r>
    <n v="162826926"/>
    <d v="1995-12-29T00:00:00"/>
    <n v="1616"/>
    <x v="115"/>
    <x v="2"/>
    <s v="N"/>
    <s v="N"/>
    <s v="Deceased"/>
    <s v="N"/>
    <n v="0"/>
    <s v="Y"/>
    <s v="Y"/>
    <s v="N"/>
    <d v="2024-12-16T00:00:00"/>
    <x v="1"/>
    <x v="1"/>
    <x v="3"/>
    <m/>
    <m/>
    <s v="Y"/>
    <s v="Y"/>
    <m/>
    <s v="Y"/>
    <s v="dp1"/>
    <n v="0"/>
    <x v="0"/>
    <x v="0"/>
  </r>
  <r>
    <n v="576678758"/>
    <d v="1997-09-22T00:00:00"/>
    <n v="34"/>
    <x v="116"/>
    <x v="0"/>
    <s v="Y"/>
    <s v="N"/>
    <s v="Unmatched"/>
    <m/>
    <m/>
    <m/>
    <m/>
    <m/>
    <m/>
    <x v="3"/>
    <x v="0"/>
    <x v="2"/>
    <m/>
    <m/>
    <m/>
    <m/>
    <m/>
    <s v="Y"/>
    <s v="N/A"/>
    <s v="N/A"/>
    <x v="7"/>
    <x v="1"/>
  </r>
  <r>
    <n v="884612336"/>
    <d v="2016-12-12T00:00:00"/>
    <n v="1512"/>
    <x v="117"/>
    <x v="0"/>
    <s v="Y"/>
    <s v="N"/>
    <s v="Resident"/>
    <s v="N"/>
    <n v="76"/>
    <s v="N"/>
    <s v="N"/>
    <s v="Y"/>
    <d v="2025-01-06T00:00:00"/>
    <x v="1"/>
    <x v="1"/>
    <x v="2"/>
    <m/>
    <m/>
    <m/>
    <m/>
    <m/>
    <s v="Y"/>
    <s v="dp1"/>
    <n v="76"/>
    <x v="5"/>
    <x v="1"/>
  </r>
  <r>
    <n v="469237822"/>
    <d v="1995-12-30T00:00:00"/>
    <n v="1644"/>
    <x v="87"/>
    <x v="2"/>
    <s v="N"/>
    <s v="N"/>
    <s v="Resident"/>
    <s v="N"/>
    <n v="65"/>
    <s v="N"/>
    <s v="N"/>
    <s v="N"/>
    <d v="2024-12-07T00:00:00"/>
    <x v="2"/>
    <x v="1"/>
    <x v="1"/>
    <n v="3"/>
    <n v="840"/>
    <s v="Y"/>
    <s v="Y"/>
    <d v="2025-05-26T00:00:00"/>
    <s v="Y"/>
    <s v="dp3"/>
    <n v="840"/>
    <x v="1"/>
    <x v="1"/>
  </r>
  <r>
    <n v="391210228"/>
    <d v="2015-09-26T00:00:00"/>
    <n v="1562"/>
    <x v="118"/>
    <x v="2"/>
    <s v="N"/>
    <s v="N"/>
    <s v="Resident"/>
    <s v="N"/>
    <n v="69"/>
    <s v="N"/>
    <s v="Y"/>
    <s v="N"/>
    <d v="2025-02-24T00:00:00"/>
    <x v="5"/>
    <x v="1"/>
    <x v="1"/>
    <n v="9"/>
    <n v="862"/>
    <s v="Y"/>
    <s v="N"/>
    <d v="2020-10-14T00:00:00"/>
    <s v="Y"/>
    <s v="dp1"/>
    <n v="69"/>
    <x v="3"/>
    <x v="1"/>
  </r>
  <r>
    <n v="395833316"/>
    <d v="2011-11-07T00:00:00"/>
    <n v="72"/>
    <x v="42"/>
    <x v="3"/>
    <s v="N"/>
    <s v="Y"/>
    <s v="Unmatched"/>
    <m/>
    <m/>
    <m/>
    <m/>
    <m/>
    <m/>
    <x v="5"/>
    <x v="0"/>
    <x v="2"/>
    <m/>
    <m/>
    <m/>
    <m/>
    <m/>
    <s v="Y"/>
    <s v="N/A"/>
    <s v="N/A"/>
    <x v="7"/>
    <x v="1"/>
  </r>
  <r>
    <n v="788419934"/>
    <d v="2017-11-04T00:00:00"/>
    <n v="1832"/>
    <x v="88"/>
    <x v="2"/>
    <s v="N"/>
    <s v="N"/>
    <s v="Deceased"/>
    <s v="N"/>
    <n v="0"/>
    <s v="Y"/>
    <s v="N"/>
    <s v="N"/>
    <d v="2024-11-13T00:00:00"/>
    <x v="6"/>
    <x v="3"/>
    <x v="3"/>
    <m/>
    <m/>
    <s v="N"/>
    <s v="Y"/>
    <m/>
    <s v="Y"/>
    <s v="dp1"/>
    <n v="0"/>
    <x v="0"/>
    <x v="0"/>
  </r>
  <r>
    <n v="897277224"/>
    <d v="2004-02-05T00:00:00"/>
    <n v="77"/>
    <x v="2"/>
    <x v="0"/>
    <s v="Y"/>
    <s v="N"/>
    <s v="Deceased"/>
    <s v="N"/>
    <n v="0"/>
    <s v="Y"/>
    <s v="Y"/>
    <s v="N"/>
    <d v="2025-03-22T00:00:00"/>
    <x v="5"/>
    <x v="2"/>
    <x v="3"/>
    <m/>
    <m/>
    <s v="Y"/>
    <s v="N"/>
    <m/>
    <s v="Y"/>
    <s v="dp1"/>
    <n v="0"/>
    <x v="0"/>
    <x v="0"/>
  </r>
  <r>
    <n v="922412687"/>
    <d v="2006-01-12T00:00:00"/>
    <n v="1635"/>
    <x v="119"/>
    <x v="3"/>
    <s v="N"/>
    <s v="Y"/>
    <s v="Resident"/>
    <s v="N"/>
    <n v="51"/>
    <s v="N"/>
    <s v="Y"/>
    <s v="Y"/>
    <d v="2025-01-11T00:00:00"/>
    <x v="2"/>
    <x v="0"/>
    <x v="1"/>
    <n v="4"/>
    <n v="725"/>
    <s v="Y"/>
    <s v="Y"/>
    <d v="2025-01-18T00:00:00"/>
    <s v="Y"/>
    <s v="dp3"/>
    <n v="725"/>
    <x v="5"/>
    <x v="1"/>
  </r>
  <r>
    <n v="950641540"/>
    <d v="1995-07-06T00:00:00"/>
    <n v="2511"/>
    <x v="120"/>
    <x v="0"/>
    <s v="Y"/>
    <s v="N"/>
    <s v="Resident"/>
    <s v="N"/>
    <n v="38"/>
    <s v="N"/>
    <s v="N"/>
    <s v="N"/>
    <d v="2024-09-03T00:00:00"/>
    <x v="1"/>
    <x v="2"/>
    <x v="1"/>
    <n v="7"/>
    <n v="604"/>
    <s v="Y"/>
    <s v="Y"/>
    <d v="2023-03-22T00:00:00"/>
    <s v="Y"/>
    <s v="dp1"/>
    <n v="38"/>
    <x v="6"/>
    <x v="1"/>
  </r>
  <r>
    <n v="905808569"/>
    <d v="2013-07-11T00:00:00"/>
    <n v="2212"/>
    <x v="117"/>
    <x v="2"/>
    <s v="N"/>
    <s v="N"/>
    <s v="Resident"/>
    <s v="N"/>
    <n v="29"/>
    <s v="N"/>
    <s v="N"/>
    <s v="N"/>
    <d v="2025-01-23T00:00:00"/>
    <x v="6"/>
    <x v="3"/>
    <x v="1"/>
    <n v="9"/>
    <n v="662"/>
    <s v="Y"/>
    <s v="Y"/>
    <d v="2021-03-14T00:00:00"/>
    <s v="Y"/>
    <s v="dp1"/>
    <n v="29"/>
    <x v="4"/>
    <x v="1"/>
  </r>
  <r>
    <n v="383022401"/>
    <d v="2003-01-23T00:00:00"/>
    <n v="7"/>
    <x v="23"/>
    <x v="0"/>
    <s v="Y"/>
    <s v="N"/>
    <s v="Unmatched"/>
    <m/>
    <m/>
    <m/>
    <m/>
    <m/>
    <m/>
    <x v="5"/>
    <x v="0"/>
    <x v="2"/>
    <m/>
    <m/>
    <m/>
    <m/>
    <m/>
    <s v="Y"/>
    <s v="N/A"/>
    <s v="N/A"/>
    <x v="7"/>
    <x v="1"/>
  </r>
  <r>
    <n v="456534349"/>
    <d v="2017-09-02T00:00:00"/>
    <n v="3161"/>
    <x v="111"/>
    <x v="1"/>
    <s v="N"/>
    <s v="N"/>
    <s v="Resident"/>
    <s v="N"/>
    <n v="22"/>
    <s v="N"/>
    <s v="N"/>
    <s v="Y"/>
    <d v="2023-06-11T00:00:00"/>
    <x v="4"/>
    <x v="1"/>
    <x v="1"/>
    <n v="4"/>
    <n v="539"/>
    <s v="N"/>
    <s v="Y"/>
    <d v="2025-02-05T00:00:00"/>
    <s v="Y"/>
    <s v="dp3"/>
    <n v="539"/>
    <x v="9"/>
    <x v="1"/>
  </r>
  <r>
    <n v="391670589"/>
    <d v="2003-12-22T00:00:00"/>
    <n v="40"/>
    <x v="110"/>
    <x v="0"/>
    <s v="Y"/>
    <s v="N"/>
    <s v="Unmatched"/>
    <m/>
    <m/>
    <m/>
    <m/>
    <m/>
    <m/>
    <x v="3"/>
    <x v="1"/>
    <x v="0"/>
    <n v="4"/>
    <n v="975"/>
    <s v="Y"/>
    <s v="Y"/>
    <d v="2024-11-03T00:00:00"/>
    <s v="Y"/>
    <s v="dp3"/>
    <n v="975"/>
    <x v="8"/>
    <x v="1"/>
  </r>
  <r>
    <n v="676447399"/>
    <d v="2002-01-23T00:00:00"/>
    <n v="75"/>
    <x v="63"/>
    <x v="0"/>
    <s v="Y"/>
    <s v="N"/>
    <s v="Resident"/>
    <s v="N"/>
    <n v="93"/>
    <s v="N"/>
    <s v="Y"/>
    <s v="Y"/>
    <d v="2025-04-08T00:00:00"/>
    <x v="5"/>
    <x v="0"/>
    <x v="1"/>
    <n v="9"/>
    <n v="985"/>
    <s v="Y"/>
    <s v="Y"/>
    <d v="2020-02-28T00:00:00"/>
    <s v="Y"/>
    <s v="dp1"/>
    <n v="93"/>
    <x v="8"/>
    <x v="1"/>
  </r>
  <r>
    <n v="128167032"/>
    <d v="2000-12-24T00:00:00"/>
    <n v="432"/>
    <x v="14"/>
    <x v="0"/>
    <s v="Y"/>
    <s v="N"/>
    <s v="Resident"/>
    <s v="N"/>
    <n v="95"/>
    <s v="N"/>
    <s v="N"/>
    <s v="N"/>
    <d v="2025-03-13T00:00:00"/>
    <x v="6"/>
    <x v="1"/>
    <x v="1"/>
    <n v="6"/>
    <n v="923"/>
    <s v="Y"/>
    <s v="Y"/>
    <d v="2022-05-23T00:00:00"/>
    <s v="Y"/>
    <s v="dp1"/>
    <n v="95"/>
    <x v="8"/>
    <x v="1"/>
  </r>
  <r>
    <n v="552542730"/>
    <d v="2004-08-14T00:00:00"/>
    <n v="1209"/>
    <x v="2"/>
    <x v="3"/>
    <s v="N"/>
    <s v="Y"/>
    <s v="Resident"/>
    <s v="N"/>
    <n v="66"/>
    <s v="N"/>
    <s v="Y"/>
    <s v="Y"/>
    <d v="2024-11-26T00:00:00"/>
    <x v="4"/>
    <x v="2"/>
    <x v="1"/>
    <n v="6"/>
    <n v="765"/>
    <s v="Y"/>
    <s v="N"/>
    <d v="2023-12-24T00:00:00"/>
    <s v="Y"/>
    <s v="dp1"/>
    <n v="66"/>
    <x v="3"/>
    <x v="1"/>
  </r>
  <r>
    <n v="869451307"/>
    <d v="2006-01-18T00:00:00"/>
    <n v="4500"/>
    <x v="101"/>
    <x v="1"/>
    <s v="N"/>
    <s v="N"/>
    <s v="Resident"/>
    <s v="N"/>
    <n v="11"/>
    <s v="N"/>
    <s v="N"/>
    <s v="N"/>
    <d v="2021-12-31T00:00:00"/>
    <x v="2"/>
    <x v="3"/>
    <x v="1"/>
    <n v="6"/>
    <n v="82"/>
    <s v="Y"/>
    <s v="Y"/>
    <d v="2022-11-12T00:00:00"/>
    <s v="Y"/>
    <s v="dp3"/>
    <n v="82"/>
    <x v="10"/>
    <x v="1"/>
  </r>
  <r>
    <n v="986348721"/>
    <d v="1995-03-18T00:00:00"/>
    <n v="5956"/>
    <x v="121"/>
    <x v="1"/>
    <s v="N"/>
    <s v="N"/>
    <s v="Deceased"/>
    <s v="N"/>
    <n v="0"/>
    <s v="Y"/>
    <s v="N"/>
    <s v="N"/>
    <d v="2020-10-20T00:00:00"/>
    <x v="1"/>
    <x v="2"/>
    <x v="3"/>
    <m/>
    <m/>
    <s v="Y"/>
    <s v="Y"/>
    <m/>
    <s v="Y"/>
    <s v="dp1"/>
    <n v="0"/>
    <x v="0"/>
    <x v="0"/>
  </r>
  <r>
    <n v="299733797"/>
    <d v="2017-06-22T00:00:00"/>
    <n v="723"/>
    <x v="70"/>
    <x v="0"/>
    <s v="Y"/>
    <s v="N"/>
    <s v="Resident"/>
    <s v="N"/>
    <n v="79"/>
    <s v="N"/>
    <s v="Y"/>
    <s v="N"/>
    <d v="2025-03-07T00:00:00"/>
    <x v="5"/>
    <x v="2"/>
    <x v="1"/>
    <n v="6"/>
    <n v="880"/>
    <s v="Y"/>
    <s v="Y"/>
    <d v="2021-09-30T00:00:00"/>
    <s v="Y"/>
    <s v="dp1"/>
    <n v="79"/>
    <x v="5"/>
    <x v="1"/>
  </r>
  <r>
    <n v="491728096"/>
    <d v="2001-06-26T00:00:00"/>
    <n v="836"/>
    <x v="60"/>
    <x v="3"/>
    <s v="N"/>
    <s v="Y"/>
    <s v="Resident"/>
    <s v="N"/>
    <n v="88"/>
    <s v="N"/>
    <s v="Y"/>
    <s v="Y"/>
    <d v="2025-02-21T00:00:00"/>
    <x v="0"/>
    <x v="2"/>
    <x v="2"/>
    <m/>
    <m/>
    <m/>
    <m/>
    <m/>
    <s v="Y"/>
    <s v="dp1"/>
    <n v="88"/>
    <x v="1"/>
    <x v="1"/>
  </r>
  <r>
    <n v="683040413"/>
    <d v="2012-11-23T00:00:00"/>
    <n v="4524"/>
    <x v="122"/>
    <x v="1"/>
    <s v="N"/>
    <s v="N"/>
    <s v="Resident"/>
    <s v="Y"/>
    <n v="10"/>
    <s v="N"/>
    <s v="N"/>
    <s v="Y"/>
    <d v="2021-01-31T00:00:00"/>
    <x v="1"/>
    <x v="1"/>
    <x v="1"/>
    <n v="1"/>
    <n v="38"/>
    <s v="Y"/>
    <s v="N"/>
    <d v="2025-10-03T00:00:00"/>
    <s v="Y"/>
    <s v="dp3"/>
    <n v="38"/>
    <x v="10"/>
    <x v="1"/>
  </r>
  <r>
    <n v="949431243"/>
    <d v="2014-10-15T00:00:00"/>
    <m/>
    <x v="24"/>
    <x v="0"/>
    <s v="Y"/>
    <s v="N"/>
    <s v="Resident"/>
    <s v="N"/>
    <n v="78"/>
    <s v="N"/>
    <s v="N"/>
    <s v="N"/>
    <d v="2025-04-04T00:00:00"/>
    <x v="5"/>
    <x v="0"/>
    <x v="1"/>
    <n v="6"/>
    <n v="856"/>
    <s v="Y"/>
    <s v="Y"/>
    <d v="2024-02-20T00:00:00"/>
    <s v="Y"/>
    <s v="dp1"/>
    <n v="78"/>
    <x v="5"/>
    <x v="1"/>
  </r>
  <r>
    <n v="569937851"/>
    <d v="2018-09-02T00:00:00"/>
    <n v="79"/>
    <x v="24"/>
    <x v="0"/>
    <s v="Y"/>
    <s v="N"/>
    <s v="Resident"/>
    <s v="N"/>
    <n v="98"/>
    <s v="N"/>
    <s v="N"/>
    <s v="N"/>
    <d v="2025-04-09T00:00:00"/>
    <x v="1"/>
    <x v="0"/>
    <x v="1"/>
    <n v="3"/>
    <n v="954"/>
    <s v="Y"/>
    <s v="Y"/>
    <d v="2025-03-14T00:00:00"/>
    <s v="Y"/>
    <s v="dp1"/>
    <n v="98"/>
    <x v="8"/>
    <x v="1"/>
  </r>
  <r>
    <n v="558907726"/>
    <d v="2006-11-22T00:00:00"/>
    <n v="3080"/>
    <x v="123"/>
    <x v="2"/>
    <s v="N"/>
    <s v="N"/>
    <s v="Resident"/>
    <s v="N"/>
    <n v="30"/>
    <s v="N"/>
    <s v="N"/>
    <s v="N"/>
    <d v="2023-09-09T00:00:00"/>
    <x v="2"/>
    <x v="2"/>
    <x v="1"/>
    <n v="9"/>
    <n v="539"/>
    <s v="N"/>
    <s v="Y"/>
    <d v="2021-12-04T00:00:00"/>
    <s v="Y"/>
    <s v="dp1"/>
    <n v="30"/>
    <x v="4"/>
    <x v="1"/>
  </r>
  <r>
    <n v="704293176"/>
    <d v="2009-01-18T00:00:00"/>
    <n v="129"/>
    <x v="90"/>
    <x v="3"/>
    <s v="N"/>
    <s v="Y"/>
    <s v="Resident"/>
    <s v="N"/>
    <n v="86"/>
    <s v="N"/>
    <s v="Y"/>
    <s v="Y"/>
    <d v="2025-02-21T00:00:00"/>
    <x v="0"/>
    <x v="3"/>
    <x v="1"/>
    <n v="7"/>
    <n v="867"/>
    <s v="Y"/>
    <s v="Y"/>
    <d v="2022-03-24T00:00:00"/>
    <s v="Y"/>
    <s v="dp1"/>
    <n v="86"/>
    <x v="1"/>
    <x v="1"/>
  </r>
  <r>
    <n v="257299627"/>
    <d v="2001-10-21T00:00:00"/>
    <n v="216"/>
    <x v="45"/>
    <x v="3"/>
    <s v="N"/>
    <s v="Y"/>
    <s v="Resident"/>
    <s v="N"/>
    <n v="95"/>
    <s v="N"/>
    <s v="N"/>
    <s v="N"/>
    <d v="2025-03-12T00:00:00"/>
    <x v="6"/>
    <x v="0"/>
    <x v="2"/>
    <m/>
    <m/>
    <m/>
    <m/>
    <m/>
    <s v="Y"/>
    <s v="dp1"/>
    <n v="95"/>
    <x v="8"/>
    <x v="1"/>
  </r>
  <r>
    <n v="456482592"/>
    <d v="1999-05-21T00:00:00"/>
    <n v="2544"/>
    <x v="124"/>
    <x v="3"/>
    <s v="N"/>
    <s v="Y"/>
    <s v="Resident"/>
    <s v="N"/>
    <n v="58"/>
    <s v="N"/>
    <s v="N"/>
    <s v="N"/>
    <d v="2024-11-09T00:00:00"/>
    <x v="0"/>
    <x v="2"/>
    <x v="2"/>
    <m/>
    <m/>
    <m/>
    <m/>
    <m/>
    <s v="Y"/>
    <s v="dp1"/>
    <n v="58"/>
    <x v="9"/>
    <x v="1"/>
  </r>
  <r>
    <n v="767494162"/>
    <d v="2000-03-10T00:00:00"/>
    <n v="52"/>
    <x v="21"/>
    <x v="0"/>
    <s v="Y"/>
    <s v="N"/>
    <s v="Resident"/>
    <s v="N"/>
    <n v="86"/>
    <s v="N"/>
    <s v="Y"/>
    <s v="Y"/>
    <d v="2025-04-06T00:00:00"/>
    <x v="3"/>
    <x v="0"/>
    <x v="1"/>
    <n v="6"/>
    <n v="989"/>
    <s v="Y"/>
    <s v="Y"/>
    <d v="2024-05-26T00:00:00"/>
    <s v="Y"/>
    <s v="dp1"/>
    <n v="86"/>
    <x v="1"/>
    <x v="1"/>
  </r>
  <r>
    <n v="921340332"/>
    <d v="2011-05-22T00:00:00"/>
    <n v="3559"/>
    <x v="54"/>
    <x v="0"/>
    <s v="Y"/>
    <s v="N"/>
    <s v="Deceased"/>
    <s v="N"/>
    <n v="0"/>
    <s v="Y"/>
    <s v="N"/>
    <s v="N"/>
    <d v="2023-04-24T00:00:00"/>
    <x v="1"/>
    <x v="2"/>
    <x v="3"/>
    <m/>
    <m/>
    <s v="Y"/>
    <s v="Y"/>
    <m/>
    <s v="Y"/>
    <s v="dp1"/>
    <n v="0"/>
    <x v="0"/>
    <x v="0"/>
  </r>
  <r>
    <n v="458710903"/>
    <d v="2004-03-08T00:00:00"/>
    <n v="1806"/>
    <x v="95"/>
    <x v="0"/>
    <s v="Y"/>
    <s v="N"/>
    <s v="Resident"/>
    <s v="N"/>
    <n v="76"/>
    <s v="N"/>
    <s v="Y"/>
    <s v="Y"/>
    <d v="2024-12-17T00:00:00"/>
    <x v="6"/>
    <x v="2"/>
    <x v="1"/>
    <n v="9"/>
    <n v="816"/>
    <s v="Y"/>
    <s v="Y"/>
    <d v="2019-10-12T00:00:00"/>
    <s v="Y"/>
    <s v="dp1"/>
    <n v="76"/>
    <x v="5"/>
    <x v="1"/>
  </r>
  <r>
    <n v="153305344"/>
    <d v="2005-08-08T00:00:00"/>
    <n v="246"/>
    <x v="2"/>
    <x v="3"/>
    <s v="N"/>
    <s v="Y"/>
    <s v="Unmatched"/>
    <m/>
    <m/>
    <m/>
    <m/>
    <m/>
    <m/>
    <x v="5"/>
    <x v="1"/>
    <x v="2"/>
    <m/>
    <m/>
    <m/>
    <m/>
    <m/>
    <s v="Y"/>
    <s v="N/A"/>
    <s v="N/A"/>
    <x v="7"/>
    <x v="1"/>
  </r>
  <r>
    <n v="445208344"/>
    <d v="2010-07-16T00:00:00"/>
    <m/>
    <x v="94"/>
    <x v="2"/>
    <s v="N"/>
    <s v="N"/>
    <s v="Resident"/>
    <s v="N"/>
    <n v="79"/>
    <s v="N"/>
    <s v="N"/>
    <s v="N"/>
    <d v="2025-03-12T00:00:00"/>
    <x v="6"/>
    <x v="0"/>
    <x v="1"/>
    <n v="1"/>
    <n v="340"/>
    <s v="Y"/>
    <s v="Y"/>
    <d v="2025-10-03T00:00:00"/>
    <s v="Y"/>
    <s v="dp3"/>
    <n v="340"/>
    <x v="6"/>
    <x v="1"/>
  </r>
  <r>
    <n v="450704884"/>
    <d v="1996-10-14T00:00:00"/>
    <n v="901"/>
    <x v="16"/>
    <x v="0"/>
    <s v="Y"/>
    <s v="N"/>
    <s v="Resident"/>
    <s v="N"/>
    <n v="82"/>
    <s v="N"/>
    <s v="Y"/>
    <s v="Y"/>
    <d v="2025-03-23T00:00:00"/>
    <x v="5"/>
    <x v="1"/>
    <x v="1"/>
    <n v="1"/>
    <n v="882"/>
    <s v="Y"/>
    <s v="Y"/>
    <d v="2025-10-03T00:00:00"/>
    <s v="Y"/>
    <s v="dp3"/>
    <n v="882"/>
    <x v="1"/>
    <x v="1"/>
  </r>
  <r>
    <n v="537279802"/>
    <d v="2003-07-23T00:00:00"/>
    <n v="3716"/>
    <x v="125"/>
    <x v="1"/>
    <s v="N"/>
    <s v="N"/>
    <s v="Resident"/>
    <s v="Y"/>
    <n v="9"/>
    <s v="N"/>
    <s v="N"/>
    <s v="N"/>
    <d v="2023-05-04T00:00:00"/>
    <x v="6"/>
    <x v="2"/>
    <x v="1"/>
    <n v="8"/>
    <n v="112"/>
    <s v="Y"/>
    <s v="Y"/>
    <d v="2023-04-16T00:00:00"/>
    <s v="Y"/>
    <s v="dp1"/>
    <n v="9"/>
    <x v="10"/>
    <x v="1"/>
  </r>
  <r>
    <n v="627539131"/>
    <d v="2007-07-22T00:00:00"/>
    <n v="2837"/>
    <x v="126"/>
    <x v="2"/>
    <s v="N"/>
    <s v="N"/>
    <s v="Resident"/>
    <s v="N"/>
    <n v="48"/>
    <s v="N"/>
    <s v="N"/>
    <s v="Y"/>
    <d v="2024-09-17T00:00:00"/>
    <x v="6"/>
    <x v="0"/>
    <x v="1"/>
    <n v="8"/>
    <n v="538"/>
    <s v="Y"/>
    <s v="N"/>
    <d v="2022-02-14T00:00:00"/>
    <s v="Y"/>
    <s v="dp1"/>
    <n v="48"/>
    <x v="2"/>
    <x v="1"/>
  </r>
  <r>
    <n v="786160296"/>
    <d v="2018-04-30T00:00:00"/>
    <n v="1973"/>
    <x v="31"/>
    <x v="3"/>
    <s v="N"/>
    <s v="Y"/>
    <s v="Forwarding Address"/>
    <s v="N"/>
    <n v="56"/>
    <s v="N"/>
    <s v="Y"/>
    <s v="N"/>
    <d v="2025-02-07T00:00:00"/>
    <x v="5"/>
    <x v="0"/>
    <x v="1"/>
    <n v="8"/>
    <n v="707"/>
    <s v="Y"/>
    <s v="N"/>
    <d v="2021-06-13T00:00:00"/>
    <s v="Y"/>
    <s v="dp1"/>
    <n v="56"/>
    <x v="9"/>
    <x v="1"/>
  </r>
  <r>
    <n v="535182014"/>
    <d v="2003-08-16T00:00:00"/>
    <n v="2194"/>
    <x v="127"/>
    <x v="2"/>
    <s v="N"/>
    <s v="N"/>
    <s v="Resident"/>
    <s v="N"/>
    <n v="38"/>
    <s v="N"/>
    <s v="N"/>
    <s v="N"/>
    <d v="2024-11-11T00:00:00"/>
    <x v="4"/>
    <x v="0"/>
    <x v="1"/>
    <n v="7"/>
    <n v="709"/>
    <s v="Y"/>
    <s v="Y"/>
    <d v="2023-05-15T00:00:00"/>
    <s v="Y"/>
    <s v="dp1"/>
    <n v="38"/>
    <x v="6"/>
    <x v="1"/>
  </r>
  <r>
    <n v="293957703"/>
    <d v="2015-07-08T00:00:00"/>
    <n v="2689"/>
    <x v="128"/>
    <x v="2"/>
    <s v="N"/>
    <s v="N"/>
    <s v="Resident"/>
    <s v="N"/>
    <n v="50"/>
    <s v="N"/>
    <s v="N"/>
    <s v="N"/>
    <d v="2024-10-31T00:00:00"/>
    <x v="4"/>
    <x v="2"/>
    <x v="1"/>
    <n v="2"/>
    <n v="614"/>
    <s v="Y"/>
    <s v="N"/>
    <d v="2025-09-20T00:00:00"/>
    <s v="Y"/>
    <s v="dp3"/>
    <n v="614"/>
    <x v="3"/>
    <x v="1"/>
  </r>
  <r>
    <n v="680261899"/>
    <d v="1997-01-29T00:00:00"/>
    <n v="2930"/>
    <x v="27"/>
    <x v="2"/>
    <s v="N"/>
    <s v="N"/>
    <s v="Resident"/>
    <s v="Y"/>
    <n v="10"/>
    <s v="N"/>
    <s v="N"/>
    <s v="N"/>
    <d v="2024-08-23T00:00:00"/>
    <x v="6"/>
    <x v="2"/>
    <x v="0"/>
    <n v="4"/>
    <n v="216"/>
    <s v="Y"/>
    <s v="Y"/>
    <d v="2024-11-27T00:00:00"/>
    <s v="Y"/>
    <s v="dp3"/>
    <n v="216"/>
    <x v="4"/>
    <x v="1"/>
  </r>
  <r>
    <n v="481623203"/>
    <d v="2005-08-05T00:00:00"/>
    <n v="2942"/>
    <x v="129"/>
    <x v="1"/>
    <s v="N"/>
    <s v="N"/>
    <s v="Resident"/>
    <s v="N"/>
    <n v="42"/>
    <s v="N"/>
    <s v="N"/>
    <s v="Y"/>
    <d v="2025-02-26T00:00:00"/>
    <x v="6"/>
    <x v="1"/>
    <x v="1"/>
    <n v="6"/>
    <n v="669"/>
    <s v="Y"/>
    <s v="Y"/>
    <d v="2022-07-12T00:00:00"/>
    <s v="Y"/>
    <s v="dp1"/>
    <n v="42"/>
    <x v="2"/>
    <x v="1"/>
  </r>
  <r>
    <n v="134848953"/>
    <d v="2004-05-15T00:00:00"/>
    <n v="4370"/>
    <x v="2"/>
    <x v="1"/>
    <s v="N"/>
    <s v="N"/>
    <s v="Resident"/>
    <s v="Y"/>
    <n v="6"/>
    <s v="N"/>
    <s v="N"/>
    <s v="N"/>
    <d v="2019-03-08T00:00:00"/>
    <x v="2"/>
    <x v="2"/>
    <x v="1"/>
    <n v="6"/>
    <n v="139"/>
    <s v="Y"/>
    <s v="Y"/>
    <d v="2024-01-16T00:00:00"/>
    <s v="Y"/>
    <s v="dp3"/>
    <n v="139"/>
    <x v="11"/>
    <x v="1"/>
  </r>
  <r>
    <n v="359287877"/>
    <d v="2015-07-19T00:00:00"/>
    <n v="1717"/>
    <x v="130"/>
    <x v="0"/>
    <s v="Y"/>
    <s v="N"/>
    <s v="Resident"/>
    <s v="N"/>
    <n v="56"/>
    <s v="N"/>
    <s v="N"/>
    <s v="Y"/>
    <d v="2024-11-30T00:00:00"/>
    <x v="6"/>
    <x v="0"/>
    <x v="1"/>
    <n v="3"/>
    <n v="787"/>
    <s v="Y"/>
    <s v="Y"/>
    <d v="2025-04-02T00:00:00"/>
    <s v="Y"/>
    <s v="dp3"/>
    <n v="787"/>
    <x v="5"/>
    <x v="1"/>
  </r>
  <r>
    <n v="407845951"/>
    <d v="2014-10-29T00:00:00"/>
    <n v="669"/>
    <x v="116"/>
    <x v="0"/>
    <s v="Y"/>
    <s v="N"/>
    <s v="Unmatched"/>
    <m/>
    <m/>
    <m/>
    <m/>
    <m/>
    <m/>
    <x v="5"/>
    <x v="0"/>
    <x v="1"/>
    <n v="9"/>
    <n v="957"/>
    <s v="Y"/>
    <s v="Y"/>
    <d v="2022-05-12T00:00:00"/>
    <s v="Y"/>
    <s v="dp3"/>
    <n v="957"/>
    <x v="8"/>
    <x v="1"/>
  </r>
  <r>
    <n v="481763633"/>
    <d v="2005-05-14T00:00:00"/>
    <n v="2526"/>
    <x v="76"/>
    <x v="3"/>
    <s v="N"/>
    <s v="Y"/>
    <s v="Deceased"/>
    <s v="N"/>
    <n v="0"/>
    <s v="Y"/>
    <s v="Y"/>
    <s v="N"/>
    <d v="2025-02-22T00:00:00"/>
    <x v="4"/>
    <x v="2"/>
    <x v="3"/>
    <m/>
    <m/>
    <s v="Y"/>
    <s v="Y"/>
    <m/>
    <s v="Y"/>
    <s v="dp1"/>
    <n v="0"/>
    <x v="0"/>
    <x v="0"/>
  </r>
  <r>
    <n v="361021241"/>
    <d v="2009-06-20T00:00:00"/>
    <n v="1678"/>
    <x v="131"/>
    <x v="3"/>
    <s v="N"/>
    <s v="Y"/>
    <s v="Forwarding Address"/>
    <s v="N"/>
    <n v="54"/>
    <s v="N"/>
    <s v="N"/>
    <s v="N"/>
    <d v="2024-12-03T00:00:00"/>
    <x v="1"/>
    <x v="1"/>
    <x v="1"/>
    <n v="1"/>
    <n v="727"/>
    <s v="Y"/>
    <s v="Y"/>
    <d v="2025-10-03T00:00:00"/>
    <s v="Y"/>
    <s v="dp3"/>
    <n v="727"/>
    <x v="5"/>
    <x v="1"/>
  </r>
  <r>
    <n v="231234245"/>
    <d v="2008-04-29T00:00:00"/>
    <n v="31"/>
    <x v="32"/>
    <x v="0"/>
    <s v="Y"/>
    <s v="N"/>
    <s v="Resident"/>
    <s v="N"/>
    <n v="99"/>
    <s v="N"/>
    <s v="Y"/>
    <s v="Y"/>
    <d v="2025-03-11T00:00:00"/>
    <x v="3"/>
    <x v="0"/>
    <x v="1"/>
    <n v="5"/>
    <n v="952"/>
    <s v="Y"/>
    <s v="Y"/>
    <d v="2023-12-29T00:00:00"/>
    <s v="Y"/>
    <s v="dp1"/>
    <n v="99"/>
    <x v="8"/>
    <x v="1"/>
  </r>
  <r>
    <n v="514224829"/>
    <d v="2006-12-04T00:00:00"/>
    <n v="3947"/>
    <x v="132"/>
    <x v="2"/>
    <s v="N"/>
    <s v="N"/>
    <s v="Resident"/>
    <s v="N"/>
    <n v="28"/>
    <s v="N"/>
    <s v="Y"/>
    <s v="N"/>
    <d v="2023-05-26T00:00:00"/>
    <x v="2"/>
    <x v="1"/>
    <x v="1"/>
    <n v="6"/>
    <n v="498"/>
    <s v="Y"/>
    <s v="N"/>
    <d v="2024-02-06T00:00:00"/>
    <s v="Y"/>
    <s v="dp3"/>
    <n v="498"/>
    <x v="2"/>
    <x v="1"/>
  </r>
  <r>
    <n v="450621146"/>
    <d v="2002-04-27T00:00:00"/>
    <n v="98"/>
    <x v="39"/>
    <x v="0"/>
    <s v="Y"/>
    <s v="N"/>
    <s v="Resident"/>
    <s v="N"/>
    <n v="93"/>
    <s v="N"/>
    <s v="Y"/>
    <s v="Y"/>
    <d v="2025-03-21T00:00:00"/>
    <x v="5"/>
    <x v="2"/>
    <x v="1"/>
    <n v="1"/>
    <n v="967"/>
    <s v="Y"/>
    <s v="Y"/>
    <d v="2025-10-03T00:00:00"/>
    <s v="Y"/>
    <s v="dp3"/>
    <n v="967"/>
    <x v="8"/>
    <x v="1"/>
  </r>
  <r>
    <n v="830281262"/>
    <d v="2002-10-30T00:00:00"/>
    <n v="412"/>
    <x v="110"/>
    <x v="0"/>
    <s v="Y"/>
    <s v="N"/>
    <s v="Forwarding Address"/>
    <s v="N"/>
    <n v="91"/>
    <s v="N"/>
    <s v="Y"/>
    <s v="Y"/>
    <d v="2025-03-07T00:00:00"/>
    <x v="0"/>
    <x v="1"/>
    <x v="3"/>
    <m/>
    <m/>
    <s v="Y"/>
    <s v="Y"/>
    <m/>
    <s v="Y"/>
    <s v="dp1"/>
    <n v="91"/>
    <x v="8"/>
    <x v="0"/>
  </r>
  <r>
    <n v="106504409"/>
    <d v="2016-10-25T00:00:00"/>
    <n v="8"/>
    <x v="57"/>
    <x v="0"/>
    <s v="Y"/>
    <s v="N"/>
    <s v="Resident"/>
    <s v="N"/>
    <n v="95"/>
    <s v="N"/>
    <s v="Y"/>
    <s v="Y"/>
    <d v="2025-03-30T00:00:00"/>
    <x v="5"/>
    <x v="0"/>
    <x v="1"/>
    <n v="7"/>
    <n v="974"/>
    <s v="Y"/>
    <s v="Y"/>
    <d v="2021-10-21T00:00:00"/>
    <s v="Y"/>
    <s v="dp1"/>
    <n v="95"/>
    <x v="8"/>
    <x v="1"/>
  </r>
  <r>
    <n v="749500164"/>
    <d v="2005-11-13T00:00:00"/>
    <n v="26"/>
    <x v="58"/>
    <x v="2"/>
    <s v="N"/>
    <s v="N"/>
    <s v="Deceased"/>
    <s v="N"/>
    <n v="0"/>
    <s v="Y"/>
    <s v="Y"/>
    <s v="N"/>
    <d v="2025-03-12T00:00:00"/>
    <x v="3"/>
    <x v="0"/>
    <x v="3"/>
    <m/>
    <m/>
    <s v="Y"/>
    <s v="Y"/>
    <m/>
    <s v="Y"/>
    <s v="dp1"/>
    <n v="0"/>
    <x v="0"/>
    <x v="0"/>
  </r>
  <r>
    <n v="103060434"/>
    <d v="2005-05-25T00:00:00"/>
    <n v="28"/>
    <x v="74"/>
    <x v="0"/>
    <s v="Y"/>
    <s v="N"/>
    <s v="Resident"/>
    <s v="N"/>
    <n v="91"/>
    <s v="N"/>
    <s v="Y"/>
    <s v="Y"/>
    <d v="2025-03-10T00:00:00"/>
    <x v="3"/>
    <x v="2"/>
    <x v="1"/>
    <n v="8"/>
    <n v="969"/>
    <s v="Y"/>
    <s v="Y"/>
    <d v="2021-10-17T00:00:00"/>
    <s v="Y"/>
    <s v="dp1"/>
    <n v="91"/>
    <x v="8"/>
    <x v="1"/>
  </r>
  <r>
    <n v="691998973"/>
    <d v="2009-08-24T00:00:00"/>
    <n v="1408"/>
    <x v="133"/>
    <x v="0"/>
    <s v="Y"/>
    <s v="N"/>
    <s v="Resident"/>
    <s v="N"/>
    <n v="73"/>
    <s v="N"/>
    <s v="N"/>
    <s v="Y"/>
    <d v="2025-01-02T00:00:00"/>
    <x v="1"/>
    <x v="0"/>
    <x v="1"/>
    <n v="8"/>
    <n v="727"/>
    <s v="Y"/>
    <s v="Y"/>
    <d v="2020-11-04T00:00:00"/>
    <s v="Y"/>
    <s v="dp1"/>
    <n v="73"/>
    <x v="5"/>
    <x v="1"/>
  </r>
  <r>
    <n v="496458582"/>
    <d v="2018-04-10T00:00:00"/>
    <n v="90"/>
    <x v="80"/>
    <x v="0"/>
    <s v="Y"/>
    <s v="N"/>
    <s v="Resident"/>
    <s v="N"/>
    <n v="93"/>
    <s v="N"/>
    <s v="Y"/>
    <s v="Y"/>
    <d v="2025-04-02T00:00:00"/>
    <x v="5"/>
    <x v="0"/>
    <x v="1"/>
    <n v="1"/>
    <n v="977"/>
    <s v="Y"/>
    <s v="Y"/>
    <d v="2025-10-03T00:00:00"/>
    <s v="Y"/>
    <s v="dp3"/>
    <n v="977"/>
    <x v="8"/>
    <x v="1"/>
  </r>
  <r>
    <n v="504124986"/>
    <d v="2004-04-16T00:00:00"/>
    <n v="2339"/>
    <x v="26"/>
    <x v="3"/>
    <s v="N"/>
    <s v="Y"/>
    <s v="Forwarding Address"/>
    <s v="N"/>
    <n v="43"/>
    <s v="N"/>
    <s v="N"/>
    <s v="N"/>
    <d v="2025-01-30T00:00:00"/>
    <x v="1"/>
    <x v="0"/>
    <x v="1"/>
    <n v="2"/>
    <n v="532"/>
    <s v="Y"/>
    <s v="Y"/>
    <d v="2025-09-19T00:00:00"/>
    <s v="Y"/>
    <s v="dp3"/>
    <n v="532"/>
    <x v="9"/>
    <x v="1"/>
  </r>
  <r>
    <n v="515271667"/>
    <d v="2013-04-09T00:00:00"/>
    <n v="68"/>
    <x v="46"/>
    <x v="0"/>
    <s v="Y"/>
    <s v="N"/>
    <s v="Unmatched"/>
    <m/>
    <m/>
    <m/>
    <m/>
    <m/>
    <m/>
    <x v="5"/>
    <x v="1"/>
    <x v="2"/>
    <m/>
    <m/>
    <m/>
    <m/>
    <m/>
    <s v="Y"/>
    <s v="N/A"/>
    <s v="N/A"/>
    <x v="7"/>
    <x v="1"/>
  </r>
  <r>
    <n v="477481308"/>
    <d v="2016-03-09T00:00:00"/>
    <n v="608"/>
    <x v="16"/>
    <x v="0"/>
    <s v="Y"/>
    <s v="N"/>
    <s v="Resident"/>
    <s v="N"/>
    <n v="84"/>
    <s v="N"/>
    <s v="N"/>
    <s v="N"/>
    <d v="2025-03-04T00:00:00"/>
    <x v="0"/>
    <x v="0"/>
    <x v="1"/>
    <n v="7"/>
    <n v="890"/>
    <s v="Y"/>
    <s v="Y"/>
    <d v="2021-03-18T00:00:00"/>
    <s v="Y"/>
    <s v="dp1"/>
    <n v="84"/>
    <x v="1"/>
    <x v="1"/>
  </r>
  <r>
    <n v="147367001"/>
    <d v="1997-05-11T00:00:00"/>
    <n v="281"/>
    <x v="70"/>
    <x v="3"/>
    <s v="N"/>
    <s v="Y"/>
    <s v="Resident"/>
    <s v="N"/>
    <n v="88"/>
    <s v="N"/>
    <s v="Y"/>
    <s v="Y"/>
    <d v="2025-02-27T00:00:00"/>
    <x v="4"/>
    <x v="0"/>
    <x v="2"/>
    <m/>
    <m/>
    <m/>
    <m/>
    <m/>
    <s v="Y"/>
    <s v="dp1"/>
    <n v="88"/>
    <x v="1"/>
    <x v="1"/>
  </r>
  <r>
    <n v="715781077"/>
    <d v="2016-12-01T00:00:00"/>
    <n v="1737"/>
    <x v="60"/>
    <x v="3"/>
    <s v="N"/>
    <s v="Y"/>
    <s v="Resident"/>
    <s v="N"/>
    <n v="68"/>
    <s v="N"/>
    <s v="Y"/>
    <s v="N"/>
    <d v="2024-12-11T00:00:00"/>
    <x v="2"/>
    <x v="1"/>
    <x v="1"/>
    <n v="2"/>
    <n v="701"/>
    <s v="Y"/>
    <s v="Y"/>
    <d v="2025-09-29T00:00:00"/>
    <s v="Y"/>
    <s v="dp3"/>
    <n v="701"/>
    <x v="5"/>
    <x v="1"/>
  </r>
  <r>
    <n v="514380020"/>
    <d v="2000-02-17T00:00:00"/>
    <n v="38"/>
    <x v="22"/>
    <x v="0"/>
    <s v="Y"/>
    <s v="N"/>
    <s v="Unmatched"/>
    <m/>
    <m/>
    <m/>
    <m/>
    <m/>
    <m/>
    <x v="5"/>
    <x v="0"/>
    <x v="2"/>
    <m/>
    <m/>
    <m/>
    <m/>
    <m/>
    <s v="Y"/>
    <s v="N/A"/>
    <s v="N/A"/>
    <x v="7"/>
    <x v="1"/>
  </r>
  <r>
    <n v="373725870"/>
    <d v="1999-09-16T00:00:00"/>
    <m/>
    <x v="10"/>
    <x v="3"/>
    <s v="N"/>
    <s v="Y"/>
    <s v="Resident"/>
    <s v="N"/>
    <n v="97"/>
    <s v="N"/>
    <s v="N"/>
    <s v="N"/>
    <d v="2025-03-12T00:00:00"/>
    <x v="0"/>
    <x v="0"/>
    <x v="1"/>
    <n v="2"/>
    <n v="511"/>
    <s v="Y"/>
    <s v="Y"/>
    <d v="2025-09-25T00:00:00"/>
    <s v="Y"/>
    <s v="dp3"/>
    <n v="511"/>
    <x v="9"/>
    <x v="1"/>
  </r>
  <r>
    <n v="860426146"/>
    <d v="2007-12-30T00:00:00"/>
    <n v="833"/>
    <x v="3"/>
    <x v="0"/>
    <s v="Y"/>
    <s v="N"/>
    <s v="Unmatched"/>
    <m/>
    <m/>
    <m/>
    <m/>
    <m/>
    <m/>
    <x v="5"/>
    <x v="3"/>
    <x v="1"/>
    <n v="3"/>
    <n v="848"/>
    <s v="Y"/>
    <s v="Y"/>
    <d v="2025-05-11T00:00:00"/>
    <s v="Y"/>
    <s v="dp3"/>
    <n v="848"/>
    <x v="1"/>
    <x v="1"/>
  </r>
  <r>
    <n v="575784316"/>
    <d v="2015-05-29T00:00:00"/>
    <n v="123"/>
    <x v="96"/>
    <x v="0"/>
    <s v="Y"/>
    <s v="N"/>
    <s v="Resident"/>
    <s v="N"/>
    <n v="82"/>
    <s v="N"/>
    <s v="Y"/>
    <s v="Y"/>
    <d v="2025-03-11T00:00:00"/>
    <x v="0"/>
    <x v="0"/>
    <x v="1"/>
    <n v="6"/>
    <n v="942"/>
    <s v="Y"/>
    <s v="Y"/>
    <d v="2024-01-06T00:00:00"/>
    <s v="Y"/>
    <s v="dp1"/>
    <n v="82"/>
    <x v="1"/>
    <x v="1"/>
  </r>
  <r>
    <n v="216202454"/>
    <d v="2000-11-24T00:00:00"/>
    <n v="15"/>
    <x v="75"/>
    <x v="3"/>
    <s v="N"/>
    <s v="Y"/>
    <s v="Deceased"/>
    <s v="N"/>
    <n v="0"/>
    <s v="Y"/>
    <s v="Y"/>
    <s v="N"/>
    <d v="2025-03-10T00:00:00"/>
    <x v="0"/>
    <x v="0"/>
    <x v="3"/>
    <m/>
    <m/>
    <s v="Y"/>
    <s v="Y"/>
    <m/>
    <s v="Y"/>
    <s v="dp1"/>
    <n v="0"/>
    <x v="0"/>
    <x v="0"/>
  </r>
  <r>
    <n v="278522580"/>
    <d v="2012-12-07T00:00:00"/>
    <n v="100"/>
    <x v="110"/>
    <x v="2"/>
    <s v="N"/>
    <s v="N"/>
    <s v="Resident"/>
    <s v="N"/>
    <n v="98"/>
    <s v="N"/>
    <s v="Y"/>
    <s v="Y"/>
    <d v="2025-03-18T00:00:00"/>
    <x v="5"/>
    <x v="0"/>
    <x v="1"/>
    <n v="5"/>
    <n v="967"/>
    <s v="Y"/>
    <s v="Y"/>
    <d v="2024-06-28T00:00:00"/>
    <s v="Y"/>
    <s v="dp1"/>
    <n v="98"/>
    <x v="8"/>
    <x v="1"/>
  </r>
  <r>
    <n v="407709860"/>
    <d v="2016-04-17T00:00:00"/>
    <n v="25"/>
    <x v="0"/>
    <x v="0"/>
    <s v="Y"/>
    <s v="N"/>
    <s v="Resident"/>
    <s v="N"/>
    <n v="94"/>
    <s v="N"/>
    <s v="Y"/>
    <s v="Y"/>
    <d v="2025-04-06T00:00:00"/>
    <x v="5"/>
    <x v="2"/>
    <x v="1"/>
    <n v="7"/>
    <n v="983"/>
    <s v="Y"/>
    <s v="Y"/>
    <d v="2021-02-03T00:00:00"/>
    <s v="Y"/>
    <s v="dp1"/>
    <n v="94"/>
    <x v="8"/>
    <x v="1"/>
  </r>
  <r>
    <n v="941340767"/>
    <d v="2013-11-07T00:00:00"/>
    <n v="15"/>
    <x v="85"/>
    <x v="0"/>
    <s v="Y"/>
    <s v="N"/>
    <s v="Resident"/>
    <s v="N"/>
    <n v="97"/>
    <s v="N"/>
    <s v="Y"/>
    <s v="Y"/>
    <d v="2025-03-31T00:00:00"/>
    <x v="5"/>
    <x v="0"/>
    <x v="1"/>
    <n v="3"/>
    <n v="951"/>
    <s v="Y"/>
    <s v="Y"/>
    <d v="2025-06-18T00:00:00"/>
    <s v="Y"/>
    <s v="dp3"/>
    <n v="951"/>
    <x v="8"/>
    <x v="1"/>
  </r>
  <r>
    <n v="925998290"/>
    <d v="2003-10-31T00:00:00"/>
    <n v="82"/>
    <x v="2"/>
    <x v="0"/>
    <s v="Y"/>
    <s v="N"/>
    <s v="Resident"/>
    <s v="N"/>
    <n v="93"/>
    <s v="N"/>
    <s v="N"/>
    <s v="Y"/>
    <d v="2025-03-20T00:00:00"/>
    <x v="3"/>
    <x v="2"/>
    <x v="1"/>
    <n v="2"/>
    <n v="977"/>
    <s v="Y"/>
    <s v="Y"/>
    <d v="2025-09-21T00:00:00"/>
    <s v="Y"/>
    <s v="dp3"/>
    <n v="977"/>
    <x v="8"/>
    <x v="1"/>
  </r>
  <r>
    <n v="428853474"/>
    <d v="2012-05-07T00:00:00"/>
    <n v="110"/>
    <x v="87"/>
    <x v="0"/>
    <s v="Y"/>
    <s v="N"/>
    <s v="Unmatched"/>
    <m/>
    <m/>
    <m/>
    <m/>
    <m/>
    <m/>
    <x v="3"/>
    <x v="0"/>
    <x v="1"/>
    <n v="9"/>
    <n v="859"/>
    <s v="Y"/>
    <s v="Y"/>
    <d v="2019-12-05T00:00:00"/>
    <s v="Y"/>
    <s v="dp3"/>
    <n v="859"/>
    <x v="1"/>
    <x v="1"/>
  </r>
  <r>
    <n v="691237331"/>
    <d v="2014-02-13T00:00:00"/>
    <n v="190"/>
    <x v="5"/>
    <x v="0"/>
    <s v="Y"/>
    <s v="N"/>
    <s v="Resident"/>
    <s v="N"/>
    <n v="89"/>
    <s v="N"/>
    <s v="N"/>
    <s v="Y"/>
    <d v="2025-03-25T00:00:00"/>
    <x v="0"/>
    <x v="0"/>
    <x v="1"/>
    <n v="6"/>
    <n v="899"/>
    <s v="Y"/>
    <s v="Y"/>
    <d v="2022-10-22T00:00:00"/>
    <s v="Y"/>
    <s v="dp1"/>
    <n v="89"/>
    <x v="1"/>
    <x v="1"/>
  </r>
  <r>
    <n v="518443736"/>
    <d v="2003-11-28T00:00:00"/>
    <n v="567"/>
    <x v="33"/>
    <x v="0"/>
    <s v="Y"/>
    <s v="N"/>
    <s v="Unmatched"/>
    <m/>
    <m/>
    <m/>
    <m/>
    <m/>
    <m/>
    <x v="5"/>
    <x v="3"/>
    <x v="2"/>
    <m/>
    <m/>
    <m/>
    <m/>
    <m/>
    <s v="Y"/>
    <s v="N/A"/>
    <s v="N/A"/>
    <x v="7"/>
    <x v="1"/>
  </r>
  <r>
    <n v="114936964"/>
    <d v="2009-01-21T00:00:00"/>
    <n v="69"/>
    <x v="29"/>
    <x v="3"/>
    <s v="N"/>
    <s v="Y"/>
    <s v="Resident"/>
    <s v="N"/>
    <n v="86"/>
    <s v="N"/>
    <s v="Y"/>
    <s v="Y"/>
    <d v="2025-03-20T00:00:00"/>
    <x v="3"/>
    <x v="0"/>
    <x v="1"/>
    <n v="1"/>
    <n v="977"/>
    <s v="Y"/>
    <s v="Y"/>
    <d v="2025-10-03T00:00:00"/>
    <s v="Y"/>
    <s v="dp3"/>
    <n v="977"/>
    <x v="8"/>
    <x v="1"/>
  </r>
  <r>
    <n v="502703183"/>
    <d v="2011-10-13T00:00:00"/>
    <n v="1740"/>
    <x v="0"/>
    <x v="2"/>
    <s v="N"/>
    <s v="N"/>
    <s v="Resident"/>
    <s v="N"/>
    <n v="75"/>
    <s v="N"/>
    <s v="Y"/>
    <s v="N"/>
    <d v="2025-01-10T00:00:00"/>
    <x v="6"/>
    <x v="0"/>
    <x v="1"/>
    <n v="1"/>
    <n v="787"/>
    <s v="Y"/>
    <s v="Y"/>
    <d v="2025-10-03T00:00:00"/>
    <s v="Y"/>
    <s v="dp3"/>
    <n v="787"/>
    <x v="5"/>
    <x v="1"/>
  </r>
  <r>
    <n v="603495783"/>
    <d v="1997-02-25T00:00:00"/>
    <n v="60"/>
    <x v="80"/>
    <x v="3"/>
    <s v="N"/>
    <s v="Y"/>
    <s v="Unmatched"/>
    <m/>
    <m/>
    <m/>
    <m/>
    <m/>
    <m/>
    <x v="5"/>
    <x v="0"/>
    <x v="2"/>
    <m/>
    <m/>
    <m/>
    <m/>
    <m/>
    <s v="Y"/>
    <s v="N/A"/>
    <s v="N/A"/>
    <x v="7"/>
    <x v="1"/>
  </r>
  <r>
    <n v="623003147"/>
    <d v="2014-11-30T00:00:00"/>
    <m/>
    <x v="2"/>
    <x v="2"/>
    <s v="N"/>
    <s v="N"/>
    <s v="Unmatched"/>
    <m/>
    <m/>
    <m/>
    <m/>
    <m/>
    <m/>
    <x v="4"/>
    <x v="0"/>
    <x v="1"/>
    <n v="8"/>
    <n v="32"/>
    <s v="Y"/>
    <s v="N"/>
    <d v="2020-10-22T00:00:00"/>
    <s v="Y"/>
    <s v="dp3"/>
    <n v="32"/>
    <x v="10"/>
    <x v="1"/>
  </r>
  <r>
    <n v="932523976"/>
    <d v="1996-04-06T00:00:00"/>
    <n v="46"/>
    <x v="2"/>
    <x v="0"/>
    <s v="Y"/>
    <s v="N"/>
    <s v="Resident"/>
    <s v="N"/>
    <n v="89"/>
    <s v="N"/>
    <s v="N"/>
    <s v="Y"/>
    <d v="2025-04-04T00:00:00"/>
    <x v="5"/>
    <x v="0"/>
    <x v="1"/>
    <n v="5"/>
    <n v="965"/>
    <s v="Y"/>
    <s v="Y"/>
    <d v="2023-09-20T00:00:00"/>
    <s v="Y"/>
    <s v="dp1"/>
    <n v="89"/>
    <x v="1"/>
    <x v="1"/>
  </r>
  <r>
    <n v="244107988"/>
    <d v="2013-01-20T00:00:00"/>
    <n v="1961"/>
    <x v="134"/>
    <x v="0"/>
    <s v="Y"/>
    <s v="N"/>
    <s v="Resident"/>
    <s v="N"/>
    <n v="59"/>
    <s v="N"/>
    <s v="N"/>
    <s v="N"/>
    <d v="2025-01-15T00:00:00"/>
    <x v="5"/>
    <x v="2"/>
    <x v="2"/>
    <m/>
    <m/>
    <m/>
    <m/>
    <m/>
    <s v="Y"/>
    <s v="dp1"/>
    <n v="59"/>
    <x v="9"/>
    <x v="1"/>
  </r>
  <r>
    <n v="239948135"/>
    <d v="2018-03-04T00:00:00"/>
    <n v="3179"/>
    <x v="135"/>
    <x v="1"/>
    <s v="N"/>
    <s v="N"/>
    <s v="Resident"/>
    <s v="N"/>
    <n v="25"/>
    <s v="N"/>
    <s v="N"/>
    <s v="N"/>
    <d v="2023-05-04T00:00:00"/>
    <x v="1"/>
    <x v="2"/>
    <x v="1"/>
    <n v="1"/>
    <n v="284"/>
    <s v="Y"/>
    <s v="Y"/>
    <d v="2025-10-03T00:00:00"/>
    <s v="Y"/>
    <s v="dp3"/>
    <n v="284"/>
    <x v="4"/>
    <x v="1"/>
  </r>
  <r>
    <n v="427766840"/>
    <d v="2015-12-16T00:00:00"/>
    <n v="50"/>
    <x v="85"/>
    <x v="0"/>
    <s v="Y"/>
    <s v="N"/>
    <s v="Deceased"/>
    <s v="N"/>
    <n v="0"/>
    <s v="Y"/>
    <s v="Y"/>
    <s v="Y"/>
    <d v="2025-04-03T00:00:00"/>
    <x v="3"/>
    <x v="0"/>
    <x v="0"/>
    <n v="9"/>
    <n v="964"/>
    <s v="Y"/>
    <s v="Y"/>
    <d v="2021-05-14T00:00:00"/>
    <s v="Y"/>
    <s v="dp1"/>
    <n v="0"/>
    <x v="0"/>
    <x v="0"/>
  </r>
  <r>
    <n v="968150791"/>
    <d v="2002-03-28T00:00:00"/>
    <n v="1759"/>
    <x v="1"/>
    <x v="3"/>
    <s v="N"/>
    <s v="Y"/>
    <s v="Resident"/>
    <s v="N"/>
    <n v="57"/>
    <s v="N"/>
    <s v="Y"/>
    <s v="Y"/>
    <d v="2025-02-08T00:00:00"/>
    <x v="4"/>
    <x v="1"/>
    <x v="0"/>
    <n v="5"/>
    <n v="715"/>
    <s v="N"/>
    <s v="Y"/>
    <d v="2024-04-06T00:00:00"/>
    <s v="Y"/>
    <s v="dp1"/>
    <n v="57"/>
    <x v="9"/>
    <x v="1"/>
  </r>
  <r>
    <n v="620761294"/>
    <d v="2013-11-08T00:00:00"/>
    <n v="1039"/>
    <x v="78"/>
    <x v="1"/>
    <s v="N"/>
    <s v="N"/>
    <s v="Resident"/>
    <s v="N"/>
    <n v="73"/>
    <s v="N"/>
    <s v="Y"/>
    <s v="Y"/>
    <d v="2025-01-15T00:00:00"/>
    <x v="2"/>
    <x v="1"/>
    <x v="1"/>
    <n v="7"/>
    <n v="840"/>
    <s v="Y"/>
    <s v="N"/>
    <d v="2022-07-12T00:00:00"/>
    <s v="Y"/>
    <s v="dp1"/>
    <n v="73"/>
    <x v="5"/>
    <x v="1"/>
  </r>
  <r>
    <n v="620998921"/>
    <d v="2004-10-18T00:00:00"/>
    <m/>
    <x v="16"/>
    <x v="0"/>
    <s v="Y"/>
    <s v="N"/>
    <s v="Resident"/>
    <s v="N"/>
    <n v="66"/>
    <s v="N"/>
    <s v="Y"/>
    <s v="N"/>
    <d v="2025-03-20T00:00:00"/>
    <x v="3"/>
    <x v="0"/>
    <x v="1"/>
    <n v="6"/>
    <n v="647"/>
    <s v="Y"/>
    <s v="N"/>
    <d v="2023-07-18T00:00:00"/>
    <s v="Y"/>
    <s v="dp1"/>
    <n v="66"/>
    <x v="3"/>
    <x v="1"/>
  </r>
  <r>
    <n v="997390935"/>
    <d v="2010-10-19T00:00:00"/>
    <n v="1296"/>
    <x v="2"/>
    <x v="3"/>
    <s v="N"/>
    <s v="Y"/>
    <s v="Forwarding Address"/>
    <s v="N"/>
    <n v="50"/>
    <s v="N"/>
    <s v="Y"/>
    <s v="N"/>
    <d v="2025-01-24T00:00:00"/>
    <x v="2"/>
    <x v="0"/>
    <x v="0"/>
    <n v="8"/>
    <n v="823"/>
    <s v="N"/>
    <s v="Y"/>
    <d v="2023-01-15T00:00:00"/>
    <s v="Y"/>
    <s v="dp1"/>
    <n v="50"/>
    <x v="2"/>
    <x v="1"/>
  </r>
  <r>
    <n v="231891905"/>
    <d v="1998-11-20T00:00:00"/>
    <n v="50"/>
    <x v="74"/>
    <x v="3"/>
    <s v="N"/>
    <s v="Y"/>
    <s v="Resident"/>
    <s v="N"/>
    <n v="88"/>
    <s v="N"/>
    <s v="Y"/>
    <s v="N"/>
    <d v="2025-03-20T00:00:00"/>
    <x v="3"/>
    <x v="1"/>
    <x v="1"/>
    <n v="8"/>
    <n v="969"/>
    <s v="Y"/>
    <s v="N"/>
    <d v="2023-06-23T00:00:00"/>
    <s v="Y"/>
    <s v="dp1"/>
    <n v="88"/>
    <x v="1"/>
    <x v="1"/>
  </r>
  <r>
    <n v="978990915"/>
    <d v="1996-02-15T00:00:00"/>
    <n v="96"/>
    <x v="39"/>
    <x v="0"/>
    <s v="Y"/>
    <s v="N"/>
    <s v="Deceased"/>
    <s v="N"/>
    <n v="0"/>
    <s v="Y"/>
    <s v="N"/>
    <s v="Y"/>
    <d v="2025-03-22T00:00:00"/>
    <x v="6"/>
    <x v="1"/>
    <x v="3"/>
    <m/>
    <m/>
    <s v="Y"/>
    <s v="Y"/>
    <m/>
    <s v="Y"/>
    <s v="dp1"/>
    <n v="0"/>
    <x v="0"/>
    <x v="0"/>
  </r>
  <r>
    <n v="555017875"/>
    <d v="2015-10-20T00:00:00"/>
    <n v="54"/>
    <x v="2"/>
    <x v="2"/>
    <s v="N"/>
    <s v="N"/>
    <s v="Resident"/>
    <s v="N"/>
    <n v="94"/>
    <s v="N"/>
    <s v="Y"/>
    <s v="N"/>
    <d v="2025-03-14T00:00:00"/>
    <x v="3"/>
    <x v="0"/>
    <x v="0"/>
    <n v="5"/>
    <n v="987"/>
    <s v="Y"/>
    <s v="Y"/>
    <d v="2024-06-02T00:00:00"/>
    <s v="Y"/>
    <s v="dp1"/>
    <n v="94"/>
    <x v="8"/>
    <x v="1"/>
  </r>
  <r>
    <n v="822680286"/>
    <d v="2004-07-16T00:00:00"/>
    <n v="881"/>
    <x v="16"/>
    <x v="3"/>
    <s v="N"/>
    <s v="Y"/>
    <s v="Resident"/>
    <s v="N"/>
    <n v="88"/>
    <s v="N"/>
    <s v="N"/>
    <s v="N"/>
    <d v="2025-03-14T00:00:00"/>
    <x v="5"/>
    <x v="0"/>
    <x v="1"/>
    <n v="1"/>
    <n v="947"/>
    <s v="Y"/>
    <s v="Y"/>
    <d v="2025-10-03T00:00:00"/>
    <s v="Y"/>
    <s v="dp3"/>
    <n v="947"/>
    <x v="8"/>
    <x v="1"/>
  </r>
  <r>
    <n v="232891241"/>
    <d v="1996-07-21T00:00:00"/>
    <n v="1699"/>
    <x v="136"/>
    <x v="3"/>
    <s v="N"/>
    <s v="Y"/>
    <s v="Resident"/>
    <s v="N"/>
    <n v="70"/>
    <s v="N"/>
    <s v="N"/>
    <s v="Y"/>
    <d v="2025-02-02T00:00:00"/>
    <x v="1"/>
    <x v="2"/>
    <x v="1"/>
    <n v="4"/>
    <n v="736"/>
    <s v="Y"/>
    <s v="Y"/>
    <d v="2024-12-10T00:00:00"/>
    <s v="Y"/>
    <s v="dp1"/>
    <n v="70"/>
    <x v="3"/>
    <x v="1"/>
  </r>
  <r>
    <n v="661941758"/>
    <d v="2004-11-11T00:00:00"/>
    <n v="381"/>
    <x v="58"/>
    <x v="0"/>
    <s v="Y"/>
    <s v="N"/>
    <s v="Resident"/>
    <s v="N"/>
    <n v="83"/>
    <s v="N"/>
    <s v="Y"/>
    <s v="Y"/>
    <d v="2025-03-12T00:00:00"/>
    <x v="5"/>
    <x v="2"/>
    <x v="1"/>
    <n v="4"/>
    <n v="859"/>
    <s v="Y"/>
    <s v="N"/>
    <d v="2024-12-30T00:00:00"/>
    <s v="Y"/>
    <s v="dp1"/>
    <n v="83"/>
    <x v="1"/>
    <x v="1"/>
  </r>
  <r>
    <n v="458062255"/>
    <d v="2001-09-03T00:00:00"/>
    <n v="4186"/>
    <x v="137"/>
    <x v="1"/>
    <s v="N"/>
    <s v="N"/>
    <s v="Resident"/>
    <s v="Y"/>
    <n v="7"/>
    <s v="N"/>
    <s v="N"/>
    <s v="N"/>
    <d v="2022-01-27T00:00:00"/>
    <x v="6"/>
    <x v="0"/>
    <x v="1"/>
    <n v="4"/>
    <n v="26"/>
    <s v="Y"/>
    <s v="Y"/>
    <d v="2024-11-10T00:00:00"/>
    <s v="Y"/>
    <s v="dp3"/>
    <n v="26"/>
    <x v="10"/>
    <x v="1"/>
  </r>
  <r>
    <n v="822875548"/>
    <d v="2014-05-16T00:00:00"/>
    <n v="727"/>
    <x v="2"/>
    <x v="0"/>
    <s v="Y"/>
    <s v="N"/>
    <s v="Unmatched"/>
    <m/>
    <m/>
    <m/>
    <m/>
    <m/>
    <m/>
    <x v="5"/>
    <x v="1"/>
    <x v="0"/>
    <n v="6"/>
    <n v="882"/>
    <s v="Y"/>
    <s v="Y"/>
    <d v="2023-12-09T00:00:00"/>
    <s v="Y"/>
    <s v="dp3"/>
    <n v="882"/>
    <x v="1"/>
    <x v="1"/>
  </r>
  <r>
    <n v="427105064"/>
    <d v="2013-10-17T00:00:00"/>
    <n v="608"/>
    <x v="74"/>
    <x v="2"/>
    <s v="N"/>
    <s v="N"/>
    <s v="Unmatched"/>
    <m/>
    <m/>
    <m/>
    <m/>
    <m/>
    <m/>
    <x v="5"/>
    <x v="2"/>
    <x v="1"/>
    <n v="1"/>
    <n v="916"/>
    <s v="Y"/>
    <s v="Y"/>
    <d v="2025-10-03T00:00:00"/>
    <s v="Y"/>
    <s v="dp3"/>
    <n v="916"/>
    <x v="8"/>
    <x v="1"/>
  </r>
  <r>
    <n v="731581993"/>
    <d v="2002-11-07T00:00:00"/>
    <n v="1668"/>
    <x v="138"/>
    <x v="3"/>
    <s v="N"/>
    <s v="Y"/>
    <s v="Resident"/>
    <s v="N"/>
    <n v="77"/>
    <s v="N"/>
    <s v="N"/>
    <s v="Y"/>
    <d v="2025-01-29T00:00:00"/>
    <x v="6"/>
    <x v="2"/>
    <x v="1"/>
    <n v="8"/>
    <n v="732"/>
    <s v="Y"/>
    <s v="Y"/>
    <d v="2020-03-26T00:00:00"/>
    <s v="Y"/>
    <s v="dp1"/>
    <n v="77"/>
    <x v="5"/>
    <x v="1"/>
  </r>
  <r>
    <n v="645227299"/>
    <d v="1997-08-03T00:00:00"/>
    <n v="3219"/>
    <x v="139"/>
    <x v="3"/>
    <s v="N"/>
    <s v="Y"/>
    <s v="Resident"/>
    <s v="N"/>
    <n v="15"/>
    <s v="N"/>
    <s v="Y"/>
    <s v="N"/>
    <d v="2023-03-11T00:00:00"/>
    <x v="1"/>
    <x v="2"/>
    <x v="1"/>
    <n v="2"/>
    <n v="506"/>
    <s v="Y"/>
    <s v="Y"/>
    <d v="2025-09-27T00:00:00"/>
    <s v="Y"/>
    <s v="dp3"/>
    <n v="506"/>
    <x v="9"/>
    <x v="1"/>
  </r>
  <r>
    <n v="666201152"/>
    <d v="1999-06-14T00:00:00"/>
    <n v="2913"/>
    <x v="10"/>
    <x v="2"/>
    <s v="N"/>
    <s v="N"/>
    <s v="Resident"/>
    <s v="Y"/>
    <n v="8"/>
    <s v="N"/>
    <s v="N"/>
    <s v="N"/>
    <d v="2024-09-10T00:00:00"/>
    <x v="4"/>
    <x v="1"/>
    <x v="1"/>
    <n v="7"/>
    <n v="151"/>
    <s v="N"/>
    <s v="Y"/>
    <d v="2020-10-21T00:00:00"/>
    <s v="Y"/>
    <s v="dp1"/>
    <n v="8"/>
    <x v="10"/>
    <x v="1"/>
  </r>
  <r>
    <n v="193700333"/>
    <d v="2000-05-29T00:00:00"/>
    <n v="4"/>
    <x v="8"/>
    <x v="0"/>
    <s v="Y"/>
    <s v="N"/>
    <s v="Resident"/>
    <s v="N"/>
    <n v="99"/>
    <s v="N"/>
    <s v="Y"/>
    <s v="Y"/>
    <d v="2025-03-23T00:00:00"/>
    <x v="0"/>
    <x v="0"/>
    <x v="1"/>
    <n v="7"/>
    <n v="958"/>
    <s v="Y"/>
    <s v="N"/>
    <d v="2022-10-19T00:00:00"/>
    <s v="Y"/>
    <s v="dp1"/>
    <n v="99"/>
    <x v="8"/>
    <x v="1"/>
  </r>
  <r>
    <n v="995958681"/>
    <d v="2008-03-01T00:00:00"/>
    <m/>
    <x v="103"/>
    <x v="3"/>
    <s v="N"/>
    <s v="Y"/>
    <s v="Unmatched"/>
    <m/>
    <m/>
    <m/>
    <m/>
    <m/>
    <m/>
    <x v="1"/>
    <x v="2"/>
    <x v="1"/>
    <n v="5"/>
    <n v="92"/>
    <s v="Y"/>
    <s v="Y"/>
    <d v="2023-12-08T00:00:00"/>
    <s v="Y"/>
    <s v="dp3"/>
    <n v="92"/>
    <x v="10"/>
    <x v="1"/>
  </r>
  <r>
    <n v="307046892"/>
    <d v="2014-08-05T00:00:00"/>
    <n v="58"/>
    <x v="103"/>
    <x v="0"/>
    <s v="Y"/>
    <s v="N"/>
    <s v="Resident"/>
    <s v="N"/>
    <n v="92"/>
    <s v="N"/>
    <s v="Y"/>
    <s v="Y"/>
    <d v="2025-03-10T00:00:00"/>
    <x v="2"/>
    <x v="0"/>
    <x v="1"/>
    <n v="4"/>
    <n v="990"/>
    <s v="Y"/>
    <s v="Y"/>
    <d v="2025-03-16T00:00:00"/>
    <s v="Y"/>
    <s v="dp3"/>
    <n v="990"/>
    <x v="8"/>
    <x v="1"/>
  </r>
  <r>
    <n v="330902021"/>
    <d v="2001-05-11T00:00:00"/>
    <n v="62"/>
    <x v="94"/>
    <x v="3"/>
    <s v="N"/>
    <s v="Y"/>
    <s v="Resident"/>
    <s v="N"/>
    <n v="87"/>
    <s v="N"/>
    <s v="N"/>
    <s v="Y"/>
    <d v="2025-04-02T00:00:00"/>
    <x v="5"/>
    <x v="0"/>
    <x v="1"/>
    <n v="5"/>
    <n v="964"/>
    <s v="Y"/>
    <s v="Y"/>
    <d v="2023-10-16T00:00:00"/>
    <s v="Y"/>
    <s v="dp1"/>
    <n v="87"/>
    <x v="1"/>
    <x v="1"/>
  </r>
  <r>
    <n v="570996218"/>
    <d v="2007-11-03T00:00:00"/>
    <n v="2736"/>
    <x v="140"/>
    <x v="3"/>
    <s v="N"/>
    <s v="Y"/>
    <s v="Resident"/>
    <s v="N"/>
    <n v="53"/>
    <s v="N"/>
    <s v="Y"/>
    <s v="N"/>
    <d v="2024-09-16T00:00:00"/>
    <x v="2"/>
    <x v="1"/>
    <x v="1"/>
    <n v="3"/>
    <n v="677"/>
    <s v="Y"/>
    <s v="Y"/>
    <d v="2025-05-10T00:00:00"/>
    <s v="Y"/>
    <s v="dp3"/>
    <n v="677"/>
    <x v="3"/>
    <x v="1"/>
  </r>
  <r>
    <n v="557283809"/>
    <d v="1997-06-23T00:00:00"/>
    <n v="387"/>
    <x v="14"/>
    <x v="0"/>
    <s v="Y"/>
    <s v="N"/>
    <s v="Resident"/>
    <s v="N"/>
    <n v="77"/>
    <s v="N"/>
    <s v="Y"/>
    <s v="Y"/>
    <d v="2025-02-24T00:00:00"/>
    <x v="6"/>
    <x v="1"/>
    <x v="1"/>
    <n v="7"/>
    <n v="857"/>
    <s v="Y"/>
    <s v="Y"/>
    <d v="2023-12-29T00:00:00"/>
    <s v="Y"/>
    <s v="dp1"/>
    <n v="77"/>
    <x v="5"/>
    <x v="1"/>
  </r>
  <r>
    <n v="347770789"/>
    <d v="2017-08-06T00:00:00"/>
    <n v="51"/>
    <x v="22"/>
    <x v="0"/>
    <s v="Y"/>
    <s v="N"/>
    <s v="Resident"/>
    <s v="N"/>
    <n v="89"/>
    <s v="N"/>
    <s v="Y"/>
    <s v="Y"/>
    <d v="2025-03-13T00:00:00"/>
    <x v="5"/>
    <x v="1"/>
    <x v="1"/>
    <n v="6"/>
    <n v="976"/>
    <s v="Y"/>
    <s v="Y"/>
    <d v="2024-07-16T00:00:00"/>
    <s v="Y"/>
    <s v="dp1"/>
    <n v="89"/>
    <x v="1"/>
    <x v="1"/>
  </r>
  <r>
    <n v="350205093"/>
    <d v="2016-07-01T00:00:00"/>
    <n v="318"/>
    <x v="78"/>
    <x v="0"/>
    <s v="Y"/>
    <s v="N"/>
    <s v="Deceased"/>
    <s v="N"/>
    <n v="0"/>
    <s v="Y"/>
    <s v="Y"/>
    <s v="Y"/>
    <d v="2025-03-06T00:00:00"/>
    <x v="2"/>
    <x v="3"/>
    <x v="3"/>
    <m/>
    <m/>
    <s v="Y"/>
    <s v="Y"/>
    <m/>
    <s v="Y"/>
    <s v="dp1"/>
    <n v="0"/>
    <x v="0"/>
    <x v="0"/>
  </r>
  <r>
    <n v="254088791"/>
    <d v="2007-11-14T00:00:00"/>
    <n v="2301"/>
    <x v="2"/>
    <x v="2"/>
    <s v="N"/>
    <s v="N"/>
    <s v="Resident"/>
    <s v="N"/>
    <n v="50"/>
    <s v="N"/>
    <s v="Y"/>
    <s v="N"/>
    <d v="2025-02-08T00:00:00"/>
    <x v="4"/>
    <x v="1"/>
    <x v="1"/>
    <n v="6"/>
    <n v="599"/>
    <s v="Y"/>
    <s v="Y"/>
    <d v="2024-02-03T00:00:00"/>
    <s v="Y"/>
    <s v="dp1"/>
    <n v="50"/>
    <x v="2"/>
    <x v="1"/>
  </r>
  <r>
    <n v="606163220"/>
    <d v="1998-07-13T00:00:00"/>
    <n v="83"/>
    <x v="15"/>
    <x v="0"/>
    <s v="Y"/>
    <s v="N"/>
    <s v="Forwarding Address"/>
    <s v="N"/>
    <n v="90"/>
    <s v="N"/>
    <s v="Y"/>
    <s v="Y"/>
    <d v="2025-03-19T00:00:00"/>
    <x v="6"/>
    <x v="0"/>
    <x v="1"/>
    <n v="3"/>
    <n v="969"/>
    <s v="Y"/>
    <s v="Y"/>
    <d v="2025-07-25T00:00:00"/>
    <s v="Y"/>
    <s v="dp3"/>
    <n v="969"/>
    <x v="8"/>
    <x v="1"/>
  </r>
  <r>
    <n v="629475037"/>
    <d v="1998-04-10T00:00:00"/>
    <n v="4847"/>
    <x v="141"/>
    <x v="1"/>
    <s v="N"/>
    <s v="N"/>
    <s v="Deceased"/>
    <s v="N"/>
    <n v="0"/>
    <s v="Y"/>
    <s v="N"/>
    <s v="N"/>
    <d v="2020-07-23T00:00:00"/>
    <x v="0"/>
    <x v="2"/>
    <x v="3"/>
    <m/>
    <m/>
    <s v="N"/>
    <s v="Y"/>
    <m/>
    <s v="Y"/>
    <s v="dp1"/>
    <n v="0"/>
    <x v="0"/>
    <x v="0"/>
  </r>
  <r>
    <n v="254780176"/>
    <d v="2006-01-28T00:00:00"/>
    <n v="30"/>
    <x v="15"/>
    <x v="0"/>
    <s v="Y"/>
    <s v="N"/>
    <s v="Deceased"/>
    <s v="N"/>
    <n v="0"/>
    <s v="Y"/>
    <s v="Y"/>
    <s v="Y"/>
    <d v="2025-03-24T00:00:00"/>
    <x v="3"/>
    <x v="1"/>
    <x v="3"/>
    <m/>
    <m/>
    <s v="Y"/>
    <s v="Y"/>
    <m/>
    <s v="Y"/>
    <s v="dp1"/>
    <n v="0"/>
    <x v="0"/>
    <x v="0"/>
  </r>
  <r>
    <n v="575303542"/>
    <d v="2004-12-22T00:00:00"/>
    <n v="1793"/>
    <x v="134"/>
    <x v="0"/>
    <s v="Y"/>
    <s v="N"/>
    <s v="Unmatched"/>
    <m/>
    <m/>
    <m/>
    <m/>
    <m/>
    <m/>
    <x v="2"/>
    <x v="2"/>
    <x v="0"/>
    <n v="5"/>
    <n v="834"/>
    <s v="N"/>
    <s v="Y"/>
    <d v="2023-11-25T00:00:00"/>
    <s v="Y"/>
    <s v="dp3"/>
    <n v="834"/>
    <x v="1"/>
    <x v="1"/>
  </r>
  <r>
    <n v="812238987"/>
    <d v="1995-07-05T00:00:00"/>
    <n v="1606"/>
    <x v="142"/>
    <x v="3"/>
    <s v="N"/>
    <s v="Y"/>
    <s v="Resident"/>
    <s v="N"/>
    <n v="61"/>
    <s v="N"/>
    <s v="N"/>
    <s v="N"/>
    <d v="2025-03-05T00:00:00"/>
    <x v="2"/>
    <x v="0"/>
    <x v="2"/>
    <m/>
    <m/>
    <m/>
    <m/>
    <m/>
    <s v="Y"/>
    <s v="dp1"/>
    <n v="61"/>
    <x v="3"/>
    <x v="1"/>
  </r>
  <r>
    <n v="771698603"/>
    <d v="2004-10-07T00:00:00"/>
    <n v="69"/>
    <x v="57"/>
    <x v="0"/>
    <s v="Y"/>
    <s v="N"/>
    <s v="Forwarding Address"/>
    <s v="N"/>
    <n v="88"/>
    <s v="N"/>
    <s v="Y"/>
    <s v="Y"/>
    <d v="2025-03-10T00:00:00"/>
    <x v="5"/>
    <x v="1"/>
    <x v="3"/>
    <m/>
    <m/>
    <s v="Y"/>
    <s v="N"/>
    <m/>
    <s v="Y"/>
    <s v="dp1"/>
    <n v="88"/>
    <x v="1"/>
    <x v="0"/>
  </r>
  <r>
    <n v="140611002"/>
    <d v="2006-11-06T00:00:00"/>
    <n v="10"/>
    <x v="29"/>
    <x v="3"/>
    <s v="N"/>
    <s v="Y"/>
    <s v="Unmatched"/>
    <m/>
    <m/>
    <m/>
    <m/>
    <m/>
    <m/>
    <x v="3"/>
    <x v="1"/>
    <x v="3"/>
    <m/>
    <m/>
    <s v="Y"/>
    <s v="Y"/>
    <m/>
    <s v="Y"/>
    <s v="N/A"/>
    <s v="N/A"/>
    <x v="7"/>
    <x v="0"/>
  </r>
  <r>
    <n v="799845958"/>
    <d v="1995-05-18T00:00:00"/>
    <n v="92"/>
    <x v="10"/>
    <x v="0"/>
    <s v="Y"/>
    <s v="N"/>
    <s v="Unmatched"/>
    <m/>
    <m/>
    <m/>
    <m/>
    <m/>
    <m/>
    <x v="2"/>
    <x v="0"/>
    <x v="0"/>
    <n v="2"/>
    <n v="956"/>
    <s v="Y"/>
    <s v="Y"/>
    <d v="2025-09-30T00:00:00"/>
    <s v="Y"/>
    <s v="dp3"/>
    <n v="956"/>
    <x v="8"/>
    <x v="1"/>
  </r>
  <r>
    <n v="922056652"/>
    <d v="2009-08-13T00:00:00"/>
    <n v="2171"/>
    <x v="143"/>
    <x v="0"/>
    <s v="Y"/>
    <s v="N"/>
    <s v="Resident"/>
    <s v="N"/>
    <n v="35"/>
    <s v="N"/>
    <s v="N"/>
    <s v="N"/>
    <d v="2025-01-06T00:00:00"/>
    <x v="4"/>
    <x v="0"/>
    <x v="1"/>
    <n v="1"/>
    <n v="568"/>
    <s v="Y"/>
    <s v="Y"/>
    <d v="2025-10-03T00:00:00"/>
    <s v="Y"/>
    <s v="dp3"/>
    <n v="568"/>
    <x v="9"/>
    <x v="1"/>
  </r>
  <r>
    <n v="980110692"/>
    <d v="2002-07-14T00:00:00"/>
    <n v="3170"/>
    <x v="25"/>
    <x v="3"/>
    <s v="N"/>
    <s v="Y"/>
    <s v="Deceased"/>
    <s v="N"/>
    <n v="0"/>
    <s v="Y"/>
    <s v="N"/>
    <s v="N"/>
    <d v="2023-09-26T00:00:00"/>
    <x v="2"/>
    <x v="2"/>
    <x v="3"/>
    <m/>
    <m/>
    <s v="Y"/>
    <s v="Y"/>
    <m/>
    <s v="Y"/>
    <s v="dp1"/>
    <n v="0"/>
    <x v="0"/>
    <x v="0"/>
  </r>
  <r>
    <n v="672680634"/>
    <d v="2006-10-08T00:00:00"/>
    <n v="1343"/>
    <x v="49"/>
    <x v="3"/>
    <s v="N"/>
    <s v="Y"/>
    <s v="Deceased"/>
    <s v="N"/>
    <n v="0"/>
    <s v="Y"/>
    <s v="N"/>
    <s v="Y"/>
    <d v="2025-02-06T00:00:00"/>
    <x v="5"/>
    <x v="2"/>
    <x v="3"/>
    <m/>
    <m/>
    <s v="Y"/>
    <s v="Y"/>
    <m/>
    <s v="Y"/>
    <s v="dp1"/>
    <n v="0"/>
    <x v="0"/>
    <x v="0"/>
  </r>
  <r>
    <n v="274690833"/>
    <d v="2010-12-10T00:00:00"/>
    <n v="1084"/>
    <x v="118"/>
    <x v="3"/>
    <s v="N"/>
    <s v="Y"/>
    <s v="Resident"/>
    <s v="N"/>
    <n v="61"/>
    <s v="N"/>
    <s v="N"/>
    <s v="Y"/>
    <d v="2025-01-12T00:00:00"/>
    <x v="6"/>
    <x v="1"/>
    <x v="1"/>
    <n v="5"/>
    <n v="825"/>
    <s v="Y"/>
    <s v="Y"/>
    <d v="2024-08-24T00:00:00"/>
    <s v="Y"/>
    <s v="dp1"/>
    <n v="61"/>
    <x v="3"/>
    <x v="1"/>
  </r>
  <r>
    <n v="406790663"/>
    <d v="2004-04-27T00:00:00"/>
    <m/>
    <x v="57"/>
    <x v="0"/>
    <s v="Y"/>
    <s v="N"/>
    <s v="Unmatched"/>
    <m/>
    <m/>
    <m/>
    <m/>
    <m/>
    <m/>
    <x v="3"/>
    <x v="0"/>
    <x v="2"/>
    <m/>
    <m/>
    <m/>
    <m/>
    <m/>
    <s v="Y"/>
    <s v="N/A"/>
    <s v="N/A"/>
    <x v="7"/>
    <x v="1"/>
  </r>
  <r>
    <n v="302325791"/>
    <d v="1998-07-17T00:00:00"/>
    <n v="36"/>
    <x v="2"/>
    <x v="0"/>
    <s v="Y"/>
    <s v="N"/>
    <s v="Resident"/>
    <s v="N"/>
    <n v="95"/>
    <s v="N"/>
    <s v="Y"/>
    <s v="Y"/>
    <d v="2025-03-31T00:00:00"/>
    <x v="3"/>
    <x v="1"/>
    <x v="1"/>
    <n v="2"/>
    <n v="963"/>
    <s v="Y"/>
    <s v="Y"/>
    <d v="2025-09-19T00:00:00"/>
    <s v="Y"/>
    <s v="dp3"/>
    <n v="963"/>
    <x v="8"/>
    <x v="1"/>
  </r>
  <r>
    <n v="233055916"/>
    <d v="1997-03-20T00:00:00"/>
    <n v="34"/>
    <x v="90"/>
    <x v="0"/>
    <s v="Y"/>
    <s v="N"/>
    <s v="Unmatched"/>
    <m/>
    <m/>
    <m/>
    <m/>
    <m/>
    <m/>
    <x v="0"/>
    <x v="0"/>
    <x v="0"/>
    <n v="8"/>
    <n v="974"/>
    <s v="Y"/>
    <s v="Y"/>
    <d v="2019-11-27T00:00:00"/>
    <s v="Y"/>
    <s v="dp3"/>
    <n v="974"/>
    <x v="8"/>
    <x v="1"/>
  </r>
  <r>
    <n v="261904985"/>
    <d v="1999-11-17T00:00:00"/>
    <n v="2584"/>
    <x v="144"/>
    <x v="2"/>
    <s v="N"/>
    <s v="N"/>
    <s v="Forwarding Address"/>
    <s v="N"/>
    <n v="31"/>
    <s v="N"/>
    <s v="N"/>
    <s v="Y"/>
    <d v="2024-10-27T00:00:00"/>
    <x v="1"/>
    <x v="0"/>
    <x v="1"/>
    <n v="2"/>
    <n v="511"/>
    <s v="Y"/>
    <s v="Y"/>
    <d v="2025-09-18T00:00:00"/>
    <s v="Y"/>
    <s v="dp3"/>
    <n v="511"/>
    <x v="9"/>
    <x v="1"/>
  </r>
  <r>
    <n v="363879996"/>
    <d v="2001-10-13T00:00:00"/>
    <m/>
    <x v="32"/>
    <x v="3"/>
    <s v="N"/>
    <s v="Y"/>
    <s v="Resident"/>
    <s v="N"/>
    <n v="83"/>
    <s v="N"/>
    <s v="N"/>
    <s v="Y"/>
    <d v="2025-03-27T00:00:00"/>
    <x v="0"/>
    <x v="1"/>
    <x v="1"/>
    <n v="4"/>
    <n v="499"/>
    <s v="Y"/>
    <s v="Y"/>
    <d v="2024-09-22T00:00:00"/>
    <s v="Y"/>
    <s v="dp1"/>
    <n v="83"/>
    <x v="1"/>
    <x v="1"/>
  </r>
  <r>
    <n v="948003049"/>
    <d v="2000-09-30T00:00:00"/>
    <n v="71"/>
    <x v="23"/>
    <x v="0"/>
    <s v="Y"/>
    <s v="N"/>
    <s v="Resident"/>
    <s v="N"/>
    <n v="87"/>
    <s v="N"/>
    <s v="Y"/>
    <s v="Y"/>
    <d v="2025-04-03T00:00:00"/>
    <x v="5"/>
    <x v="1"/>
    <x v="1"/>
    <n v="1"/>
    <n v="986"/>
    <s v="Y"/>
    <s v="Y"/>
    <d v="2025-10-03T00:00:00"/>
    <s v="Y"/>
    <s v="dp3"/>
    <n v="986"/>
    <x v="8"/>
    <x v="1"/>
  </r>
  <r>
    <n v="286844148"/>
    <d v="1997-06-13T00:00:00"/>
    <n v="82"/>
    <x v="21"/>
    <x v="0"/>
    <s v="Y"/>
    <s v="N"/>
    <s v="Unmatched"/>
    <m/>
    <m/>
    <m/>
    <m/>
    <m/>
    <m/>
    <x v="2"/>
    <x v="0"/>
    <x v="0"/>
    <n v="4"/>
    <n v="952"/>
    <s v="Y"/>
    <s v="Y"/>
    <d v="2025-01-08T00:00:00"/>
    <s v="Y"/>
    <s v="dp3"/>
    <n v="952"/>
    <x v="8"/>
    <x v="1"/>
  </r>
  <r>
    <n v="957994679"/>
    <d v="2006-01-30T00:00:00"/>
    <n v="1192"/>
    <x v="53"/>
    <x v="2"/>
    <s v="N"/>
    <s v="N"/>
    <s v="Resident"/>
    <s v="N"/>
    <n v="66"/>
    <s v="N"/>
    <s v="N"/>
    <s v="N"/>
    <d v="2025-01-02T00:00:00"/>
    <x v="0"/>
    <x v="2"/>
    <x v="1"/>
    <n v="4"/>
    <n v="847"/>
    <s v="Y"/>
    <s v="N"/>
    <d v="2024-09-17T00:00:00"/>
    <s v="Y"/>
    <s v="dp1"/>
    <n v="66"/>
    <x v="3"/>
    <x v="1"/>
  </r>
  <r>
    <n v="485641868"/>
    <d v="2002-06-30T00:00:00"/>
    <m/>
    <x v="8"/>
    <x v="2"/>
    <s v="N"/>
    <s v="N"/>
    <s v="Resident"/>
    <s v="N"/>
    <n v="81"/>
    <s v="N"/>
    <s v="N"/>
    <s v="Y"/>
    <d v="2025-04-04T00:00:00"/>
    <x v="1"/>
    <x v="1"/>
    <x v="1"/>
    <n v="5"/>
    <n v="406"/>
    <s v="Y"/>
    <s v="Y"/>
    <d v="2024-01-09T00:00:00"/>
    <s v="Y"/>
    <s v="dp1"/>
    <n v="81"/>
    <x v="1"/>
    <x v="1"/>
  </r>
  <r>
    <n v="976000380"/>
    <d v="2012-06-13T00:00:00"/>
    <n v="4794"/>
    <x v="145"/>
    <x v="1"/>
    <s v="N"/>
    <s v="N"/>
    <s v="Resident"/>
    <s v="Y"/>
    <n v="1"/>
    <s v="N"/>
    <s v="Y"/>
    <s v="N"/>
    <d v="2020-08-18T00:00:00"/>
    <x v="1"/>
    <x v="2"/>
    <x v="1"/>
    <n v="5"/>
    <n v="141"/>
    <s v="Y"/>
    <s v="N"/>
    <d v="2023-11-19T00:00:00"/>
    <s v="Y"/>
    <s v="dp3"/>
    <n v="141"/>
    <x v="11"/>
    <x v="1"/>
  </r>
  <r>
    <n v="654801623"/>
    <d v="1995-07-03T00:00:00"/>
    <n v="520"/>
    <x v="74"/>
    <x v="2"/>
    <s v="N"/>
    <s v="N"/>
    <s v="Deceased"/>
    <s v="N"/>
    <n v="0"/>
    <s v="Y"/>
    <s v="Y"/>
    <s v="Y"/>
    <d v="2025-03-03T00:00:00"/>
    <x v="5"/>
    <x v="0"/>
    <x v="3"/>
    <m/>
    <m/>
    <s v="Y"/>
    <s v="Y"/>
    <m/>
    <s v="Y"/>
    <s v="dp1"/>
    <n v="0"/>
    <x v="0"/>
    <x v="0"/>
  </r>
  <r>
    <n v="879537264"/>
    <d v="2009-02-04T00:00:00"/>
    <n v="2302"/>
    <x v="19"/>
    <x v="3"/>
    <s v="N"/>
    <s v="Y"/>
    <s v="Resident"/>
    <s v="N"/>
    <n v="58"/>
    <s v="N"/>
    <s v="N"/>
    <s v="Y"/>
    <d v="2024-08-31T00:00:00"/>
    <x v="5"/>
    <x v="0"/>
    <x v="2"/>
    <m/>
    <m/>
    <m/>
    <m/>
    <m/>
    <s v="Y"/>
    <s v="dp1"/>
    <n v="58"/>
    <x v="9"/>
    <x v="1"/>
  </r>
  <r>
    <n v="356089749"/>
    <d v="1998-03-12T00:00:00"/>
    <n v="4338"/>
    <x v="146"/>
    <x v="1"/>
    <s v="N"/>
    <s v="N"/>
    <s v="Resident"/>
    <s v="N"/>
    <n v="0"/>
    <s v="N"/>
    <s v="N"/>
    <s v="N"/>
    <d v="2022-08-13T00:00:00"/>
    <x v="1"/>
    <x v="2"/>
    <x v="1"/>
    <n v="6"/>
    <n v="155"/>
    <s v="Y"/>
    <s v="Y"/>
    <d v="2023-12-29T00:00:00"/>
    <s v="Y"/>
    <s v="dp3"/>
    <n v="155"/>
    <x v="11"/>
    <x v="1"/>
  </r>
  <r>
    <n v="777152916"/>
    <d v="2008-06-22T00:00:00"/>
    <n v="1928"/>
    <x v="45"/>
    <x v="3"/>
    <s v="N"/>
    <s v="Y"/>
    <s v="Forwarding Address"/>
    <s v="N"/>
    <n v="70"/>
    <s v="N"/>
    <s v="N"/>
    <s v="Y"/>
    <d v="2025-02-18T00:00:00"/>
    <x v="1"/>
    <x v="0"/>
    <x v="0"/>
    <n v="4"/>
    <n v="873"/>
    <s v="Y"/>
    <s v="N"/>
    <d v="2024-11-17T00:00:00"/>
    <s v="Y"/>
    <s v="dp1"/>
    <n v="70"/>
    <x v="3"/>
    <x v="1"/>
  </r>
  <r>
    <n v="697182149"/>
    <d v="2004-01-11T00:00:00"/>
    <n v="728"/>
    <x v="10"/>
    <x v="3"/>
    <s v="N"/>
    <s v="Y"/>
    <s v="Resident"/>
    <s v="N"/>
    <n v="95"/>
    <s v="N"/>
    <s v="Y"/>
    <s v="Y"/>
    <d v="2025-03-14T00:00:00"/>
    <x v="3"/>
    <x v="1"/>
    <x v="1"/>
    <n v="3"/>
    <n v="865"/>
    <s v="Y"/>
    <s v="Y"/>
    <d v="2025-07-15T00:00:00"/>
    <s v="Y"/>
    <s v="dp3"/>
    <n v="865"/>
    <x v="1"/>
    <x v="1"/>
  </r>
  <r>
    <n v="717062913"/>
    <d v="1995-09-28T00:00:00"/>
    <n v="70"/>
    <x v="49"/>
    <x v="0"/>
    <s v="Y"/>
    <s v="N"/>
    <s v="Unmatched"/>
    <m/>
    <m/>
    <m/>
    <m/>
    <m/>
    <m/>
    <x v="3"/>
    <x v="0"/>
    <x v="1"/>
    <n v="5"/>
    <n v="987"/>
    <s v="Y"/>
    <s v="Y"/>
    <d v="2024-02-22T00:00:00"/>
    <s v="Y"/>
    <s v="dp3"/>
    <n v="987"/>
    <x v="8"/>
    <x v="1"/>
  </r>
  <r>
    <n v="397494070"/>
    <d v="2010-02-20T00:00:00"/>
    <n v="1867"/>
    <x v="147"/>
    <x v="0"/>
    <s v="Y"/>
    <s v="N"/>
    <s v="Resident"/>
    <s v="N"/>
    <n v="78"/>
    <s v="N"/>
    <s v="Y"/>
    <s v="N"/>
    <d v="2025-01-16T00:00:00"/>
    <x v="2"/>
    <x v="1"/>
    <x v="3"/>
    <m/>
    <m/>
    <s v="Y"/>
    <s v="Y"/>
    <m/>
    <s v="Y"/>
    <s v="dp1"/>
    <n v="78"/>
    <x v="5"/>
    <x v="0"/>
  </r>
  <r>
    <n v="661888095"/>
    <d v="2014-12-16T00:00:00"/>
    <n v="6"/>
    <x v="63"/>
    <x v="3"/>
    <s v="N"/>
    <s v="Y"/>
    <s v="Resident"/>
    <s v="N"/>
    <n v="87"/>
    <s v="N"/>
    <s v="Y"/>
    <s v="N"/>
    <d v="2025-04-04T00:00:00"/>
    <x v="5"/>
    <x v="0"/>
    <x v="1"/>
    <n v="5"/>
    <n v="950"/>
    <s v="Y"/>
    <s v="Y"/>
    <d v="2024-04-30T00:00:00"/>
    <s v="Y"/>
    <s v="dp1"/>
    <n v="87"/>
    <x v="1"/>
    <x v="1"/>
  </r>
  <r>
    <n v="698008219"/>
    <d v="2006-10-30T00:00:00"/>
    <n v="1596"/>
    <x v="148"/>
    <x v="3"/>
    <s v="N"/>
    <s v="Y"/>
    <s v="Resident"/>
    <s v="N"/>
    <n v="66"/>
    <s v="N"/>
    <s v="N"/>
    <s v="N"/>
    <d v="2025-01-29T00:00:00"/>
    <x v="1"/>
    <x v="1"/>
    <x v="1"/>
    <n v="2"/>
    <n v="764"/>
    <s v="Y"/>
    <s v="Y"/>
    <d v="2025-09-23T00:00:00"/>
    <s v="Y"/>
    <s v="dp3"/>
    <n v="764"/>
    <x v="5"/>
    <x v="1"/>
  </r>
  <r>
    <n v="423668720"/>
    <d v="2014-07-02T00:00:00"/>
    <n v="18"/>
    <x v="21"/>
    <x v="0"/>
    <s v="Y"/>
    <s v="N"/>
    <s v="Resident"/>
    <s v="N"/>
    <n v="87"/>
    <s v="N"/>
    <s v="Y"/>
    <s v="Y"/>
    <d v="2025-03-31T00:00:00"/>
    <x v="3"/>
    <x v="0"/>
    <x v="1"/>
    <n v="2"/>
    <n v="960"/>
    <s v="Y"/>
    <s v="Y"/>
    <d v="2025-09-29T00:00:00"/>
    <s v="Y"/>
    <s v="dp3"/>
    <n v="960"/>
    <x v="8"/>
    <x v="1"/>
  </r>
  <r>
    <n v="199112152"/>
    <d v="1999-02-04T00:00:00"/>
    <m/>
    <x v="2"/>
    <x v="3"/>
    <s v="N"/>
    <s v="Y"/>
    <s v="Resident"/>
    <s v="N"/>
    <n v="78"/>
    <s v="N"/>
    <s v="N"/>
    <s v="N"/>
    <d v="2025-04-05T00:00:00"/>
    <x v="6"/>
    <x v="2"/>
    <x v="1"/>
    <n v="4"/>
    <n v="924"/>
    <s v="Y"/>
    <s v="Y"/>
    <d v="2024-12-29T00:00:00"/>
    <s v="Y"/>
    <s v="dp1"/>
    <n v="78"/>
    <x v="5"/>
    <x v="1"/>
  </r>
  <r>
    <n v="854337778"/>
    <d v="2005-09-21T00:00:00"/>
    <n v="3220"/>
    <x v="149"/>
    <x v="1"/>
    <s v="N"/>
    <s v="N"/>
    <s v="Deceased"/>
    <s v="N"/>
    <n v="0"/>
    <s v="Y"/>
    <s v="Y"/>
    <s v="N"/>
    <d v="2023-03-12T00:00:00"/>
    <x v="1"/>
    <x v="1"/>
    <x v="3"/>
    <m/>
    <m/>
    <s v="Y"/>
    <s v="Y"/>
    <m/>
    <s v="Y"/>
    <s v="dp1"/>
    <n v="0"/>
    <x v="0"/>
    <x v="0"/>
  </r>
  <r>
    <n v="391738929"/>
    <d v="2006-12-27T00:00:00"/>
    <n v="76"/>
    <x v="2"/>
    <x v="0"/>
    <s v="Y"/>
    <s v="N"/>
    <s v="Deceased"/>
    <s v="N"/>
    <n v="0"/>
    <s v="Y"/>
    <s v="Y"/>
    <s v="Y"/>
    <d v="2025-03-25T00:00:00"/>
    <x v="3"/>
    <x v="0"/>
    <x v="3"/>
    <m/>
    <m/>
    <s v="Y"/>
    <s v="Y"/>
    <m/>
    <s v="Y"/>
    <s v="dp1"/>
    <n v="0"/>
    <x v="0"/>
    <x v="0"/>
  </r>
  <r>
    <n v="551187389"/>
    <d v="2004-01-27T00:00:00"/>
    <n v="55"/>
    <x v="15"/>
    <x v="0"/>
    <s v="Y"/>
    <s v="N"/>
    <s v="Resident"/>
    <s v="N"/>
    <n v="96"/>
    <s v="N"/>
    <s v="Y"/>
    <s v="Y"/>
    <d v="2025-03-14T00:00:00"/>
    <x v="3"/>
    <x v="0"/>
    <x v="1"/>
    <n v="7"/>
    <n v="977"/>
    <s v="Y"/>
    <s v="Y"/>
    <d v="2021-07-08T00:00:00"/>
    <s v="Y"/>
    <s v="dp1"/>
    <n v="96"/>
    <x v="8"/>
    <x v="1"/>
  </r>
  <r>
    <n v="333630483"/>
    <d v="2016-11-11T00:00:00"/>
    <n v="696"/>
    <x v="24"/>
    <x v="0"/>
    <s v="Y"/>
    <s v="N"/>
    <s v="Resident"/>
    <s v="N"/>
    <n v="90"/>
    <s v="N"/>
    <s v="Y"/>
    <s v="Y"/>
    <d v="2025-03-29T00:00:00"/>
    <x v="5"/>
    <x v="1"/>
    <x v="1"/>
    <n v="8"/>
    <n v="953"/>
    <s v="Y"/>
    <s v="Y"/>
    <d v="2021-08-08T00:00:00"/>
    <s v="Y"/>
    <s v="dp1"/>
    <n v="90"/>
    <x v="1"/>
    <x v="1"/>
  </r>
  <r>
    <n v="442506900"/>
    <d v="1997-02-04T00:00:00"/>
    <n v="333"/>
    <x v="78"/>
    <x v="0"/>
    <s v="Y"/>
    <s v="N"/>
    <s v="Resident"/>
    <s v="N"/>
    <n v="84"/>
    <s v="N"/>
    <s v="Y"/>
    <s v="N"/>
    <d v="2025-03-28T00:00:00"/>
    <x v="0"/>
    <x v="2"/>
    <x v="1"/>
    <n v="2"/>
    <n v="851"/>
    <s v="Y"/>
    <s v="Y"/>
    <d v="2025-09-25T00:00:00"/>
    <s v="Y"/>
    <s v="dp3"/>
    <n v="851"/>
    <x v="1"/>
    <x v="1"/>
  </r>
  <r>
    <n v="342153304"/>
    <d v="2010-10-30T00:00:00"/>
    <n v="1679"/>
    <x v="8"/>
    <x v="0"/>
    <s v="Y"/>
    <s v="N"/>
    <s v="Resident"/>
    <s v="N"/>
    <n v="76"/>
    <s v="N"/>
    <s v="N"/>
    <s v="N"/>
    <d v="2025-02-03T00:00:00"/>
    <x v="6"/>
    <x v="0"/>
    <x v="1"/>
    <n v="6"/>
    <n v="782"/>
    <s v="N"/>
    <s v="N"/>
    <d v="2023-07-07T00:00:00"/>
    <s v="Y"/>
    <s v="dp1"/>
    <n v="76"/>
    <x v="5"/>
    <x v="1"/>
  </r>
  <r>
    <n v="810086920"/>
    <d v="2016-06-09T00:00:00"/>
    <m/>
    <x v="0"/>
    <x v="1"/>
    <s v="N"/>
    <s v="N"/>
    <s v="Resident"/>
    <s v="N"/>
    <n v="81"/>
    <s v="N"/>
    <s v="N"/>
    <s v="Y"/>
    <d v="2025-03-19T00:00:00"/>
    <x v="3"/>
    <x v="2"/>
    <x v="1"/>
    <n v="3"/>
    <n v="366"/>
    <s v="N"/>
    <s v="Y"/>
    <d v="2025-03-12T00:00:00"/>
    <s v="Y"/>
    <s v="dp1"/>
    <n v="81"/>
    <x v="1"/>
    <x v="1"/>
  </r>
  <r>
    <n v="144732605"/>
    <d v="2016-07-24T00:00:00"/>
    <n v="1293"/>
    <x v="2"/>
    <x v="3"/>
    <s v="N"/>
    <s v="Y"/>
    <s v="Resident"/>
    <s v="N"/>
    <n v="60"/>
    <s v="N"/>
    <s v="N"/>
    <s v="Y"/>
    <d v="2025-03-02T00:00:00"/>
    <x v="5"/>
    <x v="3"/>
    <x v="1"/>
    <n v="1"/>
    <n v="767"/>
    <s v="Y"/>
    <s v="Y"/>
    <d v="2025-10-03T00:00:00"/>
    <s v="Y"/>
    <s v="dp3"/>
    <n v="767"/>
    <x v="5"/>
    <x v="1"/>
  </r>
  <r>
    <n v="648766298"/>
    <d v="2003-05-19T00:00:00"/>
    <n v="2007"/>
    <x v="150"/>
    <x v="2"/>
    <s v="N"/>
    <s v="N"/>
    <s v="Deceased"/>
    <s v="N"/>
    <n v="0"/>
    <s v="Y"/>
    <s v="Y"/>
    <s v="N"/>
    <d v="2024-08-16T00:00:00"/>
    <x v="1"/>
    <x v="2"/>
    <x v="3"/>
    <m/>
    <m/>
    <s v="Y"/>
    <s v="Y"/>
    <m/>
    <s v="Y"/>
    <s v="dp1"/>
    <n v="0"/>
    <x v="0"/>
    <x v="0"/>
  </r>
  <r>
    <n v="307343641"/>
    <d v="2013-04-19T00:00:00"/>
    <m/>
    <x v="57"/>
    <x v="3"/>
    <s v="N"/>
    <s v="Y"/>
    <s v="Resident"/>
    <s v="N"/>
    <n v="17"/>
    <s v="N"/>
    <s v="Y"/>
    <s v="N"/>
    <d v="2025-03-11T00:00:00"/>
    <x v="5"/>
    <x v="1"/>
    <x v="1"/>
    <n v="1"/>
    <n v="267"/>
    <s v="N"/>
    <s v="Y"/>
    <d v="2025-10-03T00:00:00"/>
    <s v="Y"/>
    <s v="dp3"/>
    <n v="267"/>
    <x v="4"/>
    <x v="1"/>
  </r>
  <r>
    <n v="105185108"/>
    <d v="2008-03-05T00:00:00"/>
    <m/>
    <x v="23"/>
    <x v="3"/>
    <s v="N"/>
    <s v="Y"/>
    <s v="Resident"/>
    <s v="N"/>
    <n v="32"/>
    <s v="N"/>
    <s v="Y"/>
    <s v="Y"/>
    <d v="2025-04-01T00:00:00"/>
    <x v="6"/>
    <x v="1"/>
    <x v="1"/>
    <n v="5"/>
    <n v="702"/>
    <s v="Y"/>
    <s v="N"/>
    <d v="2024-04-14T00:00:00"/>
    <s v="Y"/>
    <s v="dp1"/>
    <n v="32"/>
    <x v="6"/>
    <x v="1"/>
  </r>
  <r>
    <n v="198428699"/>
    <d v="2013-02-03T00:00:00"/>
    <n v="1512"/>
    <x v="66"/>
    <x v="0"/>
    <s v="Y"/>
    <s v="N"/>
    <s v="Forwarding Address"/>
    <s v="N"/>
    <n v="70"/>
    <s v="N"/>
    <s v="Y"/>
    <s v="Y"/>
    <d v="2025-02-22T00:00:00"/>
    <x v="6"/>
    <x v="3"/>
    <x v="0"/>
    <n v="8"/>
    <n v="832"/>
    <s v="Y"/>
    <s v="N"/>
    <d v="2023-02-02T00:00:00"/>
    <s v="Y"/>
    <s v="dp1"/>
    <n v="70"/>
    <x v="3"/>
    <x v="1"/>
  </r>
  <r>
    <n v="209213497"/>
    <d v="2015-05-15T00:00:00"/>
    <n v="87"/>
    <x v="110"/>
    <x v="3"/>
    <s v="N"/>
    <s v="Y"/>
    <s v="Resident"/>
    <s v="N"/>
    <n v="96"/>
    <s v="N"/>
    <s v="Y"/>
    <s v="N"/>
    <d v="2025-04-02T00:00:00"/>
    <x v="3"/>
    <x v="0"/>
    <x v="1"/>
    <n v="9"/>
    <n v="966"/>
    <s v="Y"/>
    <s v="N"/>
    <d v="2018-11-05T00:00:00"/>
    <s v="Y"/>
    <s v="dp1"/>
    <n v="96"/>
    <x v="8"/>
    <x v="1"/>
  </r>
  <r>
    <n v="151114404"/>
    <d v="2009-05-01T00:00:00"/>
    <n v="4249"/>
    <x v="1"/>
    <x v="1"/>
    <s v="N"/>
    <s v="N"/>
    <s v="Resident"/>
    <s v="Y"/>
    <n v="6"/>
    <s v="N"/>
    <s v="Y"/>
    <s v="N"/>
    <d v="2021-12-14T00:00:00"/>
    <x v="2"/>
    <x v="2"/>
    <x v="1"/>
    <n v="5"/>
    <n v="247"/>
    <s v="Y"/>
    <s v="Y"/>
    <d v="2024-02-02T00:00:00"/>
    <s v="Y"/>
    <s v="dp3"/>
    <n v="247"/>
    <x v="4"/>
    <x v="1"/>
  </r>
  <r>
    <n v="542240545"/>
    <d v="1996-09-24T00:00:00"/>
    <n v="1162"/>
    <x v="151"/>
    <x v="3"/>
    <s v="N"/>
    <s v="Y"/>
    <s v="Resident"/>
    <s v="N"/>
    <n v="67"/>
    <s v="N"/>
    <s v="N"/>
    <s v="Y"/>
    <d v="2024-12-18T00:00:00"/>
    <x v="0"/>
    <x v="0"/>
    <x v="1"/>
    <n v="5"/>
    <n v="798"/>
    <s v="N"/>
    <s v="Y"/>
    <d v="2023-09-21T00:00:00"/>
    <s v="Y"/>
    <s v="dp1"/>
    <n v="67"/>
    <x v="3"/>
    <x v="1"/>
  </r>
  <r>
    <n v="858009336"/>
    <d v="2011-02-03T00:00:00"/>
    <m/>
    <x v="58"/>
    <x v="1"/>
    <s v="N"/>
    <s v="N"/>
    <s v="Resident"/>
    <s v="N"/>
    <n v="46"/>
    <s v="N"/>
    <s v="N"/>
    <s v="Y"/>
    <d v="2025-03-25T00:00:00"/>
    <x v="4"/>
    <x v="1"/>
    <x v="2"/>
    <m/>
    <m/>
    <m/>
    <m/>
    <m/>
    <s v="Y"/>
    <s v="dp1"/>
    <n v="46"/>
    <x v="2"/>
    <x v="1"/>
  </r>
  <r>
    <n v="748979857"/>
    <d v="2016-02-15T00:00:00"/>
    <n v="1221"/>
    <x v="152"/>
    <x v="3"/>
    <s v="N"/>
    <s v="Y"/>
    <s v="Unmatched"/>
    <m/>
    <m/>
    <m/>
    <m/>
    <m/>
    <m/>
    <x v="1"/>
    <x v="2"/>
    <x v="2"/>
    <m/>
    <m/>
    <m/>
    <m/>
    <m/>
    <s v="Y"/>
    <s v="N/A"/>
    <s v="N/A"/>
    <x v="7"/>
    <x v="1"/>
  </r>
  <r>
    <n v="944657714"/>
    <d v="2008-02-14T00:00:00"/>
    <n v="56"/>
    <x v="49"/>
    <x v="0"/>
    <s v="Y"/>
    <s v="N"/>
    <s v="Resident"/>
    <s v="N"/>
    <n v="85"/>
    <s v="N"/>
    <s v="Y"/>
    <s v="Y"/>
    <d v="2025-04-04T00:00:00"/>
    <x v="5"/>
    <x v="1"/>
    <x v="1"/>
    <n v="7"/>
    <n v="990"/>
    <s v="Y"/>
    <s v="Y"/>
    <d v="2024-08-12T00:00:00"/>
    <s v="Y"/>
    <s v="dp1"/>
    <n v="85"/>
    <x v="1"/>
    <x v="1"/>
  </r>
  <r>
    <n v="939506997"/>
    <d v="1997-07-19T00:00:00"/>
    <m/>
    <x v="29"/>
    <x v="0"/>
    <s v="Y"/>
    <s v="N"/>
    <s v="Resident"/>
    <s v="N"/>
    <n v="6"/>
    <s v="N"/>
    <s v="N"/>
    <s v="N"/>
    <d v="2025-03-21T00:00:00"/>
    <x v="0"/>
    <x v="0"/>
    <x v="1"/>
    <n v="6"/>
    <n v="658"/>
    <s v="Y"/>
    <s v="Y"/>
    <d v="2022-06-26T00:00:00"/>
    <s v="Y"/>
    <s v="dp1"/>
    <n v="6"/>
    <x v="10"/>
    <x v="1"/>
  </r>
  <r>
    <n v="487116334"/>
    <d v="2009-08-02T00:00:00"/>
    <n v="59"/>
    <x v="63"/>
    <x v="0"/>
    <s v="Y"/>
    <s v="N"/>
    <s v="Unmatched"/>
    <m/>
    <m/>
    <m/>
    <m/>
    <m/>
    <m/>
    <x v="0"/>
    <x v="1"/>
    <x v="0"/>
    <n v="2"/>
    <n v="973"/>
    <s v="Y"/>
    <s v="Y"/>
    <d v="2025-10-02T00:00:00"/>
    <s v="Y"/>
    <s v="dp3"/>
    <n v="973"/>
    <x v="8"/>
    <x v="1"/>
  </r>
  <r>
    <n v="179004913"/>
    <d v="2012-02-08T00:00:00"/>
    <n v="2939"/>
    <x v="153"/>
    <x v="2"/>
    <s v="N"/>
    <s v="N"/>
    <s v="Resident"/>
    <s v="N"/>
    <n v="29"/>
    <s v="N"/>
    <s v="N"/>
    <s v="N"/>
    <d v="2025-01-27T00:00:00"/>
    <x v="6"/>
    <x v="2"/>
    <x v="1"/>
    <n v="4"/>
    <n v="534"/>
    <s v="Y"/>
    <s v="Y"/>
    <d v="2025-03-19T00:00:00"/>
    <s v="Y"/>
    <s v="dp3"/>
    <n v="534"/>
    <x v="9"/>
    <x v="1"/>
  </r>
  <r>
    <n v="173612550"/>
    <d v="1996-04-28T00:00:00"/>
    <n v="29"/>
    <x v="74"/>
    <x v="0"/>
    <s v="Y"/>
    <s v="N"/>
    <s v="Resident"/>
    <s v="N"/>
    <n v="88"/>
    <s v="N"/>
    <s v="Y"/>
    <s v="Y"/>
    <d v="2025-04-07T00:00:00"/>
    <x v="0"/>
    <x v="0"/>
    <x v="1"/>
    <n v="8"/>
    <n v="957"/>
    <s v="Y"/>
    <s v="Y"/>
    <d v="2023-01-10T00:00:00"/>
    <s v="Y"/>
    <s v="dp1"/>
    <n v="88"/>
    <x v="1"/>
    <x v="1"/>
  </r>
  <r>
    <n v="736712574"/>
    <d v="2011-08-16T00:00:00"/>
    <n v="3039"/>
    <x v="148"/>
    <x v="1"/>
    <s v="N"/>
    <s v="N"/>
    <s v="Deceased"/>
    <s v="N"/>
    <n v="0"/>
    <s v="Y"/>
    <s v="N"/>
    <s v="N"/>
    <d v="2023-03-31T00:00:00"/>
    <x v="6"/>
    <x v="2"/>
    <x v="3"/>
    <m/>
    <m/>
    <s v="Y"/>
    <s v="Y"/>
    <m/>
    <s v="Y"/>
    <s v="dp1"/>
    <n v="0"/>
    <x v="0"/>
    <x v="0"/>
  </r>
  <r>
    <n v="628530051"/>
    <d v="2017-02-02T00:00:00"/>
    <n v="639"/>
    <x v="8"/>
    <x v="0"/>
    <s v="Y"/>
    <s v="N"/>
    <s v="Resident"/>
    <s v="N"/>
    <n v="76"/>
    <s v="N"/>
    <s v="Y"/>
    <s v="N"/>
    <d v="2025-03-03T00:00:00"/>
    <x v="6"/>
    <x v="2"/>
    <x v="1"/>
    <n v="7"/>
    <n v="887"/>
    <s v="Y"/>
    <s v="N"/>
    <d v="2023-01-13T00:00:00"/>
    <s v="Y"/>
    <s v="dp1"/>
    <n v="76"/>
    <x v="5"/>
    <x v="1"/>
  </r>
  <r>
    <n v="632910038"/>
    <d v="2006-03-18T00:00:00"/>
    <n v="2666"/>
    <x v="81"/>
    <x v="3"/>
    <s v="N"/>
    <s v="Y"/>
    <s v="Resident"/>
    <s v="N"/>
    <n v="53"/>
    <s v="N"/>
    <s v="N"/>
    <s v="Y"/>
    <d v="2024-11-08T00:00:00"/>
    <x v="4"/>
    <x v="0"/>
    <x v="1"/>
    <n v="5"/>
    <n v="522"/>
    <s v="Y"/>
    <s v="N"/>
    <d v="2024-04-02T00:00:00"/>
    <s v="Y"/>
    <s v="dp1"/>
    <n v="53"/>
    <x v="9"/>
    <x v="1"/>
  </r>
  <r>
    <n v="844406256"/>
    <d v="2007-08-19T00:00:00"/>
    <n v="96"/>
    <x v="116"/>
    <x v="2"/>
    <s v="N"/>
    <s v="N"/>
    <s v="Resident"/>
    <s v="N"/>
    <n v="95"/>
    <s v="N"/>
    <s v="Y"/>
    <s v="Y"/>
    <d v="2025-03-23T00:00:00"/>
    <x v="4"/>
    <x v="3"/>
    <x v="1"/>
    <n v="5"/>
    <n v="960"/>
    <s v="Y"/>
    <s v="Y"/>
    <d v="2024-07-05T00:00:00"/>
    <s v="Y"/>
    <s v="dp1"/>
    <n v="95"/>
    <x v="8"/>
    <x v="1"/>
  </r>
  <r>
    <n v="387161185"/>
    <d v="2012-07-05T00:00:00"/>
    <n v="1852"/>
    <x v="5"/>
    <x v="2"/>
    <s v="N"/>
    <s v="N"/>
    <s v="Unmatched"/>
    <m/>
    <m/>
    <m/>
    <m/>
    <m/>
    <m/>
    <x v="0"/>
    <x v="2"/>
    <x v="1"/>
    <n v="5"/>
    <n v="773"/>
    <s v="Y"/>
    <s v="Y"/>
    <d v="2023-12-31T00:00:00"/>
    <s v="Y"/>
    <s v="dp3"/>
    <n v="773"/>
    <x v="5"/>
    <x v="1"/>
  </r>
  <r>
    <n v="725539212"/>
    <d v="2009-04-01T00:00:00"/>
    <m/>
    <x v="46"/>
    <x v="3"/>
    <s v="N"/>
    <s v="Y"/>
    <s v="Forwarding Address"/>
    <s v="N"/>
    <n v="44"/>
    <s v="N"/>
    <s v="N"/>
    <s v="Y"/>
    <d v="2025-04-02T00:00:00"/>
    <x v="4"/>
    <x v="3"/>
    <x v="1"/>
    <n v="1"/>
    <n v="398"/>
    <s v="Y"/>
    <s v="Y"/>
    <d v="2025-10-03T00:00:00"/>
    <s v="Y"/>
    <s v="dp3"/>
    <n v="398"/>
    <x v="6"/>
    <x v="1"/>
  </r>
  <r>
    <n v="950979079"/>
    <d v="2001-10-15T00:00:00"/>
    <n v="2804"/>
    <x v="154"/>
    <x v="1"/>
    <s v="N"/>
    <s v="N"/>
    <s v="Resident"/>
    <s v="N"/>
    <n v="31"/>
    <s v="N"/>
    <s v="N"/>
    <s v="N"/>
    <d v="2024-09-15T00:00:00"/>
    <x v="1"/>
    <x v="2"/>
    <x v="1"/>
    <n v="5"/>
    <n v="557"/>
    <s v="Y"/>
    <s v="Y"/>
    <d v="2024-08-09T00:00:00"/>
    <s v="Y"/>
    <s v="dp1"/>
    <n v="31"/>
    <x v="6"/>
    <x v="1"/>
  </r>
  <r>
    <n v="343565799"/>
    <d v="2009-12-14T00:00:00"/>
    <n v="58"/>
    <x v="42"/>
    <x v="0"/>
    <s v="Y"/>
    <s v="N"/>
    <s v="Unmatched"/>
    <m/>
    <m/>
    <m/>
    <m/>
    <m/>
    <m/>
    <x v="5"/>
    <x v="0"/>
    <x v="2"/>
    <m/>
    <m/>
    <m/>
    <m/>
    <m/>
    <s v="Y"/>
    <s v="N/A"/>
    <s v="N/A"/>
    <x v="7"/>
    <x v="1"/>
  </r>
  <r>
    <n v="661650397"/>
    <d v="2003-05-24T00:00:00"/>
    <n v="2227"/>
    <x v="155"/>
    <x v="3"/>
    <s v="N"/>
    <s v="Y"/>
    <s v="Resident"/>
    <s v="N"/>
    <n v="27"/>
    <s v="N"/>
    <s v="Y"/>
    <s v="N"/>
    <d v="2024-12-17T00:00:00"/>
    <x v="1"/>
    <x v="0"/>
    <x v="1"/>
    <n v="5"/>
    <n v="681"/>
    <s v="N"/>
    <s v="Y"/>
    <d v="2023-11-09T00:00:00"/>
    <s v="Y"/>
    <s v="dp1"/>
    <n v="27"/>
    <x v="4"/>
    <x v="1"/>
  </r>
  <r>
    <n v="663034289"/>
    <d v="2003-08-17T00:00:00"/>
    <n v="939"/>
    <x v="1"/>
    <x v="3"/>
    <s v="N"/>
    <s v="Y"/>
    <s v="Resident"/>
    <s v="N"/>
    <n v="78"/>
    <s v="N"/>
    <s v="Y"/>
    <s v="N"/>
    <d v="2025-03-02T00:00:00"/>
    <x v="5"/>
    <x v="3"/>
    <x v="1"/>
    <n v="9"/>
    <n v="881"/>
    <s v="Y"/>
    <s v="Y"/>
    <d v="2022-05-07T00:00:00"/>
    <s v="Y"/>
    <s v="dp1"/>
    <n v="78"/>
    <x v="5"/>
    <x v="1"/>
  </r>
  <r>
    <n v="815312562"/>
    <d v="2007-12-31T00:00:00"/>
    <n v="1865"/>
    <x v="66"/>
    <x v="3"/>
    <s v="N"/>
    <s v="Y"/>
    <s v="Resident"/>
    <s v="N"/>
    <n v="68"/>
    <s v="N"/>
    <s v="N"/>
    <s v="N"/>
    <d v="2024-12-16T00:00:00"/>
    <x v="6"/>
    <x v="0"/>
    <x v="2"/>
    <m/>
    <m/>
    <m/>
    <m/>
    <m/>
    <s v="Y"/>
    <s v="dp1"/>
    <n v="68"/>
    <x v="3"/>
    <x v="1"/>
  </r>
  <r>
    <n v="420953415"/>
    <d v="2001-10-26T00:00:00"/>
    <n v="468"/>
    <x v="33"/>
    <x v="3"/>
    <s v="N"/>
    <s v="Y"/>
    <s v="Resident"/>
    <s v="N"/>
    <n v="87"/>
    <s v="N"/>
    <s v="Y"/>
    <s v="Y"/>
    <d v="2025-02-15T00:00:00"/>
    <x v="1"/>
    <x v="0"/>
    <x v="1"/>
    <n v="9"/>
    <n v="886"/>
    <s v="Y"/>
    <s v="N"/>
    <d v="2019-09-04T00:00:00"/>
    <s v="Y"/>
    <s v="dp1"/>
    <n v="87"/>
    <x v="1"/>
    <x v="1"/>
  </r>
  <r>
    <n v="554005864"/>
    <d v="2007-11-18T00:00:00"/>
    <n v="92"/>
    <x v="103"/>
    <x v="0"/>
    <s v="Y"/>
    <s v="N"/>
    <s v="Unmatched"/>
    <m/>
    <m/>
    <m/>
    <m/>
    <m/>
    <m/>
    <x v="3"/>
    <x v="0"/>
    <x v="2"/>
    <m/>
    <m/>
    <m/>
    <m/>
    <m/>
    <s v="Y"/>
    <s v="N/A"/>
    <s v="N/A"/>
    <x v="7"/>
    <x v="1"/>
  </r>
  <r>
    <n v="301809403"/>
    <d v="1997-04-05T00:00:00"/>
    <n v="1407"/>
    <x v="156"/>
    <x v="0"/>
    <s v="Y"/>
    <s v="N"/>
    <s v="Deceased"/>
    <s v="N"/>
    <n v="0"/>
    <s v="Y"/>
    <s v="N"/>
    <s v="N"/>
    <d v="2025-01-10T00:00:00"/>
    <x v="4"/>
    <x v="0"/>
    <x v="3"/>
    <m/>
    <m/>
    <s v="Y"/>
    <s v="N"/>
    <m/>
    <s v="Y"/>
    <s v="dp1"/>
    <n v="0"/>
    <x v="0"/>
    <x v="0"/>
  </r>
  <r>
    <n v="256347952"/>
    <d v="1997-01-12T00:00:00"/>
    <n v="84"/>
    <x v="63"/>
    <x v="0"/>
    <s v="Y"/>
    <s v="N"/>
    <s v="Unmatched"/>
    <m/>
    <m/>
    <m/>
    <m/>
    <m/>
    <m/>
    <x v="3"/>
    <x v="0"/>
    <x v="2"/>
    <m/>
    <m/>
    <m/>
    <m/>
    <m/>
    <s v="Y"/>
    <s v="N/A"/>
    <s v="N/A"/>
    <x v="7"/>
    <x v="1"/>
  </r>
  <r>
    <n v="251370646"/>
    <d v="1997-10-31T00:00:00"/>
    <n v="1799"/>
    <x v="157"/>
    <x v="0"/>
    <s v="Y"/>
    <s v="N"/>
    <s v="Resident"/>
    <s v="N"/>
    <n v="53"/>
    <s v="N"/>
    <s v="N"/>
    <s v="N"/>
    <d v="2025-02-03T00:00:00"/>
    <x v="0"/>
    <x v="0"/>
    <x v="1"/>
    <n v="1"/>
    <n v="825"/>
    <s v="Y"/>
    <s v="Y"/>
    <d v="2025-10-03T00:00:00"/>
    <s v="Y"/>
    <s v="dp3"/>
    <n v="825"/>
    <x v="1"/>
    <x v="1"/>
  </r>
  <r>
    <n v="907054865"/>
    <d v="2001-05-10T00:00:00"/>
    <n v="77"/>
    <x v="21"/>
    <x v="0"/>
    <s v="Y"/>
    <s v="N"/>
    <s v="Forwarding Address"/>
    <s v="N"/>
    <n v="87"/>
    <s v="N"/>
    <s v="Y"/>
    <s v="Y"/>
    <d v="2025-04-04T00:00:00"/>
    <x v="3"/>
    <x v="1"/>
    <x v="1"/>
    <n v="3"/>
    <n v="967"/>
    <s v="Y"/>
    <s v="Y"/>
    <d v="2025-03-22T00:00:00"/>
    <s v="Y"/>
    <s v="dp1"/>
    <n v="87"/>
    <x v="1"/>
    <x v="1"/>
  </r>
  <r>
    <n v="119930934"/>
    <d v="2002-05-23T00:00:00"/>
    <n v="33"/>
    <x v="29"/>
    <x v="0"/>
    <s v="Y"/>
    <s v="N"/>
    <s v="Unmatched"/>
    <m/>
    <m/>
    <m/>
    <m/>
    <m/>
    <m/>
    <x v="3"/>
    <x v="1"/>
    <x v="1"/>
    <n v="4"/>
    <n v="969"/>
    <s v="Y"/>
    <s v="Y"/>
    <d v="2024-09-18T00:00:00"/>
    <s v="Y"/>
    <s v="dp3"/>
    <n v="969"/>
    <x v="8"/>
    <x v="1"/>
  </r>
  <r>
    <n v="499622775"/>
    <d v="2010-07-25T00:00:00"/>
    <n v="39"/>
    <x v="16"/>
    <x v="0"/>
    <s v="Y"/>
    <s v="N"/>
    <s v="Resident"/>
    <s v="N"/>
    <n v="85"/>
    <s v="N"/>
    <s v="Y"/>
    <s v="N"/>
    <d v="2025-03-15T00:00:00"/>
    <x v="0"/>
    <x v="0"/>
    <x v="1"/>
    <n v="3"/>
    <n v="950"/>
    <s v="Y"/>
    <s v="Y"/>
    <d v="2025-05-28T00:00:00"/>
    <s v="Y"/>
    <s v="dp3"/>
    <n v="950"/>
    <x v="8"/>
    <x v="1"/>
  </r>
  <r>
    <n v="444355405"/>
    <d v="1999-12-22T00:00:00"/>
    <n v="78"/>
    <x v="116"/>
    <x v="0"/>
    <s v="Y"/>
    <s v="N"/>
    <s v="Resident"/>
    <s v="N"/>
    <n v="98"/>
    <s v="N"/>
    <s v="Y"/>
    <s v="Y"/>
    <d v="2025-03-24T00:00:00"/>
    <x v="3"/>
    <x v="1"/>
    <x v="1"/>
    <n v="8"/>
    <n v="972"/>
    <s v="Y"/>
    <s v="Y"/>
    <d v="2022-05-23T00:00:00"/>
    <s v="Y"/>
    <s v="dp1"/>
    <n v="98"/>
    <x v="8"/>
    <x v="1"/>
  </r>
  <r>
    <n v="577758674"/>
    <d v="2008-07-23T00:00:00"/>
    <n v="4432"/>
    <x v="158"/>
    <x v="1"/>
    <s v="N"/>
    <s v="N"/>
    <s v="Resident"/>
    <s v="Y"/>
    <n v="7"/>
    <s v="N"/>
    <s v="N"/>
    <s v="N"/>
    <d v="2020-02-22T00:00:00"/>
    <x v="1"/>
    <x v="2"/>
    <x v="1"/>
    <n v="2"/>
    <n v="139"/>
    <s v="Y"/>
    <s v="Y"/>
    <d v="2025-10-02T00:00:00"/>
    <s v="Y"/>
    <s v="dp3"/>
    <n v="139"/>
    <x v="11"/>
    <x v="1"/>
  </r>
  <r>
    <n v="571219773"/>
    <d v="1999-01-15T00:00:00"/>
    <n v="3080"/>
    <x v="2"/>
    <x v="3"/>
    <s v="N"/>
    <s v="Y"/>
    <s v="Unmatched"/>
    <m/>
    <m/>
    <m/>
    <m/>
    <m/>
    <m/>
    <x v="4"/>
    <x v="2"/>
    <x v="2"/>
    <m/>
    <m/>
    <m/>
    <m/>
    <m/>
    <s v="Y"/>
    <s v="N/A"/>
    <s v="N/A"/>
    <x v="7"/>
    <x v="1"/>
  </r>
  <r>
    <n v="285732130"/>
    <d v="2000-04-26T00:00:00"/>
    <n v="695"/>
    <x v="2"/>
    <x v="3"/>
    <s v="N"/>
    <s v="Y"/>
    <s v="Resident"/>
    <s v="N"/>
    <n v="80"/>
    <s v="N"/>
    <s v="N"/>
    <s v="N"/>
    <d v="2025-03-07T00:00:00"/>
    <x v="5"/>
    <x v="2"/>
    <x v="1"/>
    <n v="2"/>
    <n v="846"/>
    <s v="Y"/>
    <s v="Y"/>
    <d v="2025-09-24T00:00:00"/>
    <s v="Y"/>
    <s v="dp3"/>
    <n v="846"/>
    <x v="1"/>
    <x v="1"/>
  </r>
  <r>
    <n v="718111156"/>
    <d v="2012-03-13T00:00:00"/>
    <n v="2523"/>
    <x v="159"/>
    <x v="3"/>
    <s v="N"/>
    <s v="Y"/>
    <s v="Unmatched"/>
    <m/>
    <m/>
    <m/>
    <m/>
    <m/>
    <m/>
    <x v="1"/>
    <x v="1"/>
    <x v="1"/>
    <n v="6"/>
    <n v="510"/>
    <s v="Y"/>
    <s v="Y"/>
    <d v="2021-11-09T00:00:00"/>
    <s v="Y"/>
    <s v="dp3"/>
    <n v="510"/>
    <x v="9"/>
    <x v="1"/>
  </r>
  <r>
    <n v="894354121"/>
    <d v="2008-09-04T00:00:00"/>
    <n v="822"/>
    <x v="52"/>
    <x v="0"/>
    <s v="Y"/>
    <s v="N"/>
    <s v="Resident"/>
    <s v="N"/>
    <n v="86"/>
    <s v="N"/>
    <s v="Y"/>
    <s v="N"/>
    <d v="2025-02-27T00:00:00"/>
    <x v="3"/>
    <x v="1"/>
    <x v="1"/>
    <n v="9"/>
    <n v="893"/>
    <s v="Y"/>
    <s v="Y"/>
    <d v="2021-05-31T00:00:00"/>
    <s v="Y"/>
    <s v="dp1"/>
    <n v="86"/>
    <x v="1"/>
    <x v="1"/>
  </r>
  <r>
    <n v="921178149"/>
    <d v="2014-02-16T00:00:00"/>
    <n v="167"/>
    <x v="2"/>
    <x v="3"/>
    <s v="N"/>
    <s v="Y"/>
    <s v="Resident"/>
    <s v="N"/>
    <n v="84"/>
    <s v="N"/>
    <s v="Y"/>
    <s v="Y"/>
    <d v="2025-02-22T00:00:00"/>
    <x v="5"/>
    <x v="0"/>
    <x v="2"/>
    <m/>
    <m/>
    <m/>
    <m/>
    <m/>
    <s v="Y"/>
    <s v="dp1"/>
    <n v="84"/>
    <x v="1"/>
    <x v="1"/>
  </r>
  <r>
    <n v="282301048"/>
    <d v="2013-03-14T00:00:00"/>
    <n v="17"/>
    <x v="2"/>
    <x v="3"/>
    <s v="N"/>
    <s v="Y"/>
    <s v="Resident"/>
    <s v="N"/>
    <n v="99"/>
    <s v="N"/>
    <s v="Y"/>
    <s v="Y"/>
    <d v="2025-03-27T00:00:00"/>
    <x v="2"/>
    <x v="0"/>
    <x v="1"/>
    <n v="6"/>
    <n v="986"/>
    <s v="Y"/>
    <s v="N"/>
    <d v="2022-08-20T00:00:00"/>
    <s v="Y"/>
    <s v="dp1"/>
    <n v="99"/>
    <x v="8"/>
    <x v="1"/>
  </r>
  <r>
    <n v="863847198"/>
    <d v="2006-06-15T00:00:00"/>
    <n v="156"/>
    <x v="49"/>
    <x v="3"/>
    <s v="N"/>
    <s v="Y"/>
    <s v="Unmatched"/>
    <m/>
    <m/>
    <m/>
    <m/>
    <m/>
    <m/>
    <x v="6"/>
    <x v="0"/>
    <x v="2"/>
    <m/>
    <m/>
    <m/>
    <m/>
    <m/>
    <s v="Y"/>
    <s v="N/A"/>
    <s v="N/A"/>
    <x v="7"/>
    <x v="1"/>
  </r>
  <r>
    <n v="312593657"/>
    <d v="2018-07-09T00:00:00"/>
    <n v="75"/>
    <x v="45"/>
    <x v="0"/>
    <s v="Y"/>
    <s v="N"/>
    <s v="Resident"/>
    <s v="N"/>
    <n v="96"/>
    <s v="N"/>
    <s v="Y"/>
    <s v="Y"/>
    <d v="2025-04-01T00:00:00"/>
    <x v="3"/>
    <x v="1"/>
    <x v="1"/>
    <n v="8"/>
    <n v="950"/>
    <s v="Y"/>
    <s v="Y"/>
    <d v="2021-08-10T00:00:00"/>
    <s v="Y"/>
    <s v="dp1"/>
    <n v="96"/>
    <x v="8"/>
    <x v="1"/>
  </r>
  <r>
    <n v="258568966"/>
    <d v="2002-01-26T00:00:00"/>
    <n v="2038"/>
    <x v="2"/>
    <x v="3"/>
    <s v="N"/>
    <s v="Y"/>
    <s v="Resident"/>
    <s v="N"/>
    <n v="42"/>
    <s v="N"/>
    <s v="Y"/>
    <s v="N"/>
    <d v="2024-12-21T00:00:00"/>
    <x v="2"/>
    <x v="0"/>
    <x v="1"/>
    <n v="9"/>
    <n v="707"/>
    <s v="Y"/>
    <s v="N"/>
    <d v="2019-12-27T00:00:00"/>
    <s v="Y"/>
    <s v="dp1"/>
    <n v="42"/>
    <x v="2"/>
    <x v="1"/>
  </r>
  <r>
    <n v="326501297"/>
    <d v="2018-03-24T00:00:00"/>
    <m/>
    <x v="75"/>
    <x v="1"/>
    <s v="N"/>
    <s v="N"/>
    <s v="Unmatched"/>
    <m/>
    <m/>
    <m/>
    <m/>
    <m/>
    <m/>
    <x v="4"/>
    <x v="2"/>
    <x v="3"/>
    <m/>
    <m/>
    <s v="Y"/>
    <s v="Y"/>
    <m/>
    <s v="Y"/>
    <s v="N/A"/>
    <s v="N/A"/>
    <x v="7"/>
    <x v="0"/>
  </r>
  <r>
    <n v="745133409"/>
    <d v="2012-06-30T00:00:00"/>
    <n v="64"/>
    <x v="21"/>
    <x v="0"/>
    <s v="Y"/>
    <s v="N"/>
    <s v="Unmatched"/>
    <m/>
    <m/>
    <m/>
    <m/>
    <m/>
    <m/>
    <x v="6"/>
    <x v="0"/>
    <x v="2"/>
    <m/>
    <m/>
    <m/>
    <m/>
    <m/>
    <s v="Y"/>
    <s v="N/A"/>
    <s v="N/A"/>
    <x v="7"/>
    <x v="1"/>
  </r>
  <r>
    <n v="498595799"/>
    <d v="2008-08-18T00:00:00"/>
    <n v="51"/>
    <x v="94"/>
    <x v="0"/>
    <s v="Y"/>
    <s v="N"/>
    <s v="Forwarding Address"/>
    <s v="N"/>
    <n v="93"/>
    <s v="N"/>
    <s v="Y"/>
    <s v="Y"/>
    <d v="2025-03-14T00:00:00"/>
    <x v="2"/>
    <x v="0"/>
    <x v="1"/>
    <n v="4"/>
    <n v="989"/>
    <s v="Y"/>
    <s v="Y"/>
    <d v="2024-10-17T00:00:00"/>
    <s v="Y"/>
    <s v="dp1"/>
    <n v="93"/>
    <x v="8"/>
    <x v="1"/>
  </r>
  <r>
    <n v="266536571"/>
    <d v="2011-03-30T00:00:00"/>
    <n v="23"/>
    <x v="10"/>
    <x v="0"/>
    <s v="Y"/>
    <s v="N"/>
    <s v="Resident"/>
    <s v="N"/>
    <n v="89"/>
    <s v="N"/>
    <s v="Y"/>
    <s v="N"/>
    <d v="2025-03-14T00:00:00"/>
    <x v="5"/>
    <x v="0"/>
    <x v="1"/>
    <n v="6"/>
    <n v="960"/>
    <s v="Y"/>
    <s v="Y"/>
    <d v="2022-05-20T00:00:00"/>
    <s v="Y"/>
    <s v="dp1"/>
    <n v="89"/>
    <x v="1"/>
    <x v="1"/>
  </r>
  <r>
    <n v="681586889"/>
    <d v="2013-02-15T00:00:00"/>
    <n v="3045"/>
    <x v="160"/>
    <x v="3"/>
    <s v="N"/>
    <s v="Y"/>
    <s v="Resident"/>
    <s v="N"/>
    <n v="27"/>
    <s v="N"/>
    <s v="N"/>
    <s v="Y"/>
    <d v="2023-05-19T00:00:00"/>
    <x v="4"/>
    <x v="2"/>
    <x v="1"/>
    <n v="6"/>
    <n v="428"/>
    <s v="Y"/>
    <s v="Y"/>
    <d v="2023-12-25T00:00:00"/>
    <s v="Y"/>
    <s v="dp3"/>
    <n v="428"/>
    <x v="2"/>
    <x v="1"/>
  </r>
  <r>
    <n v="427141785"/>
    <d v="2000-07-22T00:00:00"/>
    <n v="333"/>
    <x v="65"/>
    <x v="0"/>
    <s v="Y"/>
    <s v="N"/>
    <s v="Resident"/>
    <s v="N"/>
    <n v="91"/>
    <s v="N"/>
    <s v="N"/>
    <s v="N"/>
    <d v="2025-02-24T00:00:00"/>
    <x v="2"/>
    <x v="2"/>
    <x v="0"/>
    <n v="9"/>
    <n v="937"/>
    <s v="Y"/>
    <s v="Y"/>
    <d v="2021-12-26T00:00:00"/>
    <s v="Y"/>
    <s v="dp1"/>
    <n v="91"/>
    <x v="8"/>
    <x v="1"/>
  </r>
  <r>
    <n v="735466560"/>
    <d v="2016-11-11T00:00:00"/>
    <n v="2046"/>
    <x v="161"/>
    <x v="3"/>
    <s v="N"/>
    <s v="Y"/>
    <s v="Unmatched"/>
    <m/>
    <m/>
    <m/>
    <m/>
    <m/>
    <m/>
    <x v="1"/>
    <x v="2"/>
    <x v="2"/>
    <m/>
    <m/>
    <m/>
    <m/>
    <m/>
    <s v="Y"/>
    <s v="N/A"/>
    <s v="N/A"/>
    <x v="7"/>
    <x v="1"/>
  </r>
  <r>
    <n v="881172023"/>
    <d v="1996-02-17T00:00:00"/>
    <n v="24"/>
    <x v="2"/>
    <x v="0"/>
    <s v="Y"/>
    <s v="N"/>
    <s v="Resident"/>
    <s v="N"/>
    <n v="93"/>
    <s v="N"/>
    <s v="Y"/>
    <s v="N"/>
    <d v="2025-03-27T00:00:00"/>
    <x v="0"/>
    <x v="0"/>
    <x v="1"/>
    <n v="2"/>
    <n v="969"/>
    <s v="Y"/>
    <s v="Y"/>
    <d v="2025-10-02T00:00:00"/>
    <s v="Y"/>
    <s v="dp3"/>
    <n v="969"/>
    <x v="8"/>
    <x v="1"/>
  </r>
  <r>
    <n v="812551758"/>
    <d v="2017-12-15T00:00:00"/>
    <n v="83"/>
    <x v="21"/>
    <x v="0"/>
    <s v="Y"/>
    <s v="N"/>
    <s v="Resident"/>
    <s v="N"/>
    <n v="96"/>
    <s v="N"/>
    <s v="N"/>
    <s v="N"/>
    <d v="2025-03-13T00:00:00"/>
    <x v="0"/>
    <x v="1"/>
    <x v="1"/>
    <n v="3"/>
    <n v="952"/>
    <s v="Y"/>
    <s v="Y"/>
    <d v="2025-06-04T00:00:00"/>
    <s v="Y"/>
    <s v="dp3"/>
    <n v="952"/>
    <x v="8"/>
    <x v="1"/>
  </r>
  <r>
    <n v="478531743"/>
    <d v="2001-10-31T00:00:00"/>
    <n v="2967"/>
    <x v="162"/>
    <x v="2"/>
    <s v="N"/>
    <s v="N"/>
    <s v="Forwarding Address"/>
    <s v="N"/>
    <n v="34"/>
    <s v="N"/>
    <s v="Y"/>
    <s v="Y"/>
    <d v="2024-10-03T00:00:00"/>
    <x v="6"/>
    <x v="0"/>
    <x v="1"/>
    <n v="2"/>
    <n v="515"/>
    <s v="Y"/>
    <s v="Y"/>
    <d v="2025-09-19T00:00:00"/>
    <s v="Y"/>
    <s v="dp3"/>
    <n v="515"/>
    <x v="9"/>
    <x v="1"/>
  </r>
  <r>
    <n v="101727745"/>
    <d v="2012-06-10T00:00:00"/>
    <n v="690"/>
    <x v="6"/>
    <x v="0"/>
    <s v="Y"/>
    <s v="N"/>
    <s v="Resident"/>
    <s v="N"/>
    <n v="85"/>
    <s v="N"/>
    <s v="Y"/>
    <s v="N"/>
    <d v="2025-03-12T00:00:00"/>
    <x v="3"/>
    <x v="0"/>
    <x v="1"/>
    <n v="7"/>
    <n v="951"/>
    <s v="Y"/>
    <s v="Y"/>
    <d v="2023-01-08T00:00:00"/>
    <s v="Y"/>
    <s v="dp1"/>
    <n v="85"/>
    <x v="1"/>
    <x v="1"/>
  </r>
  <r>
    <n v="291859303"/>
    <d v="2010-04-22T00:00:00"/>
    <n v="6383"/>
    <x v="163"/>
    <x v="1"/>
    <s v="N"/>
    <s v="N"/>
    <s v="Deceased"/>
    <s v="N"/>
    <n v="0"/>
    <s v="Y"/>
    <s v="N"/>
    <s v="N"/>
    <d v="2021-11-14T00:00:00"/>
    <x v="4"/>
    <x v="2"/>
    <x v="3"/>
    <m/>
    <m/>
    <s v="N"/>
    <s v="Y"/>
    <m/>
    <s v="Y"/>
    <s v="dp1"/>
    <n v="0"/>
    <x v="0"/>
    <x v="0"/>
  </r>
  <r>
    <n v="734796782"/>
    <d v="1995-02-27T00:00:00"/>
    <n v="2542"/>
    <x v="11"/>
    <x v="2"/>
    <s v="N"/>
    <s v="N"/>
    <s v="Deceased"/>
    <s v="N"/>
    <n v="0"/>
    <s v="Y"/>
    <s v="Y"/>
    <s v="Y"/>
    <d v="2025-02-10T00:00:00"/>
    <x v="6"/>
    <x v="2"/>
    <x v="1"/>
    <n v="5"/>
    <n v="532"/>
    <s v="Y"/>
    <s v="Y"/>
    <d v="2023-09-26T00:00:00"/>
    <s v="Y"/>
    <s v="dp1"/>
    <n v="0"/>
    <x v="0"/>
    <x v="0"/>
  </r>
  <r>
    <n v="429484058"/>
    <d v="2001-02-01T00:00:00"/>
    <n v="3870"/>
    <x v="76"/>
    <x v="3"/>
    <s v="N"/>
    <s v="Y"/>
    <s v="Resident"/>
    <s v="N"/>
    <n v="23"/>
    <s v="N"/>
    <s v="N"/>
    <s v="N"/>
    <d v="2023-11-03T00:00:00"/>
    <x v="4"/>
    <x v="0"/>
    <x v="1"/>
    <n v="2"/>
    <n v="447"/>
    <s v="Y"/>
    <s v="Y"/>
    <d v="2025-09-28T00:00:00"/>
    <s v="Y"/>
    <s v="dp3"/>
    <n v="447"/>
    <x v="2"/>
    <x v="1"/>
  </r>
  <r>
    <n v="509762279"/>
    <d v="2014-03-21T00:00:00"/>
    <n v="982"/>
    <x v="39"/>
    <x v="0"/>
    <s v="Y"/>
    <s v="N"/>
    <s v="Resident"/>
    <s v="N"/>
    <n v="94"/>
    <s v="N"/>
    <s v="Y"/>
    <s v="Y"/>
    <d v="2025-03-12T00:00:00"/>
    <x v="0"/>
    <x v="1"/>
    <x v="2"/>
    <m/>
    <m/>
    <m/>
    <m/>
    <m/>
    <s v="Y"/>
    <s v="dp1"/>
    <n v="94"/>
    <x v="8"/>
    <x v="1"/>
  </r>
  <r>
    <n v="314630499"/>
    <d v="1996-03-02T00:00:00"/>
    <n v="73"/>
    <x v="2"/>
    <x v="0"/>
    <s v="Y"/>
    <s v="N"/>
    <s v="Resident"/>
    <s v="N"/>
    <n v="88"/>
    <s v="N"/>
    <s v="N"/>
    <s v="Y"/>
    <d v="2025-03-20T00:00:00"/>
    <x v="5"/>
    <x v="0"/>
    <x v="1"/>
    <n v="9"/>
    <n v="973"/>
    <s v="Y"/>
    <s v="Y"/>
    <d v="2020-09-13T00:00:00"/>
    <s v="Y"/>
    <s v="dp1"/>
    <n v="88"/>
    <x v="1"/>
    <x v="1"/>
  </r>
  <r>
    <n v="658827118"/>
    <d v="2018-06-12T00:00:00"/>
    <n v="89"/>
    <x v="10"/>
    <x v="0"/>
    <s v="Y"/>
    <s v="N"/>
    <s v="Forwarding Address"/>
    <s v="N"/>
    <n v="93"/>
    <s v="N"/>
    <s v="N"/>
    <s v="Y"/>
    <d v="2025-04-05T00:00:00"/>
    <x v="3"/>
    <x v="0"/>
    <x v="2"/>
    <m/>
    <m/>
    <m/>
    <m/>
    <m/>
    <s v="Y"/>
    <s v="dp1"/>
    <n v="93"/>
    <x v="8"/>
    <x v="1"/>
  </r>
  <r>
    <n v="478866201"/>
    <d v="2015-05-22T00:00:00"/>
    <m/>
    <x v="32"/>
    <x v="1"/>
    <s v="N"/>
    <s v="N"/>
    <s v="Resident"/>
    <s v="N"/>
    <n v="30"/>
    <s v="N"/>
    <s v="N"/>
    <s v="Y"/>
    <d v="2025-03-31T00:00:00"/>
    <x v="1"/>
    <x v="2"/>
    <x v="3"/>
    <m/>
    <m/>
    <s v="Y"/>
    <s v="Y"/>
    <m/>
    <s v="Y"/>
    <s v="dp1"/>
    <n v="30"/>
    <x v="4"/>
    <x v="0"/>
  </r>
  <r>
    <n v="949221761"/>
    <d v="2009-01-26T00:00:00"/>
    <m/>
    <x v="57"/>
    <x v="0"/>
    <s v="Y"/>
    <s v="N"/>
    <s v="Resident"/>
    <s v="N"/>
    <n v="55"/>
    <s v="N"/>
    <s v="Y"/>
    <s v="Y"/>
    <d v="2025-03-16T00:00:00"/>
    <x v="5"/>
    <x v="1"/>
    <x v="1"/>
    <n v="9"/>
    <n v="887"/>
    <s v="Y"/>
    <s v="Y"/>
    <d v="2022-08-06T00:00:00"/>
    <s v="Y"/>
    <s v="dp1"/>
    <n v="55"/>
    <x v="9"/>
    <x v="1"/>
  </r>
  <r>
    <n v="347070350"/>
    <d v="2015-09-29T00:00:00"/>
    <n v="3994"/>
    <x v="164"/>
    <x v="1"/>
    <s v="N"/>
    <s v="N"/>
    <s v="Forwarding Address"/>
    <s v="N"/>
    <n v="27"/>
    <s v="N"/>
    <s v="N"/>
    <s v="N"/>
    <d v="2024-01-15T00:00:00"/>
    <x v="4"/>
    <x v="2"/>
    <x v="0"/>
    <n v="6"/>
    <n v="395"/>
    <s v="N"/>
    <s v="Y"/>
    <d v="2023-10-06T00:00:00"/>
    <s v="Y"/>
    <s v="dp1"/>
    <n v="27"/>
    <x v="4"/>
    <x v="1"/>
  </r>
  <r>
    <n v="958168105"/>
    <d v="2005-08-12T00:00:00"/>
    <n v="3060"/>
    <x v="165"/>
    <x v="3"/>
    <s v="N"/>
    <s v="Y"/>
    <s v="Resident"/>
    <s v="N"/>
    <n v="19"/>
    <s v="N"/>
    <s v="N"/>
    <s v="N"/>
    <d v="2024-03-02T00:00:00"/>
    <x v="4"/>
    <x v="1"/>
    <x v="1"/>
    <n v="4"/>
    <n v="500"/>
    <s v="Y"/>
    <s v="Y"/>
    <d v="2024-10-18T00:00:00"/>
    <s v="Y"/>
    <s v="dp3"/>
    <n v="500"/>
    <x v="2"/>
    <x v="1"/>
  </r>
  <r>
    <n v="178049468"/>
    <d v="2005-01-23T00:00:00"/>
    <n v="946"/>
    <x v="2"/>
    <x v="0"/>
    <s v="Y"/>
    <s v="N"/>
    <s v="Resident"/>
    <s v="N"/>
    <n v="90"/>
    <s v="N"/>
    <s v="Y"/>
    <s v="Y"/>
    <d v="2025-03-05T00:00:00"/>
    <x v="5"/>
    <x v="2"/>
    <x v="1"/>
    <n v="5"/>
    <n v="842"/>
    <s v="Y"/>
    <s v="Y"/>
    <d v="2023-09-12T00:00:00"/>
    <s v="Y"/>
    <s v="dp1"/>
    <n v="90"/>
    <x v="1"/>
    <x v="1"/>
  </r>
  <r>
    <n v="290274780"/>
    <d v="2004-07-29T00:00:00"/>
    <n v="13"/>
    <x v="57"/>
    <x v="2"/>
    <s v="N"/>
    <s v="N"/>
    <s v="Resident"/>
    <s v="N"/>
    <n v="85"/>
    <s v="N"/>
    <s v="N"/>
    <s v="N"/>
    <d v="2025-03-10T00:00:00"/>
    <x v="2"/>
    <x v="0"/>
    <x v="1"/>
    <n v="2"/>
    <n v="984"/>
    <s v="Y"/>
    <s v="Y"/>
    <d v="2025-09-22T00:00:00"/>
    <s v="Y"/>
    <s v="dp3"/>
    <n v="984"/>
    <x v="8"/>
    <x v="1"/>
  </r>
  <r>
    <n v="597654150"/>
    <d v="2006-07-14T00:00:00"/>
    <m/>
    <x v="45"/>
    <x v="0"/>
    <s v="Y"/>
    <s v="N"/>
    <s v="Unmatched"/>
    <m/>
    <m/>
    <m/>
    <m/>
    <m/>
    <m/>
    <x v="5"/>
    <x v="2"/>
    <x v="2"/>
    <m/>
    <m/>
    <m/>
    <m/>
    <m/>
    <s v="Y"/>
    <s v="N/A"/>
    <s v="N/A"/>
    <x v="7"/>
    <x v="1"/>
  </r>
  <r>
    <n v="549692615"/>
    <d v="2012-12-07T00:00:00"/>
    <n v="98"/>
    <x v="42"/>
    <x v="0"/>
    <s v="Y"/>
    <s v="N"/>
    <s v="Unmatched"/>
    <m/>
    <m/>
    <m/>
    <m/>
    <m/>
    <m/>
    <x v="5"/>
    <x v="0"/>
    <x v="1"/>
    <n v="3"/>
    <n v="965"/>
    <s v="Y"/>
    <s v="Y"/>
    <d v="2025-06-28T00:00:00"/>
    <s v="Y"/>
    <s v="dp3"/>
    <n v="965"/>
    <x v="8"/>
    <x v="1"/>
  </r>
  <r>
    <n v="511154791"/>
    <d v="2004-02-03T00:00:00"/>
    <n v="26"/>
    <x v="42"/>
    <x v="0"/>
    <s v="Y"/>
    <s v="N"/>
    <s v="Resident"/>
    <s v="N"/>
    <n v="88"/>
    <s v="N"/>
    <s v="N"/>
    <s v="Y"/>
    <d v="2025-04-06T00:00:00"/>
    <x v="3"/>
    <x v="0"/>
    <x v="1"/>
    <n v="5"/>
    <n v="976"/>
    <s v="Y"/>
    <s v="Y"/>
    <d v="2024-01-06T00:00:00"/>
    <s v="Y"/>
    <s v="dp1"/>
    <n v="88"/>
    <x v="1"/>
    <x v="1"/>
  </r>
  <r>
    <n v="370881776"/>
    <d v="2004-03-11T00:00:00"/>
    <n v="81"/>
    <x v="110"/>
    <x v="0"/>
    <s v="Y"/>
    <s v="N"/>
    <s v="Resident"/>
    <s v="N"/>
    <n v="85"/>
    <s v="N"/>
    <s v="N"/>
    <s v="Y"/>
    <d v="2025-04-06T00:00:00"/>
    <x v="3"/>
    <x v="1"/>
    <x v="2"/>
    <m/>
    <m/>
    <m/>
    <m/>
    <m/>
    <s v="Y"/>
    <s v="dp1"/>
    <n v="85"/>
    <x v="1"/>
    <x v="1"/>
  </r>
  <r>
    <n v="327170018"/>
    <d v="2017-11-03T00:00:00"/>
    <n v="3615"/>
    <x v="166"/>
    <x v="1"/>
    <s v="N"/>
    <s v="N"/>
    <s v="Resident"/>
    <s v="N"/>
    <n v="24"/>
    <s v="N"/>
    <s v="N"/>
    <s v="N"/>
    <d v="2024-02-11T00:00:00"/>
    <x v="0"/>
    <x v="2"/>
    <x v="1"/>
    <n v="6"/>
    <n v="394"/>
    <s v="N"/>
    <s v="Y"/>
    <d v="2023-03-14T00:00:00"/>
    <s v="Y"/>
    <s v="dp1"/>
    <n v="24"/>
    <x v="4"/>
    <x v="1"/>
  </r>
  <r>
    <n v="144109833"/>
    <d v="2001-06-27T00:00:00"/>
    <n v="3430"/>
    <x v="167"/>
    <x v="3"/>
    <s v="N"/>
    <s v="Y"/>
    <s v="Unmatched"/>
    <m/>
    <m/>
    <m/>
    <m/>
    <m/>
    <m/>
    <x v="1"/>
    <x v="1"/>
    <x v="1"/>
    <n v="8"/>
    <n v="319"/>
    <s v="Y"/>
    <s v="Y"/>
    <d v="2022-08-31T00:00:00"/>
    <s v="Y"/>
    <s v="dp3"/>
    <n v="319"/>
    <x v="6"/>
    <x v="1"/>
  </r>
  <r>
    <n v="548065337"/>
    <d v="1995-06-30T00:00:00"/>
    <n v="1346"/>
    <x v="168"/>
    <x v="3"/>
    <s v="N"/>
    <s v="Y"/>
    <s v="Unmatched"/>
    <m/>
    <m/>
    <m/>
    <m/>
    <m/>
    <m/>
    <x v="5"/>
    <x v="3"/>
    <x v="1"/>
    <n v="2"/>
    <n v="805"/>
    <s v="Y"/>
    <s v="Y"/>
    <d v="2025-09-28T00:00:00"/>
    <s v="Y"/>
    <s v="dp3"/>
    <n v="805"/>
    <x v="1"/>
    <x v="1"/>
  </r>
  <r>
    <n v="792994202"/>
    <d v="2006-10-20T00:00:00"/>
    <n v="2254"/>
    <x v="169"/>
    <x v="1"/>
    <s v="N"/>
    <s v="N"/>
    <s v="Unmatched"/>
    <m/>
    <m/>
    <m/>
    <m/>
    <m/>
    <m/>
    <x v="1"/>
    <x v="2"/>
    <x v="0"/>
    <n v="3"/>
    <n v="687"/>
    <s v="Y"/>
    <s v="Y"/>
    <d v="2025-03-09T00:00:00"/>
    <s v="Y"/>
    <s v="dp3"/>
    <n v="687"/>
    <x v="3"/>
    <x v="1"/>
  </r>
  <r>
    <n v="993512273"/>
    <d v="2001-02-26T00:00:00"/>
    <n v="62"/>
    <x v="45"/>
    <x v="0"/>
    <s v="Y"/>
    <s v="N"/>
    <s v="Resident"/>
    <s v="N"/>
    <n v="89"/>
    <s v="N"/>
    <s v="Y"/>
    <s v="Y"/>
    <d v="2025-04-07T00:00:00"/>
    <x v="3"/>
    <x v="0"/>
    <x v="1"/>
    <n v="6"/>
    <n v="977"/>
    <s v="Y"/>
    <s v="Y"/>
    <d v="2022-11-26T00:00:00"/>
    <s v="Y"/>
    <s v="dp1"/>
    <n v="89"/>
    <x v="1"/>
    <x v="1"/>
  </r>
  <r>
    <n v="200872587"/>
    <d v="1998-01-11T00:00:00"/>
    <n v="81"/>
    <x v="24"/>
    <x v="0"/>
    <s v="Y"/>
    <s v="N"/>
    <s v="Resident"/>
    <s v="N"/>
    <n v="97"/>
    <s v="N"/>
    <s v="Y"/>
    <s v="Y"/>
    <d v="2025-03-22T00:00:00"/>
    <x v="2"/>
    <x v="1"/>
    <x v="1"/>
    <n v="5"/>
    <n v="955"/>
    <s v="Y"/>
    <s v="N"/>
    <d v="2023-10-09T00:00:00"/>
    <s v="Y"/>
    <s v="dp1"/>
    <n v="97"/>
    <x v="8"/>
    <x v="1"/>
  </r>
  <r>
    <n v="151239860"/>
    <d v="2004-04-21T00:00:00"/>
    <m/>
    <x v="74"/>
    <x v="0"/>
    <s v="Y"/>
    <s v="N"/>
    <s v="Resident"/>
    <s v="N"/>
    <n v="85"/>
    <s v="N"/>
    <s v="Y"/>
    <s v="Y"/>
    <d v="2025-03-19T00:00:00"/>
    <x v="2"/>
    <x v="0"/>
    <x v="0"/>
    <n v="6"/>
    <n v="83"/>
    <s v="Y"/>
    <s v="N"/>
    <d v="2023-12-17T00:00:00"/>
    <s v="Y"/>
    <s v="dp1"/>
    <n v="85"/>
    <x v="1"/>
    <x v="1"/>
  </r>
  <r>
    <n v="978304808"/>
    <d v="1997-11-02T00:00:00"/>
    <n v="2985"/>
    <x v="170"/>
    <x v="3"/>
    <s v="N"/>
    <s v="Y"/>
    <s v="Unmatched"/>
    <m/>
    <m/>
    <m/>
    <m/>
    <m/>
    <m/>
    <x v="4"/>
    <x v="2"/>
    <x v="1"/>
    <n v="1"/>
    <n v="517"/>
    <s v="Y"/>
    <s v="Y"/>
    <d v="2025-10-03T00:00:00"/>
    <s v="Y"/>
    <s v="dp3"/>
    <n v="517"/>
    <x v="9"/>
    <x v="1"/>
  </r>
  <r>
    <n v="437075293"/>
    <d v="2003-01-30T00:00:00"/>
    <n v="1405"/>
    <x v="159"/>
    <x v="0"/>
    <s v="Y"/>
    <s v="N"/>
    <s v="Resident"/>
    <s v="N"/>
    <n v="65"/>
    <s v="N"/>
    <s v="N"/>
    <s v="Y"/>
    <d v="2024-11-29T00:00:00"/>
    <x v="2"/>
    <x v="0"/>
    <x v="0"/>
    <n v="2"/>
    <n v="825"/>
    <s v="N"/>
    <s v="Y"/>
    <d v="2025-09-27T00:00:00"/>
    <s v="Y"/>
    <s v="dp3"/>
    <n v="825"/>
    <x v="1"/>
    <x v="1"/>
  </r>
  <r>
    <n v="599748413"/>
    <d v="2006-10-24T00:00:00"/>
    <n v="2611"/>
    <x v="12"/>
    <x v="2"/>
    <s v="N"/>
    <s v="N"/>
    <s v="Resident"/>
    <s v="N"/>
    <n v="26"/>
    <s v="N"/>
    <s v="N"/>
    <s v="N"/>
    <d v="2025-01-30T00:00:00"/>
    <x v="4"/>
    <x v="2"/>
    <x v="1"/>
    <n v="3"/>
    <n v="505"/>
    <s v="Y"/>
    <s v="Y"/>
    <d v="2025-06-05T00:00:00"/>
    <s v="Y"/>
    <s v="dp3"/>
    <n v="505"/>
    <x v="9"/>
    <x v="1"/>
  </r>
  <r>
    <n v="198809815"/>
    <d v="2016-11-06T00:00:00"/>
    <n v="2021"/>
    <x v="171"/>
    <x v="3"/>
    <s v="N"/>
    <s v="Y"/>
    <s v="Resident"/>
    <s v="N"/>
    <n v="39"/>
    <s v="N"/>
    <s v="N"/>
    <s v="N"/>
    <d v="2024-09-22T00:00:00"/>
    <x v="4"/>
    <x v="1"/>
    <x v="1"/>
    <n v="5"/>
    <n v="556"/>
    <s v="Y"/>
    <s v="Y"/>
    <d v="2024-01-15T00:00:00"/>
    <s v="Y"/>
    <s v="dp1"/>
    <n v="39"/>
    <x v="6"/>
    <x v="1"/>
  </r>
  <r>
    <n v="206211142"/>
    <d v="2005-09-11T00:00:00"/>
    <n v="1722"/>
    <x v="105"/>
    <x v="0"/>
    <s v="Y"/>
    <s v="N"/>
    <s v="Resident"/>
    <s v="N"/>
    <n v="54"/>
    <s v="N"/>
    <s v="N"/>
    <s v="N"/>
    <d v="2025-02-27T00:00:00"/>
    <x v="3"/>
    <x v="0"/>
    <x v="1"/>
    <n v="3"/>
    <n v="736"/>
    <s v="Y"/>
    <s v="Y"/>
    <d v="2025-04-23T00:00:00"/>
    <s v="Y"/>
    <s v="dp3"/>
    <n v="736"/>
    <x v="5"/>
    <x v="1"/>
  </r>
  <r>
    <n v="956196043"/>
    <d v="2009-03-08T00:00:00"/>
    <n v="1359"/>
    <x v="60"/>
    <x v="3"/>
    <s v="N"/>
    <s v="Y"/>
    <s v="Resident"/>
    <s v="N"/>
    <n v="79"/>
    <s v="N"/>
    <s v="N"/>
    <s v="Y"/>
    <d v="2024-12-02T00:00:00"/>
    <x v="0"/>
    <x v="0"/>
    <x v="1"/>
    <n v="1"/>
    <n v="750"/>
    <s v="N"/>
    <s v="Y"/>
    <d v="2025-10-03T00:00:00"/>
    <s v="Y"/>
    <s v="dp3"/>
    <n v="750"/>
    <x v="5"/>
    <x v="1"/>
  </r>
  <r>
    <n v="527691154"/>
    <d v="2011-01-04T00:00:00"/>
    <n v="2607"/>
    <x v="172"/>
    <x v="3"/>
    <s v="N"/>
    <s v="Y"/>
    <s v="Resident"/>
    <s v="N"/>
    <n v="52"/>
    <s v="N"/>
    <s v="Y"/>
    <s v="N"/>
    <d v="2024-11-07T00:00:00"/>
    <x v="1"/>
    <x v="2"/>
    <x v="1"/>
    <n v="3"/>
    <n v="507"/>
    <s v="Y"/>
    <s v="N"/>
    <d v="2025-06-03T00:00:00"/>
    <s v="Y"/>
    <s v="dp3"/>
    <n v="507"/>
    <x v="9"/>
    <x v="1"/>
  </r>
  <r>
    <n v="375319578"/>
    <d v="2011-12-09T00:00:00"/>
    <n v="91"/>
    <x v="90"/>
    <x v="2"/>
    <s v="N"/>
    <s v="N"/>
    <s v="Resident"/>
    <s v="N"/>
    <n v="92"/>
    <s v="N"/>
    <s v="N"/>
    <s v="Y"/>
    <d v="2025-03-29T00:00:00"/>
    <x v="3"/>
    <x v="0"/>
    <x v="1"/>
    <n v="6"/>
    <n v="969"/>
    <s v="Y"/>
    <s v="Y"/>
    <d v="2023-12-05T00:00:00"/>
    <s v="Y"/>
    <s v="dp1"/>
    <n v="92"/>
    <x v="8"/>
    <x v="1"/>
  </r>
  <r>
    <n v="132288798"/>
    <d v="1996-08-19T00:00:00"/>
    <n v="661"/>
    <x v="78"/>
    <x v="0"/>
    <s v="Y"/>
    <s v="N"/>
    <s v="Unmatched"/>
    <m/>
    <m/>
    <m/>
    <m/>
    <m/>
    <m/>
    <x v="5"/>
    <x v="0"/>
    <x v="2"/>
    <m/>
    <m/>
    <m/>
    <m/>
    <m/>
    <s v="Y"/>
    <s v="N/A"/>
    <s v="N/A"/>
    <x v="7"/>
    <x v="1"/>
  </r>
  <r>
    <n v="277804390"/>
    <d v="1998-10-12T00:00:00"/>
    <n v="21"/>
    <x v="90"/>
    <x v="0"/>
    <s v="Y"/>
    <s v="N"/>
    <s v="Resident"/>
    <s v="N"/>
    <n v="90"/>
    <s v="N"/>
    <s v="N"/>
    <s v="Y"/>
    <d v="2025-03-20T00:00:00"/>
    <x v="0"/>
    <x v="0"/>
    <x v="0"/>
    <n v="8"/>
    <n v="980"/>
    <s v="Y"/>
    <s v="Y"/>
    <d v="2020-10-24T00:00:00"/>
    <s v="Y"/>
    <s v="dp1"/>
    <n v="90"/>
    <x v="1"/>
    <x v="1"/>
  </r>
  <r>
    <n v="735000504"/>
    <d v="2013-09-09T00:00:00"/>
    <n v="541"/>
    <x v="46"/>
    <x v="3"/>
    <s v="N"/>
    <s v="Y"/>
    <s v="Resident"/>
    <s v="N"/>
    <n v="88"/>
    <s v="N"/>
    <s v="Y"/>
    <s v="N"/>
    <d v="2025-02-23T00:00:00"/>
    <x v="5"/>
    <x v="2"/>
    <x v="2"/>
    <m/>
    <m/>
    <m/>
    <m/>
    <m/>
    <s v="Y"/>
    <s v="dp1"/>
    <n v="88"/>
    <x v="1"/>
    <x v="1"/>
  </r>
  <r>
    <n v="905347182"/>
    <d v="2012-12-13T00:00:00"/>
    <n v="1755"/>
    <x v="89"/>
    <x v="0"/>
    <s v="Y"/>
    <s v="N"/>
    <s v="Resident"/>
    <s v="N"/>
    <n v="74"/>
    <s v="N"/>
    <s v="N"/>
    <s v="Y"/>
    <d v="2024-12-07T00:00:00"/>
    <x v="6"/>
    <x v="1"/>
    <x v="1"/>
    <n v="3"/>
    <n v="855"/>
    <s v="Y"/>
    <s v="Y"/>
    <d v="2025-06-03T00:00:00"/>
    <s v="Y"/>
    <s v="dp3"/>
    <n v="855"/>
    <x v="1"/>
    <x v="1"/>
  </r>
  <r>
    <n v="931857341"/>
    <d v="2017-12-12T00:00:00"/>
    <n v="1575"/>
    <x v="40"/>
    <x v="2"/>
    <s v="N"/>
    <s v="N"/>
    <s v="Unmatched"/>
    <m/>
    <m/>
    <m/>
    <m/>
    <m/>
    <m/>
    <x v="2"/>
    <x v="0"/>
    <x v="1"/>
    <n v="7"/>
    <n v="841"/>
    <s v="Y"/>
    <s v="Y"/>
    <d v="2022-01-31T00:00:00"/>
    <s v="Y"/>
    <s v="dp3"/>
    <n v="841"/>
    <x v="1"/>
    <x v="1"/>
  </r>
  <r>
    <n v="702107275"/>
    <d v="2017-09-28T00:00:00"/>
    <n v="2180"/>
    <x v="2"/>
    <x v="2"/>
    <s v="N"/>
    <s v="N"/>
    <s v="Resident"/>
    <s v="N"/>
    <n v="27"/>
    <s v="N"/>
    <s v="Y"/>
    <s v="N"/>
    <d v="2024-11-02T00:00:00"/>
    <x v="3"/>
    <x v="2"/>
    <x v="1"/>
    <n v="4"/>
    <n v="589"/>
    <s v="N"/>
    <s v="Y"/>
    <d v="2024-10-07T00:00:00"/>
    <s v="Y"/>
    <s v="dp1"/>
    <n v="27"/>
    <x v="4"/>
    <x v="1"/>
  </r>
  <r>
    <n v="509256103"/>
    <d v="2003-05-23T00:00:00"/>
    <n v="3576"/>
    <x v="143"/>
    <x v="2"/>
    <s v="N"/>
    <s v="N"/>
    <s v="Resident"/>
    <s v="N"/>
    <n v="16"/>
    <s v="N"/>
    <s v="N"/>
    <s v="N"/>
    <d v="2023-05-08T00:00:00"/>
    <x v="1"/>
    <x v="2"/>
    <x v="1"/>
    <n v="7"/>
    <n v="319"/>
    <s v="Y"/>
    <s v="N"/>
    <d v="2020-12-20T00:00:00"/>
    <s v="Y"/>
    <s v="dp1"/>
    <n v="16"/>
    <x v="11"/>
    <x v="1"/>
  </r>
  <r>
    <n v="864847959"/>
    <d v="2006-09-26T00:00:00"/>
    <n v="1490"/>
    <x v="111"/>
    <x v="3"/>
    <s v="N"/>
    <s v="Y"/>
    <s v="Resident"/>
    <s v="N"/>
    <n v="55"/>
    <s v="N"/>
    <s v="N"/>
    <s v="N"/>
    <d v="2025-02-01T00:00:00"/>
    <x v="6"/>
    <x v="0"/>
    <x v="1"/>
    <n v="4"/>
    <n v="792"/>
    <s v="Y"/>
    <s v="N"/>
    <d v="2024-12-25T00:00:00"/>
    <s v="Y"/>
    <s v="dp1"/>
    <n v="55"/>
    <x v="9"/>
    <x v="1"/>
  </r>
  <r>
    <n v="404567372"/>
    <d v="2004-02-07T00:00:00"/>
    <n v="2798"/>
    <x v="2"/>
    <x v="3"/>
    <s v="N"/>
    <s v="Y"/>
    <s v="Resident"/>
    <s v="N"/>
    <n v="40"/>
    <s v="N"/>
    <s v="N"/>
    <s v="Y"/>
    <d v="2024-11-18T00:00:00"/>
    <x v="5"/>
    <x v="1"/>
    <x v="1"/>
    <n v="9"/>
    <n v="608"/>
    <s v="Y"/>
    <s v="N"/>
    <d v="2018-10-02T00:00:00"/>
    <s v="Y"/>
    <s v="dp1"/>
    <n v="40"/>
    <x v="6"/>
    <x v="1"/>
  </r>
  <r>
    <n v="319239117"/>
    <d v="2002-01-14T00:00:00"/>
    <n v="433"/>
    <x v="101"/>
    <x v="0"/>
    <s v="Y"/>
    <s v="N"/>
    <s v="Resident"/>
    <s v="N"/>
    <n v="89"/>
    <s v="N"/>
    <s v="N"/>
    <s v="N"/>
    <d v="2025-02-08T00:00:00"/>
    <x v="5"/>
    <x v="0"/>
    <x v="0"/>
    <n v="5"/>
    <n v="854"/>
    <s v="Y"/>
    <s v="N"/>
    <d v="2024-02-06T00:00:00"/>
    <s v="Y"/>
    <s v="dp1"/>
    <n v="89"/>
    <x v="1"/>
    <x v="1"/>
  </r>
  <r>
    <n v="684937948"/>
    <d v="2003-03-10T00:00:00"/>
    <n v="31"/>
    <x v="10"/>
    <x v="0"/>
    <s v="Y"/>
    <s v="N"/>
    <s v="Unmatched"/>
    <m/>
    <m/>
    <m/>
    <m/>
    <m/>
    <m/>
    <x v="1"/>
    <x v="3"/>
    <x v="1"/>
    <n v="4"/>
    <n v="959"/>
    <s v="Y"/>
    <s v="Y"/>
    <d v="2024-11-09T00:00:00"/>
    <s v="Y"/>
    <s v="dp3"/>
    <n v="959"/>
    <x v="8"/>
    <x v="1"/>
  </r>
  <r>
    <n v="972156241"/>
    <d v="2014-12-13T00:00:00"/>
    <n v="407"/>
    <x v="0"/>
    <x v="3"/>
    <s v="N"/>
    <s v="Y"/>
    <s v="Resident"/>
    <s v="N"/>
    <n v="92"/>
    <s v="N"/>
    <s v="Y"/>
    <s v="N"/>
    <d v="2025-02-24T00:00:00"/>
    <x v="5"/>
    <x v="0"/>
    <x v="1"/>
    <n v="4"/>
    <n v="866"/>
    <s v="Y"/>
    <s v="Y"/>
    <d v="2025-01-07T00:00:00"/>
    <s v="Y"/>
    <s v="dp1"/>
    <n v="92"/>
    <x v="8"/>
    <x v="1"/>
  </r>
  <r>
    <n v="758873677"/>
    <d v="2013-10-24T00:00:00"/>
    <m/>
    <x v="29"/>
    <x v="3"/>
    <s v="N"/>
    <s v="Y"/>
    <s v="Resident"/>
    <s v="N"/>
    <n v="25"/>
    <s v="N"/>
    <s v="N"/>
    <s v="N"/>
    <d v="2025-03-28T00:00:00"/>
    <x v="3"/>
    <x v="2"/>
    <x v="1"/>
    <n v="4"/>
    <n v="914"/>
    <s v="Y"/>
    <s v="Y"/>
    <d v="2025-01-21T00:00:00"/>
    <s v="Y"/>
    <s v="dp1"/>
    <n v="25"/>
    <x v="4"/>
    <x v="1"/>
  </r>
  <r>
    <n v="974335046"/>
    <d v="2017-06-15T00:00:00"/>
    <n v="1129"/>
    <x v="3"/>
    <x v="0"/>
    <s v="Y"/>
    <s v="N"/>
    <s v="Unmatched"/>
    <m/>
    <m/>
    <m/>
    <m/>
    <m/>
    <m/>
    <x v="3"/>
    <x v="0"/>
    <x v="0"/>
    <n v="4"/>
    <n v="828"/>
    <s v="N"/>
    <s v="Y"/>
    <d v="2024-10-12T00:00:00"/>
    <s v="Y"/>
    <s v="dp3"/>
    <n v="828"/>
    <x v="1"/>
    <x v="1"/>
  </r>
  <r>
    <n v="975230117"/>
    <d v="1997-11-02T00:00:00"/>
    <n v="439"/>
    <x v="45"/>
    <x v="0"/>
    <s v="Y"/>
    <s v="N"/>
    <s v="Resident"/>
    <s v="N"/>
    <n v="87"/>
    <s v="N"/>
    <s v="Y"/>
    <s v="Y"/>
    <d v="2025-03-13T00:00:00"/>
    <x v="3"/>
    <x v="2"/>
    <x v="1"/>
    <n v="7"/>
    <n v="937"/>
    <s v="Y"/>
    <s v="Y"/>
    <d v="2023-10-16T00:00:00"/>
    <s v="Y"/>
    <s v="dp1"/>
    <n v="87"/>
    <x v="1"/>
    <x v="1"/>
  </r>
  <r>
    <n v="949201383"/>
    <d v="2006-04-24T00:00:00"/>
    <n v="2842"/>
    <x v="17"/>
    <x v="2"/>
    <s v="N"/>
    <s v="N"/>
    <s v="Resident"/>
    <s v="N"/>
    <n v="40"/>
    <s v="N"/>
    <s v="N"/>
    <s v="N"/>
    <d v="2024-10-28T00:00:00"/>
    <x v="4"/>
    <x v="0"/>
    <x v="3"/>
    <m/>
    <m/>
    <s v="N"/>
    <s v="Y"/>
    <m/>
    <s v="Y"/>
    <s v="dp1"/>
    <n v="40"/>
    <x v="6"/>
    <x v="0"/>
  </r>
  <r>
    <n v="309614232"/>
    <d v="2010-08-09T00:00:00"/>
    <n v="443"/>
    <x v="46"/>
    <x v="0"/>
    <s v="Y"/>
    <s v="N"/>
    <s v="Unmatched"/>
    <m/>
    <m/>
    <m/>
    <m/>
    <m/>
    <m/>
    <x v="6"/>
    <x v="0"/>
    <x v="2"/>
    <m/>
    <m/>
    <m/>
    <m/>
    <m/>
    <s v="Y"/>
    <s v="N/A"/>
    <s v="N/A"/>
    <x v="7"/>
    <x v="1"/>
  </r>
  <r>
    <n v="281274204"/>
    <d v="2002-11-27T00:00:00"/>
    <n v="2633"/>
    <x v="131"/>
    <x v="1"/>
    <s v="N"/>
    <s v="N"/>
    <s v="Unmatched"/>
    <m/>
    <m/>
    <m/>
    <m/>
    <m/>
    <m/>
    <x v="1"/>
    <x v="2"/>
    <x v="0"/>
    <n v="8"/>
    <n v="609"/>
    <s v="Y"/>
    <s v="N"/>
    <d v="2023-06-28T00:00:00"/>
    <s v="Y"/>
    <s v="dp3"/>
    <n v="609"/>
    <x v="3"/>
    <x v="1"/>
  </r>
  <r>
    <n v="540802514"/>
    <d v="2008-02-25T00:00:00"/>
    <n v="3945"/>
    <x v="21"/>
    <x v="2"/>
    <s v="N"/>
    <s v="N"/>
    <s v="Resident"/>
    <s v="N"/>
    <n v="20"/>
    <s v="N"/>
    <s v="N"/>
    <s v="N"/>
    <d v="2023-11-13T00:00:00"/>
    <x v="1"/>
    <x v="1"/>
    <x v="1"/>
    <n v="7"/>
    <n v="465"/>
    <s v="N"/>
    <s v="Y"/>
    <d v="2022-12-08T00:00:00"/>
    <s v="Y"/>
    <s v="dp1"/>
    <n v="20"/>
    <x v="11"/>
    <x v="1"/>
  </r>
  <r>
    <n v="179049932"/>
    <d v="2008-07-21T00:00:00"/>
    <n v="1720"/>
    <x v="40"/>
    <x v="2"/>
    <s v="N"/>
    <s v="N"/>
    <s v="Resident"/>
    <s v="N"/>
    <n v="77"/>
    <s v="N"/>
    <s v="Y"/>
    <s v="N"/>
    <d v="2024-12-22T00:00:00"/>
    <x v="0"/>
    <x v="2"/>
    <x v="1"/>
    <n v="5"/>
    <n v="777"/>
    <s v="N"/>
    <s v="Y"/>
    <d v="2024-07-11T00:00:00"/>
    <s v="Y"/>
    <s v="dp1"/>
    <n v="77"/>
    <x v="5"/>
    <x v="1"/>
  </r>
  <r>
    <n v="367351310"/>
    <d v="2012-08-06T00:00:00"/>
    <n v="43"/>
    <x v="32"/>
    <x v="0"/>
    <s v="Y"/>
    <s v="N"/>
    <s v="Resident"/>
    <s v="N"/>
    <n v="85"/>
    <s v="N"/>
    <s v="Y"/>
    <s v="Y"/>
    <d v="2025-03-14T00:00:00"/>
    <x v="3"/>
    <x v="0"/>
    <x v="1"/>
    <n v="7"/>
    <n v="988"/>
    <s v="Y"/>
    <s v="Y"/>
    <d v="2021-01-16T00:00:00"/>
    <s v="Y"/>
    <s v="dp1"/>
    <n v="85"/>
    <x v="1"/>
    <x v="1"/>
  </r>
  <r>
    <n v="621123043"/>
    <d v="2014-05-01T00:00:00"/>
    <n v="57"/>
    <x v="42"/>
    <x v="0"/>
    <s v="Y"/>
    <s v="N"/>
    <s v="Resident"/>
    <s v="N"/>
    <n v="96"/>
    <s v="N"/>
    <s v="Y"/>
    <s v="Y"/>
    <d v="2025-03-27T00:00:00"/>
    <x v="0"/>
    <x v="1"/>
    <x v="1"/>
    <n v="6"/>
    <n v="956"/>
    <s v="Y"/>
    <s v="N"/>
    <d v="2024-07-03T00:00:00"/>
    <s v="Y"/>
    <s v="dp1"/>
    <n v="96"/>
    <x v="8"/>
    <x v="1"/>
  </r>
  <r>
    <n v="512778860"/>
    <d v="1995-03-24T00:00:00"/>
    <n v="94"/>
    <x v="8"/>
    <x v="0"/>
    <s v="Y"/>
    <s v="N"/>
    <s v="Resident"/>
    <s v="N"/>
    <n v="95"/>
    <s v="N"/>
    <s v="N"/>
    <s v="N"/>
    <d v="2025-03-28T00:00:00"/>
    <x v="5"/>
    <x v="1"/>
    <x v="1"/>
    <n v="6"/>
    <n v="978"/>
    <s v="Y"/>
    <s v="Y"/>
    <d v="2023-12-09T00:00:00"/>
    <s v="Y"/>
    <s v="dp1"/>
    <n v="95"/>
    <x v="8"/>
    <x v="1"/>
  </r>
  <r>
    <n v="967273874"/>
    <d v="1998-11-28T00:00:00"/>
    <n v="258"/>
    <x v="45"/>
    <x v="3"/>
    <s v="N"/>
    <s v="Y"/>
    <s v="Resident"/>
    <s v="N"/>
    <n v="78"/>
    <s v="N"/>
    <s v="Y"/>
    <s v="N"/>
    <d v="2025-03-22T00:00:00"/>
    <x v="3"/>
    <x v="1"/>
    <x v="1"/>
    <n v="8"/>
    <n v="916"/>
    <s v="Y"/>
    <s v="Y"/>
    <d v="2022-08-01T00:00:00"/>
    <s v="Y"/>
    <s v="dp1"/>
    <n v="78"/>
    <x v="5"/>
    <x v="1"/>
  </r>
  <r>
    <n v="783986397"/>
    <d v="2010-09-14T00:00:00"/>
    <n v="62"/>
    <x v="46"/>
    <x v="0"/>
    <s v="Y"/>
    <s v="N"/>
    <s v="Deceased"/>
    <s v="N"/>
    <n v="0"/>
    <s v="Y"/>
    <s v="Y"/>
    <s v="Y"/>
    <d v="2025-03-14T00:00:00"/>
    <x v="5"/>
    <x v="0"/>
    <x v="3"/>
    <m/>
    <m/>
    <s v="Y"/>
    <s v="Y"/>
    <m/>
    <s v="Y"/>
    <s v="dp1"/>
    <n v="0"/>
    <x v="0"/>
    <x v="0"/>
  </r>
  <r>
    <n v="876557087"/>
    <d v="1997-02-13T00:00:00"/>
    <n v="472"/>
    <x v="16"/>
    <x v="0"/>
    <s v="Y"/>
    <s v="N"/>
    <s v="Resident"/>
    <s v="N"/>
    <n v="90"/>
    <s v="N"/>
    <s v="N"/>
    <s v="Y"/>
    <d v="2025-02-27T00:00:00"/>
    <x v="0"/>
    <x v="1"/>
    <x v="1"/>
    <n v="6"/>
    <n v="886"/>
    <s v="Y"/>
    <s v="Y"/>
    <d v="2023-08-30T00:00:00"/>
    <s v="Y"/>
    <s v="dp1"/>
    <n v="90"/>
    <x v="1"/>
    <x v="1"/>
  </r>
  <r>
    <n v="645424237"/>
    <d v="2014-03-12T00:00:00"/>
    <n v="1053"/>
    <x v="152"/>
    <x v="0"/>
    <s v="Y"/>
    <s v="N"/>
    <s v="Resident"/>
    <s v="N"/>
    <n v="55"/>
    <s v="N"/>
    <s v="Y"/>
    <s v="Y"/>
    <d v="2024-12-24T00:00:00"/>
    <x v="1"/>
    <x v="0"/>
    <x v="1"/>
    <n v="4"/>
    <n v="797"/>
    <s v="N"/>
    <s v="Y"/>
    <d v="2025-04-01T00:00:00"/>
    <s v="Y"/>
    <s v="dp3"/>
    <n v="797"/>
    <x v="5"/>
    <x v="1"/>
  </r>
  <r>
    <n v="479725862"/>
    <d v="1995-08-24T00:00:00"/>
    <n v="292"/>
    <x v="39"/>
    <x v="0"/>
    <s v="Y"/>
    <s v="N"/>
    <s v="Resident"/>
    <s v="N"/>
    <n v="86"/>
    <s v="N"/>
    <s v="Y"/>
    <s v="Y"/>
    <d v="2025-03-11T00:00:00"/>
    <x v="3"/>
    <x v="1"/>
    <x v="1"/>
    <n v="9"/>
    <n v="912"/>
    <s v="N"/>
    <s v="Y"/>
    <d v="2021-02-27T00:00:00"/>
    <s v="Y"/>
    <s v="dp1"/>
    <n v="86"/>
    <x v="1"/>
    <x v="1"/>
  </r>
  <r>
    <n v="269862527"/>
    <d v="1995-02-08T00:00:00"/>
    <n v="949"/>
    <x v="16"/>
    <x v="0"/>
    <s v="Y"/>
    <s v="N"/>
    <s v="Unmatched"/>
    <m/>
    <m/>
    <m/>
    <m/>
    <m/>
    <m/>
    <x v="6"/>
    <x v="0"/>
    <x v="2"/>
    <m/>
    <m/>
    <m/>
    <m/>
    <m/>
    <s v="Y"/>
    <s v="N/A"/>
    <s v="N/A"/>
    <x v="7"/>
    <x v="1"/>
  </r>
  <r>
    <n v="987532158"/>
    <d v="2010-10-04T00:00:00"/>
    <n v="4469"/>
    <x v="173"/>
    <x v="1"/>
    <s v="N"/>
    <s v="N"/>
    <s v="Resident"/>
    <s v="Y"/>
    <n v="9"/>
    <s v="N"/>
    <s v="Y"/>
    <s v="Y"/>
    <d v="2022-12-21T00:00:00"/>
    <x v="4"/>
    <x v="2"/>
    <x v="1"/>
    <n v="7"/>
    <n v="223"/>
    <s v="N"/>
    <s v="Y"/>
    <d v="2021-05-30T00:00:00"/>
    <s v="Y"/>
    <s v="dp1"/>
    <n v="9"/>
    <x v="10"/>
    <x v="1"/>
  </r>
  <r>
    <n v="307111297"/>
    <d v="2006-08-26T00:00:00"/>
    <n v="46"/>
    <x v="46"/>
    <x v="0"/>
    <s v="Y"/>
    <s v="N"/>
    <s v="Resident"/>
    <s v="N"/>
    <n v="95"/>
    <s v="N"/>
    <s v="Y"/>
    <s v="Y"/>
    <d v="2025-03-10T00:00:00"/>
    <x v="2"/>
    <x v="1"/>
    <x v="1"/>
    <n v="2"/>
    <n v="974"/>
    <s v="Y"/>
    <s v="Y"/>
    <d v="2025-09-24T00:00:00"/>
    <s v="Y"/>
    <s v="dp3"/>
    <n v="974"/>
    <x v="8"/>
    <x v="1"/>
  </r>
  <r>
    <n v="369918467"/>
    <d v="2007-11-20T00:00:00"/>
    <n v="22"/>
    <x v="2"/>
    <x v="3"/>
    <s v="N"/>
    <s v="Y"/>
    <s v="Resident"/>
    <s v="N"/>
    <n v="94"/>
    <s v="N"/>
    <s v="Y"/>
    <s v="Y"/>
    <d v="2025-03-30T00:00:00"/>
    <x v="2"/>
    <x v="1"/>
    <x v="1"/>
    <n v="6"/>
    <n v="980"/>
    <s v="Y"/>
    <s v="Y"/>
    <d v="2022-12-02T00:00:00"/>
    <s v="Y"/>
    <s v="dp1"/>
    <n v="94"/>
    <x v="8"/>
    <x v="1"/>
  </r>
  <r>
    <n v="660853543"/>
    <d v="2014-07-06T00:00:00"/>
    <n v="2366"/>
    <x v="174"/>
    <x v="3"/>
    <s v="N"/>
    <s v="Y"/>
    <s v="Unmatched"/>
    <m/>
    <m/>
    <m/>
    <m/>
    <m/>
    <m/>
    <x v="1"/>
    <x v="0"/>
    <x v="1"/>
    <n v="3"/>
    <n v="658"/>
    <s v="Y"/>
    <s v="Y"/>
    <d v="2025-07-25T00:00:00"/>
    <s v="Y"/>
    <s v="dp3"/>
    <n v="658"/>
    <x v="3"/>
    <x v="1"/>
  </r>
  <r>
    <n v="216133270"/>
    <d v="2007-08-23T00:00:00"/>
    <n v="79"/>
    <x v="34"/>
    <x v="0"/>
    <s v="Y"/>
    <s v="N"/>
    <s v="Resident"/>
    <s v="N"/>
    <n v="97"/>
    <s v="N"/>
    <s v="Y"/>
    <s v="Y"/>
    <d v="2025-04-09T00:00:00"/>
    <x v="5"/>
    <x v="2"/>
    <x v="1"/>
    <n v="3"/>
    <n v="967"/>
    <s v="Y"/>
    <s v="Y"/>
    <d v="2025-06-02T00:00:00"/>
    <s v="Y"/>
    <s v="dp3"/>
    <n v="967"/>
    <x v="8"/>
    <x v="1"/>
  </r>
  <r>
    <n v="414551500"/>
    <d v="2008-11-29T00:00:00"/>
    <n v="1486"/>
    <x v="90"/>
    <x v="0"/>
    <s v="Y"/>
    <s v="N"/>
    <s v="Resident"/>
    <s v="N"/>
    <n v="63"/>
    <s v="N"/>
    <s v="N"/>
    <s v="N"/>
    <d v="2024-12-01T00:00:00"/>
    <x v="0"/>
    <x v="0"/>
    <x v="0"/>
    <n v="6"/>
    <n v="879"/>
    <s v="Y"/>
    <s v="N"/>
    <d v="2023-10-19T00:00:00"/>
    <s v="Y"/>
    <s v="dp1"/>
    <n v="63"/>
    <x v="3"/>
    <x v="1"/>
  </r>
  <r>
    <n v="259586050"/>
    <d v="2007-03-03T00:00:00"/>
    <n v="94"/>
    <x v="90"/>
    <x v="0"/>
    <s v="Y"/>
    <s v="N"/>
    <s v="Resident"/>
    <s v="N"/>
    <n v="98"/>
    <s v="N"/>
    <s v="Y"/>
    <s v="Y"/>
    <d v="2025-04-03T00:00:00"/>
    <x v="3"/>
    <x v="0"/>
    <x v="1"/>
    <n v="9"/>
    <n v="968"/>
    <s v="Y"/>
    <s v="Y"/>
    <d v="2018-11-02T00:00:00"/>
    <s v="Y"/>
    <s v="dp1"/>
    <n v="98"/>
    <x v="8"/>
    <x v="1"/>
  </r>
  <r>
    <n v="993792506"/>
    <d v="1995-10-23T00:00:00"/>
    <n v="2935"/>
    <x v="175"/>
    <x v="3"/>
    <s v="N"/>
    <s v="Y"/>
    <s v="Resident"/>
    <s v="N"/>
    <n v="41"/>
    <s v="N"/>
    <s v="Y"/>
    <s v="Y"/>
    <d v="2025-01-17T00:00:00"/>
    <x v="1"/>
    <x v="0"/>
    <x v="1"/>
    <n v="6"/>
    <n v="526"/>
    <s v="Y"/>
    <s v="Y"/>
    <d v="2023-04-03T00:00:00"/>
    <s v="Y"/>
    <s v="dp1"/>
    <n v="41"/>
    <x v="2"/>
    <x v="1"/>
  </r>
  <r>
    <n v="554988055"/>
    <d v="2002-01-29T00:00:00"/>
    <n v="97"/>
    <x v="32"/>
    <x v="0"/>
    <s v="Y"/>
    <s v="N"/>
    <s v="Resident"/>
    <s v="N"/>
    <n v="90"/>
    <s v="N"/>
    <s v="Y"/>
    <s v="Y"/>
    <d v="2025-04-01T00:00:00"/>
    <x v="5"/>
    <x v="2"/>
    <x v="2"/>
    <m/>
    <m/>
    <m/>
    <m/>
    <m/>
    <s v="Y"/>
    <s v="dp1"/>
    <n v="90"/>
    <x v="1"/>
    <x v="1"/>
  </r>
  <r>
    <n v="200175445"/>
    <d v="2016-04-22T00:00:00"/>
    <m/>
    <x v="49"/>
    <x v="3"/>
    <s v="N"/>
    <s v="Y"/>
    <s v="Resident"/>
    <s v="N"/>
    <n v="31"/>
    <s v="N"/>
    <s v="N"/>
    <s v="Y"/>
    <d v="2025-04-02T00:00:00"/>
    <x v="1"/>
    <x v="1"/>
    <x v="0"/>
    <n v="1"/>
    <n v="786"/>
    <s v="Y"/>
    <s v="N"/>
    <d v="2025-10-03T00:00:00"/>
    <s v="Y"/>
    <s v="dp3"/>
    <n v="786"/>
    <x v="5"/>
    <x v="1"/>
  </r>
  <r>
    <n v="961132930"/>
    <d v="2004-06-14T00:00:00"/>
    <n v="6"/>
    <x v="110"/>
    <x v="3"/>
    <s v="N"/>
    <s v="Y"/>
    <s v="Deceased"/>
    <s v="N"/>
    <n v="0"/>
    <s v="Y"/>
    <s v="Y"/>
    <s v="N"/>
    <d v="2025-03-24T00:00:00"/>
    <x v="0"/>
    <x v="1"/>
    <x v="3"/>
    <m/>
    <m/>
    <s v="Y"/>
    <s v="Y"/>
    <m/>
    <s v="Y"/>
    <s v="dp1"/>
    <n v="0"/>
    <x v="0"/>
    <x v="0"/>
  </r>
  <r>
    <n v="358060748"/>
    <d v="2001-07-16T00:00:00"/>
    <n v="462"/>
    <x v="3"/>
    <x v="0"/>
    <s v="Y"/>
    <s v="N"/>
    <s v="Resident"/>
    <s v="N"/>
    <n v="77"/>
    <s v="N"/>
    <s v="Y"/>
    <s v="Y"/>
    <d v="2025-02-17T00:00:00"/>
    <x v="5"/>
    <x v="2"/>
    <x v="1"/>
    <n v="8"/>
    <n v="843"/>
    <s v="N"/>
    <s v="Y"/>
    <d v="2019-12-08T00:00:00"/>
    <s v="Y"/>
    <s v="dp1"/>
    <n v="77"/>
    <x v="5"/>
    <x v="1"/>
  </r>
  <r>
    <n v="544540490"/>
    <d v="2017-12-26T00:00:00"/>
    <n v="2093"/>
    <x v="176"/>
    <x v="2"/>
    <s v="N"/>
    <s v="N"/>
    <s v="Resident"/>
    <s v="N"/>
    <n v="60"/>
    <s v="N"/>
    <s v="Y"/>
    <s v="Y"/>
    <d v="2024-10-26T00:00:00"/>
    <x v="6"/>
    <x v="0"/>
    <x v="1"/>
    <n v="3"/>
    <n v="708"/>
    <s v="Y"/>
    <s v="Y"/>
    <d v="2025-08-22T00:00:00"/>
    <s v="Y"/>
    <s v="dp3"/>
    <n v="708"/>
    <x v="5"/>
    <x v="1"/>
  </r>
  <r>
    <n v="991681392"/>
    <d v="2001-02-11T00:00:00"/>
    <n v="1"/>
    <x v="21"/>
    <x v="0"/>
    <s v="Y"/>
    <s v="N"/>
    <s v="Resident"/>
    <s v="N"/>
    <n v="96"/>
    <s v="N"/>
    <s v="Y"/>
    <s v="Y"/>
    <d v="2025-04-01T00:00:00"/>
    <x v="5"/>
    <x v="1"/>
    <x v="3"/>
    <m/>
    <m/>
    <s v="Y"/>
    <s v="Y"/>
    <m/>
    <s v="Y"/>
    <s v="dp1"/>
    <n v="96"/>
    <x v="8"/>
    <x v="0"/>
  </r>
  <r>
    <n v="832982466"/>
    <d v="2005-01-15T00:00:00"/>
    <n v="86"/>
    <x v="21"/>
    <x v="0"/>
    <s v="Y"/>
    <s v="N"/>
    <s v="Resident"/>
    <s v="N"/>
    <n v="86"/>
    <s v="N"/>
    <s v="Y"/>
    <s v="Y"/>
    <d v="2025-03-31T00:00:00"/>
    <x v="5"/>
    <x v="1"/>
    <x v="1"/>
    <n v="1"/>
    <n v="977"/>
    <s v="Y"/>
    <s v="Y"/>
    <d v="2025-10-03T00:00:00"/>
    <s v="Y"/>
    <s v="dp3"/>
    <n v="977"/>
    <x v="8"/>
    <x v="1"/>
  </r>
  <r>
    <n v="714394054"/>
    <d v="2010-01-23T00:00:00"/>
    <n v="538"/>
    <x v="11"/>
    <x v="2"/>
    <s v="N"/>
    <s v="N"/>
    <s v="Resident"/>
    <s v="N"/>
    <n v="91"/>
    <s v="N"/>
    <s v="N"/>
    <s v="Y"/>
    <d v="2025-03-23T00:00:00"/>
    <x v="3"/>
    <x v="1"/>
    <x v="1"/>
    <n v="5"/>
    <n v="858"/>
    <s v="Y"/>
    <s v="Y"/>
    <d v="2024-07-30T00:00:00"/>
    <s v="Y"/>
    <s v="dp1"/>
    <n v="91"/>
    <x v="8"/>
    <x v="1"/>
  </r>
  <r>
    <n v="547121414"/>
    <d v="2001-04-30T00:00:00"/>
    <n v="5848"/>
    <x v="177"/>
    <x v="1"/>
    <s v="N"/>
    <s v="N"/>
    <s v="Resident"/>
    <s v="Y"/>
    <n v="10"/>
    <s v="N"/>
    <s v="Y"/>
    <s v="Y"/>
    <d v="2022-08-17T00:00:00"/>
    <x v="4"/>
    <x v="1"/>
    <x v="1"/>
    <n v="5"/>
    <n v="75"/>
    <s v="Y"/>
    <s v="Y"/>
    <d v="2024-05-08T00:00:00"/>
    <s v="Y"/>
    <s v="dp3"/>
    <n v="75"/>
    <x v="10"/>
    <x v="1"/>
  </r>
  <r>
    <n v="831593760"/>
    <d v="2012-06-27T00:00:00"/>
    <n v="3419"/>
    <x v="178"/>
    <x v="2"/>
    <s v="N"/>
    <s v="N"/>
    <s v="Resident"/>
    <s v="N"/>
    <n v="22"/>
    <s v="N"/>
    <s v="N"/>
    <s v="N"/>
    <d v="2023-08-05T00:00:00"/>
    <x v="4"/>
    <x v="1"/>
    <x v="1"/>
    <n v="6"/>
    <n v="477"/>
    <s v="Y"/>
    <s v="Y"/>
    <d v="2023-04-10T00:00:00"/>
    <s v="Y"/>
    <s v="dp1"/>
    <n v="22"/>
    <x v="4"/>
    <x v="1"/>
  </r>
  <r>
    <n v="921611928"/>
    <d v="2001-07-19T00:00:00"/>
    <n v="73"/>
    <x v="74"/>
    <x v="0"/>
    <s v="Y"/>
    <s v="N"/>
    <s v="Resident"/>
    <s v="N"/>
    <n v="89"/>
    <s v="N"/>
    <s v="Y"/>
    <s v="Y"/>
    <d v="2025-04-03T00:00:00"/>
    <x v="3"/>
    <x v="0"/>
    <x v="1"/>
    <n v="3"/>
    <n v="955"/>
    <s v="Y"/>
    <s v="Y"/>
    <d v="2025-05-29T00:00:00"/>
    <s v="Y"/>
    <s v="dp3"/>
    <n v="955"/>
    <x v="8"/>
    <x v="1"/>
  </r>
  <r>
    <n v="338941055"/>
    <d v="1998-05-11T00:00:00"/>
    <m/>
    <x v="2"/>
    <x v="1"/>
    <s v="N"/>
    <s v="N"/>
    <s v="Resident"/>
    <s v="N"/>
    <n v="21"/>
    <s v="N"/>
    <s v="Y"/>
    <s v="N"/>
    <d v="2025-03-19T00:00:00"/>
    <x v="5"/>
    <x v="0"/>
    <x v="0"/>
    <n v="8"/>
    <n v="367"/>
    <s v="Y"/>
    <s v="Y"/>
    <d v="2022-09-23T00:00:00"/>
    <s v="Y"/>
    <s v="dp1"/>
    <n v="21"/>
    <x v="4"/>
    <x v="1"/>
  </r>
  <r>
    <n v="311038785"/>
    <d v="2010-02-23T00:00:00"/>
    <n v="2172"/>
    <x v="110"/>
    <x v="3"/>
    <s v="N"/>
    <s v="Y"/>
    <s v="Resident"/>
    <s v="N"/>
    <n v="34"/>
    <s v="N"/>
    <s v="N"/>
    <s v="Y"/>
    <d v="2024-09-13T00:00:00"/>
    <x v="4"/>
    <x v="0"/>
    <x v="1"/>
    <n v="6"/>
    <n v="627"/>
    <s v="Y"/>
    <s v="N"/>
    <d v="2022-09-09T00:00:00"/>
    <s v="Y"/>
    <s v="dp1"/>
    <n v="34"/>
    <x v="6"/>
    <x v="1"/>
  </r>
  <r>
    <n v="299869639"/>
    <d v="2000-11-08T00:00:00"/>
    <n v="58"/>
    <x v="21"/>
    <x v="2"/>
    <s v="N"/>
    <s v="N"/>
    <s v="Forwarding Address"/>
    <s v="N"/>
    <n v="96"/>
    <s v="N"/>
    <s v="Y"/>
    <s v="N"/>
    <d v="2025-03-22T00:00:00"/>
    <x v="3"/>
    <x v="0"/>
    <x v="0"/>
    <n v="1"/>
    <n v="987"/>
    <s v="Y"/>
    <s v="Y"/>
    <d v="2025-10-03T00:00:00"/>
    <s v="Y"/>
    <s v="dp3"/>
    <n v="987"/>
    <x v="8"/>
    <x v="1"/>
  </r>
  <r>
    <n v="358600742"/>
    <d v="2017-08-19T00:00:00"/>
    <n v="45"/>
    <x v="110"/>
    <x v="3"/>
    <s v="N"/>
    <s v="Y"/>
    <s v="Resident"/>
    <s v="N"/>
    <n v="88"/>
    <s v="N"/>
    <s v="Y"/>
    <s v="Y"/>
    <d v="2025-03-27T00:00:00"/>
    <x v="3"/>
    <x v="1"/>
    <x v="1"/>
    <n v="5"/>
    <n v="973"/>
    <s v="N"/>
    <s v="Y"/>
    <d v="2024-07-12T00:00:00"/>
    <s v="Y"/>
    <s v="dp1"/>
    <n v="88"/>
    <x v="1"/>
    <x v="1"/>
  </r>
  <r>
    <n v="988606490"/>
    <d v="2006-12-07T00:00:00"/>
    <n v="45"/>
    <x v="21"/>
    <x v="0"/>
    <s v="Y"/>
    <s v="N"/>
    <s v="Unmatched"/>
    <m/>
    <m/>
    <m/>
    <m/>
    <m/>
    <m/>
    <x v="2"/>
    <x v="0"/>
    <x v="1"/>
    <n v="3"/>
    <n v="982"/>
    <s v="Y"/>
    <s v="Y"/>
    <d v="2025-05-26T00:00:00"/>
    <s v="Y"/>
    <s v="dp3"/>
    <n v="982"/>
    <x v="8"/>
    <x v="1"/>
  </r>
  <r>
    <n v="177401549"/>
    <d v="2012-08-28T00:00:00"/>
    <n v="5"/>
    <x v="49"/>
    <x v="0"/>
    <s v="Y"/>
    <s v="N"/>
    <s v="Unmatched"/>
    <m/>
    <m/>
    <m/>
    <m/>
    <m/>
    <m/>
    <x v="5"/>
    <x v="2"/>
    <x v="2"/>
    <m/>
    <m/>
    <m/>
    <m/>
    <m/>
    <s v="Y"/>
    <s v="N/A"/>
    <s v="N/A"/>
    <x v="7"/>
    <x v="1"/>
  </r>
  <r>
    <n v="619360858"/>
    <d v="2001-09-01T00:00:00"/>
    <n v="1583"/>
    <x v="118"/>
    <x v="3"/>
    <s v="N"/>
    <s v="Y"/>
    <s v="Resident"/>
    <s v="N"/>
    <n v="73"/>
    <s v="N"/>
    <s v="N"/>
    <s v="N"/>
    <d v="2025-01-26T00:00:00"/>
    <x v="5"/>
    <x v="1"/>
    <x v="1"/>
    <n v="3"/>
    <n v="813"/>
    <s v="Y"/>
    <s v="Y"/>
    <d v="2025-08-20T00:00:00"/>
    <s v="Y"/>
    <s v="dp3"/>
    <n v="813"/>
    <x v="1"/>
    <x v="1"/>
  </r>
  <r>
    <n v="948800303"/>
    <d v="1999-11-25T00:00:00"/>
    <n v="73"/>
    <x v="2"/>
    <x v="0"/>
    <s v="Y"/>
    <s v="N"/>
    <s v="Resident"/>
    <s v="N"/>
    <n v="90"/>
    <s v="N"/>
    <s v="Y"/>
    <s v="N"/>
    <d v="2025-04-02T00:00:00"/>
    <x v="3"/>
    <x v="1"/>
    <x v="1"/>
    <n v="5"/>
    <n v="982"/>
    <s v="Y"/>
    <s v="Y"/>
    <d v="2023-11-11T00:00:00"/>
    <s v="Y"/>
    <s v="dp1"/>
    <n v="90"/>
    <x v="1"/>
    <x v="1"/>
  </r>
  <r>
    <n v="123193798"/>
    <d v="2014-03-06T00:00:00"/>
    <n v="1462"/>
    <x v="114"/>
    <x v="3"/>
    <s v="N"/>
    <s v="Y"/>
    <s v="Resident"/>
    <s v="N"/>
    <n v="59"/>
    <s v="N"/>
    <s v="Y"/>
    <s v="N"/>
    <d v="2024-11-25T00:00:00"/>
    <x v="1"/>
    <x v="0"/>
    <x v="1"/>
    <n v="7"/>
    <n v="858"/>
    <s v="Y"/>
    <s v="Y"/>
    <d v="2021-01-22T00:00:00"/>
    <s v="Y"/>
    <s v="dp1"/>
    <n v="59"/>
    <x v="9"/>
    <x v="1"/>
  </r>
  <r>
    <n v="832143050"/>
    <d v="1997-06-28T00:00:00"/>
    <n v="17"/>
    <x v="2"/>
    <x v="0"/>
    <s v="Y"/>
    <s v="N"/>
    <s v="Resident"/>
    <s v="N"/>
    <n v="93"/>
    <s v="N"/>
    <s v="Y"/>
    <s v="Y"/>
    <d v="2025-03-26T00:00:00"/>
    <x v="5"/>
    <x v="1"/>
    <x v="1"/>
    <n v="9"/>
    <n v="988"/>
    <s v="Y"/>
    <s v="Y"/>
    <d v="2021-01-22T00:00:00"/>
    <s v="Y"/>
    <s v="dp1"/>
    <n v="93"/>
    <x v="8"/>
    <x v="1"/>
  </r>
  <r>
    <n v="253298985"/>
    <d v="2004-05-08T00:00:00"/>
    <m/>
    <x v="74"/>
    <x v="1"/>
    <s v="N"/>
    <s v="N"/>
    <s v="Unmatched"/>
    <m/>
    <m/>
    <m/>
    <m/>
    <m/>
    <m/>
    <x v="3"/>
    <x v="2"/>
    <x v="1"/>
    <n v="3"/>
    <n v="248"/>
    <s v="Y"/>
    <s v="Y"/>
    <d v="2025-08-31T00:00:00"/>
    <s v="Y"/>
    <s v="dp3"/>
    <n v="248"/>
    <x v="4"/>
    <x v="1"/>
  </r>
  <r>
    <n v="268593036"/>
    <d v="2010-07-06T00:00:00"/>
    <n v="11"/>
    <x v="42"/>
    <x v="2"/>
    <s v="N"/>
    <s v="N"/>
    <s v="Resident"/>
    <s v="N"/>
    <n v="99"/>
    <s v="N"/>
    <s v="Y"/>
    <s v="N"/>
    <d v="2025-03-24T00:00:00"/>
    <x v="3"/>
    <x v="0"/>
    <x v="1"/>
    <n v="5"/>
    <n v="965"/>
    <s v="Y"/>
    <s v="Y"/>
    <d v="2024-04-03T00:00:00"/>
    <s v="Y"/>
    <s v="dp1"/>
    <n v="99"/>
    <x v="8"/>
    <x v="1"/>
  </r>
  <r>
    <n v="845449722"/>
    <d v="2008-03-07T00:00:00"/>
    <n v="35"/>
    <x v="57"/>
    <x v="2"/>
    <s v="N"/>
    <s v="N"/>
    <s v="Resident"/>
    <s v="N"/>
    <n v="98"/>
    <s v="N"/>
    <s v="Y"/>
    <s v="N"/>
    <d v="2025-03-20T00:00:00"/>
    <x v="1"/>
    <x v="3"/>
    <x v="1"/>
    <n v="5"/>
    <n v="982"/>
    <s v="Y"/>
    <s v="Y"/>
    <d v="2023-09-30T00:00:00"/>
    <s v="Y"/>
    <s v="dp1"/>
    <n v="98"/>
    <x v="8"/>
    <x v="1"/>
  </r>
  <r>
    <n v="467736760"/>
    <d v="2008-11-11T00:00:00"/>
    <n v="2360"/>
    <x v="38"/>
    <x v="3"/>
    <s v="N"/>
    <s v="Y"/>
    <s v="Resident"/>
    <s v="N"/>
    <n v="53"/>
    <s v="N"/>
    <s v="Y"/>
    <s v="N"/>
    <d v="2024-12-30T00:00:00"/>
    <x v="1"/>
    <x v="1"/>
    <x v="1"/>
    <n v="7"/>
    <n v="538"/>
    <s v="Y"/>
    <s v="Y"/>
    <d v="2023-05-08T00:00:00"/>
    <s v="Y"/>
    <s v="dp1"/>
    <n v="53"/>
    <x v="9"/>
    <x v="1"/>
  </r>
  <r>
    <n v="200218621"/>
    <d v="2012-02-22T00:00:00"/>
    <n v="595"/>
    <x v="58"/>
    <x v="0"/>
    <s v="Y"/>
    <s v="N"/>
    <s v="Unmatched"/>
    <m/>
    <m/>
    <m/>
    <m/>
    <m/>
    <m/>
    <x v="5"/>
    <x v="0"/>
    <x v="1"/>
    <n v="8"/>
    <n v="900"/>
    <s v="Y"/>
    <s v="Y"/>
    <d v="2023-04-22T00:00:00"/>
    <s v="Y"/>
    <s v="dp3"/>
    <n v="900"/>
    <x v="1"/>
    <x v="1"/>
  </r>
  <r>
    <n v="791461280"/>
    <d v="2009-01-09T00:00:00"/>
    <n v="85"/>
    <x v="75"/>
    <x v="0"/>
    <s v="Y"/>
    <s v="N"/>
    <s v="Deceased"/>
    <s v="N"/>
    <n v="0"/>
    <s v="Y"/>
    <s v="Y"/>
    <s v="Y"/>
    <d v="2025-03-27T00:00:00"/>
    <x v="3"/>
    <x v="1"/>
    <x v="3"/>
    <m/>
    <m/>
    <s v="Y"/>
    <s v="Y"/>
    <m/>
    <s v="Y"/>
    <s v="dp1"/>
    <n v="0"/>
    <x v="0"/>
    <x v="0"/>
  </r>
  <r>
    <n v="683448389"/>
    <d v="2006-05-13T00:00:00"/>
    <n v="1103"/>
    <x v="2"/>
    <x v="0"/>
    <s v="Y"/>
    <s v="N"/>
    <s v="Resident"/>
    <s v="N"/>
    <n v="78"/>
    <s v="N"/>
    <s v="N"/>
    <s v="Y"/>
    <d v="2025-02-14T00:00:00"/>
    <x v="4"/>
    <x v="0"/>
    <x v="1"/>
    <n v="4"/>
    <n v="747"/>
    <s v="N"/>
    <s v="Y"/>
    <d v="2024-12-03T00:00:00"/>
    <s v="Y"/>
    <s v="dp1"/>
    <n v="78"/>
    <x v="5"/>
    <x v="1"/>
  </r>
  <r>
    <n v="149576375"/>
    <d v="2002-08-01T00:00:00"/>
    <n v="2844"/>
    <x v="179"/>
    <x v="3"/>
    <s v="N"/>
    <s v="Y"/>
    <s v="Resident"/>
    <s v="N"/>
    <n v="53"/>
    <s v="N"/>
    <s v="N"/>
    <s v="N"/>
    <d v="2025-02-24T00:00:00"/>
    <x v="0"/>
    <x v="0"/>
    <x v="1"/>
    <n v="7"/>
    <n v="522"/>
    <s v="Y"/>
    <s v="Y"/>
    <d v="2024-03-15T00:00:00"/>
    <s v="Y"/>
    <s v="dp1"/>
    <n v="53"/>
    <x v="9"/>
    <x v="1"/>
  </r>
  <r>
    <n v="626538242"/>
    <d v="2011-05-07T00:00:00"/>
    <n v="1253"/>
    <x v="2"/>
    <x v="3"/>
    <s v="N"/>
    <s v="Y"/>
    <s v="Resident"/>
    <s v="N"/>
    <n v="54"/>
    <s v="N"/>
    <s v="Y"/>
    <s v="Y"/>
    <d v="2025-02-09T00:00:00"/>
    <x v="6"/>
    <x v="0"/>
    <x v="1"/>
    <n v="8"/>
    <n v="826"/>
    <s v="Y"/>
    <s v="Y"/>
    <d v="2021-08-22T00:00:00"/>
    <s v="Y"/>
    <s v="dp1"/>
    <n v="54"/>
    <x v="9"/>
    <x v="1"/>
  </r>
  <r>
    <n v="482057671"/>
    <d v="1995-04-17T00:00:00"/>
    <n v="1706"/>
    <x v="2"/>
    <x v="0"/>
    <s v="Y"/>
    <s v="N"/>
    <s v="Resident"/>
    <s v="N"/>
    <n v="55"/>
    <s v="N"/>
    <s v="Y"/>
    <s v="N"/>
    <d v="2024-12-10T00:00:00"/>
    <x v="6"/>
    <x v="1"/>
    <x v="1"/>
    <n v="2"/>
    <n v="709"/>
    <s v="N"/>
    <s v="Y"/>
    <d v="2025-09-22T00:00:00"/>
    <s v="Y"/>
    <s v="dp3"/>
    <n v="709"/>
    <x v="5"/>
    <x v="1"/>
  </r>
  <r>
    <n v="211067138"/>
    <d v="2016-09-04T00:00:00"/>
    <m/>
    <x v="16"/>
    <x v="2"/>
    <s v="N"/>
    <s v="N"/>
    <s v="Resident"/>
    <s v="N"/>
    <n v="28"/>
    <s v="N"/>
    <s v="N"/>
    <s v="Y"/>
    <d v="2025-04-08T00:00:00"/>
    <x v="0"/>
    <x v="3"/>
    <x v="1"/>
    <n v="6"/>
    <n v="198"/>
    <s v="Y"/>
    <s v="Y"/>
    <d v="2022-02-20T00:00:00"/>
    <s v="Y"/>
    <s v="dp1"/>
    <n v="28"/>
    <x v="4"/>
    <x v="1"/>
  </r>
  <r>
    <n v="342345670"/>
    <d v="2002-08-26T00:00:00"/>
    <n v="87"/>
    <x v="32"/>
    <x v="0"/>
    <s v="Y"/>
    <s v="N"/>
    <s v="Deceased"/>
    <s v="N"/>
    <n v="0"/>
    <s v="Y"/>
    <s v="N"/>
    <s v="Y"/>
    <d v="2025-03-15T00:00:00"/>
    <x v="3"/>
    <x v="0"/>
    <x v="3"/>
    <m/>
    <m/>
    <s v="Y"/>
    <s v="Y"/>
    <m/>
    <s v="Y"/>
    <s v="dp1"/>
    <n v="0"/>
    <x v="0"/>
    <x v="0"/>
  </r>
  <r>
    <n v="579910599"/>
    <d v="2011-06-09T00:00:00"/>
    <n v="1898"/>
    <x v="114"/>
    <x v="0"/>
    <s v="Y"/>
    <s v="N"/>
    <s v="Resident"/>
    <s v="N"/>
    <n v="79"/>
    <s v="N"/>
    <s v="Y"/>
    <s v="N"/>
    <d v="2024-12-16T00:00:00"/>
    <x v="1"/>
    <x v="1"/>
    <x v="1"/>
    <n v="1"/>
    <n v="713"/>
    <s v="Y"/>
    <s v="Y"/>
    <d v="2025-10-03T00:00:00"/>
    <s v="Y"/>
    <s v="dp3"/>
    <n v="713"/>
    <x v="5"/>
    <x v="1"/>
  </r>
  <r>
    <n v="274353592"/>
    <d v="1999-06-30T00:00:00"/>
    <n v="3576"/>
    <x v="180"/>
    <x v="0"/>
    <s v="Y"/>
    <s v="N"/>
    <s v="Resident"/>
    <s v="N"/>
    <n v="28"/>
    <s v="N"/>
    <s v="N"/>
    <s v="Y"/>
    <d v="2023-07-20T00:00:00"/>
    <x v="1"/>
    <x v="1"/>
    <x v="1"/>
    <n v="2"/>
    <n v="275"/>
    <s v="Y"/>
    <s v="Y"/>
    <d v="2025-09-19T00:00:00"/>
    <s v="Y"/>
    <s v="dp3"/>
    <n v="275"/>
    <x v="4"/>
    <x v="1"/>
  </r>
  <r>
    <n v="731587561"/>
    <d v="2018-06-19T00:00:00"/>
    <n v="2642"/>
    <x v="181"/>
    <x v="3"/>
    <s v="N"/>
    <s v="Y"/>
    <s v="Resident"/>
    <s v="N"/>
    <n v="44"/>
    <s v="N"/>
    <s v="N"/>
    <s v="N"/>
    <d v="2025-01-25T00:00:00"/>
    <x v="6"/>
    <x v="0"/>
    <x v="1"/>
    <n v="7"/>
    <n v="708"/>
    <s v="Y"/>
    <s v="Y"/>
    <d v="2022-09-30T00:00:00"/>
    <s v="Y"/>
    <s v="dp1"/>
    <n v="44"/>
    <x v="2"/>
    <x v="1"/>
  </r>
  <r>
    <n v="135558542"/>
    <d v="1998-02-13T00:00:00"/>
    <n v="3043"/>
    <x v="182"/>
    <x v="3"/>
    <s v="N"/>
    <s v="Y"/>
    <s v="Deceased"/>
    <s v="N"/>
    <n v="0"/>
    <s v="Y"/>
    <s v="N"/>
    <s v="N"/>
    <d v="2023-08-15T00:00:00"/>
    <x v="1"/>
    <x v="1"/>
    <x v="3"/>
    <m/>
    <m/>
    <s v="Y"/>
    <s v="N"/>
    <m/>
    <s v="Y"/>
    <s v="dp1"/>
    <n v="0"/>
    <x v="0"/>
    <x v="0"/>
  </r>
  <r>
    <n v="906910453"/>
    <d v="2010-01-03T00:00:00"/>
    <n v="3278"/>
    <x v="138"/>
    <x v="1"/>
    <s v="N"/>
    <s v="N"/>
    <s v="Resident"/>
    <s v="N"/>
    <n v="17"/>
    <s v="N"/>
    <s v="Y"/>
    <s v="Y"/>
    <d v="2023-06-20T00:00:00"/>
    <x v="5"/>
    <x v="1"/>
    <x v="1"/>
    <n v="6"/>
    <n v="372"/>
    <s v="Y"/>
    <s v="Y"/>
    <d v="2023-06-23T00:00:00"/>
    <s v="Y"/>
    <s v="dp3"/>
    <n v="372"/>
    <x v="6"/>
    <x v="1"/>
  </r>
  <r>
    <n v="430239795"/>
    <d v="2000-06-30T00:00:00"/>
    <n v="2176"/>
    <x v="66"/>
    <x v="3"/>
    <s v="N"/>
    <s v="Y"/>
    <s v="Unmatched"/>
    <m/>
    <m/>
    <m/>
    <m/>
    <m/>
    <m/>
    <x v="1"/>
    <x v="1"/>
    <x v="0"/>
    <n v="9"/>
    <n v="534"/>
    <s v="Y"/>
    <s v="N"/>
    <d v="2021-10-29T00:00:00"/>
    <s v="Y"/>
    <s v="dp3"/>
    <n v="534"/>
    <x v="9"/>
    <x v="1"/>
  </r>
  <r>
    <n v="151617898"/>
    <d v="2006-06-22T00:00:00"/>
    <m/>
    <x v="16"/>
    <x v="0"/>
    <s v="Y"/>
    <s v="N"/>
    <s v="Unmatched"/>
    <m/>
    <m/>
    <m/>
    <m/>
    <m/>
    <m/>
    <x v="6"/>
    <x v="1"/>
    <x v="1"/>
    <n v="8"/>
    <n v="161"/>
    <s v="Y"/>
    <s v="Y"/>
    <d v="2021-11-25T00:00:00"/>
    <s v="Y"/>
    <s v="dp3"/>
    <n v="161"/>
    <x v="11"/>
    <x v="1"/>
  </r>
  <r>
    <n v="674974586"/>
    <d v="2009-10-13T00:00:00"/>
    <n v="330"/>
    <x v="58"/>
    <x v="3"/>
    <s v="N"/>
    <s v="Y"/>
    <s v="Unmatched"/>
    <m/>
    <m/>
    <m/>
    <m/>
    <m/>
    <m/>
    <x v="3"/>
    <x v="2"/>
    <x v="1"/>
    <n v="6"/>
    <n v="855"/>
    <s v="Y"/>
    <s v="Y"/>
    <d v="2022-05-28T00:00:00"/>
    <s v="Y"/>
    <s v="dp3"/>
    <n v="855"/>
    <x v="1"/>
    <x v="1"/>
  </r>
  <r>
    <n v="613928894"/>
    <d v="2003-05-11T00:00:00"/>
    <n v="64"/>
    <x v="23"/>
    <x v="2"/>
    <s v="N"/>
    <s v="N"/>
    <s v="Unmatched"/>
    <m/>
    <m/>
    <m/>
    <m/>
    <m/>
    <m/>
    <x v="5"/>
    <x v="1"/>
    <x v="0"/>
    <n v="1"/>
    <n v="950"/>
    <s v="Y"/>
    <s v="Y"/>
    <d v="2025-10-03T00:00:00"/>
    <s v="Y"/>
    <s v="dp3"/>
    <n v="950"/>
    <x v="8"/>
    <x v="1"/>
  </r>
  <r>
    <n v="741304687"/>
    <d v="2003-06-04T00:00:00"/>
    <n v="563"/>
    <x v="49"/>
    <x v="0"/>
    <s v="Y"/>
    <s v="N"/>
    <s v="Resident"/>
    <s v="N"/>
    <n v="92"/>
    <s v="N"/>
    <s v="Y"/>
    <s v="Y"/>
    <d v="2025-03-14T00:00:00"/>
    <x v="6"/>
    <x v="2"/>
    <x v="1"/>
    <n v="3"/>
    <n v="960"/>
    <s v="Y"/>
    <s v="Y"/>
    <d v="2025-07-31T00:00:00"/>
    <s v="Y"/>
    <s v="dp3"/>
    <n v="960"/>
    <x v="8"/>
    <x v="1"/>
  </r>
  <r>
    <n v="207948967"/>
    <d v="1995-10-03T00:00:00"/>
    <n v="892"/>
    <x v="16"/>
    <x v="0"/>
    <s v="Y"/>
    <s v="N"/>
    <s v="Resident"/>
    <s v="N"/>
    <n v="79"/>
    <s v="N"/>
    <s v="N"/>
    <s v="Y"/>
    <d v="2025-02-08T00:00:00"/>
    <x v="6"/>
    <x v="1"/>
    <x v="1"/>
    <n v="6"/>
    <n v="949"/>
    <s v="Y"/>
    <s v="Y"/>
    <d v="2023-07-07T00:00:00"/>
    <s v="Y"/>
    <s v="dp1"/>
    <n v="79"/>
    <x v="5"/>
    <x v="1"/>
  </r>
  <r>
    <n v="110895918"/>
    <d v="2007-08-31T00:00:00"/>
    <n v="68"/>
    <x v="15"/>
    <x v="0"/>
    <s v="Y"/>
    <s v="N"/>
    <s v="Unmatched"/>
    <m/>
    <m/>
    <m/>
    <m/>
    <m/>
    <m/>
    <x v="0"/>
    <x v="0"/>
    <x v="2"/>
    <m/>
    <m/>
    <m/>
    <m/>
    <m/>
    <s v="Y"/>
    <s v="N/A"/>
    <s v="N/A"/>
    <x v="7"/>
    <x v="1"/>
  </r>
  <r>
    <n v="482649386"/>
    <d v="1995-09-07T00:00:00"/>
    <n v="77"/>
    <x v="85"/>
    <x v="0"/>
    <s v="Y"/>
    <s v="N"/>
    <s v="Resident"/>
    <s v="N"/>
    <n v="86"/>
    <s v="N"/>
    <s v="N"/>
    <s v="Y"/>
    <d v="2025-03-13T00:00:00"/>
    <x v="5"/>
    <x v="0"/>
    <x v="1"/>
    <n v="7"/>
    <n v="955"/>
    <s v="Y"/>
    <s v="Y"/>
    <d v="2022-12-10T00:00:00"/>
    <s v="Y"/>
    <s v="dp1"/>
    <n v="86"/>
    <x v="1"/>
    <x v="1"/>
  </r>
  <r>
    <n v="462788165"/>
    <d v="2009-11-04T00:00:00"/>
    <m/>
    <x v="57"/>
    <x v="2"/>
    <s v="N"/>
    <s v="N"/>
    <s v="Deceased"/>
    <s v="N"/>
    <n v="0"/>
    <s v="Y"/>
    <s v="N"/>
    <s v="N"/>
    <d v="2025-04-08T00:00:00"/>
    <x v="6"/>
    <x v="2"/>
    <x v="3"/>
    <m/>
    <m/>
    <s v="Y"/>
    <s v="Y"/>
    <m/>
    <s v="Y"/>
    <s v="dp1"/>
    <n v="0"/>
    <x v="0"/>
    <x v="0"/>
  </r>
  <r>
    <n v="819142306"/>
    <d v="1999-05-01T00:00:00"/>
    <n v="1960"/>
    <x v="183"/>
    <x v="2"/>
    <s v="N"/>
    <s v="N"/>
    <s v="Resident"/>
    <s v="N"/>
    <n v="58"/>
    <s v="N"/>
    <s v="Y"/>
    <s v="N"/>
    <d v="2025-02-14T00:00:00"/>
    <x v="6"/>
    <x v="2"/>
    <x v="1"/>
    <n v="7"/>
    <n v="864"/>
    <s v="Y"/>
    <s v="Y"/>
    <d v="2022-06-11T00:00:00"/>
    <s v="Y"/>
    <s v="dp1"/>
    <n v="58"/>
    <x v="9"/>
    <x v="1"/>
  </r>
  <r>
    <n v="425529755"/>
    <d v="2016-08-20T00:00:00"/>
    <n v="7"/>
    <x v="34"/>
    <x v="0"/>
    <s v="Y"/>
    <s v="N"/>
    <s v="Resident"/>
    <s v="N"/>
    <n v="90"/>
    <s v="N"/>
    <s v="Y"/>
    <s v="N"/>
    <d v="2025-04-09T00:00:00"/>
    <x v="5"/>
    <x v="1"/>
    <x v="1"/>
    <n v="4"/>
    <n v="986"/>
    <s v="Y"/>
    <s v="Y"/>
    <d v="2024-10-17T00:00:00"/>
    <s v="Y"/>
    <s v="dp1"/>
    <n v="90"/>
    <x v="1"/>
    <x v="1"/>
  </r>
  <r>
    <n v="152472190"/>
    <d v="2010-07-28T00:00:00"/>
    <n v="3083"/>
    <x v="184"/>
    <x v="2"/>
    <s v="N"/>
    <s v="N"/>
    <s v="Resident"/>
    <s v="N"/>
    <n v="16"/>
    <s v="N"/>
    <s v="N"/>
    <s v="Y"/>
    <d v="2023-11-29T00:00:00"/>
    <x v="1"/>
    <x v="2"/>
    <x v="1"/>
    <n v="3"/>
    <n v="364"/>
    <s v="Y"/>
    <s v="Y"/>
    <d v="2025-06-17T00:00:00"/>
    <s v="Y"/>
    <s v="dp3"/>
    <n v="364"/>
    <x v="6"/>
    <x v="1"/>
  </r>
  <r>
    <n v="482061056"/>
    <d v="2015-07-03T00:00:00"/>
    <n v="370"/>
    <x v="42"/>
    <x v="3"/>
    <s v="N"/>
    <s v="Y"/>
    <s v="Deceased"/>
    <s v="N"/>
    <n v="0"/>
    <s v="Y"/>
    <s v="N"/>
    <s v="N"/>
    <d v="2025-03-06T00:00:00"/>
    <x v="6"/>
    <x v="1"/>
    <x v="3"/>
    <m/>
    <m/>
    <s v="Y"/>
    <s v="Y"/>
    <m/>
    <s v="Y"/>
    <s v="dp1"/>
    <n v="0"/>
    <x v="0"/>
    <x v="0"/>
  </r>
  <r>
    <n v="251932469"/>
    <d v="2001-11-23T00:00:00"/>
    <n v="2026"/>
    <x v="76"/>
    <x v="3"/>
    <s v="N"/>
    <s v="Y"/>
    <s v="Resident"/>
    <s v="N"/>
    <n v="51"/>
    <s v="N"/>
    <s v="N"/>
    <s v="N"/>
    <d v="2024-11-14T00:00:00"/>
    <x v="0"/>
    <x v="0"/>
    <x v="1"/>
    <n v="2"/>
    <n v="617"/>
    <s v="Y"/>
    <s v="Y"/>
    <d v="2025-10-01T00:00:00"/>
    <s v="Y"/>
    <s v="dp3"/>
    <n v="617"/>
    <x v="3"/>
    <x v="1"/>
  </r>
  <r>
    <n v="938847883"/>
    <d v="2011-08-31T00:00:00"/>
    <n v="5"/>
    <x v="10"/>
    <x v="3"/>
    <s v="N"/>
    <s v="Y"/>
    <s v="Resident"/>
    <s v="N"/>
    <n v="89"/>
    <s v="N"/>
    <s v="N"/>
    <s v="Y"/>
    <d v="2025-03-31T00:00:00"/>
    <x v="3"/>
    <x v="0"/>
    <x v="1"/>
    <n v="3"/>
    <n v="972"/>
    <s v="Y"/>
    <s v="Y"/>
    <d v="2025-05-24T00:00:00"/>
    <s v="Y"/>
    <s v="dp3"/>
    <n v="972"/>
    <x v="8"/>
    <x v="1"/>
  </r>
  <r>
    <n v="792320040"/>
    <d v="2015-01-23T00:00:00"/>
    <n v="18"/>
    <x v="23"/>
    <x v="0"/>
    <s v="Y"/>
    <s v="N"/>
    <s v="Resident"/>
    <s v="N"/>
    <n v="93"/>
    <s v="N"/>
    <s v="Y"/>
    <s v="Y"/>
    <d v="2025-03-14T00:00:00"/>
    <x v="3"/>
    <x v="0"/>
    <x v="1"/>
    <n v="5"/>
    <n v="971"/>
    <s v="Y"/>
    <s v="Y"/>
    <d v="2023-10-31T00:00:00"/>
    <s v="Y"/>
    <s v="dp1"/>
    <n v="93"/>
    <x v="8"/>
    <x v="1"/>
  </r>
  <r>
    <n v="990957090"/>
    <d v="2003-06-14T00:00:00"/>
    <n v="45"/>
    <x v="8"/>
    <x v="0"/>
    <s v="Y"/>
    <s v="N"/>
    <s v="Unmatched"/>
    <m/>
    <m/>
    <m/>
    <m/>
    <m/>
    <m/>
    <x v="5"/>
    <x v="0"/>
    <x v="0"/>
    <n v="9"/>
    <n v="963"/>
    <s v="Y"/>
    <s v="Y"/>
    <d v="2020-06-30T00:00:00"/>
    <s v="Y"/>
    <s v="dp3"/>
    <n v="963"/>
    <x v="8"/>
    <x v="1"/>
  </r>
  <r>
    <n v="898755027"/>
    <d v="2016-05-19T00:00:00"/>
    <m/>
    <x v="103"/>
    <x v="2"/>
    <s v="N"/>
    <s v="N"/>
    <s v="Unmatched"/>
    <m/>
    <m/>
    <m/>
    <m/>
    <m/>
    <m/>
    <x v="6"/>
    <x v="0"/>
    <x v="1"/>
    <n v="2"/>
    <n v="611"/>
    <s v="Y"/>
    <s v="Y"/>
    <d v="2025-09-19T00:00:00"/>
    <s v="Y"/>
    <s v="dp3"/>
    <n v="611"/>
    <x v="3"/>
    <x v="1"/>
  </r>
  <r>
    <n v="363631081"/>
    <d v="1998-08-03T00:00:00"/>
    <n v="2309"/>
    <x v="179"/>
    <x v="3"/>
    <s v="N"/>
    <s v="Y"/>
    <s v="Resident"/>
    <s v="N"/>
    <n v="26"/>
    <s v="N"/>
    <s v="N"/>
    <s v="Y"/>
    <d v="2024-11-25T00:00:00"/>
    <x v="4"/>
    <x v="2"/>
    <x v="1"/>
    <n v="1"/>
    <n v="517"/>
    <s v="Y"/>
    <s v="N"/>
    <d v="2025-10-03T00:00:00"/>
    <s v="Y"/>
    <s v="dp3"/>
    <n v="517"/>
    <x v="9"/>
    <x v="1"/>
  </r>
  <r>
    <n v="229321171"/>
    <d v="2012-06-18T00:00:00"/>
    <n v="950"/>
    <x v="65"/>
    <x v="0"/>
    <s v="Y"/>
    <s v="N"/>
    <s v="Resident"/>
    <s v="N"/>
    <n v="90"/>
    <s v="N"/>
    <s v="N"/>
    <s v="Y"/>
    <d v="2025-03-15T00:00:00"/>
    <x v="3"/>
    <x v="0"/>
    <x v="1"/>
    <n v="2"/>
    <n v="883"/>
    <s v="Y"/>
    <s v="Y"/>
    <d v="2025-09-25T00:00:00"/>
    <s v="Y"/>
    <s v="dp3"/>
    <n v="883"/>
    <x v="1"/>
    <x v="1"/>
  </r>
  <r>
    <n v="641079246"/>
    <d v="2004-10-10T00:00:00"/>
    <n v="2047"/>
    <x v="185"/>
    <x v="2"/>
    <s v="N"/>
    <s v="N"/>
    <s v="Resident"/>
    <s v="N"/>
    <n v="49"/>
    <s v="N"/>
    <s v="N"/>
    <s v="Y"/>
    <d v="2024-11-04T00:00:00"/>
    <x v="0"/>
    <x v="0"/>
    <x v="1"/>
    <n v="8"/>
    <n v="542"/>
    <s v="Y"/>
    <s v="N"/>
    <d v="2023-01-06T00:00:00"/>
    <s v="Y"/>
    <s v="dp1"/>
    <n v="49"/>
    <x v="2"/>
    <x v="1"/>
  </r>
  <r>
    <n v="894863438"/>
    <d v="2013-05-02T00:00:00"/>
    <n v="510"/>
    <x v="90"/>
    <x v="0"/>
    <s v="Y"/>
    <s v="N"/>
    <s v="Unmatched"/>
    <m/>
    <m/>
    <m/>
    <m/>
    <m/>
    <m/>
    <x v="2"/>
    <x v="0"/>
    <x v="0"/>
    <n v="2"/>
    <n v="953"/>
    <s v="Y"/>
    <s v="Y"/>
    <d v="2025-09-29T00:00:00"/>
    <s v="Y"/>
    <s v="dp3"/>
    <n v="953"/>
    <x v="8"/>
    <x v="1"/>
  </r>
  <r>
    <n v="943059248"/>
    <d v="2004-12-09T00:00:00"/>
    <n v="225"/>
    <x v="2"/>
    <x v="3"/>
    <s v="N"/>
    <s v="Y"/>
    <s v="Unmatched"/>
    <m/>
    <m/>
    <m/>
    <m/>
    <m/>
    <m/>
    <x v="3"/>
    <x v="2"/>
    <x v="0"/>
    <n v="2"/>
    <n v="876"/>
    <s v="Y"/>
    <s v="Y"/>
    <d v="2025-09-19T00:00:00"/>
    <s v="Y"/>
    <s v="dp3"/>
    <n v="876"/>
    <x v="1"/>
    <x v="1"/>
  </r>
  <r>
    <n v="211904295"/>
    <d v="2006-02-26T00:00:00"/>
    <n v="3332"/>
    <x v="186"/>
    <x v="1"/>
    <s v="N"/>
    <s v="N"/>
    <s v="Resident"/>
    <s v="N"/>
    <n v="27"/>
    <s v="N"/>
    <s v="N"/>
    <s v="N"/>
    <d v="2023-04-19T00:00:00"/>
    <x v="6"/>
    <x v="1"/>
    <x v="1"/>
    <n v="1"/>
    <n v="364"/>
    <s v="Y"/>
    <s v="Y"/>
    <d v="2025-10-03T00:00:00"/>
    <s v="Y"/>
    <s v="dp3"/>
    <n v="364"/>
    <x v="6"/>
    <x v="1"/>
  </r>
  <r>
    <n v="127044283"/>
    <d v="2000-04-19T00:00:00"/>
    <n v="2093"/>
    <x v="187"/>
    <x v="2"/>
    <s v="N"/>
    <s v="N"/>
    <s v="Resident"/>
    <s v="N"/>
    <n v="46"/>
    <s v="N"/>
    <s v="N"/>
    <s v="Y"/>
    <d v="2025-01-14T00:00:00"/>
    <x v="4"/>
    <x v="2"/>
    <x v="1"/>
    <n v="5"/>
    <n v="676"/>
    <s v="Y"/>
    <s v="Y"/>
    <d v="2023-11-27T00:00:00"/>
    <s v="Y"/>
    <s v="dp1"/>
    <n v="46"/>
    <x v="2"/>
    <x v="1"/>
  </r>
  <r>
    <n v="650757444"/>
    <d v="2002-01-20T00:00:00"/>
    <n v="36"/>
    <x v="58"/>
    <x v="0"/>
    <s v="Y"/>
    <s v="N"/>
    <s v="Forwarding Address"/>
    <s v="N"/>
    <n v="86"/>
    <s v="N"/>
    <s v="Y"/>
    <s v="N"/>
    <d v="2025-04-08T00:00:00"/>
    <x v="1"/>
    <x v="2"/>
    <x v="1"/>
    <n v="2"/>
    <n v="983"/>
    <s v="Y"/>
    <s v="Y"/>
    <d v="2025-09-25T00:00:00"/>
    <s v="Y"/>
    <s v="dp3"/>
    <n v="983"/>
    <x v="8"/>
    <x v="1"/>
  </r>
  <r>
    <n v="293048991"/>
    <d v="2001-07-05T00:00:00"/>
    <n v="2508"/>
    <x v="8"/>
    <x v="2"/>
    <s v="N"/>
    <s v="N"/>
    <s v="Resident"/>
    <s v="N"/>
    <n v="29"/>
    <s v="N"/>
    <s v="N"/>
    <s v="N"/>
    <d v="2025-01-04T00:00:00"/>
    <x v="4"/>
    <x v="1"/>
    <x v="1"/>
    <n v="7"/>
    <n v="534"/>
    <s v="Y"/>
    <s v="N"/>
    <d v="2022-04-06T00:00:00"/>
    <s v="Y"/>
    <s v="dp1"/>
    <n v="29"/>
    <x v="4"/>
    <x v="1"/>
  </r>
  <r>
    <n v="537580099"/>
    <d v="2016-06-11T00:00:00"/>
    <m/>
    <x v="85"/>
    <x v="1"/>
    <s v="N"/>
    <s v="N"/>
    <s v="Resident"/>
    <s v="N"/>
    <n v="97"/>
    <s v="N"/>
    <s v="N"/>
    <s v="Y"/>
    <d v="2025-03-28T00:00:00"/>
    <x v="2"/>
    <x v="2"/>
    <x v="3"/>
    <m/>
    <m/>
    <s v="Y"/>
    <s v="N"/>
    <m/>
    <s v="Y"/>
    <s v="dp1"/>
    <n v="97"/>
    <x v="8"/>
    <x v="0"/>
  </r>
  <r>
    <n v="569022607"/>
    <d v="1995-03-21T00:00:00"/>
    <n v="504"/>
    <x v="2"/>
    <x v="0"/>
    <s v="Y"/>
    <s v="N"/>
    <s v="Resident"/>
    <s v="N"/>
    <n v="80"/>
    <s v="N"/>
    <s v="Y"/>
    <s v="Y"/>
    <d v="2025-03-15T00:00:00"/>
    <x v="5"/>
    <x v="1"/>
    <x v="1"/>
    <n v="8"/>
    <n v="854"/>
    <s v="N"/>
    <s v="Y"/>
    <d v="2020-11-05T00:00:00"/>
    <s v="Y"/>
    <s v="dp1"/>
    <n v="80"/>
    <x v="5"/>
    <x v="1"/>
  </r>
  <r>
    <n v="756940253"/>
    <d v="2006-05-25T00:00:00"/>
    <n v="663"/>
    <x v="10"/>
    <x v="0"/>
    <s v="Y"/>
    <s v="N"/>
    <s v="Resident"/>
    <s v="N"/>
    <n v="80"/>
    <s v="N"/>
    <s v="Y"/>
    <s v="Y"/>
    <d v="2025-03-02T00:00:00"/>
    <x v="6"/>
    <x v="1"/>
    <x v="1"/>
    <n v="2"/>
    <n v="905"/>
    <s v="Y"/>
    <s v="Y"/>
    <d v="2025-09-21T00:00:00"/>
    <s v="Y"/>
    <s v="dp3"/>
    <n v="905"/>
    <x v="8"/>
    <x v="1"/>
  </r>
  <r>
    <n v="368799403"/>
    <d v="2018-04-12T00:00:00"/>
    <n v="89"/>
    <x v="58"/>
    <x v="0"/>
    <s v="Y"/>
    <s v="N"/>
    <s v="Resident"/>
    <s v="N"/>
    <n v="89"/>
    <s v="N"/>
    <s v="Y"/>
    <s v="Y"/>
    <d v="2025-04-04T00:00:00"/>
    <x v="3"/>
    <x v="0"/>
    <x v="0"/>
    <n v="8"/>
    <n v="968"/>
    <s v="Y"/>
    <s v="N"/>
    <d v="2022-06-02T00:00:00"/>
    <s v="Y"/>
    <s v="dp1"/>
    <n v="89"/>
    <x v="1"/>
    <x v="1"/>
  </r>
  <r>
    <n v="627593283"/>
    <d v="2005-01-13T00:00:00"/>
    <m/>
    <x v="21"/>
    <x v="0"/>
    <s v="Y"/>
    <s v="N"/>
    <s v="Resident"/>
    <s v="N"/>
    <n v="69"/>
    <s v="N"/>
    <s v="Y"/>
    <s v="N"/>
    <d v="2025-03-25T00:00:00"/>
    <x v="5"/>
    <x v="2"/>
    <x v="1"/>
    <n v="1"/>
    <n v="371"/>
    <s v="Y"/>
    <s v="Y"/>
    <d v="2025-10-03T00:00:00"/>
    <s v="Y"/>
    <s v="dp3"/>
    <n v="371"/>
    <x v="6"/>
    <x v="1"/>
  </r>
  <r>
    <n v="335655632"/>
    <d v="2016-04-03T00:00:00"/>
    <n v="46"/>
    <x v="24"/>
    <x v="0"/>
    <s v="Y"/>
    <s v="N"/>
    <s v="Unmatched"/>
    <m/>
    <m/>
    <m/>
    <m/>
    <m/>
    <m/>
    <x v="3"/>
    <x v="0"/>
    <x v="1"/>
    <n v="1"/>
    <n v="954"/>
    <s v="Y"/>
    <s v="Y"/>
    <d v="2025-10-03T00:00:00"/>
    <s v="Y"/>
    <s v="dp3"/>
    <n v="954"/>
    <x v="8"/>
    <x v="1"/>
  </r>
  <r>
    <n v="485762673"/>
    <d v="2005-09-13T00:00:00"/>
    <n v="1878"/>
    <x v="16"/>
    <x v="3"/>
    <s v="N"/>
    <s v="Y"/>
    <s v="Resident"/>
    <s v="N"/>
    <n v="70"/>
    <s v="N"/>
    <s v="Y"/>
    <s v="N"/>
    <d v="2024-12-07T00:00:00"/>
    <x v="6"/>
    <x v="2"/>
    <x v="1"/>
    <n v="5"/>
    <n v="755"/>
    <s v="N"/>
    <s v="Y"/>
    <d v="2024-01-11T00:00:00"/>
    <s v="Y"/>
    <s v="dp1"/>
    <n v="70"/>
    <x v="3"/>
    <x v="1"/>
  </r>
  <r>
    <n v="115854033"/>
    <d v="1999-10-05T00:00:00"/>
    <n v="763"/>
    <x v="96"/>
    <x v="0"/>
    <s v="Y"/>
    <s v="N"/>
    <s v="Resident"/>
    <s v="N"/>
    <n v="78"/>
    <s v="N"/>
    <s v="Y"/>
    <s v="Y"/>
    <d v="2025-03-30T00:00:00"/>
    <x v="6"/>
    <x v="0"/>
    <x v="1"/>
    <n v="3"/>
    <n v="919"/>
    <s v="Y"/>
    <s v="Y"/>
    <d v="2025-03-18T00:00:00"/>
    <s v="Y"/>
    <s v="dp1"/>
    <n v="78"/>
    <x v="5"/>
    <x v="1"/>
  </r>
  <r>
    <n v="335724309"/>
    <d v="2007-04-20T00:00:00"/>
    <n v="2746"/>
    <x v="188"/>
    <x v="2"/>
    <s v="N"/>
    <s v="N"/>
    <s v="Resident"/>
    <s v="N"/>
    <n v="54"/>
    <s v="N"/>
    <s v="Y"/>
    <s v="Y"/>
    <d v="2024-09-10T00:00:00"/>
    <x v="1"/>
    <x v="0"/>
    <x v="2"/>
    <m/>
    <m/>
    <m/>
    <m/>
    <m/>
    <s v="Y"/>
    <s v="dp1"/>
    <n v="54"/>
    <x v="9"/>
    <x v="1"/>
  </r>
  <r>
    <n v="691753405"/>
    <d v="1995-01-30T00:00:00"/>
    <m/>
    <x v="2"/>
    <x v="2"/>
    <s v="N"/>
    <s v="N"/>
    <s v="Resident"/>
    <s v="N"/>
    <n v="47"/>
    <s v="N"/>
    <s v="Y"/>
    <s v="Y"/>
    <d v="2025-03-21T00:00:00"/>
    <x v="3"/>
    <x v="2"/>
    <x v="0"/>
    <n v="4"/>
    <n v="69"/>
    <s v="Y"/>
    <s v="Y"/>
    <d v="2024-10-16T00:00:00"/>
    <s v="Y"/>
    <s v="dp1"/>
    <n v="47"/>
    <x v="2"/>
    <x v="1"/>
  </r>
  <r>
    <n v="833245873"/>
    <d v="2012-03-13T00:00:00"/>
    <m/>
    <x v="32"/>
    <x v="0"/>
    <s v="Y"/>
    <s v="N"/>
    <s v="Unmatched"/>
    <m/>
    <m/>
    <m/>
    <m/>
    <m/>
    <m/>
    <x v="4"/>
    <x v="1"/>
    <x v="3"/>
    <m/>
    <m/>
    <s v="Y"/>
    <s v="Y"/>
    <m/>
    <s v="Y"/>
    <s v="N/A"/>
    <s v="N/A"/>
    <x v="7"/>
    <x v="0"/>
  </r>
  <r>
    <n v="130305981"/>
    <d v="2003-11-30T00:00:00"/>
    <n v="3210"/>
    <x v="152"/>
    <x v="1"/>
    <s v="N"/>
    <s v="N"/>
    <s v="Unmatched"/>
    <m/>
    <m/>
    <m/>
    <m/>
    <m/>
    <m/>
    <x v="0"/>
    <x v="1"/>
    <x v="1"/>
    <n v="9"/>
    <n v="348"/>
    <s v="Y"/>
    <s v="N"/>
    <d v="2020-08-15T00:00:00"/>
    <s v="Y"/>
    <s v="dp3"/>
    <n v="348"/>
    <x v="6"/>
    <x v="1"/>
  </r>
  <r>
    <n v="142055730"/>
    <d v="2000-04-29T00:00:00"/>
    <n v="2474"/>
    <x v="189"/>
    <x v="3"/>
    <s v="N"/>
    <s v="Y"/>
    <s v="Resident"/>
    <s v="N"/>
    <n v="50"/>
    <s v="N"/>
    <s v="N"/>
    <s v="N"/>
    <d v="2024-09-26T00:00:00"/>
    <x v="4"/>
    <x v="2"/>
    <x v="1"/>
    <n v="8"/>
    <n v="556"/>
    <s v="Y"/>
    <s v="Y"/>
    <d v="2021-04-10T00:00:00"/>
    <s v="Y"/>
    <s v="dp1"/>
    <n v="50"/>
    <x v="2"/>
    <x v="1"/>
  </r>
  <r>
    <n v="886987009"/>
    <d v="2006-01-28T00:00:00"/>
    <n v="3550"/>
    <x v="190"/>
    <x v="0"/>
    <s v="Y"/>
    <s v="N"/>
    <s v="Resident"/>
    <s v="N"/>
    <n v="28"/>
    <s v="N"/>
    <s v="N"/>
    <s v="N"/>
    <d v="2024-01-25T00:00:00"/>
    <x v="4"/>
    <x v="2"/>
    <x v="1"/>
    <n v="9"/>
    <n v="494"/>
    <s v="Y"/>
    <s v="Y"/>
    <d v="2022-03-31T00:00:00"/>
    <s v="Y"/>
    <s v="dp1"/>
    <n v="28"/>
    <x v="4"/>
    <x v="1"/>
  </r>
  <r>
    <n v="782536519"/>
    <d v="2007-12-21T00:00:00"/>
    <n v="2546"/>
    <x v="191"/>
    <x v="3"/>
    <s v="N"/>
    <s v="Y"/>
    <s v="Resident"/>
    <s v="N"/>
    <n v="49"/>
    <s v="N"/>
    <s v="Y"/>
    <s v="Y"/>
    <d v="2024-09-28T00:00:00"/>
    <x v="6"/>
    <x v="2"/>
    <x v="1"/>
    <n v="1"/>
    <n v="672"/>
    <s v="N"/>
    <s v="Y"/>
    <d v="2025-10-03T00:00:00"/>
    <s v="Y"/>
    <s v="dp3"/>
    <n v="672"/>
    <x v="3"/>
    <x v="1"/>
  </r>
  <r>
    <n v="235919917"/>
    <d v="2012-03-15T00:00:00"/>
    <n v="3008"/>
    <x v="192"/>
    <x v="2"/>
    <s v="N"/>
    <s v="N"/>
    <s v="Resident"/>
    <s v="N"/>
    <n v="19"/>
    <s v="N"/>
    <s v="N"/>
    <s v="N"/>
    <d v="2023-11-06T00:00:00"/>
    <x v="4"/>
    <x v="2"/>
    <x v="1"/>
    <n v="8"/>
    <n v="457"/>
    <s v="Y"/>
    <s v="N"/>
    <d v="2019-12-11T00:00:00"/>
    <s v="Y"/>
    <s v="dp1"/>
    <n v="19"/>
    <x v="11"/>
    <x v="1"/>
  </r>
  <r>
    <n v="473936649"/>
    <d v="2012-01-26T00:00:00"/>
    <m/>
    <x v="34"/>
    <x v="0"/>
    <s v="Y"/>
    <s v="N"/>
    <s v="Resident"/>
    <s v="N"/>
    <n v="26"/>
    <s v="N"/>
    <s v="N"/>
    <s v="N"/>
    <d v="2025-04-02T00:00:00"/>
    <x v="0"/>
    <x v="2"/>
    <x v="1"/>
    <n v="4"/>
    <n v="610"/>
    <s v="Y"/>
    <s v="Y"/>
    <d v="2025-04-01T00:00:00"/>
    <s v="Y"/>
    <s v="dp1"/>
    <n v="26"/>
    <x v="4"/>
    <x v="1"/>
  </r>
  <r>
    <n v="732784384"/>
    <d v="2008-12-23T00:00:00"/>
    <n v="37"/>
    <x v="49"/>
    <x v="0"/>
    <s v="Y"/>
    <s v="N"/>
    <s v="Unmatched"/>
    <m/>
    <m/>
    <m/>
    <m/>
    <m/>
    <m/>
    <x v="2"/>
    <x v="3"/>
    <x v="3"/>
    <m/>
    <m/>
    <s v="Y"/>
    <s v="Y"/>
    <m/>
    <s v="Y"/>
    <s v="N/A"/>
    <s v="N/A"/>
    <x v="7"/>
    <x v="0"/>
  </r>
  <r>
    <n v="303600415"/>
    <d v="2011-07-19T00:00:00"/>
    <n v="867"/>
    <x v="1"/>
    <x v="0"/>
    <s v="Y"/>
    <s v="N"/>
    <s v="Resident"/>
    <s v="N"/>
    <n v="87"/>
    <s v="N"/>
    <s v="Y"/>
    <s v="Y"/>
    <d v="2025-03-17T00:00:00"/>
    <x v="5"/>
    <x v="2"/>
    <x v="1"/>
    <n v="9"/>
    <n v="940"/>
    <s v="Y"/>
    <s v="Y"/>
    <d v="2020-11-21T00:00:00"/>
    <s v="Y"/>
    <s v="dp1"/>
    <n v="87"/>
    <x v="1"/>
    <x v="1"/>
  </r>
  <r>
    <n v="918234732"/>
    <d v="2012-09-07T00:00:00"/>
    <m/>
    <x v="103"/>
    <x v="3"/>
    <s v="N"/>
    <s v="Y"/>
    <s v="Resident"/>
    <s v="N"/>
    <n v="15"/>
    <s v="N"/>
    <s v="Y"/>
    <s v="Y"/>
    <d v="2025-03-10T00:00:00"/>
    <x v="3"/>
    <x v="0"/>
    <x v="3"/>
    <m/>
    <m/>
    <s v="Y"/>
    <s v="Y"/>
    <m/>
    <s v="Y"/>
    <s v="dp1"/>
    <n v="15"/>
    <x v="11"/>
    <x v="0"/>
  </r>
  <r>
    <n v="807628936"/>
    <d v="2006-05-10T00:00:00"/>
    <n v="31"/>
    <x v="39"/>
    <x v="2"/>
    <s v="N"/>
    <s v="N"/>
    <s v="Forwarding Address"/>
    <s v="N"/>
    <n v="91"/>
    <s v="N"/>
    <s v="Y"/>
    <s v="Y"/>
    <d v="2025-03-19T00:00:00"/>
    <x v="3"/>
    <x v="1"/>
    <x v="0"/>
    <n v="6"/>
    <n v="969"/>
    <s v="N"/>
    <s v="Y"/>
    <d v="2022-10-20T00:00:00"/>
    <s v="Y"/>
    <s v="dp1"/>
    <n v="91"/>
    <x v="8"/>
    <x v="1"/>
  </r>
  <r>
    <n v="122738353"/>
    <d v="2017-10-22T00:00:00"/>
    <n v="2892"/>
    <x v="2"/>
    <x v="3"/>
    <s v="N"/>
    <s v="Y"/>
    <s v="Resident"/>
    <s v="N"/>
    <n v="39"/>
    <s v="N"/>
    <s v="N"/>
    <s v="N"/>
    <d v="2024-09-11T00:00:00"/>
    <x v="1"/>
    <x v="2"/>
    <x v="1"/>
    <n v="5"/>
    <n v="654"/>
    <s v="Y"/>
    <s v="Y"/>
    <d v="2024-01-25T00:00:00"/>
    <s v="Y"/>
    <s v="dp1"/>
    <n v="39"/>
    <x v="6"/>
    <x v="1"/>
  </r>
  <r>
    <n v="952734235"/>
    <d v="2016-10-31T00:00:00"/>
    <m/>
    <x v="116"/>
    <x v="2"/>
    <s v="N"/>
    <s v="N"/>
    <s v="Resident"/>
    <s v="N"/>
    <n v="34"/>
    <s v="N"/>
    <s v="Y"/>
    <s v="N"/>
    <d v="2025-03-20T00:00:00"/>
    <x v="1"/>
    <x v="2"/>
    <x v="1"/>
    <n v="9"/>
    <n v="855"/>
    <s v="Y"/>
    <s v="Y"/>
    <d v="2022-08-13T00:00:00"/>
    <s v="Y"/>
    <s v="dp1"/>
    <n v="34"/>
    <x v="6"/>
    <x v="1"/>
  </r>
  <r>
    <n v="918374410"/>
    <d v="2005-06-03T00:00:00"/>
    <n v="2767"/>
    <x v="193"/>
    <x v="3"/>
    <s v="N"/>
    <s v="Y"/>
    <s v="Resident"/>
    <s v="N"/>
    <n v="49"/>
    <s v="N"/>
    <s v="N"/>
    <s v="N"/>
    <d v="2025-02-11T00:00:00"/>
    <x v="1"/>
    <x v="1"/>
    <x v="1"/>
    <n v="6"/>
    <n v="627"/>
    <s v="Y"/>
    <s v="Y"/>
    <d v="2024-04-09T00:00:00"/>
    <s v="Y"/>
    <s v="dp1"/>
    <n v="49"/>
    <x v="2"/>
    <x v="1"/>
  </r>
  <r>
    <n v="602424634"/>
    <d v="2012-06-03T00:00:00"/>
    <n v="1538"/>
    <x v="194"/>
    <x v="3"/>
    <s v="N"/>
    <s v="Y"/>
    <s v="Resident"/>
    <s v="N"/>
    <n v="55"/>
    <s v="N"/>
    <s v="N"/>
    <s v="Y"/>
    <d v="2025-01-30T00:00:00"/>
    <x v="4"/>
    <x v="2"/>
    <x v="2"/>
    <m/>
    <m/>
    <m/>
    <m/>
    <m/>
    <s v="Y"/>
    <s v="dp1"/>
    <n v="55"/>
    <x v="9"/>
    <x v="1"/>
  </r>
  <r>
    <n v="238152746"/>
    <d v="2001-10-07T00:00:00"/>
    <n v="1363"/>
    <x v="6"/>
    <x v="3"/>
    <s v="N"/>
    <s v="Y"/>
    <s v="Resident"/>
    <s v="N"/>
    <n v="79"/>
    <s v="N"/>
    <s v="Y"/>
    <s v="Y"/>
    <d v="2025-01-15T00:00:00"/>
    <x v="2"/>
    <x v="0"/>
    <x v="1"/>
    <n v="8"/>
    <n v="870"/>
    <s v="Y"/>
    <s v="Y"/>
    <d v="2022-10-04T00:00:00"/>
    <s v="Y"/>
    <s v="dp1"/>
    <n v="79"/>
    <x v="5"/>
    <x v="1"/>
  </r>
  <r>
    <n v="978693146"/>
    <d v="1996-09-28T00:00:00"/>
    <n v="93"/>
    <x v="80"/>
    <x v="0"/>
    <s v="Y"/>
    <s v="N"/>
    <s v="Resident"/>
    <s v="N"/>
    <n v="93"/>
    <s v="N"/>
    <s v="N"/>
    <s v="Y"/>
    <d v="2025-03-20T00:00:00"/>
    <x v="3"/>
    <x v="1"/>
    <x v="1"/>
    <n v="6"/>
    <n v="982"/>
    <s v="Y"/>
    <s v="Y"/>
    <d v="2022-09-28T00:00:00"/>
    <s v="Y"/>
    <s v="dp1"/>
    <n v="93"/>
    <x v="8"/>
    <x v="1"/>
  </r>
  <r>
    <n v="278387760"/>
    <d v="2000-08-29T00:00:00"/>
    <n v="36"/>
    <x v="46"/>
    <x v="0"/>
    <s v="Y"/>
    <s v="N"/>
    <s v="Resident"/>
    <s v="N"/>
    <n v="99"/>
    <s v="N"/>
    <s v="Y"/>
    <s v="Y"/>
    <d v="2025-03-10T00:00:00"/>
    <x v="3"/>
    <x v="0"/>
    <x v="1"/>
    <n v="3"/>
    <n v="972"/>
    <s v="Y"/>
    <s v="Y"/>
    <d v="2025-04-02T00:00:00"/>
    <s v="Y"/>
    <s v="dp3"/>
    <n v="972"/>
    <x v="8"/>
    <x v="1"/>
  </r>
  <r>
    <n v="893937490"/>
    <d v="2014-07-09T00:00:00"/>
    <n v="1592"/>
    <x v="2"/>
    <x v="3"/>
    <s v="N"/>
    <s v="Y"/>
    <s v="Resident"/>
    <s v="N"/>
    <n v="69"/>
    <s v="N"/>
    <s v="Y"/>
    <s v="N"/>
    <d v="2025-01-30T00:00:00"/>
    <x v="4"/>
    <x v="0"/>
    <x v="1"/>
    <n v="5"/>
    <n v="812"/>
    <s v="Y"/>
    <s v="Y"/>
    <d v="2024-01-17T00:00:00"/>
    <s v="Y"/>
    <s v="dp1"/>
    <n v="69"/>
    <x v="3"/>
    <x v="1"/>
  </r>
  <r>
    <n v="605297947"/>
    <d v="2001-09-26T00:00:00"/>
    <n v="77"/>
    <x v="8"/>
    <x v="0"/>
    <s v="Y"/>
    <s v="N"/>
    <s v="Unmatched"/>
    <m/>
    <m/>
    <m/>
    <m/>
    <m/>
    <m/>
    <x v="3"/>
    <x v="1"/>
    <x v="0"/>
    <n v="9"/>
    <n v="985"/>
    <s v="Y"/>
    <s v="Y"/>
    <d v="2020-06-24T00:00:00"/>
    <s v="Y"/>
    <s v="dp3"/>
    <n v="985"/>
    <x v="8"/>
    <x v="1"/>
  </r>
  <r>
    <n v="970502905"/>
    <d v="2008-07-31T00:00:00"/>
    <n v="5744"/>
    <x v="195"/>
    <x v="1"/>
    <s v="N"/>
    <s v="N"/>
    <s v="Resident"/>
    <s v="Y"/>
    <n v="10"/>
    <s v="N"/>
    <s v="N"/>
    <s v="N"/>
    <d v="2022-03-01T00:00:00"/>
    <x v="4"/>
    <x v="2"/>
    <x v="1"/>
    <n v="4"/>
    <n v="58"/>
    <s v="N"/>
    <s v="Y"/>
    <d v="2024-09-14T00:00:00"/>
    <s v="Y"/>
    <s v="dp3"/>
    <n v="58"/>
    <x v="10"/>
    <x v="1"/>
  </r>
  <r>
    <n v="927184103"/>
    <d v="1997-08-19T00:00:00"/>
    <m/>
    <x v="74"/>
    <x v="0"/>
    <s v="Y"/>
    <s v="N"/>
    <s v="Resident"/>
    <s v="N"/>
    <n v="54"/>
    <s v="N"/>
    <s v="N"/>
    <s v="Y"/>
    <d v="2025-04-06T00:00:00"/>
    <x v="4"/>
    <x v="2"/>
    <x v="1"/>
    <n v="2"/>
    <n v="832"/>
    <s v="Y"/>
    <s v="Y"/>
    <d v="2025-09-18T00:00:00"/>
    <s v="Y"/>
    <s v="dp3"/>
    <n v="832"/>
    <x v="1"/>
    <x v="1"/>
  </r>
  <r>
    <n v="515308316"/>
    <d v="2013-11-12T00:00:00"/>
    <n v="458"/>
    <x v="0"/>
    <x v="0"/>
    <s v="Y"/>
    <s v="N"/>
    <s v="Resident"/>
    <s v="N"/>
    <n v="78"/>
    <s v="N"/>
    <s v="Y"/>
    <s v="Y"/>
    <d v="2025-03-22T00:00:00"/>
    <x v="5"/>
    <x v="1"/>
    <x v="1"/>
    <n v="1"/>
    <n v="853"/>
    <s v="Y"/>
    <s v="Y"/>
    <d v="2025-10-03T00:00:00"/>
    <s v="Y"/>
    <s v="dp3"/>
    <n v="853"/>
    <x v="1"/>
    <x v="1"/>
  </r>
  <r>
    <n v="198387336"/>
    <d v="2005-05-07T00:00:00"/>
    <n v="2608"/>
    <x v="30"/>
    <x v="3"/>
    <s v="N"/>
    <s v="Y"/>
    <s v="Resident"/>
    <s v="N"/>
    <n v="47"/>
    <s v="N"/>
    <s v="N"/>
    <s v="N"/>
    <d v="2025-02-10T00:00:00"/>
    <x v="4"/>
    <x v="2"/>
    <x v="1"/>
    <n v="1"/>
    <n v="661"/>
    <s v="Y"/>
    <s v="Y"/>
    <d v="2025-10-03T00:00:00"/>
    <s v="Y"/>
    <s v="dp3"/>
    <n v="661"/>
    <x v="3"/>
    <x v="1"/>
  </r>
  <r>
    <n v="631975337"/>
    <d v="1995-07-30T00:00:00"/>
    <n v="2002"/>
    <x v="140"/>
    <x v="3"/>
    <s v="N"/>
    <s v="Y"/>
    <s v="Resident"/>
    <s v="N"/>
    <n v="39"/>
    <s v="N"/>
    <s v="N"/>
    <s v="N"/>
    <d v="2024-12-24T00:00:00"/>
    <x v="4"/>
    <x v="0"/>
    <x v="1"/>
    <n v="4"/>
    <n v="649"/>
    <s v="Y"/>
    <s v="Y"/>
    <d v="2024-10-29T00:00:00"/>
    <s v="Y"/>
    <s v="dp1"/>
    <n v="39"/>
    <x v="6"/>
    <x v="1"/>
  </r>
  <r>
    <n v="256259603"/>
    <d v="2002-10-16T00:00:00"/>
    <n v="275"/>
    <x v="19"/>
    <x v="0"/>
    <s v="Y"/>
    <s v="N"/>
    <s v="Resident"/>
    <s v="N"/>
    <n v="88"/>
    <s v="N"/>
    <s v="Y"/>
    <s v="Y"/>
    <d v="2025-02-28T00:00:00"/>
    <x v="0"/>
    <x v="0"/>
    <x v="1"/>
    <n v="9"/>
    <n v="919"/>
    <s v="Y"/>
    <s v="Y"/>
    <d v="2021-07-12T00:00:00"/>
    <s v="Y"/>
    <s v="dp1"/>
    <n v="88"/>
    <x v="1"/>
    <x v="1"/>
  </r>
  <r>
    <n v="754935111"/>
    <d v="2017-06-29T00:00:00"/>
    <n v="2848"/>
    <x v="196"/>
    <x v="3"/>
    <s v="N"/>
    <s v="Y"/>
    <s v="Resident"/>
    <s v="N"/>
    <n v="53"/>
    <s v="N"/>
    <s v="Y"/>
    <s v="N"/>
    <d v="2024-10-10T00:00:00"/>
    <x v="4"/>
    <x v="1"/>
    <x v="1"/>
    <n v="4"/>
    <n v="621"/>
    <s v="N"/>
    <s v="Y"/>
    <d v="2025-03-26T00:00:00"/>
    <s v="Y"/>
    <s v="dp3"/>
    <n v="621"/>
    <x v="3"/>
    <x v="1"/>
  </r>
  <r>
    <n v="109652942"/>
    <d v="1996-04-28T00:00:00"/>
    <n v="29"/>
    <x v="49"/>
    <x v="0"/>
    <s v="Y"/>
    <s v="N"/>
    <s v="Resident"/>
    <s v="N"/>
    <n v="92"/>
    <s v="N"/>
    <s v="N"/>
    <s v="Y"/>
    <d v="2025-03-21T00:00:00"/>
    <x v="0"/>
    <x v="1"/>
    <x v="1"/>
    <n v="4"/>
    <n v="975"/>
    <s v="Y"/>
    <s v="Y"/>
    <d v="2024-11-25T00:00:00"/>
    <s v="Y"/>
    <s v="dp1"/>
    <n v="92"/>
    <x v="8"/>
    <x v="1"/>
  </r>
  <r>
    <n v="238705982"/>
    <d v="2009-06-23T00:00:00"/>
    <n v="2624"/>
    <x v="159"/>
    <x v="1"/>
    <s v="N"/>
    <s v="N"/>
    <s v="Resident"/>
    <s v="N"/>
    <n v="45"/>
    <s v="N"/>
    <s v="N"/>
    <s v="N"/>
    <d v="2024-11-11T00:00:00"/>
    <x v="6"/>
    <x v="2"/>
    <x v="1"/>
    <n v="8"/>
    <n v="655"/>
    <s v="Y"/>
    <s v="N"/>
    <d v="2021-03-28T00:00:00"/>
    <s v="Y"/>
    <s v="dp1"/>
    <n v="45"/>
    <x v="2"/>
    <x v="1"/>
  </r>
  <r>
    <n v="743528761"/>
    <d v="2011-12-09T00:00:00"/>
    <m/>
    <x v="58"/>
    <x v="0"/>
    <s v="Y"/>
    <s v="N"/>
    <s v="Resident"/>
    <s v="N"/>
    <n v="77"/>
    <s v="N"/>
    <s v="N"/>
    <s v="N"/>
    <d v="2025-03-16T00:00:00"/>
    <x v="3"/>
    <x v="2"/>
    <x v="1"/>
    <n v="4"/>
    <n v="234"/>
    <s v="Y"/>
    <s v="Y"/>
    <d v="2025-03-02T00:00:00"/>
    <s v="Y"/>
    <s v="dp1"/>
    <n v="77"/>
    <x v="5"/>
    <x v="1"/>
  </r>
  <r>
    <n v="423683057"/>
    <d v="1995-06-13T00:00:00"/>
    <n v="18"/>
    <x v="46"/>
    <x v="0"/>
    <s v="Y"/>
    <s v="N"/>
    <s v="Unmatched"/>
    <m/>
    <m/>
    <m/>
    <m/>
    <m/>
    <m/>
    <x v="5"/>
    <x v="0"/>
    <x v="1"/>
    <n v="6"/>
    <n v="969"/>
    <s v="Y"/>
    <s v="Y"/>
    <d v="2022-03-03T00:00:00"/>
    <s v="Y"/>
    <s v="dp3"/>
    <n v="969"/>
    <x v="8"/>
    <x v="1"/>
  </r>
  <r>
    <n v="570603026"/>
    <d v="2006-01-10T00:00:00"/>
    <n v="1955"/>
    <x v="80"/>
    <x v="3"/>
    <s v="N"/>
    <s v="Y"/>
    <s v="Forwarding Address"/>
    <s v="N"/>
    <n v="68"/>
    <s v="N"/>
    <s v="Y"/>
    <s v="Y"/>
    <d v="2025-01-11T00:00:00"/>
    <x v="4"/>
    <x v="0"/>
    <x v="0"/>
    <n v="1"/>
    <n v="810"/>
    <s v="Y"/>
    <s v="N"/>
    <d v="2025-10-03T00:00:00"/>
    <s v="Y"/>
    <s v="dp3"/>
    <n v="810"/>
    <x v="1"/>
    <x v="1"/>
  </r>
  <r>
    <n v="222122817"/>
    <d v="2008-10-20T00:00:00"/>
    <n v="4046"/>
    <x v="197"/>
    <x v="3"/>
    <s v="N"/>
    <s v="Y"/>
    <s v="Resident"/>
    <s v="N"/>
    <n v="14"/>
    <s v="N"/>
    <s v="N"/>
    <s v="N"/>
    <d v="2021-10-03T00:00:00"/>
    <x v="1"/>
    <x v="1"/>
    <x v="1"/>
    <n v="4"/>
    <n v="237"/>
    <s v="Y"/>
    <s v="Y"/>
    <d v="2025-04-01T00:00:00"/>
    <s v="Y"/>
    <s v="dp3"/>
    <n v="237"/>
    <x v="4"/>
    <x v="1"/>
  </r>
  <r>
    <n v="650973054"/>
    <d v="1995-03-15T00:00:00"/>
    <n v="777"/>
    <x v="116"/>
    <x v="3"/>
    <s v="N"/>
    <s v="Y"/>
    <s v="Resident"/>
    <s v="N"/>
    <n v="92"/>
    <s v="N"/>
    <s v="N"/>
    <s v="N"/>
    <d v="2025-03-21T00:00:00"/>
    <x v="6"/>
    <x v="0"/>
    <x v="1"/>
    <n v="8"/>
    <n v="905"/>
    <s v="Y"/>
    <s v="Y"/>
    <d v="2019-09-15T00:00:00"/>
    <s v="Y"/>
    <s v="dp1"/>
    <n v="92"/>
    <x v="8"/>
    <x v="1"/>
  </r>
  <r>
    <n v="902415583"/>
    <d v="2000-05-22T00:00:00"/>
    <n v="6"/>
    <x v="16"/>
    <x v="1"/>
    <s v="N"/>
    <s v="N"/>
    <s v="Resident"/>
    <s v="N"/>
    <n v="89"/>
    <s v="N"/>
    <s v="Y"/>
    <s v="Y"/>
    <d v="2025-04-04T00:00:00"/>
    <x v="0"/>
    <x v="1"/>
    <x v="1"/>
    <n v="8"/>
    <n v="962"/>
    <s v="Y"/>
    <s v="Y"/>
    <d v="2023-05-09T00:00:00"/>
    <s v="Y"/>
    <s v="dp1"/>
    <n v="89"/>
    <x v="1"/>
    <x v="1"/>
  </r>
  <r>
    <n v="943470182"/>
    <d v="1995-07-21T00:00:00"/>
    <n v="25"/>
    <x v="103"/>
    <x v="0"/>
    <s v="Y"/>
    <s v="N"/>
    <s v="Unmatched"/>
    <m/>
    <m/>
    <m/>
    <m/>
    <m/>
    <m/>
    <x v="5"/>
    <x v="0"/>
    <x v="2"/>
    <m/>
    <m/>
    <m/>
    <m/>
    <m/>
    <s v="Y"/>
    <s v="N/A"/>
    <s v="N/A"/>
    <x v="7"/>
    <x v="1"/>
  </r>
  <r>
    <n v="590722421"/>
    <d v="2005-04-02T00:00:00"/>
    <n v="14"/>
    <x v="58"/>
    <x v="0"/>
    <s v="Y"/>
    <s v="N"/>
    <s v="Forwarding Address"/>
    <s v="N"/>
    <n v="99"/>
    <s v="N"/>
    <s v="Y"/>
    <s v="N"/>
    <d v="2025-04-06T00:00:00"/>
    <x v="6"/>
    <x v="1"/>
    <x v="3"/>
    <m/>
    <m/>
    <s v="Y"/>
    <s v="Y"/>
    <m/>
    <s v="Y"/>
    <s v="dp1"/>
    <n v="99"/>
    <x v="8"/>
    <x v="0"/>
  </r>
  <r>
    <n v="953002473"/>
    <d v="2013-03-31T00:00:00"/>
    <n v="64"/>
    <x v="8"/>
    <x v="0"/>
    <s v="Y"/>
    <s v="N"/>
    <s v="Resident"/>
    <s v="N"/>
    <n v="87"/>
    <s v="N"/>
    <s v="Y"/>
    <s v="Y"/>
    <d v="2025-04-04T00:00:00"/>
    <x v="5"/>
    <x v="0"/>
    <x v="1"/>
    <n v="4"/>
    <n v="959"/>
    <s v="N"/>
    <s v="Y"/>
    <d v="2024-09-19T00:00:00"/>
    <s v="Y"/>
    <s v="dp1"/>
    <n v="87"/>
    <x v="1"/>
    <x v="1"/>
  </r>
  <r>
    <n v="136490060"/>
    <d v="1999-02-06T00:00:00"/>
    <m/>
    <x v="24"/>
    <x v="1"/>
    <s v="N"/>
    <s v="N"/>
    <s v="Unmatched"/>
    <m/>
    <m/>
    <m/>
    <m/>
    <m/>
    <m/>
    <x v="5"/>
    <x v="0"/>
    <x v="0"/>
    <n v="5"/>
    <n v="37"/>
    <s v="Y"/>
    <s v="Y"/>
    <d v="2024-03-28T00:00:00"/>
    <s v="Y"/>
    <s v="dp3"/>
    <n v="37"/>
    <x v="10"/>
    <x v="1"/>
  </r>
  <r>
    <n v="522975892"/>
    <d v="2004-07-12T00:00:00"/>
    <n v="765"/>
    <x v="1"/>
    <x v="3"/>
    <s v="N"/>
    <s v="Y"/>
    <s v="Forwarding Address"/>
    <s v="N"/>
    <n v="75"/>
    <s v="N"/>
    <s v="Y"/>
    <s v="N"/>
    <d v="2025-02-23T00:00:00"/>
    <x v="3"/>
    <x v="0"/>
    <x v="1"/>
    <n v="4"/>
    <n v="952"/>
    <s v="Y"/>
    <s v="Y"/>
    <d v="2025-03-23T00:00:00"/>
    <s v="Y"/>
    <s v="dp3"/>
    <n v="952"/>
    <x v="8"/>
    <x v="1"/>
  </r>
  <r>
    <n v="998179196"/>
    <d v="2014-07-25T00:00:00"/>
    <n v="1986"/>
    <x v="53"/>
    <x v="3"/>
    <s v="N"/>
    <s v="Y"/>
    <s v="Unmatched"/>
    <m/>
    <m/>
    <m/>
    <m/>
    <m/>
    <m/>
    <x v="0"/>
    <x v="1"/>
    <x v="1"/>
    <n v="2"/>
    <n v="811"/>
    <s v="Y"/>
    <s v="Y"/>
    <d v="2025-09-21T00:00:00"/>
    <s v="Y"/>
    <s v="dp3"/>
    <n v="811"/>
    <x v="1"/>
    <x v="1"/>
  </r>
  <r>
    <n v="733458034"/>
    <d v="2001-01-13T00:00:00"/>
    <m/>
    <x v="110"/>
    <x v="2"/>
    <s v="N"/>
    <s v="N"/>
    <s v="Unmatched"/>
    <m/>
    <m/>
    <m/>
    <m/>
    <m/>
    <m/>
    <x v="6"/>
    <x v="2"/>
    <x v="3"/>
    <m/>
    <m/>
    <s v="Y"/>
    <s v="Y"/>
    <m/>
    <s v="Y"/>
    <s v="N/A"/>
    <s v="N/A"/>
    <x v="7"/>
    <x v="0"/>
  </r>
  <r>
    <n v="165829614"/>
    <d v="1999-06-01T00:00:00"/>
    <m/>
    <x v="90"/>
    <x v="1"/>
    <s v="N"/>
    <s v="N"/>
    <s v="Resident"/>
    <s v="N"/>
    <n v="50"/>
    <s v="N"/>
    <s v="Y"/>
    <s v="N"/>
    <d v="2025-04-03T00:00:00"/>
    <x v="3"/>
    <x v="2"/>
    <x v="1"/>
    <n v="5"/>
    <n v="510"/>
    <s v="Y"/>
    <s v="Y"/>
    <d v="2023-09-29T00:00:00"/>
    <s v="Y"/>
    <s v="dp1"/>
    <n v="50"/>
    <x v="2"/>
    <x v="1"/>
  </r>
  <r>
    <n v="417470776"/>
    <d v="1996-07-04T00:00:00"/>
    <n v="2242"/>
    <x v="187"/>
    <x v="3"/>
    <s v="N"/>
    <s v="Y"/>
    <s v="Resident"/>
    <s v="N"/>
    <n v="47"/>
    <s v="N"/>
    <s v="Y"/>
    <s v="N"/>
    <d v="2024-10-10T00:00:00"/>
    <x v="0"/>
    <x v="1"/>
    <x v="3"/>
    <m/>
    <m/>
    <s v="Y"/>
    <s v="Y"/>
    <m/>
    <s v="Y"/>
    <s v="dp1"/>
    <n v="47"/>
    <x v="2"/>
    <x v="0"/>
  </r>
  <r>
    <n v="138454684"/>
    <d v="2015-06-23T00:00:00"/>
    <n v="1315"/>
    <x v="198"/>
    <x v="0"/>
    <s v="Y"/>
    <s v="N"/>
    <s v="Resident"/>
    <s v="N"/>
    <n v="55"/>
    <s v="N"/>
    <s v="Y"/>
    <s v="Y"/>
    <d v="2025-02-11T00:00:00"/>
    <x v="5"/>
    <x v="1"/>
    <x v="1"/>
    <n v="9"/>
    <n v="725"/>
    <s v="Y"/>
    <s v="Y"/>
    <d v="2019-11-03T00:00:00"/>
    <s v="Y"/>
    <s v="dp1"/>
    <n v="55"/>
    <x v="9"/>
    <x v="1"/>
  </r>
  <r>
    <n v="255694840"/>
    <d v="2012-02-27T00:00:00"/>
    <n v="63"/>
    <x v="16"/>
    <x v="0"/>
    <s v="Y"/>
    <s v="N"/>
    <s v="Resident"/>
    <s v="N"/>
    <n v="86"/>
    <s v="N"/>
    <s v="Y"/>
    <s v="Y"/>
    <d v="2025-03-22T00:00:00"/>
    <x v="3"/>
    <x v="0"/>
    <x v="1"/>
    <n v="4"/>
    <n v="959"/>
    <s v="Y"/>
    <s v="Y"/>
    <d v="2025-01-31T00:00:00"/>
    <s v="Y"/>
    <s v="dp1"/>
    <n v="86"/>
    <x v="1"/>
    <x v="1"/>
  </r>
  <r>
    <n v="721318329"/>
    <d v="1996-10-11T00:00:00"/>
    <m/>
    <x v="45"/>
    <x v="3"/>
    <s v="N"/>
    <s v="Y"/>
    <s v="Resident"/>
    <s v="N"/>
    <n v="41"/>
    <s v="N"/>
    <s v="Y"/>
    <s v="N"/>
    <d v="2025-03-21T00:00:00"/>
    <x v="2"/>
    <x v="0"/>
    <x v="1"/>
    <n v="4"/>
    <n v="176"/>
    <s v="Y"/>
    <s v="Y"/>
    <d v="2025-01-10T00:00:00"/>
    <s v="Y"/>
    <s v="dp1"/>
    <n v="41"/>
    <x v="2"/>
    <x v="1"/>
  </r>
  <r>
    <n v="852494370"/>
    <d v="2011-03-27T00:00:00"/>
    <n v="3142"/>
    <x v="96"/>
    <x v="2"/>
    <s v="N"/>
    <s v="N"/>
    <s v="Resident"/>
    <s v="N"/>
    <n v="26"/>
    <s v="N"/>
    <s v="N"/>
    <s v="N"/>
    <d v="2023-09-29T00:00:00"/>
    <x v="1"/>
    <x v="0"/>
    <x v="1"/>
    <n v="4"/>
    <n v="474"/>
    <s v="Y"/>
    <s v="Y"/>
    <d v="2025-01-22T00:00:00"/>
    <s v="Y"/>
    <s v="dp3"/>
    <n v="474"/>
    <x v="2"/>
    <x v="1"/>
  </r>
  <r>
    <n v="936318190"/>
    <d v="2018-02-03T00:00:00"/>
    <n v="1552"/>
    <x v="2"/>
    <x v="2"/>
    <s v="N"/>
    <s v="N"/>
    <s v="Resident"/>
    <s v="N"/>
    <n v="54"/>
    <s v="N"/>
    <s v="Y"/>
    <s v="Y"/>
    <d v="2024-12-27T00:00:00"/>
    <x v="4"/>
    <x v="1"/>
    <x v="0"/>
    <n v="1"/>
    <n v="769"/>
    <s v="Y"/>
    <s v="N"/>
    <d v="2025-10-03T00:00:00"/>
    <s v="Y"/>
    <s v="dp3"/>
    <n v="769"/>
    <x v="5"/>
    <x v="1"/>
  </r>
  <r>
    <n v="748292421"/>
    <d v="2006-01-30T00:00:00"/>
    <n v="1899"/>
    <x v="193"/>
    <x v="3"/>
    <s v="N"/>
    <s v="Y"/>
    <s v="Resident"/>
    <s v="N"/>
    <n v="70"/>
    <s v="N"/>
    <s v="N"/>
    <s v="N"/>
    <d v="2024-12-08T00:00:00"/>
    <x v="0"/>
    <x v="3"/>
    <x v="2"/>
    <m/>
    <m/>
    <m/>
    <m/>
    <m/>
    <s v="Y"/>
    <s v="dp1"/>
    <n v="70"/>
    <x v="3"/>
    <x v="1"/>
  </r>
  <r>
    <n v="301733992"/>
    <d v="1997-06-02T00:00:00"/>
    <m/>
    <x v="29"/>
    <x v="1"/>
    <s v="N"/>
    <s v="N"/>
    <s v="Resident"/>
    <s v="N"/>
    <n v="22"/>
    <s v="N"/>
    <s v="Y"/>
    <s v="N"/>
    <d v="2025-03-23T00:00:00"/>
    <x v="0"/>
    <x v="0"/>
    <x v="1"/>
    <n v="1"/>
    <n v="404"/>
    <s v="Y"/>
    <s v="Y"/>
    <d v="2025-10-03T00:00:00"/>
    <s v="Y"/>
    <s v="dp3"/>
    <n v="404"/>
    <x v="2"/>
    <x v="1"/>
  </r>
  <r>
    <n v="403438377"/>
    <d v="2002-03-08T00:00:00"/>
    <n v="4"/>
    <x v="110"/>
    <x v="3"/>
    <s v="N"/>
    <s v="Y"/>
    <s v="Unmatched"/>
    <m/>
    <m/>
    <m/>
    <m/>
    <m/>
    <m/>
    <x v="2"/>
    <x v="2"/>
    <x v="1"/>
    <n v="9"/>
    <n v="956"/>
    <s v="Y"/>
    <s v="Y"/>
    <d v="2022-01-02T00:00:00"/>
    <s v="Y"/>
    <s v="dp3"/>
    <n v="956"/>
    <x v="8"/>
    <x v="1"/>
  </r>
  <r>
    <n v="398469779"/>
    <d v="2013-10-23T00:00:00"/>
    <n v="775"/>
    <x v="199"/>
    <x v="0"/>
    <s v="Y"/>
    <s v="N"/>
    <s v="Resident"/>
    <s v="N"/>
    <n v="94"/>
    <s v="N"/>
    <s v="N"/>
    <s v="Y"/>
    <d v="2025-03-04T00:00:00"/>
    <x v="2"/>
    <x v="1"/>
    <x v="1"/>
    <n v="8"/>
    <n v="954"/>
    <s v="Y"/>
    <s v="Y"/>
    <d v="2022-06-30T00:00:00"/>
    <s v="Y"/>
    <s v="dp1"/>
    <n v="94"/>
    <x v="8"/>
    <x v="1"/>
  </r>
  <r>
    <n v="471957009"/>
    <d v="1999-12-18T00:00:00"/>
    <n v="2"/>
    <x v="21"/>
    <x v="2"/>
    <s v="N"/>
    <s v="N"/>
    <s v="Resident"/>
    <s v="N"/>
    <n v="89"/>
    <s v="N"/>
    <s v="Y"/>
    <s v="Y"/>
    <d v="2025-03-12T00:00:00"/>
    <x v="3"/>
    <x v="0"/>
    <x v="1"/>
    <n v="7"/>
    <n v="970"/>
    <s v="Y"/>
    <s v="Y"/>
    <d v="2023-04-11T00:00:00"/>
    <s v="Y"/>
    <s v="dp1"/>
    <n v="89"/>
    <x v="1"/>
    <x v="1"/>
  </r>
  <r>
    <n v="691622014"/>
    <d v="2015-08-22T00:00:00"/>
    <n v="7"/>
    <x v="0"/>
    <x v="0"/>
    <s v="Y"/>
    <s v="N"/>
    <s v="Resident"/>
    <s v="N"/>
    <n v="91"/>
    <s v="N"/>
    <s v="Y"/>
    <s v="Y"/>
    <d v="2025-03-28T00:00:00"/>
    <x v="5"/>
    <x v="0"/>
    <x v="1"/>
    <n v="3"/>
    <n v="959"/>
    <s v="Y"/>
    <s v="Y"/>
    <d v="2025-07-02T00:00:00"/>
    <s v="Y"/>
    <s v="dp3"/>
    <n v="959"/>
    <x v="8"/>
    <x v="1"/>
  </r>
  <r>
    <n v="953331805"/>
    <d v="2001-09-28T00:00:00"/>
    <n v="15"/>
    <x v="74"/>
    <x v="0"/>
    <s v="Y"/>
    <s v="N"/>
    <s v="Unmatched"/>
    <m/>
    <m/>
    <m/>
    <m/>
    <m/>
    <m/>
    <x v="3"/>
    <x v="1"/>
    <x v="1"/>
    <n v="9"/>
    <n v="950"/>
    <s v="Y"/>
    <s v="Y"/>
    <d v="2022-01-18T00:00:00"/>
    <s v="Y"/>
    <s v="dp3"/>
    <n v="950"/>
    <x v="8"/>
    <x v="1"/>
  </r>
  <r>
    <n v="958926809"/>
    <d v="2017-10-27T00:00:00"/>
    <n v="2244"/>
    <x v="200"/>
    <x v="2"/>
    <s v="N"/>
    <s v="N"/>
    <s v="Unmatched"/>
    <m/>
    <m/>
    <m/>
    <m/>
    <m/>
    <m/>
    <x v="0"/>
    <x v="1"/>
    <x v="1"/>
    <n v="6"/>
    <n v="503"/>
    <s v="Y"/>
    <s v="N"/>
    <d v="2022-08-26T00:00:00"/>
    <s v="Y"/>
    <s v="dp3"/>
    <n v="503"/>
    <x v="9"/>
    <x v="1"/>
  </r>
  <r>
    <n v="725181014"/>
    <d v="1996-07-31T00:00:00"/>
    <n v="2232"/>
    <x v="50"/>
    <x v="3"/>
    <s v="N"/>
    <s v="Y"/>
    <s v="Deceased"/>
    <s v="N"/>
    <n v="0"/>
    <s v="Y"/>
    <s v="Y"/>
    <s v="N"/>
    <d v="2024-08-30T00:00:00"/>
    <x v="4"/>
    <x v="1"/>
    <x v="3"/>
    <m/>
    <m/>
    <s v="N"/>
    <s v="Y"/>
    <m/>
    <s v="Y"/>
    <s v="dp1"/>
    <n v="0"/>
    <x v="0"/>
    <x v="0"/>
  </r>
  <r>
    <n v="138053884"/>
    <d v="1997-07-12T00:00:00"/>
    <n v="4521"/>
    <x v="201"/>
    <x v="1"/>
    <s v="N"/>
    <s v="N"/>
    <s v="Resident"/>
    <s v="Y"/>
    <n v="6"/>
    <s v="N"/>
    <s v="N"/>
    <s v="Y"/>
    <d v="2019-03-13T00:00:00"/>
    <x v="4"/>
    <x v="2"/>
    <x v="3"/>
    <m/>
    <m/>
    <s v="Y"/>
    <s v="N"/>
    <m/>
    <s v="Y"/>
    <s v="dp1"/>
    <n v="6"/>
    <x v="10"/>
    <x v="0"/>
  </r>
  <r>
    <n v="282892541"/>
    <d v="2014-01-18T00:00:00"/>
    <m/>
    <x v="116"/>
    <x v="0"/>
    <s v="Y"/>
    <s v="N"/>
    <s v="Resident"/>
    <s v="N"/>
    <n v="44"/>
    <s v="N"/>
    <s v="N"/>
    <s v="Y"/>
    <d v="2025-04-08T00:00:00"/>
    <x v="5"/>
    <x v="2"/>
    <x v="1"/>
    <n v="1"/>
    <n v="573"/>
    <s v="Y"/>
    <s v="Y"/>
    <d v="2025-10-03T00:00:00"/>
    <s v="Y"/>
    <s v="dp3"/>
    <n v="573"/>
    <x v="9"/>
    <x v="1"/>
  </r>
  <r>
    <n v="775332348"/>
    <d v="2005-04-18T00:00:00"/>
    <n v="592"/>
    <x v="6"/>
    <x v="3"/>
    <s v="N"/>
    <s v="Y"/>
    <s v="Unmatched"/>
    <m/>
    <m/>
    <m/>
    <m/>
    <m/>
    <m/>
    <x v="5"/>
    <x v="1"/>
    <x v="1"/>
    <n v="9"/>
    <n v="940"/>
    <s v="Y"/>
    <s v="Y"/>
    <d v="2022-03-11T00:00:00"/>
    <s v="Y"/>
    <s v="dp3"/>
    <n v="940"/>
    <x v="8"/>
    <x v="1"/>
  </r>
  <r>
    <n v="464155364"/>
    <d v="2004-02-21T00:00:00"/>
    <n v="1544"/>
    <x v="117"/>
    <x v="2"/>
    <s v="N"/>
    <s v="N"/>
    <s v="Unmatched"/>
    <m/>
    <m/>
    <m/>
    <m/>
    <m/>
    <m/>
    <x v="6"/>
    <x v="3"/>
    <x v="1"/>
    <n v="7"/>
    <n v="851"/>
    <s v="Y"/>
    <s v="N"/>
    <d v="2024-05-27T00:00:00"/>
    <s v="Y"/>
    <s v="dp3"/>
    <n v="851"/>
    <x v="1"/>
    <x v="1"/>
  </r>
  <r>
    <n v="880763735"/>
    <d v="2013-11-10T00:00:00"/>
    <n v="1812"/>
    <x v="60"/>
    <x v="3"/>
    <s v="N"/>
    <s v="Y"/>
    <s v="Resident"/>
    <s v="N"/>
    <n v="64"/>
    <s v="N"/>
    <s v="N"/>
    <s v="Y"/>
    <d v="2024-11-24T00:00:00"/>
    <x v="0"/>
    <x v="1"/>
    <x v="1"/>
    <n v="9"/>
    <n v="765"/>
    <s v="Y"/>
    <s v="Y"/>
    <d v="2019-02-11T00:00:00"/>
    <s v="Y"/>
    <s v="dp1"/>
    <n v="64"/>
    <x v="3"/>
    <x v="1"/>
  </r>
  <r>
    <n v="963922317"/>
    <d v="2002-10-02T00:00:00"/>
    <n v="694"/>
    <x v="2"/>
    <x v="0"/>
    <s v="Y"/>
    <s v="N"/>
    <s v="Resident"/>
    <s v="N"/>
    <n v="81"/>
    <s v="N"/>
    <s v="Y"/>
    <s v="N"/>
    <d v="2025-03-17T00:00:00"/>
    <x v="6"/>
    <x v="0"/>
    <x v="1"/>
    <n v="2"/>
    <n v="854"/>
    <s v="Y"/>
    <s v="Y"/>
    <d v="2025-09-30T00:00:00"/>
    <s v="Y"/>
    <s v="dp3"/>
    <n v="854"/>
    <x v="1"/>
    <x v="1"/>
  </r>
  <r>
    <n v="940694074"/>
    <d v="1996-03-02T00:00:00"/>
    <n v="23"/>
    <x v="16"/>
    <x v="3"/>
    <s v="N"/>
    <s v="Y"/>
    <s v="Resident"/>
    <s v="N"/>
    <n v="90"/>
    <s v="N"/>
    <s v="N"/>
    <s v="Y"/>
    <d v="2025-04-07T00:00:00"/>
    <x v="0"/>
    <x v="1"/>
    <x v="1"/>
    <n v="5"/>
    <n v="963"/>
    <s v="Y"/>
    <s v="Y"/>
    <d v="2024-02-21T00:00:00"/>
    <s v="Y"/>
    <s v="dp1"/>
    <n v="90"/>
    <x v="1"/>
    <x v="1"/>
  </r>
  <r>
    <n v="435717502"/>
    <d v="2008-04-28T00:00:00"/>
    <n v="760"/>
    <x v="24"/>
    <x v="3"/>
    <s v="N"/>
    <s v="Y"/>
    <s v="Deceased"/>
    <s v="N"/>
    <n v="0"/>
    <s v="Y"/>
    <s v="Y"/>
    <s v="Y"/>
    <d v="2025-02-23T00:00:00"/>
    <x v="6"/>
    <x v="0"/>
    <x v="3"/>
    <m/>
    <m/>
    <s v="Y"/>
    <s v="Y"/>
    <m/>
    <s v="Y"/>
    <s v="dp1"/>
    <n v="0"/>
    <x v="0"/>
    <x v="0"/>
  </r>
  <r>
    <n v="600911323"/>
    <d v="2013-05-17T00:00:00"/>
    <n v="184"/>
    <x v="90"/>
    <x v="3"/>
    <s v="N"/>
    <s v="Y"/>
    <s v="Resident"/>
    <s v="N"/>
    <n v="89"/>
    <s v="N"/>
    <s v="Y"/>
    <s v="Y"/>
    <d v="2025-03-20T00:00:00"/>
    <x v="3"/>
    <x v="0"/>
    <x v="1"/>
    <n v="7"/>
    <n v="919"/>
    <s v="Y"/>
    <s v="Y"/>
    <d v="2021-02-13T00:00:00"/>
    <s v="Y"/>
    <s v="dp1"/>
    <n v="89"/>
    <x v="1"/>
    <x v="1"/>
  </r>
  <r>
    <n v="874331178"/>
    <d v="2015-05-14T00:00:00"/>
    <n v="1567"/>
    <x v="119"/>
    <x v="3"/>
    <s v="N"/>
    <s v="Y"/>
    <s v="Deceased"/>
    <s v="N"/>
    <n v="0"/>
    <s v="Y"/>
    <s v="Y"/>
    <s v="Y"/>
    <d v="2025-01-15T00:00:00"/>
    <x v="0"/>
    <x v="0"/>
    <x v="3"/>
    <m/>
    <m/>
    <s v="Y"/>
    <s v="N"/>
    <m/>
    <s v="Y"/>
    <s v="dp1"/>
    <n v="0"/>
    <x v="0"/>
    <x v="0"/>
  </r>
  <r>
    <n v="185151053"/>
    <d v="2003-04-13T00:00:00"/>
    <n v="1985"/>
    <x v="202"/>
    <x v="3"/>
    <s v="N"/>
    <s v="Y"/>
    <s v="Unmatched"/>
    <m/>
    <m/>
    <m/>
    <m/>
    <m/>
    <m/>
    <x v="4"/>
    <x v="1"/>
    <x v="0"/>
    <n v="3"/>
    <n v="862"/>
    <s v="Y"/>
    <s v="Y"/>
    <d v="2025-07-01T00:00:00"/>
    <s v="Y"/>
    <s v="dp3"/>
    <n v="862"/>
    <x v="1"/>
    <x v="1"/>
  </r>
  <r>
    <n v="368241195"/>
    <d v="2004-10-15T00:00:00"/>
    <n v="99"/>
    <x v="2"/>
    <x v="0"/>
    <s v="Y"/>
    <s v="N"/>
    <s v="Resident"/>
    <s v="N"/>
    <n v="93"/>
    <s v="N"/>
    <s v="Y"/>
    <s v="Y"/>
    <d v="2025-04-09T00:00:00"/>
    <x v="3"/>
    <x v="0"/>
    <x v="1"/>
    <n v="3"/>
    <n v="976"/>
    <s v="Y"/>
    <s v="Y"/>
    <d v="2025-05-23T00:00:00"/>
    <s v="Y"/>
    <s v="dp3"/>
    <n v="976"/>
    <x v="8"/>
    <x v="1"/>
  </r>
  <r>
    <n v="857375959"/>
    <d v="2013-01-29T00:00:00"/>
    <n v="61"/>
    <x v="34"/>
    <x v="0"/>
    <s v="Y"/>
    <s v="N"/>
    <s v="Unmatched"/>
    <m/>
    <m/>
    <m/>
    <m/>
    <m/>
    <m/>
    <x v="3"/>
    <x v="1"/>
    <x v="2"/>
    <m/>
    <m/>
    <m/>
    <m/>
    <m/>
    <s v="Y"/>
    <s v="N/A"/>
    <s v="N/A"/>
    <x v="7"/>
    <x v="1"/>
  </r>
  <r>
    <n v="769834773"/>
    <d v="2013-05-05T00:00:00"/>
    <n v="22"/>
    <x v="49"/>
    <x v="3"/>
    <s v="N"/>
    <s v="Y"/>
    <s v="Resident"/>
    <s v="N"/>
    <n v="96"/>
    <s v="N"/>
    <s v="Y"/>
    <s v="N"/>
    <d v="2025-04-05T00:00:00"/>
    <x v="5"/>
    <x v="0"/>
    <x v="1"/>
    <n v="6"/>
    <n v="988"/>
    <s v="Y"/>
    <s v="Y"/>
    <d v="2023-07-29T00:00:00"/>
    <s v="Y"/>
    <s v="dp1"/>
    <n v="96"/>
    <x v="8"/>
    <x v="1"/>
  </r>
  <r>
    <n v="381465266"/>
    <d v="2012-03-04T00:00:00"/>
    <n v="828"/>
    <x v="58"/>
    <x v="0"/>
    <s v="Y"/>
    <s v="N"/>
    <s v="Unmatched"/>
    <m/>
    <m/>
    <m/>
    <m/>
    <m/>
    <m/>
    <x v="6"/>
    <x v="1"/>
    <x v="2"/>
    <m/>
    <m/>
    <m/>
    <m/>
    <m/>
    <s v="Y"/>
    <s v="N/A"/>
    <s v="N/A"/>
    <x v="7"/>
    <x v="1"/>
  </r>
  <r>
    <n v="795348776"/>
    <d v="2007-06-09T00:00:00"/>
    <n v="2179"/>
    <x v="203"/>
    <x v="3"/>
    <s v="N"/>
    <s v="Y"/>
    <s v="Resident"/>
    <s v="N"/>
    <n v="27"/>
    <s v="N"/>
    <s v="N"/>
    <s v="N"/>
    <d v="2025-01-03T00:00:00"/>
    <x v="6"/>
    <x v="2"/>
    <x v="1"/>
    <n v="5"/>
    <n v="533"/>
    <s v="Y"/>
    <s v="Y"/>
    <d v="2024-04-24T00:00:00"/>
    <s v="Y"/>
    <s v="dp1"/>
    <n v="27"/>
    <x v="4"/>
    <x v="1"/>
  </r>
  <r>
    <n v="101711316"/>
    <d v="2014-01-08T00:00:00"/>
    <n v="27"/>
    <x v="39"/>
    <x v="3"/>
    <s v="N"/>
    <s v="Y"/>
    <s v="Resident"/>
    <s v="N"/>
    <n v="89"/>
    <s v="N"/>
    <s v="Y"/>
    <s v="N"/>
    <d v="2025-03-30T00:00:00"/>
    <x v="3"/>
    <x v="0"/>
    <x v="1"/>
    <n v="6"/>
    <n v="951"/>
    <s v="Y"/>
    <s v="Y"/>
    <d v="2021-10-02T00:00:00"/>
    <s v="Y"/>
    <s v="dp1"/>
    <n v="89"/>
    <x v="1"/>
    <x v="1"/>
  </r>
  <r>
    <n v="866734639"/>
    <d v="1996-08-22T00:00:00"/>
    <n v="65"/>
    <x v="75"/>
    <x v="3"/>
    <s v="N"/>
    <s v="Y"/>
    <s v="Deceased"/>
    <s v="N"/>
    <n v="0"/>
    <s v="Y"/>
    <s v="Y"/>
    <s v="Y"/>
    <d v="2025-04-06T00:00:00"/>
    <x v="0"/>
    <x v="3"/>
    <x v="3"/>
    <m/>
    <m/>
    <s v="Y"/>
    <s v="Y"/>
    <m/>
    <s v="Y"/>
    <s v="dp1"/>
    <n v="0"/>
    <x v="0"/>
    <x v="0"/>
  </r>
  <r>
    <n v="281226611"/>
    <d v="2018-06-28T00:00:00"/>
    <n v="1216"/>
    <x v="204"/>
    <x v="3"/>
    <s v="N"/>
    <s v="Y"/>
    <s v="Resident"/>
    <s v="N"/>
    <n v="77"/>
    <s v="N"/>
    <s v="N"/>
    <s v="Y"/>
    <d v="2025-02-22T00:00:00"/>
    <x v="4"/>
    <x v="0"/>
    <x v="3"/>
    <m/>
    <m/>
    <s v="Y"/>
    <s v="N"/>
    <m/>
    <s v="Y"/>
    <s v="dp1"/>
    <n v="77"/>
    <x v="5"/>
    <x v="0"/>
  </r>
  <r>
    <n v="682434809"/>
    <d v="2001-05-09T00:00:00"/>
    <n v="64"/>
    <x v="75"/>
    <x v="0"/>
    <s v="Y"/>
    <s v="N"/>
    <s v="Resident"/>
    <s v="N"/>
    <n v="90"/>
    <s v="N"/>
    <s v="N"/>
    <s v="Y"/>
    <d v="2025-03-21T00:00:00"/>
    <x v="3"/>
    <x v="0"/>
    <x v="1"/>
    <n v="9"/>
    <n v="970"/>
    <s v="Y"/>
    <s v="Y"/>
    <d v="2021-08-17T00:00:00"/>
    <s v="Y"/>
    <s v="dp1"/>
    <n v="90"/>
    <x v="1"/>
    <x v="1"/>
  </r>
  <r>
    <n v="628635989"/>
    <d v="2001-09-11T00:00:00"/>
    <m/>
    <x v="74"/>
    <x v="0"/>
    <s v="Y"/>
    <s v="N"/>
    <s v="Resident"/>
    <s v="N"/>
    <n v="90"/>
    <s v="N"/>
    <s v="Y"/>
    <s v="Y"/>
    <d v="2025-03-16T00:00:00"/>
    <x v="1"/>
    <x v="2"/>
    <x v="1"/>
    <n v="7"/>
    <n v="967"/>
    <s v="Y"/>
    <s v="Y"/>
    <d v="2021-11-13T00:00:00"/>
    <s v="Y"/>
    <s v="dp1"/>
    <n v="90"/>
    <x v="1"/>
    <x v="1"/>
  </r>
  <r>
    <n v="256173221"/>
    <d v="2005-04-07T00:00:00"/>
    <n v="4171"/>
    <x v="205"/>
    <x v="1"/>
    <s v="N"/>
    <s v="N"/>
    <s v="Unmatched"/>
    <m/>
    <m/>
    <m/>
    <m/>
    <m/>
    <m/>
    <x v="1"/>
    <x v="2"/>
    <x v="0"/>
    <n v="3"/>
    <n v="25"/>
    <s v="Y"/>
    <s v="Y"/>
    <d v="2025-07-04T00:00:00"/>
    <s v="Y"/>
    <s v="dp3"/>
    <n v="25"/>
    <x v="10"/>
    <x v="1"/>
  </r>
  <r>
    <n v="584519245"/>
    <d v="2017-09-07T00:00:00"/>
    <n v="20"/>
    <x v="7"/>
    <x v="2"/>
    <s v="N"/>
    <s v="N"/>
    <s v="Unmatched"/>
    <m/>
    <m/>
    <m/>
    <m/>
    <m/>
    <m/>
    <x v="5"/>
    <x v="1"/>
    <x v="0"/>
    <n v="4"/>
    <n v="954"/>
    <s v="Y"/>
    <s v="Y"/>
    <d v="2025-04-01T00:00:00"/>
    <s v="Y"/>
    <s v="dp3"/>
    <n v="954"/>
    <x v="8"/>
    <x v="1"/>
  </r>
  <r>
    <n v="343847511"/>
    <d v="2004-11-19T00:00:00"/>
    <n v="22"/>
    <x v="32"/>
    <x v="0"/>
    <s v="Y"/>
    <s v="N"/>
    <s v="Resident"/>
    <s v="N"/>
    <n v="91"/>
    <s v="N"/>
    <s v="Y"/>
    <s v="Y"/>
    <d v="2025-03-23T00:00:00"/>
    <x v="2"/>
    <x v="1"/>
    <x v="1"/>
    <n v="3"/>
    <n v="977"/>
    <s v="Y"/>
    <s v="N"/>
    <d v="2025-07-03T00:00:00"/>
    <s v="Y"/>
    <s v="dp3"/>
    <n v="977"/>
    <x v="8"/>
    <x v="1"/>
  </r>
  <r>
    <n v="207910570"/>
    <d v="2013-10-10T00:00:00"/>
    <n v="44"/>
    <x v="103"/>
    <x v="3"/>
    <s v="N"/>
    <s v="Y"/>
    <s v="Unmatched"/>
    <m/>
    <m/>
    <m/>
    <m/>
    <m/>
    <m/>
    <x v="5"/>
    <x v="1"/>
    <x v="3"/>
    <m/>
    <m/>
    <s v="Y"/>
    <s v="Y"/>
    <m/>
    <s v="Y"/>
    <s v="N/A"/>
    <s v="N/A"/>
    <x v="7"/>
    <x v="0"/>
  </r>
  <r>
    <n v="154760415"/>
    <d v="2009-10-20T00:00:00"/>
    <n v="73"/>
    <x v="74"/>
    <x v="0"/>
    <s v="Y"/>
    <s v="N"/>
    <s v="Resident"/>
    <s v="N"/>
    <n v="86"/>
    <s v="N"/>
    <s v="Y"/>
    <s v="Y"/>
    <d v="2025-03-12T00:00:00"/>
    <x v="0"/>
    <x v="0"/>
    <x v="1"/>
    <n v="6"/>
    <n v="969"/>
    <s v="Y"/>
    <s v="Y"/>
    <d v="2022-07-13T00:00:00"/>
    <s v="Y"/>
    <s v="dp1"/>
    <n v="86"/>
    <x v="1"/>
    <x v="1"/>
  </r>
  <r>
    <n v="617721246"/>
    <d v="2008-07-25T00:00:00"/>
    <n v="923"/>
    <x v="64"/>
    <x v="0"/>
    <s v="Y"/>
    <s v="N"/>
    <s v="Resident"/>
    <s v="N"/>
    <n v="92"/>
    <s v="N"/>
    <s v="Y"/>
    <s v="N"/>
    <d v="2025-03-12T00:00:00"/>
    <x v="3"/>
    <x v="2"/>
    <x v="1"/>
    <n v="9"/>
    <n v="880"/>
    <s v="Y"/>
    <s v="Y"/>
    <d v="2021-06-17T00:00:00"/>
    <s v="Y"/>
    <s v="dp1"/>
    <n v="92"/>
    <x v="8"/>
    <x v="1"/>
  </r>
  <r>
    <n v="587526569"/>
    <d v="2002-05-11T00:00:00"/>
    <n v="1717"/>
    <x v="206"/>
    <x v="0"/>
    <s v="Y"/>
    <s v="N"/>
    <s v="Resident"/>
    <s v="N"/>
    <n v="74"/>
    <s v="N"/>
    <s v="N"/>
    <s v="N"/>
    <d v="2025-02-28T00:00:00"/>
    <x v="6"/>
    <x v="2"/>
    <x v="1"/>
    <n v="7"/>
    <n v="757"/>
    <s v="Y"/>
    <s v="Y"/>
    <d v="2020-09-03T00:00:00"/>
    <s v="Y"/>
    <s v="dp1"/>
    <n v="74"/>
    <x v="5"/>
    <x v="1"/>
  </r>
  <r>
    <n v="954460937"/>
    <d v="2004-05-07T00:00:00"/>
    <n v="51"/>
    <x v="74"/>
    <x v="0"/>
    <s v="Y"/>
    <s v="N"/>
    <s v="Unmatched"/>
    <m/>
    <m/>
    <m/>
    <m/>
    <m/>
    <m/>
    <x v="5"/>
    <x v="0"/>
    <x v="1"/>
    <n v="2"/>
    <n v="979"/>
    <s v="Y"/>
    <s v="Y"/>
    <d v="2025-09-26T00:00:00"/>
    <s v="Y"/>
    <s v="dp3"/>
    <n v="979"/>
    <x v="8"/>
    <x v="1"/>
  </r>
  <r>
    <n v="128204887"/>
    <d v="2017-03-23T00:00:00"/>
    <n v="365"/>
    <x v="207"/>
    <x v="2"/>
    <s v="N"/>
    <s v="N"/>
    <s v="Resident"/>
    <s v="N"/>
    <n v="79"/>
    <s v="N"/>
    <s v="N"/>
    <s v="Y"/>
    <d v="2025-02-08T00:00:00"/>
    <x v="5"/>
    <x v="1"/>
    <x v="1"/>
    <n v="8"/>
    <n v="853"/>
    <s v="N"/>
    <s v="N"/>
    <d v="2020-12-08T00:00:00"/>
    <s v="Y"/>
    <s v="dp1"/>
    <n v="79"/>
    <x v="5"/>
    <x v="1"/>
  </r>
  <r>
    <n v="638667680"/>
    <d v="2008-09-14T00:00:00"/>
    <n v="1516"/>
    <x v="13"/>
    <x v="2"/>
    <s v="N"/>
    <s v="N"/>
    <s v="Resident"/>
    <s v="N"/>
    <n v="69"/>
    <s v="N"/>
    <s v="N"/>
    <s v="N"/>
    <d v="2025-02-07T00:00:00"/>
    <x v="6"/>
    <x v="2"/>
    <x v="1"/>
    <n v="8"/>
    <n v="889"/>
    <s v="Y"/>
    <s v="Y"/>
    <d v="2021-03-25T00:00:00"/>
    <s v="Y"/>
    <s v="dp1"/>
    <n v="69"/>
    <x v="3"/>
    <x v="1"/>
  </r>
  <r>
    <n v="877406737"/>
    <d v="2003-08-23T00:00:00"/>
    <n v="2122"/>
    <x v="7"/>
    <x v="3"/>
    <s v="N"/>
    <s v="Y"/>
    <s v="Unmatched"/>
    <m/>
    <m/>
    <m/>
    <m/>
    <m/>
    <m/>
    <x v="5"/>
    <x v="1"/>
    <x v="2"/>
    <m/>
    <m/>
    <m/>
    <m/>
    <m/>
    <s v="Y"/>
    <s v="N/A"/>
    <s v="N/A"/>
    <x v="7"/>
    <x v="1"/>
  </r>
  <r>
    <n v="977018664"/>
    <d v="2006-09-28T00:00:00"/>
    <n v="779"/>
    <x v="207"/>
    <x v="0"/>
    <s v="Y"/>
    <s v="N"/>
    <s v="Resident"/>
    <s v="N"/>
    <n v="87"/>
    <s v="N"/>
    <s v="N"/>
    <s v="Y"/>
    <d v="2025-03-10T00:00:00"/>
    <x v="5"/>
    <x v="0"/>
    <x v="1"/>
    <n v="1"/>
    <n v="949"/>
    <s v="Y"/>
    <s v="Y"/>
    <d v="2025-10-03T00:00:00"/>
    <s v="Y"/>
    <s v="dp3"/>
    <n v="949"/>
    <x v="8"/>
    <x v="1"/>
  </r>
  <r>
    <n v="320082041"/>
    <d v="2003-12-20T00:00:00"/>
    <n v="55"/>
    <x v="49"/>
    <x v="2"/>
    <s v="N"/>
    <s v="N"/>
    <s v="Resident"/>
    <s v="N"/>
    <n v="98"/>
    <s v="N"/>
    <s v="Y"/>
    <s v="Y"/>
    <d v="2025-03-17T00:00:00"/>
    <x v="3"/>
    <x v="0"/>
    <x v="1"/>
    <n v="1"/>
    <n v="956"/>
    <s v="Y"/>
    <s v="Y"/>
    <d v="2025-10-03T00:00:00"/>
    <s v="Y"/>
    <s v="dp3"/>
    <n v="956"/>
    <x v="8"/>
    <x v="1"/>
  </r>
  <r>
    <n v="978914017"/>
    <d v="2013-06-12T00:00:00"/>
    <n v="37"/>
    <x v="39"/>
    <x v="0"/>
    <s v="Y"/>
    <s v="N"/>
    <s v="Unmatched"/>
    <m/>
    <m/>
    <m/>
    <m/>
    <m/>
    <m/>
    <x v="6"/>
    <x v="0"/>
    <x v="3"/>
    <m/>
    <m/>
    <s v="Y"/>
    <s v="Y"/>
    <m/>
    <s v="Y"/>
    <s v="N/A"/>
    <s v="N/A"/>
    <x v="7"/>
    <x v="0"/>
  </r>
  <r>
    <n v="710520527"/>
    <d v="2017-03-30T00:00:00"/>
    <n v="44"/>
    <x v="45"/>
    <x v="0"/>
    <s v="Y"/>
    <s v="N"/>
    <s v="Deceased"/>
    <s v="N"/>
    <n v="0"/>
    <s v="Y"/>
    <s v="Y"/>
    <s v="N"/>
    <d v="2025-03-26T00:00:00"/>
    <x v="5"/>
    <x v="0"/>
    <x v="3"/>
    <m/>
    <m/>
    <s v="Y"/>
    <s v="Y"/>
    <m/>
    <s v="Y"/>
    <s v="dp1"/>
    <n v="0"/>
    <x v="0"/>
    <x v="0"/>
  </r>
  <r>
    <n v="386945483"/>
    <d v="2001-02-10T00:00:00"/>
    <n v="99"/>
    <x v="116"/>
    <x v="3"/>
    <s v="N"/>
    <s v="Y"/>
    <s v="Resident"/>
    <s v="N"/>
    <n v="88"/>
    <s v="N"/>
    <s v="Y"/>
    <s v="Y"/>
    <d v="2025-03-17T00:00:00"/>
    <x v="3"/>
    <x v="0"/>
    <x v="1"/>
    <n v="7"/>
    <n v="958"/>
    <s v="Y"/>
    <s v="Y"/>
    <d v="2021-01-10T00:00:00"/>
    <s v="Y"/>
    <s v="dp1"/>
    <n v="88"/>
    <x v="1"/>
    <x v="1"/>
  </r>
  <r>
    <n v="716310605"/>
    <d v="1997-11-19T00:00:00"/>
    <n v="3436"/>
    <x v="208"/>
    <x v="2"/>
    <s v="N"/>
    <s v="N"/>
    <s v="Resident"/>
    <s v="N"/>
    <n v="25"/>
    <s v="N"/>
    <s v="N"/>
    <s v="N"/>
    <d v="2023-07-11T00:00:00"/>
    <x v="4"/>
    <x v="0"/>
    <x v="1"/>
    <n v="8"/>
    <n v="307"/>
    <s v="N"/>
    <s v="Y"/>
    <d v="2022-04-04T00:00:00"/>
    <s v="Y"/>
    <s v="dp1"/>
    <n v="25"/>
    <x v="4"/>
    <x v="1"/>
  </r>
  <r>
    <n v="888120346"/>
    <d v="2013-04-12T00:00:00"/>
    <n v="2341"/>
    <x v="206"/>
    <x v="2"/>
    <s v="N"/>
    <s v="N"/>
    <s v="Resident"/>
    <s v="N"/>
    <n v="36"/>
    <s v="N"/>
    <s v="N"/>
    <s v="N"/>
    <d v="2024-10-07T00:00:00"/>
    <x v="1"/>
    <x v="2"/>
    <x v="1"/>
    <n v="5"/>
    <n v="708"/>
    <s v="N"/>
    <s v="Y"/>
    <d v="2024-02-21T00:00:00"/>
    <s v="Y"/>
    <s v="dp1"/>
    <n v="36"/>
    <x v="6"/>
    <x v="1"/>
  </r>
  <r>
    <n v="496676081"/>
    <d v="2002-08-27T00:00:00"/>
    <n v="521"/>
    <x v="2"/>
    <x v="3"/>
    <s v="N"/>
    <s v="Y"/>
    <s v="Resident"/>
    <s v="N"/>
    <n v="89"/>
    <s v="N"/>
    <s v="Y"/>
    <s v="Y"/>
    <d v="2025-03-24T00:00:00"/>
    <x v="6"/>
    <x v="1"/>
    <x v="1"/>
    <n v="7"/>
    <n v="959"/>
    <s v="Y"/>
    <s v="Y"/>
    <d v="2024-02-10T00:00:00"/>
    <s v="Y"/>
    <s v="dp1"/>
    <n v="89"/>
    <x v="1"/>
    <x v="1"/>
  </r>
  <r>
    <n v="266012208"/>
    <d v="2002-02-13T00:00:00"/>
    <n v="2625"/>
    <x v="209"/>
    <x v="3"/>
    <s v="N"/>
    <s v="Y"/>
    <s v="Resident"/>
    <s v="N"/>
    <n v="53"/>
    <s v="N"/>
    <s v="Y"/>
    <s v="N"/>
    <d v="2024-09-15T00:00:00"/>
    <x v="1"/>
    <x v="2"/>
    <x v="1"/>
    <n v="7"/>
    <n v="592"/>
    <s v="Y"/>
    <s v="Y"/>
    <d v="2022-06-05T00:00:00"/>
    <s v="Y"/>
    <s v="dp1"/>
    <n v="53"/>
    <x v="9"/>
    <x v="1"/>
  </r>
  <r>
    <n v="352945992"/>
    <d v="2007-05-06T00:00:00"/>
    <n v="719"/>
    <x v="8"/>
    <x v="0"/>
    <s v="Y"/>
    <s v="N"/>
    <s v="Resident"/>
    <s v="N"/>
    <n v="88"/>
    <s v="N"/>
    <s v="Y"/>
    <s v="Y"/>
    <d v="2025-02-25T00:00:00"/>
    <x v="5"/>
    <x v="0"/>
    <x v="1"/>
    <n v="2"/>
    <n v="855"/>
    <s v="Y"/>
    <s v="Y"/>
    <d v="2025-09-21T00:00:00"/>
    <s v="Y"/>
    <s v="dp3"/>
    <n v="855"/>
    <x v="1"/>
    <x v="1"/>
  </r>
  <r>
    <n v="326426261"/>
    <d v="2015-10-15T00:00:00"/>
    <n v="99"/>
    <x v="0"/>
    <x v="0"/>
    <s v="Y"/>
    <s v="N"/>
    <s v="Resident"/>
    <s v="N"/>
    <n v="94"/>
    <s v="N"/>
    <s v="Y"/>
    <s v="Y"/>
    <d v="2025-03-17T00:00:00"/>
    <x v="5"/>
    <x v="0"/>
    <x v="1"/>
    <n v="5"/>
    <n v="983"/>
    <s v="Y"/>
    <s v="Y"/>
    <d v="2024-02-03T00:00:00"/>
    <s v="Y"/>
    <s v="dp1"/>
    <n v="94"/>
    <x v="8"/>
    <x v="1"/>
  </r>
  <r>
    <n v="457721815"/>
    <d v="2013-11-12T00:00:00"/>
    <n v="634"/>
    <x v="10"/>
    <x v="0"/>
    <s v="Y"/>
    <s v="N"/>
    <s v="Resident"/>
    <s v="N"/>
    <n v="85"/>
    <s v="N"/>
    <s v="Y"/>
    <s v="Y"/>
    <d v="2025-03-15T00:00:00"/>
    <x v="5"/>
    <x v="0"/>
    <x v="1"/>
    <n v="1"/>
    <n v="929"/>
    <s v="Y"/>
    <s v="Y"/>
    <d v="2025-10-03T00:00:00"/>
    <s v="Y"/>
    <s v="dp3"/>
    <n v="929"/>
    <x v="8"/>
    <x v="1"/>
  </r>
  <r>
    <n v="884291181"/>
    <d v="1996-10-31T00:00:00"/>
    <n v="2225"/>
    <x v="62"/>
    <x v="2"/>
    <s v="N"/>
    <s v="N"/>
    <s v="Unmatched"/>
    <m/>
    <m/>
    <m/>
    <m/>
    <m/>
    <m/>
    <x v="6"/>
    <x v="1"/>
    <x v="0"/>
    <n v="6"/>
    <n v="503"/>
    <s v="Y"/>
    <s v="N"/>
    <d v="2024-07-27T00:00:00"/>
    <s v="Y"/>
    <s v="dp3"/>
    <n v="503"/>
    <x v="9"/>
    <x v="1"/>
  </r>
  <r>
    <n v="940579873"/>
    <d v="2001-05-02T00:00:00"/>
    <n v="79"/>
    <x v="49"/>
    <x v="0"/>
    <s v="Y"/>
    <s v="N"/>
    <s v="Unmatched"/>
    <m/>
    <m/>
    <m/>
    <m/>
    <m/>
    <m/>
    <x v="3"/>
    <x v="0"/>
    <x v="1"/>
    <n v="4"/>
    <n v="960"/>
    <s v="Y"/>
    <s v="Y"/>
    <d v="2025-03-02T00:00:00"/>
    <s v="Y"/>
    <s v="dp3"/>
    <n v="960"/>
    <x v="8"/>
    <x v="1"/>
  </r>
  <r>
    <n v="588215957"/>
    <d v="2012-02-07T00:00:00"/>
    <n v="3304"/>
    <x v="2"/>
    <x v="3"/>
    <s v="N"/>
    <s v="Y"/>
    <s v="Unmatched"/>
    <m/>
    <m/>
    <m/>
    <m/>
    <m/>
    <m/>
    <x v="1"/>
    <x v="3"/>
    <x v="2"/>
    <m/>
    <m/>
    <m/>
    <m/>
    <m/>
    <s v="Y"/>
    <s v="N/A"/>
    <s v="N/A"/>
    <x v="7"/>
    <x v="1"/>
  </r>
  <r>
    <n v="568554521"/>
    <d v="2007-05-31T00:00:00"/>
    <n v="2822"/>
    <x v="114"/>
    <x v="2"/>
    <s v="N"/>
    <s v="N"/>
    <s v="Resident"/>
    <s v="N"/>
    <n v="40"/>
    <s v="N"/>
    <s v="N"/>
    <s v="N"/>
    <d v="2025-01-29T00:00:00"/>
    <x v="3"/>
    <x v="1"/>
    <x v="1"/>
    <n v="3"/>
    <n v="668"/>
    <s v="N"/>
    <s v="Y"/>
    <d v="2025-08-28T00:00:00"/>
    <s v="Y"/>
    <s v="dp3"/>
    <n v="668"/>
    <x v="3"/>
    <x v="1"/>
  </r>
  <r>
    <n v="275803142"/>
    <d v="2003-01-20T00:00:00"/>
    <n v="96"/>
    <x v="116"/>
    <x v="0"/>
    <s v="Y"/>
    <s v="N"/>
    <s v="Unmatched"/>
    <m/>
    <m/>
    <m/>
    <m/>
    <m/>
    <m/>
    <x v="5"/>
    <x v="1"/>
    <x v="2"/>
    <m/>
    <m/>
    <m/>
    <m/>
    <m/>
    <s v="Y"/>
    <s v="N/A"/>
    <s v="N/A"/>
    <x v="7"/>
    <x v="1"/>
  </r>
  <r>
    <n v="724149977"/>
    <d v="2006-10-24T00:00:00"/>
    <n v="2629"/>
    <x v="210"/>
    <x v="3"/>
    <s v="N"/>
    <s v="Y"/>
    <s v="Resident"/>
    <s v="N"/>
    <n v="49"/>
    <s v="N"/>
    <s v="N"/>
    <s v="N"/>
    <d v="2025-01-25T00:00:00"/>
    <x v="1"/>
    <x v="2"/>
    <x v="1"/>
    <n v="7"/>
    <n v="634"/>
    <s v="Y"/>
    <s v="Y"/>
    <d v="2021-03-15T00:00:00"/>
    <s v="Y"/>
    <s v="dp1"/>
    <n v="49"/>
    <x v="2"/>
    <x v="1"/>
  </r>
  <r>
    <n v="928898933"/>
    <d v="2003-06-28T00:00:00"/>
    <n v="28"/>
    <x v="39"/>
    <x v="2"/>
    <s v="N"/>
    <s v="N"/>
    <s v="Resident"/>
    <s v="N"/>
    <n v="85"/>
    <s v="N"/>
    <s v="Y"/>
    <s v="Y"/>
    <d v="2025-03-28T00:00:00"/>
    <x v="3"/>
    <x v="0"/>
    <x v="1"/>
    <n v="7"/>
    <n v="976"/>
    <s v="Y"/>
    <s v="Y"/>
    <d v="2024-03-01T00:00:00"/>
    <s v="Y"/>
    <s v="dp1"/>
    <n v="85"/>
    <x v="1"/>
    <x v="1"/>
  </r>
  <r>
    <n v="595065483"/>
    <d v="1998-02-21T00:00:00"/>
    <n v="56"/>
    <x v="94"/>
    <x v="2"/>
    <s v="N"/>
    <s v="N"/>
    <s v="Deceased"/>
    <s v="N"/>
    <n v="0"/>
    <s v="Y"/>
    <s v="Y"/>
    <s v="Y"/>
    <d v="2025-04-06T00:00:00"/>
    <x v="5"/>
    <x v="0"/>
    <x v="3"/>
    <m/>
    <m/>
    <s v="Y"/>
    <s v="Y"/>
    <m/>
    <s v="Y"/>
    <s v="dp1"/>
    <n v="0"/>
    <x v="0"/>
    <x v="0"/>
  </r>
  <r>
    <n v="499843510"/>
    <d v="2014-12-09T00:00:00"/>
    <n v="28"/>
    <x v="15"/>
    <x v="0"/>
    <s v="Y"/>
    <s v="N"/>
    <s v="Resident"/>
    <s v="N"/>
    <n v="98"/>
    <s v="N"/>
    <s v="Y"/>
    <s v="N"/>
    <d v="2025-03-21T00:00:00"/>
    <x v="1"/>
    <x v="3"/>
    <x v="2"/>
    <m/>
    <m/>
    <m/>
    <m/>
    <m/>
    <s v="Y"/>
    <s v="dp1"/>
    <n v="98"/>
    <x v="8"/>
    <x v="1"/>
  </r>
  <r>
    <n v="569117392"/>
    <d v="2014-05-08T00:00:00"/>
    <n v="87"/>
    <x v="22"/>
    <x v="3"/>
    <s v="N"/>
    <s v="Y"/>
    <s v="Resident"/>
    <s v="N"/>
    <n v="93"/>
    <s v="N"/>
    <s v="N"/>
    <s v="N"/>
    <d v="2025-04-02T00:00:00"/>
    <x v="5"/>
    <x v="1"/>
    <x v="1"/>
    <n v="6"/>
    <n v="973"/>
    <s v="Y"/>
    <s v="Y"/>
    <d v="2023-07-22T00:00:00"/>
    <s v="Y"/>
    <s v="dp1"/>
    <n v="93"/>
    <x v="8"/>
    <x v="1"/>
  </r>
  <r>
    <n v="405840242"/>
    <d v="2004-04-21T00:00:00"/>
    <n v="285"/>
    <x v="199"/>
    <x v="3"/>
    <s v="N"/>
    <s v="Y"/>
    <s v="Resident"/>
    <s v="N"/>
    <n v="86"/>
    <s v="N"/>
    <s v="N"/>
    <s v="Y"/>
    <d v="2025-03-07T00:00:00"/>
    <x v="6"/>
    <x v="1"/>
    <x v="1"/>
    <n v="4"/>
    <n v="921"/>
    <s v="Y"/>
    <s v="Y"/>
    <d v="2025-03-21T00:00:00"/>
    <s v="Y"/>
    <s v="dp3"/>
    <n v="921"/>
    <x v="8"/>
    <x v="1"/>
  </r>
  <r>
    <n v="135277912"/>
    <d v="1997-03-04T00:00:00"/>
    <n v="1557"/>
    <x v="120"/>
    <x v="0"/>
    <s v="Y"/>
    <s v="N"/>
    <s v="Unmatched"/>
    <m/>
    <m/>
    <m/>
    <m/>
    <m/>
    <m/>
    <x v="6"/>
    <x v="3"/>
    <x v="2"/>
    <m/>
    <m/>
    <m/>
    <m/>
    <m/>
    <s v="Y"/>
    <s v="N/A"/>
    <s v="N/A"/>
    <x v="7"/>
    <x v="1"/>
  </r>
  <r>
    <n v="619773177"/>
    <d v="2017-11-08T00:00:00"/>
    <n v="43"/>
    <x v="0"/>
    <x v="0"/>
    <s v="Y"/>
    <s v="N"/>
    <s v="Resident"/>
    <s v="N"/>
    <n v="87"/>
    <s v="N"/>
    <s v="Y"/>
    <s v="Y"/>
    <d v="2025-03-15T00:00:00"/>
    <x v="3"/>
    <x v="1"/>
    <x v="1"/>
    <n v="8"/>
    <n v="963"/>
    <s v="Y"/>
    <s v="Y"/>
    <d v="2021-08-11T00:00:00"/>
    <s v="Y"/>
    <s v="dp1"/>
    <n v="87"/>
    <x v="1"/>
    <x v="1"/>
  </r>
  <r>
    <n v="736808238"/>
    <d v="2007-09-26T00:00:00"/>
    <n v="2117"/>
    <x v="62"/>
    <x v="3"/>
    <s v="N"/>
    <s v="Y"/>
    <s v="Unmatched"/>
    <m/>
    <m/>
    <m/>
    <m/>
    <m/>
    <m/>
    <x v="4"/>
    <x v="0"/>
    <x v="2"/>
    <m/>
    <m/>
    <m/>
    <m/>
    <m/>
    <s v="Y"/>
    <s v="N/A"/>
    <s v="N/A"/>
    <x v="7"/>
    <x v="1"/>
  </r>
  <r>
    <n v="647801606"/>
    <d v="2012-11-24T00:00:00"/>
    <n v="60"/>
    <x v="110"/>
    <x v="0"/>
    <s v="Y"/>
    <s v="N"/>
    <s v="Resident"/>
    <s v="N"/>
    <n v="97"/>
    <s v="N"/>
    <s v="Y"/>
    <s v="Y"/>
    <d v="2025-03-17T00:00:00"/>
    <x v="5"/>
    <x v="0"/>
    <x v="2"/>
    <m/>
    <m/>
    <m/>
    <m/>
    <m/>
    <s v="Y"/>
    <s v="dp1"/>
    <n v="97"/>
    <x v="8"/>
    <x v="1"/>
  </r>
  <r>
    <n v="422846134"/>
    <d v="2003-11-07T00:00:00"/>
    <n v="674"/>
    <x v="52"/>
    <x v="3"/>
    <s v="N"/>
    <s v="Y"/>
    <s v="Resident"/>
    <s v="N"/>
    <n v="75"/>
    <s v="N"/>
    <s v="Y"/>
    <s v="Y"/>
    <d v="2025-03-22T00:00:00"/>
    <x v="6"/>
    <x v="0"/>
    <x v="1"/>
    <n v="5"/>
    <n v="886"/>
    <s v="Y"/>
    <s v="N"/>
    <d v="2023-09-25T00:00:00"/>
    <s v="Y"/>
    <s v="dp1"/>
    <n v="75"/>
    <x v="5"/>
    <x v="1"/>
  </r>
  <r>
    <n v="904815710"/>
    <d v="1996-07-14T00:00:00"/>
    <n v="4790"/>
    <x v="211"/>
    <x v="1"/>
    <s v="N"/>
    <s v="N"/>
    <s v="Resident"/>
    <s v="N"/>
    <n v="4"/>
    <s v="N"/>
    <s v="Y"/>
    <s v="Y"/>
    <d v="2019-08-17T00:00:00"/>
    <x v="4"/>
    <x v="1"/>
    <x v="1"/>
    <n v="1"/>
    <n v="264"/>
    <s v="Y"/>
    <s v="Y"/>
    <d v="2025-10-03T00:00:00"/>
    <s v="Y"/>
    <s v="dp3"/>
    <n v="264"/>
    <x v="4"/>
    <x v="1"/>
  </r>
  <r>
    <n v="435797289"/>
    <d v="2008-03-29T00:00:00"/>
    <n v="26"/>
    <x v="46"/>
    <x v="2"/>
    <s v="N"/>
    <s v="N"/>
    <s v="Resident"/>
    <s v="N"/>
    <n v="99"/>
    <s v="N"/>
    <s v="N"/>
    <s v="Y"/>
    <d v="2025-03-25T00:00:00"/>
    <x v="3"/>
    <x v="0"/>
    <x v="1"/>
    <n v="3"/>
    <n v="988"/>
    <s v="Y"/>
    <s v="Y"/>
    <d v="2025-06-12T00:00:00"/>
    <s v="Y"/>
    <s v="dp3"/>
    <n v="988"/>
    <x v="8"/>
    <x v="1"/>
  </r>
  <r>
    <n v="928566667"/>
    <d v="2003-05-07T00:00:00"/>
    <n v="875"/>
    <x v="5"/>
    <x v="3"/>
    <s v="N"/>
    <s v="Y"/>
    <s v="Resident"/>
    <s v="N"/>
    <n v="75"/>
    <s v="N"/>
    <s v="Y"/>
    <s v="N"/>
    <d v="2025-02-27T00:00:00"/>
    <x v="3"/>
    <x v="0"/>
    <x v="1"/>
    <n v="5"/>
    <n v="951"/>
    <s v="Y"/>
    <s v="Y"/>
    <d v="2023-10-02T00:00:00"/>
    <s v="Y"/>
    <s v="dp1"/>
    <n v="75"/>
    <x v="5"/>
    <x v="1"/>
  </r>
  <r>
    <n v="185800242"/>
    <d v="2005-11-23T00:00:00"/>
    <n v="3512"/>
    <x v="212"/>
    <x v="3"/>
    <s v="N"/>
    <s v="Y"/>
    <s v="Resident"/>
    <s v="N"/>
    <n v="22"/>
    <s v="N"/>
    <s v="N"/>
    <s v="N"/>
    <d v="2023-03-15T00:00:00"/>
    <x v="4"/>
    <x v="2"/>
    <x v="3"/>
    <m/>
    <m/>
    <s v="Y"/>
    <s v="Y"/>
    <m/>
    <s v="Y"/>
    <s v="dp1"/>
    <n v="22"/>
    <x v="4"/>
    <x v="0"/>
  </r>
  <r>
    <n v="561053344"/>
    <d v="2017-12-28T00:00:00"/>
    <n v="2900"/>
    <x v="111"/>
    <x v="1"/>
    <s v="N"/>
    <s v="N"/>
    <s v="Resident"/>
    <s v="N"/>
    <n v="49"/>
    <s v="N"/>
    <s v="N"/>
    <s v="N"/>
    <d v="2025-02-02T00:00:00"/>
    <x v="4"/>
    <x v="2"/>
    <x v="1"/>
    <n v="3"/>
    <n v="634"/>
    <s v="Y"/>
    <s v="Y"/>
    <d v="2025-08-01T00:00:00"/>
    <s v="Y"/>
    <s v="dp3"/>
    <n v="634"/>
    <x v="3"/>
    <x v="1"/>
  </r>
  <r>
    <n v="656694662"/>
    <d v="2006-10-04T00:00:00"/>
    <n v="44"/>
    <x v="74"/>
    <x v="3"/>
    <s v="N"/>
    <s v="Y"/>
    <s v="Deceased"/>
    <s v="N"/>
    <n v="0"/>
    <s v="Y"/>
    <s v="N"/>
    <s v="Y"/>
    <d v="2025-03-24T00:00:00"/>
    <x v="3"/>
    <x v="0"/>
    <x v="3"/>
    <m/>
    <m/>
    <s v="Y"/>
    <s v="Y"/>
    <m/>
    <s v="Y"/>
    <s v="dp1"/>
    <n v="0"/>
    <x v="0"/>
    <x v="0"/>
  </r>
  <r>
    <n v="182051346"/>
    <d v="2015-10-02T00:00:00"/>
    <n v="926"/>
    <x v="207"/>
    <x v="0"/>
    <s v="Y"/>
    <s v="N"/>
    <s v="Resident"/>
    <s v="N"/>
    <n v="82"/>
    <s v="N"/>
    <s v="Y"/>
    <s v="N"/>
    <d v="2025-02-20T00:00:00"/>
    <x v="0"/>
    <x v="1"/>
    <x v="1"/>
    <n v="2"/>
    <n v="925"/>
    <s v="Y"/>
    <s v="Y"/>
    <d v="2025-09-19T00:00:00"/>
    <s v="Y"/>
    <s v="dp3"/>
    <n v="925"/>
    <x v="8"/>
    <x v="1"/>
  </r>
  <r>
    <n v="647919063"/>
    <d v="2012-12-02T00:00:00"/>
    <n v="56"/>
    <x v="94"/>
    <x v="0"/>
    <s v="Y"/>
    <s v="N"/>
    <s v="Resident"/>
    <s v="N"/>
    <n v="92"/>
    <s v="N"/>
    <s v="Y"/>
    <s v="Y"/>
    <d v="2025-04-08T00:00:00"/>
    <x v="0"/>
    <x v="1"/>
    <x v="1"/>
    <n v="1"/>
    <n v="951"/>
    <s v="Y"/>
    <s v="Y"/>
    <d v="2025-10-03T00:00:00"/>
    <s v="Y"/>
    <s v="dp3"/>
    <n v="951"/>
    <x v="8"/>
    <x v="1"/>
  </r>
  <r>
    <n v="834211099"/>
    <d v="2007-01-18T00:00:00"/>
    <n v="2702"/>
    <x v="36"/>
    <x v="3"/>
    <s v="N"/>
    <s v="Y"/>
    <s v="Resident"/>
    <s v="N"/>
    <n v="55"/>
    <s v="N"/>
    <s v="N"/>
    <s v="Y"/>
    <d v="2024-09-30T00:00:00"/>
    <x v="6"/>
    <x v="0"/>
    <x v="2"/>
    <m/>
    <m/>
    <m/>
    <m/>
    <m/>
    <s v="Y"/>
    <s v="dp1"/>
    <n v="55"/>
    <x v="9"/>
    <x v="1"/>
  </r>
  <r>
    <n v="239773069"/>
    <d v="2000-05-25T00:00:00"/>
    <n v="47"/>
    <x v="94"/>
    <x v="3"/>
    <s v="N"/>
    <s v="Y"/>
    <s v="Resident"/>
    <s v="N"/>
    <n v="98"/>
    <s v="N"/>
    <s v="Y"/>
    <s v="Y"/>
    <d v="2025-03-25T00:00:00"/>
    <x v="3"/>
    <x v="0"/>
    <x v="1"/>
    <n v="7"/>
    <n v="981"/>
    <s v="Y"/>
    <s v="Y"/>
    <d v="2024-01-30T00:00:00"/>
    <s v="Y"/>
    <s v="dp1"/>
    <n v="98"/>
    <x v="8"/>
    <x v="1"/>
  </r>
  <r>
    <n v="999066113"/>
    <d v="2009-08-13T00:00:00"/>
    <n v="3221"/>
    <x v="186"/>
    <x v="3"/>
    <s v="N"/>
    <s v="Y"/>
    <s v="Resident"/>
    <s v="N"/>
    <n v="15"/>
    <s v="N"/>
    <s v="Y"/>
    <s v="Y"/>
    <d v="2023-05-01T00:00:00"/>
    <x v="3"/>
    <x v="2"/>
    <x v="1"/>
    <n v="5"/>
    <n v="260"/>
    <s v="Y"/>
    <s v="Y"/>
    <d v="2024-02-08T00:00:00"/>
    <s v="Y"/>
    <s v="dp3"/>
    <n v="260"/>
    <x v="4"/>
    <x v="1"/>
  </r>
  <r>
    <n v="750832456"/>
    <d v="2008-01-13T00:00:00"/>
    <n v="177"/>
    <x v="23"/>
    <x v="0"/>
    <s v="Y"/>
    <s v="N"/>
    <s v="Unmatched"/>
    <m/>
    <m/>
    <m/>
    <m/>
    <m/>
    <m/>
    <x v="5"/>
    <x v="2"/>
    <x v="0"/>
    <n v="1"/>
    <n v="920"/>
    <s v="N"/>
    <s v="Y"/>
    <d v="2025-10-03T00:00:00"/>
    <s v="Y"/>
    <s v="dp3"/>
    <n v="920"/>
    <x v="8"/>
    <x v="1"/>
  </r>
  <r>
    <n v="726830740"/>
    <d v="1998-08-18T00:00:00"/>
    <n v="2093"/>
    <x v="17"/>
    <x v="3"/>
    <s v="N"/>
    <s v="Y"/>
    <s v="Resident"/>
    <s v="N"/>
    <n v="41"/>
    <s v="N"/>
    <s v="N"/>
    <s v="N"/>
    <d v="2024-09-20T00:00:00"/>
    <x v="1"/>
    <x v="0"/>
    <x v="0"/>
    <n v="6"/>
    <n v="627"/>
    <s v="Y"/>
    <s v="Y"/>
    <d v="2024-06-04T00:00:00"/>
    <s v="Y"/>
    <s v="dp1"/>
    <n v="41"/>
    <x v="2"/>
    <x v="1"/>
  </r>
  <r>
    <n v="739217062"/>
    <d v="2008-02-09T00:00:00"/>
    <n v="76"/>
    <x v="94"/>
    <x v="0"/>
    <s v="Y"/>
    <s v="N"/>
    <s v="Resident"/>
    <s v="N"/>
    <n v="98"/>
    <s v="N"/>
    <s v="Y"/>
    <s v="Y"/>
    <d v="2025-03-29T00:00:00"/>
    <x v="2"/>
    <x v="0"/>
    <x v="1"/>
    <n v="3"/>
    <n v="969"/>
    <s v="Y"/>
    <s v="Y"/>
    <d v="2025-07-13T00:00:00"/>
    <s v="Y"/>
    <s v="dp3"/>
    <n v="969"/>
    <x v="8"/>
    <x v="1"/>
  </r>
  <r>
    <n v="481150497"/>
    <d v="2010-12-17T00:00:00"/>
    <n v="587"/>
    <x v="52"/>
    <x v="0"/>
    <s v="Y"/>
    <s v="N"/>
    <s v="Resident"/>
    <s v="N"/>
    <n v="78"/>
    <s v="N"/>
    <s v="N"/>
    <s v="N"/>
    <d v="2025-02-23T00:00:00"/>
    <x v="1"/>
    <x v="1"/>
    <x v="1"/>
    <n v="5"/>
    <n v="841"/>
    <s v="Y"/>
    <s v="Y"/>
    <d v="2023-10-27T00:00:00"/>
    <s v="Y"/>
    <s v="dp1"/>
    <n v="78"/>
    <x v="5"/>
    <x v="1"/>
  </r>
  <r>
    <n v="290124232"/>
    <d v="2010-12-17T00:00:00"/>
    <n v="1054"/>
    <x v="117"/>
    <x v="0"/>
    <s v="Y"/>
    <s v="N"/>
    <s v="Resident"/>
    <s v="N"/>
    <n v="57"/>
    <s v="N"/>
    <s v="Y"/>
    <s v="N"/>
    <d v="2025-01-29T00:00:00"/>
    <x v="1"/>
    <x v="2"/>
    <x v="1"/>
    <n v="3"/>
    <n v="734"/>
    <s v="N"/>
    <s v="Y"/>
    <d v="2025-03-11T00:00:00"/>
    <s v="Y"/>
    <s v="dp3"/>
    <n v="734"/>
    <x v="5"/>
    <x v="1"/>
  </r>
  <r>
    <n v="934265374"/>
    <d v="2016-09-04T00:00:00"/>
    <n v="1306"/>
    <x v="45"/>
    <x v="0"/>
    <s v="Y"/>
    <s v="N"/>
    <s v="Resident"/>
    <s v="N"/>
    <n v="62"/>
    <s v="N"/>
    <s v="Y"/>
    <s v="Y"/>
    <d v="2025-01-31T00:00:00"/>
    <x v="6"/>
    <x v="1"/>
    <x v="3"/>
    <m/>
    <m/>
    <s v="N"/>
    <s v="Y"/>
    <m/>
    <s v="Y"/>
    <s v="dp1"/>
    <n v="62"/>
    <x v="3"/>
    <x v="0"/>
  </r>
  <r>
    <n v="644114704"/>
    <d v="2004-07-10T00:00:00"/>
    <n v="72"/>
    <x v="34"/>
    <x v="0"/>
    <s v="Y"/>
    <s v="N"/>
    <s v="Forwarding Address"/>
    <s v="N"/>
    <n v="98"/>
    <s v="N"/>
    <s v="N"/>
    <s v="Y"/>
    <d v="2025-04-03T00:00:00"/>
    <x v="2"/>
    <x v="0"/>
    <x v="0"/>
    <n v="8"/>
    <n v="970"/>
    <s v="Y"/>
    <s v="Y"/>
    <d v="2021-12-08T00:00:00"/>
    <s v="Y"/>
    <s v="dp1"/>
    <n v="98"/>
    <x v="8"/>
    <x v="1"/>
  </r>
  <r>
    <n v="330942040"/>
    <d v="2007-05-30T00:00:00"/>
    <n v="86"/>
    <x v="75"/>
    <x v="0"/>
    <s v="Y"/>
    <s v="N"/>
    <s v="Resident"/>
    <s v="N"/>
    <n v="99"/>
    <s v="N"/>
    <s v="Y"/>
    <s v="N"/>
    <d v="2025-03-12T00:00:00"/>
    <x v="3"/>
    <x v="0"/>
    <x v="3"/>
    <m/>
    <m/>
    <s v="Y"/>
    <s v="Y"/>
    <m/>
    <s v="Y"/>
    <s v="dp1"/>
    <n v="99"/>
    <x v="8"/>
    <x v="0"/>
  </r>
  <r>
    <n v="702164976"/>
    <d v="1995-07-08T00:00:00"/>
    <n v="5392"/>
    <x v="190"/>
    <x v="1"/>
    <s v="N"/>
    <s v="N"/>
    <s v="Unmatched"/>
    <m/>
    <m/>
    <m/>
    <m/>
    <m/>
    <m/>
    <x v="1"/>
    <x v="2"/>
    <x v="0"/>
    <n v="9"/>
    <n v="11"/>
    <s v="Y"/>
    <s v="N"/>
    <d v="2019-05-03T00:00:00"/>
    <s v="Y"/>
    <s v="dp3"/>
    <n v="11"/>
    <x v="10"/>
    <x v="1"/>
  </r>
  <r>
    <n v="279967583"/>
    <d v="2009-09-04T00:00:00"/>
    <n v="2371"/>
    <x v="134"/>
    <x v="2"/>
    <s v="N"/>
    <s v="N"/>
    <s v="Resident"/>
    <s v="N"/>
    <n v="51"/>
    <s v="N"/>
    <s v="Y"/>
    <s v="Y"/>
    <d v="2024-12-01T00:00:00"/>
    <x v="6"/>
    <x v="2"/>
    <x v="1"/>
    <n v="9"/>
    <n v="684"/>
    <s v="N"/>
    <s v="N"/>
    <d v="2022-02-01T00:00:00"/>
    <s v="Y"/>
    <s v="dp1"/>
    <n v="51"/>
    <x v="9"/>
    <x v="1"/>
  </r>
  <r>
    <n v="411733847"/>
    <d v="2010-09-04T00:00:00"/>
    <n v="2109"/>
    <x v="213"/>
    <x v="2"/>
    <s v="N"/>
    <s v="N"/>
    <s v="Deceased"/>
    <s v="N"/>
    <n v="0"/>
    <s v="Y"/>
    <s v="Y"/>
    <s v="N"/>
    <d v="2024-10-30T00:00:00"/>
    <x v="1"/>
    <x v="2"/>
    <x v="3"/>
    <m/>
    <m/>
    <s v="Y"/>
    <s v="Y"/>
    <m/>
    <s v="Y"/>
    <s v="dp1"/>
    <n v="0"/>
    <x v="0"/>
    <x v="0"/>
  </r>
  <r>
    <n v="530661137"/>
    <d v="2007-02-24T00:00:00"/>
    <n v="2656"/>
    <x v="214"/>
    <x v="3"/>
    <s v="N"/>
    <s v="Y"/>
    <s v="Unmatched"/>
    <m/>
    <m/>
    <m/>
    <m/>
    <m/>
    <m/>
    <x v="4"/>
    <x v="0"/>
    <x v="2"/>
    <m/>
    <m/>
    <m/>
    <m/>
    <m/>
    <s v="Y"/>
    <s v="N/A"/>
    <s v="N/A"/>
    <x v="7"/>
    <x v="1"/>
  </r>
  <r>
    <n v="299122448"/>
    <d v="2007-07-27T00:00:00"/>
    <n v="2329"/>
    <x v="64"/>
    <x v="3"/>
    <s v="N"/>
    <s v="Y"/>
    <s v="Resident"/>
    <s v="N"/>
    <n v="44"/>
    <s v="N"/>
    <s v="Y"/>
    <s v="Y"/>
    <d v="2024-12-28T00:00:00"/>
    <x v="1"/>
    <x v="1"/>
    <x v="0"/>
    <n v="3"/>
    <n v="697"/>
    <s v="N"/>
    <s v="Y"/>
    <d v="2025-08-29T00:00:00"/>
    <s v="Y"/>
    <s v="dp3"/>
    <n v="697"/>
    <x v="3"/>
    <x v="1"/>
  </r>
  <r>
    <n v="684659481"/>
    <d v="2002-06-23T00:00:00"/>
    <n v="2940"/>
    <x v="86"/>
    <x v="0"/>
    <s v="Y"/>
    <s v="N"/>
    <s v="Resident"/>
    <s v="N"/>
    <n v="30"/>
    <s v="N"/>
    <s v="Y"/>
    <s v="N"/>
    <d v="2024-11-25T00:00:00"/>
    <x v="1"/>
    <x v="2"/>
    <x v="1"/>
    <n v="5"/>
    <n v="669"/>
    <s v="Y"/>
    <s v="Y"/>
    <d v="2024-05-14T00:00:00"/>
    <s v="Y"/>
    <s v="dp1"/>
    <n v="30"/>
    <x v="4"/>
    <x v="1"/>
  </r>
  <r>
    <n v="111349429"/>
    <d v="2006-08-23T00:00:00"/>
    <n v="4106"/>
    <x v="215"/>
    <x v="1"/>
    <s v="N"/>
    <s v="N"/>
    <s v="Resident"/>
    <s v="Y"/>
    <n v="0"/>
    <s v="N"/>
    <s v="Y"/>
    <s v="N"/>
    <d v="2019-05-17T00:00:00"/>
    <x v="6"/>
    <x v="1"/>
    <x v="3"/>
    <m/>
    <m/>
    <s v="Y"/>
    <s v="Y"/>
    <m/>
    <s v="Y"/>
    <s v="dp1"/>
    <n v="0"/>
    <x v="0"/>
    <x v="0"/>
  </r>
  <r>
    <n v="942299819"/>
    <d v="2015-10-12T00:00:00"/>
    <n v="1124"/>
    <x v="19"/>
    <x v="0"/>
    <s v="Y"/>
    <s v="N"/>
    <s v="Resident"/>
    <s v="N"/>
    <n v="80"/>
    <s v="N"/>
    <s v="Y"/>
    <s v="N"/>
    <d v="2024-12-12T00:00:00"/>
    <x v="5"/>
    <x v="0"/>
    <x v="2"/>
    <m/>
    <m/>
    <m/>
    <m/>
    <m/>
    <s v="Y"/>
    <s v="dp1"/>
    <n v="80"/>
    <x v="5"/>
    <x v="1"/>
  </r>
  <r>
    <n v="757184264"/>
    <d v="2018-05-29T00:00:00"/>
    <n v="66"/>
    <x v="2"/>
    <x v="0"/>
    <s v="Y"/>
    <s v="N"/>
    <s v="Resident"/>
    <s v="N"/>
    <n v="89"/>
    <s v="N"/>
    <s v="Y"/>
    <s v="Y"/>
    <d v="2025-04-09T00:00:00"/>
    <x v="5"/>
    <x v="1"/>
    <x v="1"/>
    <n v="4"/>
    <n v="950"/>
    <s v="Y"/>
    <s v="Y"/>
    <d v="2025-02-23T00:00:00"/>
    <s v="Y"/>
    <s v="dp1"/>
    <n v="89"/>
    <x v="1"/>
    <x v="1"/>
  </r>
  <r>
    <n v="684288496"/>
    <d v="2009-07-04T00:00:00"/>
    <n v="217"/>
    <x v="3"/>
    <x v="0"/>
    <s v="Y"/>
    <s v="N"/>
    <s v="Resident"/>
    <s v="N"/>
    <n v="78"/>
    <s v="N"/>
    <s v="Y"/>
    <s v="N"/>
    <d v="2025-03-11T00:00:00"/>
    <x v="0"/>
    <x v="0"/>
    <x v="1"/>
    <n v="5"/>
    <n v="915"/>
    <s v="Y"/>
    <s v="Y"/>
    <d v="2024-08-09T00:00:00"/>
    <s v="Y"/>
    <s v="dp1"/>
    <n v="78"/>
    <x v="5"/>
    <x v="1"/>
  </r>
  <r>
    <n v="367179542"/>
    <d v="2008-03-21T00:00:00"/>
    <n v="34"/>
    <x v="34"/>
    <x v="0"/>
    <s v="Y"/>
    <s v="N"/>
    <s v="Resident"/>
    <s v="N"/>
    <n v="92"/>
    <s v="N"/>
    <s v="Y"/>
    <s v="Y"/>
    <d v="2025-03-28T00:00:00"/>
    <x v="5"/>
    <x v="2"/>
    <x v="1"/>
    <n v="3"/>
    <n v="958"/>
    <s v="Y"/>
    <s v="Y"/>
    <d v="2025-04-11T00:00:00"/>
    <s v="Y"/>
    <s v="dp3"/>
    <n v="958"/>
    <x v="8"/>
    <x v="1"/>
  </r>
  <r>
    <n v="311769194"/>
    <d v="1999-04-11T00:00:00"/>
    <n v="2974"/>
    <x v="2"/>
    <x v="3"/>
    <s v="N"/>
    <s v="Y"/>
    <s v="Resident"/>
    <s v="N"/>
    <n v="37"/>
    <s v="N"/>
    <s v="Y"/>
    <s v="N"/>
    <d v="2024-12-25T00:00:00"/>
    <x v="1"/>
    <x v="2"/>
    <x v="1"/>
    <n v="2"/>
    <n v="661"/>
    <s v="Y"/>
    <s v="Y"/>
    <d v="2025-09-22T00:00:00"/>
    <s v="Y"/>
    <s v="dp3"/>
    <n v="661"/>
    <x v="3"/>
    <x v="1"/>
  </r>
  <r>
    <n v="524953143"/>
    <d v="2007-06-11T00:00:00"/>
    <n v="42"/>
    <x v="15"/>
    <x v="0"/>
    <s v="Y"/>
    <s v="N"/>
    <s v="Deceased"/>
    <s v="N"/>
    <n v="0"/>
    <s v="Y"/>
    <s v="Y"/>
    <s v="N"/>
    <d v="2025-03-13T00:00:00"/>
    <x v="0"/>
    <x v="0"/>
    <x v="3"/>
    <m/>
    <m/>
    <s v="Y"/>
    <s v="Y"/>
    <m/>
    <s v="Y"/>
    <s v="dp1"/>
    <n v="0"/>
    <x v="0"/>
    <x v="0"/>
  </r>
  <r>
    <n v="836501616"/>
    <d v="2001-08-11T00:00:00"/>
    <n v="6"/>
    <x v="39"/>
    <x v="1"/>
    <s v="N"/>
    <s v="N"/>
    <s v="Resident"/>
    <s v="N"/>
    <n v="95"/>
    <s v="N"/>
    <s v="N"/>
    <s v="Y"/>
    <d v="2025-03-30T00:00:00"/>
    <x v="3"/>
    <x v="0"/>
    <x v="1"/>
    <n v="9"/>
    <n v="977"/>
    <s v="Y"/>
    <s v="Y"/>
    <d v="2019-01-20T00:00:00"/>
    <s v="Y"/>
    <s v="dp1"/>
    <n v="95"/>
    <x v="8"/>
    <x v="1"/>
  </r>
  <r>
    <n v="184171505"/>
    <d v="2011-08-28T00:00:00"/>
    <n v="20"/>
    <x v="46"/>
    <x v="0"/>
    <s v="Y"/>
    <s v="N"/>
    <s v="Resident"/>
    <s v="N"/>
    <n v="87"/>
    <s v="N"/>
    <s v="N"/>
    <s v="Y"/>
    <d v="2025-03-27T00:00:00"/>
    <x v="3"/>
    <x v="0"/>
    <x v="1"/>
    <n v="7"/>
    <n v="958"/>
    <s v="Y"/>
    <s v="Y"/>
    <d v="2021-07-28T00:00:00"/>
    <s v="Y"/>
    <s v="dp1"/>
    <n v="87"/>
    <x v="1"/>
    <x v="1"/>
  </r>
  <r>
    <n v="523174397"/>
    <d v="2016-07-24T00:00:00"/>
    <n v="2487"/>
    <x v="20"/>
    <x v="1"/>
    <s v="N"/>
    <s v="N"/>
    <s v="Resident"/>
    <s v="N"/>
    <n v="50"/>
    <s v="N"/>
    <s v="Y"/>
    <s v="N"/>
    <d v="2025-02-09T00:00:00"/>
    <x v="6"/>
    <x v="0"/>
    <x v="1"/>
    <n v="7"/>
    <n v="625"/>
    <s v="Y"/>
    <s v="Y"/>
    <d v="2024-01-28T00:00:00"/>
    <s v="Y"/>
    <s v="dp1"/>
    <n v="50"/>
    <x v="2"/>
    <x v="1"/>
  </r>
  <r>
    <n v="554227368"/>
    <d v="2005-07-29T00:00:00"/>
    <n v="59"/>
    <x v="75"/>
    <x v="3"/>
    <s v="N"/>
    <s v="Y"/>
    <s v="Resident"/>
    <s v="N"/>
    <n v="95"/>
    <s v="N"/>
    <s v="N"/>
    <s v="Y"/>
    <d v="2025-04-02T00:00:00"/>
    <x v="3"/>
    <x v="0"/>
    <x v="0"/>
    <n v="7"/>
    <n v="960"/>
    <s v="Y"/>
    <s v="Y"/>
    <d v="2022-01-16T00:00:00"/>
    <s v="Y"/>
    <s v="dp1"/>
    <n v="95"/>
    <x v="8"/>
    <x v="1"/>
  </r>
  <r>
    <n v="240296075"/>
    <d v="2003-08-17T00:00:00"/>
    <n v="2620"/>
    <x v="216"/>
    <x v="3"/>
    <s v="N"/>
    <s v="Y"/>
    <s v="Unmatched"/>
    <m/>
    <m/>
    <m/>
    <m/>
    <m/>
    <m/>
    <x v="6"/>
    <x v="2"/>
    <x v="2"/>
    <m/>
    <m/>
    <m/>
    <m/>
    <m/>
    <s v="Y"/>
    <s v="N/A"/>
    <s v="N/A"/>
    <x v="7"/>
    <x v="1"/>
  </r>
  <r>
    <n v="484550850"/>
    <d v="2014-05-19T00:00:00"/>
    <n v="4243"/>
    <x v="217"/>
    <x v="1"/>
    <s v="N"/>
    <s v="N"/>
    <s v="Resident"/>
    <s v="Y"/>
    <n v="2"/>
    <s v="N"/>
    <s v="N"/>
    <s v="N"/>
    <d v="2020-08-23T00:00:00"/>
    <x v="4"/>
    <x v="2"/>
    <x v="1"/>
    <n v="5"/>
    <n v="25"/>
    <s v="Y"/>
    <s v="Y"/>
    <d v="2023-10-14T00:00:00"/>
    <s v="Y"/>
    <s v="dp3"/>
    <n v="25"/>
    <x v="10"/>
    <x v="1"/>
  </r>
  <r>
    <n v="648598769"/>
    <d v="2012-10-27T00:00:00"/>
    <n v="485"/>
    <x v="57"/>
    <x v="0"/>
    <s v="Y"/>
    <s v="N"/>
    <s v="Resident"/>
    <s v="N"/>
    <n v="77"/>
    <s v="N"/>
    <s v="N"/>
    <s v="Y"/>
    <d v="2025-03-05T00:00:00"/>
    <x v="2"/>
    <x v="0"/>
    <x v="1"/>
    <n v="4"/>
    <n v="905"/>
    <s v="Y"/>
    <s v="Y"/>
    <d v="2024-10-28T00:00:00"/>
    <s v="Y"/>
    <s v="dp1"/>
    <n v="77"/>
    <x v="5"/>
    <x v="1"/>
  </r>
  <r>
    <n v="337157173"/>
    <d v="1998-11-25T00:00:00"/>
    <n v="2680"/>
    <x v="146"/>
    <x v="2"/>
    <s v="N"/>
    <s v="N"/>
    <s v="Resident"/>
    <s v="N"/>
    <n v="59"/>
    <s v="N"/>
    <s v="N"/>
    <s v="N"/>
    <d v="2024-12-05T00:00:00"/>
    <x v="4"/>
    <x v="0"/>
    <x v="1"/>
    <n v="7"/>
    <n v="667"/>
    <s v="Y"/>
    <s v="N"/>
    <d v="2022-05-27T00:00:00"/>
    <s v="Y"/>
    <s v="dp1"/>
    <n v="59"/>
    <x v="9"/>
    <x v="1"/>
  </r>
  <r>
    <n v="316053565"/>
    <d v="2012-09-09T00:00:00"/>
    <n v="3946"/>
    <x v="164"/>
    <x v="2"/>
    <s v="N"/>
    <s v="N"/>
    <s v="Resident"/>
    <s v="N"/>
    <n v="23"/>
    <s v="N"/>
    <s v="N"/>
    <s v="Y"/>
    <d v="2023-08-21T00:00:00"/>
    <x v="4"/>
    <x v="2"/>
    <x v="1"/>
    <n v="1"/>
    <n v="547"/>
    <s v="Y"/>
    <s v="Y"/>
    <d v="2025-10-03T00:00:00"/>
    <s v="Y"/>
    <s v="dp3"/>
    <n v="547"/>
    <x v="9"/>
    <x v="1"/>
  </r>
  <r>
    <n v="674109991"/>
    <d v="2015-07-24T00:00:00"/>
    <n v="82"/>
    <x v="15"/>
    <x v="0"/>
    <s v="Y"/>
    <s v="N"/>
    <s v="Unmatched"/>
    <m/>
    <m/>
    <m/>
    <m/>
    <m/>
    <m/>
    <x v="0"/>
    <x v="0"/>
    <x v="2"/>
    <m/>
    <m/>
    <m/>
    <m/>
    <m/>
    <s v="Y"/>
    <s v="N/A"/>
    <s v="N/A"/>
    <x v="7"/>
    <x v="1"/>
  </r>
  <r>
    <n v="384917666"/>
    <d v="1997-06-25T00:00:00"/>
    <n v="92"/>
    <x v="45"/>
    <x v="0"/>
    <s v="Y"/>
    <s v="N"/>
    <s v="Unmatched"/>
    <m/>
    <m/>
    <m/>
    <m/>
    <m/>
    <m/>
    <x v="3"/>
    <x v="0"/>
    <x v="1"/>
    <n v="1"/>
    <n v="961"/>
    <s v="Y"/>
    <s v="Y"/>
    <d v="2025-10-03T00:00:00"/>
    <s v="Y"/>
    <s v="dp3"/>
    <n v="961"/>
    <x v="8"/>
    <x v="1"/>
  </r>
  <r>
    <n v="946590722"/>
    <d v="2018-03-01T00:00:00"/>
    <n v="1248"/>
    <x v="218"/>
    <x v="3"/>
    <s v="N"/>
    <s v="Y"/>
    <s v="Unmatched"/>
    <m/>
    <m/>
    <m/>
    <m/>
    <m/>
    <m/>
    <x v="0"/>
    <x v="2"/>
    <x v="2"/>
    <m/>
    <m/>
    <m/>
    <m/>
    <m/>
    <s v="Y"/>
    <s v="N/A"/>
    <s v="N/A"/>
    <x v="7"/>
    <x v="1"/>
  </r>
  <r>
    <n v="572318456"/>
    <d v="2003-06-01T00:00:00"/>
    <n v="41"/>
    <x v="94"/>
    <x v="0"/>
    <s v="Y"/>
    <s v="N"/>
    <s v="Resident"/>
    <s v="N"/>
    <n v="97"/>
    <s v="N"/>
    <s v="Y"/>
    <s v="Y"/>
    <d v="2025-04-02T00:00:00"/>
    <x v="3"/>
    <x v="0"/>
    <x v="0"/>
    <n v="6"/>
    <n v="976"/>
    <s v="Y"/>
    <s v="Y"/>
    <d v="2023-01-18T00:00:00"/>
    <s v="Y"/>
    <s v="dp1"/>
    <n v="97"/>
    <x v="8"/>
    <x v="1"/>
  </r>
  <r>
    <n v="563008860"/>
    <d v="1998-03-31T00:00:00"/>
    <n v="60"/>
    <x v="110"/>
    <x v="0"/>
    <s v="Y"/>
    <s v="N"/>
    <s v="Resident"/>
    <s v="N"/>
    <n v="90"/>
    <s v="N"/>
    <s v="Y"/>
    <s v="N"/>
    <d v="2025-03-29T00:00:00"/>
    <x v="5"/>
    <x v="0"/>
    <x v="1"/>
    <n v="7"/>
    <n v="974"/>
    <s v="Y"/>
    <s v="Y"/>
    <d v="2022-07-01T00:00:00"/>
    <s v="Y"/>
    <s v="dp1"/>
    <n v="90"/>
    <x v="1"/>
    <x v="1"/>
  </r>
  <r>
    <n v="999681890"/>
    <d v="2011-02-02T00:00:00"/>
    <n v="74"/>
    <x v="10"/>
    <x v="0"/>
    <s v="Y"/>
    <s v="N"/>
    <s v="Resident"/>
    <s v="N"/>
    <n v="93"/>
    <s v="N"/>
    <s v="N"/>
    <s v="N"/>
    <d v="2025-03-20T00:00:00"/>
    <x v="5"/>
    <x v="1"/>
    <x v="1"/>
    <n v="8"/>
    <n v="977"/>
    <s v="Y"/>
    <s v="Y"/>
    <d v="2022-02-06T00:00:00"/>
    <s v="Y"/>
    <s v="dp1"/>
    <n v="93"/>
    <x v="8"/>
    <x v="1"/>
  </r>
  <r>
    <n v="628396458"/>
    <d v="2009-03-15T00:00:00"/>
    <n v="51"/>
    <x v="24"/>
    <x v="0"/>
    <s v="Y"/>
    <s v="N"/>
    <s v="Unmatched"/>
    <m/>
    <m/>
    <m/>
    <m/>
    <m/>
    <m/>
    <x v="3"/>
    <x v="3"/>
    <x v="1"/>
    <n v="6"/>
    <n v="984"/>
    <s v="Y"/>
    <s v="Y"/>
    <d v="2021-09-16T00:00:00"/>
    <s v="Y"/>
    <s v="dp3"/>
    <n v="984"/>
    <x v="8"/>
    <x v="1"/>
  </r>
  <r>
    <n v="985257762"/>
    <d v="2017-08-15T00:00:00"/>
    <n v="14"/>
    <x v="24"/>
    <x v="0"/>
    <s v="Y"/>
    <s v="N"/>
    <s v="Unmatched"/>
    <m/>
    <m/>
    <m/>
    <m/>
    <m/>
    <m/>
    <x v="3"/>
    <x v="0"/>
    <x v="1"/>
    <n v="2"/>
    <n v="971"/>
    <s v="Y"/>
    <s v="Y"/>
    <d v="2025-09-24T00:00:00"/>
    <s v="Y"/>
    <s v="dp3"/>
    <n v="971"/>
    <x v="8"/>
    <x v="1"/>
  </r>
  <r>
    <n v="567252096"/>
    <d v="2013-08-02T00:00:00"/>
    <n v="58"/>
    <x v="116"/>
    <x v="0"/>
    <s v="Y"/>
    <s v="N"/>
    <s v="Resident"/>
    <s v="N"/>
    <n v="90"/>
    <s v="N"/>
    <s v="Y"/>
    <s v="Y"/>
    <d v="2025-03-16T00:00:00"/>
    <x v="5"/>
    <x v="0"/>
    <x v="1"/>
    <n v="8"/>
    <n v="958"/>
    <s v="Y"/>
    <s v="Y"/>
    <d v="2021-09-05T00:00:00"/>
    <s v="Y"/>
    <s v="dp1"/>
    <n v="90"/>
    <x v="1"/>
    <x v="1"/>
  </r>
  <r>
    <n v="172569361"/>
    <d v="2013-10-20T00:00:00"/>
    <n v="548"/>
    <x v="14"/>
    <x v="0"/>
    <s v="Y"/>
    <s v="N"/>
    <s v="Resident"/>
    <s v="N"/>
    <n v="85"/>
    <s v="N"/>
    <s v="Y"/>
    <s v="N"/>
    <d v="2025-03-14T00:00:00"/>
    <x v="1"/>
    <x v="0"/>
    <x v="1"/>
    <n v="1"/>
    <n v="849"/>
    <s v="Y"/>
    <s v="Y"/>
    <d v="2025-10-03T00:00:00"/>
    <s v="Y"/>
    <s v="dp3"/>
    <n v="849"/>
    <x v="1"/>
    <x v="1"/>
  </r>
  <r>
    <n v="851288038"/>
    <d v="2018-02-23T00:00:00"/>
    <n v="3246"/>
    <x v="219"/>
    <x v="2"/>
    <s v="N"/>
    <s v="N"/>
    <s v="Resident"/>
    <s v="Y"/>
    <n v="7"/>
    <s v="N"/>
    <s v="Y"/>
    <s v="N"/>
    <d v="2023-08-25T00:00:00"/>
    <x v="4"/>
    <x v="2"/>
    <x v="1"/>
    <n v="4"/>
    <n v="150"/>
    <s v="Y"/>
    <s v="Y"/>
    <d v="2025-01-11T00:00:00"/>
    <s v="Y"/>
    <s v="dp3"/>
    <n v="150"/>
    <x v="11"/>
    <x v="1"/>
  </r>
  <r>
    <n v="885394093"/>
    <d v="2007-04-18T00:00:00"/>
    <n v="22"/>
    <x v="21"/>
    <x v="0"/>
    <s v="Y"/>
    <s v="N"/>
    <s v="Unmatched"/>
    <m/>
    <m/>
    <m/>
    <m/>
    <m/>
    <m/>
    <x v="0"/>
    <x v="0"/>
    <x v="1"/>
    <n v="1"/>
    <n v="977"/>
    <s v="Y"/>
    <s v="Y"/>
    <d v="2025-10-03T00:00:00"/>
    <s v="Y"/>
    <s v="dp3"/>
    <n v="977"/>
    <x v="8"/>
    <x v="1"/>
  </r>
  <r>
    <n v="735725983"/>
    <d v="2007-01-11T00:00:00"/>
    <m/>
    <x v="23"/>
    <x v="1"/>
    <s v="N"/>
    <s v="N"/>
    <s v="Resident"/>
    <s v="N"/>
    <n v="32"/>
    <s v="N"/>
    <s v="Y"/>
    <s v="Y"/>
    <d v="2025-04-06T00:00:00"/>
    <x v="6"/>
    <x v="2"/>
    <x v="1"/>
    <n v="7"/>
    <n v="285"/>
    <s v="Y"/>
    <s v="Y"/>
    <d v="2021-11-23T00:00:00"/>
    <s v="Y"/>
    <s v="dp1"/>
    <n v="32"/>
    <x v="6"/>
    <x v="1"/>
  </r>
  <r>
    <n v="948627719"/>
    <d v="2002-09-29T00:00:00"/>
    <n v="95"/>
    <x v="49"/>
    <x v="0"/>
    <s v="Y"/>
    <s v="N"/>
    <s v="Forwarding Address"/>
    <s v="N"/>
    <n v="93"/>
    <s v="N"/>
    <s v="N"/>
    <s v="Y"/>
    <d v="2025-04-07T00:00:00"/>
    <x v="3"/>
    <x v="0"/>
    <x v="3"/>
    <m/>
    <m/>
    <s v="Y"/>
    <s v="Y"/>
    <m/>
    <s v="Y"/>
    <s v="dp1"/>
    <n v="93"/>
    <x v="8"/>
    <x v="0"/>
  </r>
  <r>
    <n v="192330985"/>
    <d v="1995-12-03T00:00:00"/>
    <n v="2097"/>
    <x v="2"/>
    <x v="3"/>
    <s v="N"/>
    <s v="Y"/>
    <s v="Resident"/>
    <s v="N"/>
    <n v="50"/>
    <s v="N"/>
    <s v="N"/>
    <s v="Y"/>
    <d v="2024-10-11T00:00:00"/>
    <x v="6"/>
    <x v="1"/>
    <x v="1"/>
    <n v="3"/>
    <n v="703"/>
    <s v="Y"/>
    <s v="Y"/>
    <d v="2025-05-01T00:00:00"/>
    <s v="Y"/>
    <s v="dp3"/>
    <n v="703"/>
    <x v="5"/>
    <x v="1"/>
  </r>
  <r>
    <n v="299441961"/>
    <d v="2003-05-06T00:00:00"/>
    <n v="2998"/>
    <x v="213"/>
    <x v="0"/>
    <s v="Y"/>
    <s v="N"/>
    <s v="Unmatched"/>
    <m/>
    <m/>
    <m/>
    <m/>
    <m/>
    <m/>
    <x v="1"/>
    <x v="2"/>
    <x v="2"/>
    <m/>
    <m/>
    <m/>
    <m/>
    <m/>
    <s v="Y"/>
    <s v="N/A"/>
    <s v="N/A"/>
    <x v="7"/>
    <x v="1"/>
  </r>
  <r>
    <n v="145779345"/>
    <d v="2017-11-14T00:00:00"/>
    <n v="1085"/>
    <x v="42"/>
    <x v="3"/>
    <s v="N"/>
    <s v="Y"/>
    <s v="Unmatched"/>
    <m/>
    <m/>
    <m/>
    <m/>
    <m/>
    <m/>
    <x v="0"/>
    <x v="1"/>
    <x v="2"/>
    <m/>
    <m/>
    <m/>
    <m/>
    <m/>
    <s v="Y"/>
    <s v="N/A"/>
    <s v="N/A"/>
    <x v="7"/>
    <x v="1"/>
  </r>
  <r>
    <n v="992477280"/>
    <d v="2015-01-06T00:00:00"/>
    <n v="86"/>
    <x v="49"/>
    <x v="0"/>
    <s v="Y"/>
    <s v="N"/>
    <s v="Unmatched"/>
    <m/>
    <m/>
    <m/>
    <m/>
    <m/>
    <m/>
    <x v="3"/>
    <x v="0"/>
    <x v="1"/>
    <n v="4"/>
    <n v="960"/>
    <s v="Y"/>
    <s v="Y"/>
    <d v="2024-10-04T00:00:00"/>
    <s v="Y"/>
    <s v="dp3"/>
    <n v="960"/>
    <x v="8"/>
    <x v="1"/>
  </r>
  <r>
    <n v="857432579"/>
    <d v="2009-01-02T00:00:00"/>
    <m/>
    <x v="24"/>
    <x v="3"/>
    <s v="N"/>
    <s v="Y"/>
    <s v="Resident"/>
    <s v="N"/>
    <n v="99"/>
    <s v="N"/>
    <s v="Y"/>
    <s v="Y"/>
    <d v="2025-03-31T00:00:00"/>
    <x v="4"/>
    <x v="0"/>
    <x v="1"/>
    <n v="4"/>
    <n v="184"/>
    <s v="Y"/>
    <s v="Y"/>
    <d v="2025-01-12T00:00:00"/>
    <s v="Y"/>
    <s v="dp1"/>
    <n v="99"/>
    <x v="8"/>
    <x v="1"/>
  </r>
  <r>
    <n v="712803721"/>
    <d v="2008-02-28T00:00:00"/>
    <n v="3351"/>
    <x v="206"/>
    <x v="2"/>
    <s v="N"/>
    <s v="N"/>
    <s v="Resident"/>
    <s v="N"/>
    <n v="15"/>
    <s v="N"/>
    <s v="N"/>
    <s v="Y"/>
    <d v="2023-02-12T00:00:00"/>
    <x v="1"/>
    <x v="1"/>
    <x v="1"/>
    <n v="3"/>
    <n v="415"/>
    <s v="Y"/>
    <s v="Y"/>
    <d v="2025-07-16T00:00:00"/>
    <s v="Y"/>
    <s v="dp3"/>
    <n v="415"/>
    <x v="2"/>
    <x v="1"/>
  </r>
  <r>
    <n v="949902886"/>
    <d v="2007-01-19T00:00:00"/>
    <m/>
    <x v="39"/>
    <x v="3"/>
    <s v="N"/>
    <s v="Y"/>
    <s v="Resident"/>
    <s v="N"/>
    <n v="70"/>
    <s v="N"/>
    <s v="N"/>
    <s v="N"/>
    <d v="2025-03-19T00:00:00"/>
    <x v="1"/>
    <x v="0"/>
    <x v="1"/>
    <n v="7"/>
    <n v="238"/>
    <s v="Y"/>
    <s v="Y"/>
    <d v="2024-02-22T00:00:00"/>
    <s v="Y"/>
    <s v="dp1"/>
    <n v="70"/>
    <x v="3"/>
    <x v="1"/>
  </r>
  <r>
    <n v="580326062"/>
    <d v="2000-05-12T00:00:00"/>
    <n v="68"/>
    <x v="24"/>
    <x v="0"/>
    <s v="Y"/>
    <s v="N"/>
    <s v="Unmatched"/>
    <m/>
    <m/>
    <m/>
    <m/>
    <m/>
    <m/>
    <x v="5"/>
    <x v="0"/>
    <x v="1"/>
    <n v="9"/>
    <n v="960"/>
    <s v="Y"/>
    <s v="N"/>
    <d v="2021-04-24T00:00:00"/>
    <s v="Y"/>
    <s v="dp3"/>
    <n v="960"/>
    <x v="8"/>
    <x v="1"/>
  </r>
  <r>
    <n v="164431465"/>
    <d v="2016-05-20T00:00:00"/>
    <n v="2719"/>
    <x v="2"/>
    <x v="3"/>
    <s v="N"/>
    <s v="Y"/>
    <s v="Resident"/>
    <s v="N"/>
    <n v="26"/>
    <s v="N"/>
    <s v="N"/>
    <s v="N"/>
    <d v="2024-09-15T00:00:00"/>
    <x v="1"/>
    <x v="0"/>
    <x v="0"/>
    <n v="5"/>
    <n v="559"/>
    <s v="Y"/>
    <s v="Y"/>
    <d v="2023-12-23T00:00:00"/>
    <s v="Y"/>
    <s v="dp1"/>
    <n v="26"/>
    <x v="4"/>
    <x v="1"/>
  </r>
  <r>
    <n v="607490562"/>
    <d v="2005-07-13T00:00:00"/>
    <n v="4699"/>
    <x v="220"/>
    <x v="1"/>
    <s v="N"/>
    <s v="N"/>
    <s v="Unmatched"/>
    <m/>
    <m/>
    <m/>
    <m/>
    <m/>
    <m/>
    <x v="4"/>
    <x v="2"/>
    <x v="1"/>
    <n v="7"/>
    <n v="231"/>
    <s v="Y"/>
    <s v="Y"/>
    <d v="2024-04-03T00:00:00"/>
    <s v="Y"/>
    <s v="dp3"/>
    <n v="231"/>
    <x v="4"/>
    <x v="1"/>
  </r>
  <r>
    <n v="234551627"/>
    <d v="2001-11-08T00:00:00"/>
    <n v="1874"/>
    <x v="152"/>
    <x v="0"/>
    <s v="Y"/>
    <s v="N"/>
    <s v="Resident"/>
    <s v="N"/>
    <n v="74"/>
    <s v="N"/>
    <s v="N"/>
    <s v="Y"/>
    <d v="2025-01-22T00:00:00"/>
    <x v="6"/>
    <x v="0"/>
    <x v="1"/>
    <n v="1"/>
    <n v="859"/>
    <s v="N"/>
    <s v="Y"/>
    <d v="2025-10-03T00:00:00"/>
    <s v="Y"/>
    <s v="dp3"/>
    <n v="859"/>
    <x v="1"/>
    <x v="1"/>
  </r>
  <r>
    <n v="512630341"/>
    <d v="2006-06-11T00:00:00"/>
    <n v="67"/>
    <x v="16"/>
    <x v="3"/>
    <s v="N"/>
    <s v="Y"/>
    <s v="Deceased"/>
    <s v="N"/>
    <n v="0"/>
    <s v="Y"/>
    <s v="Y"/>
    <s v="N"/>
    <d v="2025-04-05T00:00:00"/>
    <x v="5"/>
    <x v="0"/>
    <x v="3"/>
    <m/>
    <m/>
    <s v="Y"/>
    <s v="Y"/>
    <m/>
    <s v="Y"/>
    <s v="dp1"/>
    <n v="0"/>
    <x v="0"/>
    <x v="0"/>
  </r>
  <r>
    <n v="822776781"/>
    <d v="2012-10-04T00:00:00"/>
    <n v="2683"/>
    <x v="97"/>
    <x v="1"/>
    <s v="N"/>
    <s v="N"/>
    <s v="Unmatched"/>
    <m/>
    <m/>
    <m/>
    <m/>
    <m/>
    <m/>
    <x v="4"/>
    <x v="0"/>
    <x v="1"/>
    <n v="8"/>
    <n v="700"/>
    <s v="Y"/>
    <s v="Y"/>
    <d v="2020-10-20T00:00:00"/>
    <s v="Y"/>
    <s v="dp3"/>
    <n v="700"/>
    <x v="3"/>
    <x v="1"/>
  </r>
  <r>
    <n v="936946021"/>
    <d v="2005-06-06T00:00:00"/>
    <m/>
    <x v="57"/>
    <x v="3"/>
    <s v="N"/>
    <s v="Y"/>
    <s v="Resident"/>
    <s v="N"/>
    <n v="83"/>
    <s v="N"/>
    <s v="Y"/>
    <s v="Y"/>
    <d v="2025-03-17T00:00:00"/>
    <x v="2"/>
    <x v="2"/>
    <x v="1"/>
    <n v="1"/>
    <n v="824"/>
    <s v="Y"/>
    <s v="Y"/>
    <d v="2025-10-03T00:00:00"/>
    <s v="Y"/>
    <s v="dp3"/>
    <n v="824"/>
    <x v="1"/>
    <x v="1"/>
  </r>
  <r>
    <n v="826515123"/>
    <d v="1997-09-15T00:00:00"/>
    <n v="40"/>
    <x v="116"/>
    <x v="3"/>
    <s v="N"/>
    <s v="Y"/>
    <s v="Resident"/>
    <s v="N"/>
    <n v="96"/>
    <s v="N"/>
    <s v="Y"/>
    <s v="Y"/>
    <d v="2025-03-10T00:00:00"/>
    <x v="3"/>
    <x v="0"/>
    <x v="1"/>
    <n v="7"/>
    <n v="967"/>
    <s v="Y"/>
    <s v="Y"/>
    <d v="2024-04-15T00:00:00"/>
    <s v="Y"/>
    <s v="dp1"/>
    <n v="96"/>
    <x v="8"/>
    <x v="1"/>
  </r>
  <r>
    <n v="474510176"/>
    <d v="2012-06-20T00:00:00"/>
    <n v="1506"/>
    <x v="58"/>
    <x v="0"/>
    <s v="Y"/>
    <s v="N"/>
    <s v="Resident"/>
    <s v="N"/>
    <n v="51"/>
    <s v="N"/>
    <s v="N"/>
    <s v="N"/>
    <d v="2025-01-07T00:00:00"/>
    <x v="6"/>
    <x v="0"/>
    <x v="1"/>
    <n v="2"/>
    <n v="808"/>
    <s v="Y"/>
    <s v="Y"/>
    <d v="2025-09-27T00:00:00"/>
    <s v="Y"/>
    <s v="dp3"/>
    <n v="808"/>
    <x v="1"/>
    <x v="1"/>
  </r>
  <r>
    <n v="755165644"/>
    <d v="2018-01-26T00:00:00"/>
    <n v="4522"/>
    <x v="92"/>
    <x v="1"/>
    <s v="N"/>
    <s v="N"/>
    <s v="Resident"/>
    <s v="N"/>
    <n v="16"/>
    <s v="N"/>
    <s v="N"/>
    <s v="N"/>
    <d v="2020-12-19T00:00:00"/>
    <x v="4"/>
    <x v="2"/>
    <x v="1"/>
    <n v="3"/>
    <n v="253"/>
    <s v="Y"/>
    <s v="Y"/>
    <d v="2025-05-21T00:00:00"/>
    <s v="Y"/>
    <s v="dp3"/>
    <n v="253"/>
    <x v="4"/>
    <x v="1"/>
  </r>
  <r>
    <n v="405178005"/>
    <d v="2003-10-25T00:00:00"/>
    <n v="97"/>
    <x v="24"/>
    <x v="2"/>
    <s v="N"/>
    <s v="N"/>
    <s v="Resident"/>
    <s v="N"/>
    <n v="85"/>
    <s v="N"/>
    <s v="Y"/>
    <s v="Y"/>
    <d v="2025-03-30T00:00:00"/>
    <x v="3"/>
    <x v="0"/>
    <x v="1"/>
    <n v="9"/>
    <n v="973"/>
    <s v="Y"/>
    <s v="Y"/>
    <d v="2021-07-14T00:00:00"/>
    <s v="Y"/>
    <s v="dp1"/>
    <n v="85"/>
    <x v="1"/>
    <x v="1"/>
  </r>
  <r>
    <n v="679627775"/>
    <d v="2002-03-13T00:00:00"/>
    <n v="26"/>
    <x v="39"/>
    <x v="0"/>
    <s v="Y"/>
    <s v="N"/>
    <s v="Unmatched"/>
    <m/>
    <m/>
    <m/>
    <m/>
    <m/>
    <m/>
    <x v="3"/>
    <x v="0"/>
    <x v="1"/>
    <n v="2"/>
    <n v="960"/>
    <s v="Y"/>
    <s v="Y"/>
    <d v="2025-09-24T00:00:00"/>
    <s v="Y"/>
    <s v="dp3"/>
    <n v="960"/>
    <x v="8"/>
    <x v="1"/>
  </r>
  <r>
    <n v="213541390"/>
    <d v="2011-03-23T00:00:00"/>
    <n v="65"/>
    <x v="2"/>
    <x v="0"/>
    <s v="Y"/>
    <s v="N"/>
    <s v="Unmatched"/>
    <m/>
    <m/>
    <m/>
    <m/>
    <m/>
    <m/>
    <x v="2"/>
    <x v="1"/>
    <x v="3"/>
    <m/>
    <m/>
    <s v="Y"/>
    <s v="Y"/>
    <m/>
    <s v="Y"/>
    <s v="N/A"/>
    <s v="N/A"/>
    <x v="7"/>
    <x v="0"/>
  </r>
  <r>
    <n v="662291367"/>
    <d v="2013-08-09T00:00:00"/>
    <n v="2219"/>
    <x v="2"/>
    <x v="3"/>
    <s v="N"/>
    <s v="Y"/>
    <s v="Deceased"/>
    <s v="N"/>
    <n v="0"/>
    <s v="Y"/>
    <s v="N"/>
    <s v="N"/>
    <d v="2024-12-20T00:00:00"/>
    <x v="4"/>
    <x v="0"/>
    <x v="3"/>
    <m/>
    <m/>
    <s v="Y"/>
    <s v="N"/>
    <m/>
    <s v="Y"/>
    <s v="dp1"/>
    <n v="0"/>
    <x v="0"/>
    <x v="0"/>
  </r>
  <r>
    <n v="453617881"/>
    <d v="2018-03-19T00:00:00"/>
    <n v="86"/>
    <x v="0"/>
    <x v="0"/>
    <s v="Y"/>
    <s v="N"/>
    <s v="Unmatched"/>
    <m/>
    <m/>
    <m/>
    <m/>
    <m/>
    <m/>
    <x v="3"/>
    <x v="0"/>
    <x v="2"/>
    <m/>
    <m/>
    <m/>
    <m/>
    <m/>
    <s v="Y"/>
    <s v="N/A"/>
    <s v="N/A"/>
    <x v="7"/>
    <x v="1"/>
  </r>
  <r>
    <n v="551731115"/>
    <d v="1995-01-16T00:00:00"/>
    <n v="911"/>
    <x v="90"/>
    <x v="0"/>
    <s v="Y"/>
    <s v="N"/>
    <s v="Unmatched"/>
    <m/>
    <m/>
    <m/>
    <m/>
    <m/>
    <m/>
    <x v="5"/>
    <x v="2"/>
    <x v="2"/>
    <m/>
    <m/>
    <m/>
    <m/>
    <m/>
    <s v="Y"/>
    <s v="N/A"/>
    <s v="N/A"/>
    <x v="7"/>
    <x v="1"/>
  </r>
  <r>
    <n v="745075195"/>
    <d v="1997-06-05T00:00:00"/>
    <n v="99"/>
    <x v="2"/>
    <x v="3"/>
    <s v="N"/>
    <s v="Y"/>
    <s v="Resident"/>
    <s v="N"/>
    <n v="88"/>
    <s v="N"/>
    <s v="N"/>
    <s v="Y"/>
    <d v="2025-03-13T00:00:00"/>
    <x v="0"/>
    <x v="0"/>
    <x v="1"/>
    <n v="7"/>
    <n v="960"/>
    <s v="Y"/>
    <s v="Y"/>
    <d v="2020-11-19T00:00:00"/>
    <s v="Y"/>
    <s v="dp1"/>
    <n v="88"/>
    <x v="1"/>
    <x v="1"/>
  </r>
  <r>
    <n v="987351146"/>
    <d v="2013-02-12T00:00:00"/>
    <m/>
    <x v="32"/>
    <x v="0"/>
    <s v="Y"/>
    <s v="N"/>
    <s v="Resident"/>
    <s v="N"/>
    <n v="99"/>
    <s v="N"/>
    <s v="N"/>
    <s v="N"/>
    <d v="2025-03-17T00:00:00"/>
    <x v="5"/>
    <x v="0"/>
    <x v="1"/>
    <n v="6"/>
    <n v="703"/>
    <s v="Y"/>
    <s v="Y"/>
    <d v="2023-05-14T00:00:00"/>
    <s v="Y"/>
    <s v="dp1"/>
    <n v="99"/>
    <x v="8"/>
    <x v="1"/>
  </r>
  <r>
    <n v="704133456"/>
    <d v="2014-11-27T00:00:00"/>
    <n v="85"/>
    <x v="10"/>
    <x v="0"/>
    <s v="Y"/>
    <s v="N"/>
    <s v="Resident"/>
    <s v="N"/>
    <n v="85"/>
    <s v="N"/>
    <s v="Y"/>
    <s v="N"/>
    <d v="2025-03-22T00:00:00"/>
    <x v="3"/>
    <x v="0"/>
    <x v="1"/>
    <n v="3"/>
    <n v="990"/>
    <s v="Y"/>
    <s v="Y"/>
    <d v="2025-08-02T00:00:00"/>
    <s v="Y"/>
    <s v="dp3"/>
    <n v="990"/>
    <x v="8"/>
    <x v="1"/>
  </r>
  <r>
    <n v="631572444"/>
    <d v="2012-06-28T00:00:00"/>
    <n v="25"/>
    <x v="94"/>
    <x v="0"/>
    <s v="Y"/>
    <s v="N"/>
    <s v="Unmatched"/>
    <m/>
    <m/>
    <m/>
    <m/>
    <m/>
    <m/>
    <x v="5"/>
    <x v="1"/>
    <x v="3"/>
    <m/>
    <m/>
    <s v="Y"/>
    <s v="Y"/>
    <m/>
    <s v="Y"/>
    <s v="N/A"/>
    <s v="N/A"/>
    <x v="7"/>
    <x v="0"/>
  </r>
  <r>
    <n v="163545540"/>
    <d v="2006-01-18T00:00:00"/>
    <n v="77"/>
    <x v="42"/>
    <x v="0"/>
    <s v="Y"/>
    <s v="N"/>
    <s v="Resident"/>
    <s v="N"/>
    <n v="94"/>
    <s v="N"/>
    <s v="Y"/>
    <s v="Y"/>
    <d v="2025-04-02T00:00:00"/>
    <x v="3"/>
    <x v="1"/>
    <x v="1"/>
    <n v="2"/>
    <n v="957"/>
    <s v="Y"/>
    <s v="Y"/>
    <d v="2025-09-27T00:00:00"/>
    <s v="Y"/>
    <s v="dp3"/>
    <n v="957"/>
    <x v="8"/>
    <x v="1"/>
  </r>
  <r>
    <n v="282730999"/>
    <d v="2012-03-08T00:00:00"/>
    <n v="699"/>
    <x v="16"/>
    <x v="3"/>
    <s v="N"/>
    <s v="Y"/>
    <s v="Resident"/>
    <s v="N"/>
    <n v="80"/>
    <s v="N"/>
    <s v="Y"/>
    <s v="Y"/>
    <d v="2025-03-09T00:00:00"/>
    <x v="0"/>
    <x v="1"/>
    <x v="1"/>
    <n v="8"/>
    <n v="922"/>
    <s v="Y"/>
    <s v="Y"/>
    <d v="2022-10-06T00:00:00"/>
    <s v="Y"/>
    <s v="dp1"/>
    <n v="80"/>
    <x v="5"/>
    <x v="1"/>
  </r>
  <r>
    <n v="602776202"/>
    <d v="1997-06-08T00:00:00"/>
    <n v="2187"/>
    <x v="2"/>
    <x v="2"/>
    <s v="N"/>
    <s v="N"/>
    <s v="Resident"/>
    <s v="N"/>
    <n v="50"/>
    <s v="N"/>
    <s v="N"/>
    <s v="Y"/>
    <d v="2024-10-16T00:00:00"/>
    <x v="1"/>
    <x v="1"/>
    <x v="1"/>
    <n v="5"/>
    <n v="702"/>
    <s v="Y"/>
    <s v="Y"/>
    <d v="2023-10-23T00:00:00"/>
    <s v="Y"/>
    <s v="dp1"/>
    <n v="50"/>
    <x v="2"/>
    <x v="1"/>
  </r>
  <r>
    <n v="711723654"/>
    <d v="2003-01-12T00:00:00"/>
    <n v="2242"/>
    <x v="42"/>
    <x v="1"/>
    <s v="N"/>
    <s v="N"/>
    <s v="Resident"/>
    <s v="N"/>
    <n v="29"/>
    <s v="N"/>
    <s v="Y"/>
    <s v="N"/>
    <d v="2024-11-17T00:00:00"/>
    <x v="4"/>
    <x v="0"/>
    <x v="1"/>
    <n v="2"/>
    <n v="518"/>
    <s v="N"/>
    <s v="Y"/>
    <d v="2025-09-18T00:00:00"/>
    <s v="Y"/>
    <s v="dp3"/>
    <n v="518"/>
    <x v="9"/>
    <x v="1"/>
  </r>
  <r>
    <n v="531647019"/>
    <d v="2006-06-15T00:00:00"/>
    <n v="1234"/>
    <x v="35"/>
    <x v="1"/>
    <s v="N"/>
    <s v="N"/>
    <s v="Resident"/>
    <s v="N"/>
    <n v="78"/>
    <s v="N"/>
    <s v="N"/>
    <s v="N"/>
    <d v="2025-02-12T00:00:00"/>
    <x v="2"/>
    <x v="0"/>
    <x v="1"/>
    <n v="8"/>
    <n v="846"/>
    <s v="Y"/>
    <s v="Y"/>
    <d v="2022-12-26T00:00:00"/>
    <s v="Y"/>
    <s v="dp1"/>
    <n v="78"/>
    <x v="5"/>
    <x v="1"/>
  </r>
  <r>
    <n v="870636019"/>
    <d v="2017-05-27T00:00:00"/>
    <m/>
    <x v="0"/>
    <x v="0"/>
    <s v="Y"/>
    <s v="N"/>
    <s v="Resident"/>
    <s v="N"/>
    <n v="91"/>
    <s v="N"/>
    <s v="N"/>
    <s v="N"/>
    <d v="2025-04-09T00:00:00"/>
    <x v="3"/>
    <x v="1"/>
    <x v="1"/>
    <n v="6"/>
    <n v="652"/>
    <s v="Y"/>
    <s v="Y"/>
    <d v="2024-08-19T00:00:00"/>
    <s v="Y"/>
    <s v="dp1"/>
    <n v="91"/>
    <x v="8"/>
    <x v="1"/>
  </r>
  <r>
    <n v="908454602"/>
    <d v="2007-08-17T00:00:00"/>
    <m/>
    <x v="8"/>
    <x v="3"/>
    <s v="N"/>
    <s v="Y"/>
    <s v="Unmatched"/>
    <m/>
    <m/>
    <m/>
    <m/>
    <m/>
    <m/>
    <x v="0"/>
    <x v="1"/>
    <x v="3"/>
    <m/>
    <m/>
    <s v="Y"/>
    <s v="Y"/>
    <m/>
    <s v="Y"/>
    <s v="N/A"/>
    <s v="N/A"/>
    <x v="7"/>
    <x v="0"/>
  </r>
  <r>
    <n v="214255294"/>
    <d v="2013-05-16T00:00:00"/>
    <n v="1735"/>
    <x v="64"/>
    <x v="0"/>
    <s v="Y"/>
    <s v="N"/>
    <s v="Resident"/>
    <s v="N"/>
    <n v="53"/>
    <s v="N"/>
    <s v="Y"/>
    <s v="Y"/>
    <d v="2025-02-17T00:00:00"/>
    <x v="4"/>
    <x v="1"/>
    <x v="1"/>
    <n v="7"/>
    <n v="802"/>
    <s v="Y"/>
    <s v="Y"/>
    <d v="2021-05-18T00:00:00"/>
    <s v="Y"/>
    <s v="dp1"/>
    <n v="53"/>
    <x v="9"/>
    <x v="1"/>
  </r>
  <r>
    <n v="551085390"/>
    <d v="2017-12-31T00:00:00"/>
    <n v="3560"/>
    <x v="221"/>
    <x v="2"/>
    <s v="N"/>
    <s v="N"/>
    <s v="Resident"/>
    <s v="N"/>
    <n v="26"/>
    <s v="N"/>
    <s v="Y"/>
    <s v="N"/>
    <d v="2023-03-06T00:00:00"/>
    <x v="1"/>
    <x v="1"/>
    <x v="1"/>
    <n v="3"/>
    <n v="389"/>
    <s v="Y"/>
    <s v="Y"/>
    <d v="2025-03-10T00:00:00"/>
    <s v="Y"/>
    <s v="dp3"/>
    <n v="389"/>
    <x v="6"/>
    <x v="1"/>
  </r>
  <r>
    <n v="199973173"/>
    <d v="1996-03-07T00:00:00"/>
    <n v="52"/>
    <x v="45"/>
    <x v="0"/>
    <s v="Y"/>
    <s v="N"/>
    <s v="Resident"/>
    <s v="N"/>
    <n v="89"/>
    <s v="N"/>
    <s v="N"/>
    <s v="Y"/>
    <d v="2025-03-20T00:00:00"/>
    <x v="2"/>
    <x v="1"/>
    <x v="1"/>
    <n v="6"/>
    <n v="969"/>
    <s v="Y"/>
    <s v="Y"/>
    <d v="2022-03-01T00:00:00"/>
    <s v="Y"/>
    <s v="dp1"/>
    <n v="89"/>
    <x v="1"/>
    <x v="1"/>
  </r>
  <r>
    <n v="825313478"/>
    <d v="1995-08-14T00:00:00"/>
    <n v="3197"/>
    <x v="222"/>
    <x v="3"/>
    <s v="N"/>
    <s v="Y"/>
    <s v="Unmatched"/>
    <m/>
    <m/>
    <m/>
    <m/>
    <m/>
    <m/>
    <x v="6"/>
    <x v="1"/>
    <x v="2"/>
    <m/>
    <m/>
    <m/>
    <m/>
    <m/>
    <s v="Y"/>
    <s v="N/A"/>
    <s v="N/A"/>
    <x v="7"/>
    <x v="1"/>
  </r>
  <r>
    <n v="535208519"/>
    <d v="2010-06-09T00:00:00"/>
    <n v="67"/>
    <x v="15"/>
    <x v="0"/>
    <s v="Y"/>
    <s v="N"/>
    <s v="Unmatched"/>
    <m/>
    <m/>
    <m/>
    <m/>
    <m/>
    <m/>
    <x v="2"/>
    <x v="0"/>
    <x v="1"/>
    <n v="3"/>
    <n v="981"/>
    <s v="Y"/>
    <s v="Y"/>
    <d v="2025-05-25T00:00:00"/>
    <s v="Y"/>
    <s v="dp3"/>
    <n v="981"/>
    <x v="8"/>
    <x v="1"/>
  </r>
  <r>
    <n v="868520330"/>
    <d v="2012-03-11T00:00:00"/>
    <n v="121"/>
    <x v="207"/>
    <x v="0"/>
    <s v="Y"/>
    <s v="N"/>
    <s v="Resident"/>
    <s v="N"/>
    <n v="83"/>
    <s v="N"/>
    <s v="Y"/>
    <s v="Y"/>
    <d v="2025-03-14T00:00:00"/>
    <x v="5"/>
    <x v="1"/>
    <x v="2"/>
    <m/>
    <m/>
    <m/>
    <m/>
    <m/>
    <s v="Y"/>
    <s v="dp1"/>
    <n v="83"/>
    <x v="1"/>
    <x v="1"/>
  </r>
  <r>
    <n v="139060917"/>
    <d v="1997-05-04T00:00:00"/>
    <n v="15"/>
    <x v="32"/>
    <x v="3"/>
    <s v="N"/>
    <s v="Y"/>
    <s v="Forwarding Address"/>
    <s v="N"/>
    <n v="99"/>
    <s v="N"/>
    <s v="N"/>
    <s v="N"/>
    <d v="2025-03-25T00:00:00"/>
    <x v="1"/>
    <x v="0"/>
    <x v="0"/>
    <n v="5"/>
    <n v="954"/>
    <s v="Y"/>
    <s v="Y"/>
    <d v="2023-11-14T00:00:00"/>
    <s v="Y"/>
    <s v="dp1"/>
    <n v="99"/>
    <x v="8"/>
    <x v="1"/>
  </r>
  <r>
    <n v="353840989"/>
    <d v="2008-10-10T00:00:00"/>
    <n v="88"/>
    <x v="8"/>
    <x v="0"/>
    <s v="Y"/>
    <s v="N"/>
    <s v="Unmatched"/>
    <m/>
    <m/>
    <m/>
    <m/>
    <m/>
    <m/>
    <x v="3"/>
    <x v="0"/>
    <x v="1"/>
    <n v="1"/>
    <n v="979"/>
    <s v="N"/>
    <s v="Y"/>
    <d v="2025-10-03T00:00:00"/>
    <s v="Y"/>
    <s v="dp3"/>
    <n v="979"/>
    <x v="8"/>
    <x v="1"/>
  </r>
  <r>
    <n v="272840342"/>
    <d v="2000-03-31T00:00:00"/>
    <n v="99"/>
    <x v="49"/>
    <x v="2"/>
    <s v="N"/>
    <s v="N"/>
    <s v="Resident"/>
    <s v="N"/>
    <n v="97"/>
    <s v="N"/>
    <s v="Y"/>
    <s v="N"/>
    <d v="2025-03-11T00:00:00"/>
    <x v="0"/>
    <x v="0"/>
    <x v="1"/>
    <n v="8"/>
    <n v="982"/>
    <s v="N"/>
    <s v="Y"/>
    <d v="2023-02-08T00:00:00"/>
    <s v="Y"/>
    <s v="dp1"/>
    <n v="97"/>
    <x v="8"/>
    <x v="1"/>
  </r>
  <r>
    <n v="793208927"/>
    <d v="2013-12-03T00:00:00"/>
    <n v="99"/>
    <x v="39"/>
    <x v="0"/>
    <s v="Y"/>
    <s v="N"/>
    <s v="Resident"/>
    <s v="N"/>
    <n v="99"/>
    <s v="N"/>
    <s v="Y"/>
    <s v="N"/>
    <d v="2025-03-16T00:00:00"/>
    <x v="0"/>
    <x v="0"/>
    <x v="1"/>
    <n v="4"/>
    <n v="977"/>
    <s v="Y"/>
    <s v="Y"/>
    <d v="2025-03-16T00:00:00"/>
    <s v="Y"/>
    <s v="dp3"/>
    <n v="977"/>
    <x v="8"/>
    <x v="1"/>
  </r>
  <r>
    <n v="535140363"/>
    <d v="2013-04-14T00:00:00"/>
    <n v="1863"/>
    <x v="218"/>
    <x v="0"/>
    <s v="Y"/>
    <s v="N"/>
    <s v="Unmatched"/>
    <m/>
    <m/>
    <m/>
    <m/>
    <m/>
    <m/>
    <x v="6"/>
    <x v="1"/>
    <x v="2"/>
    <m/>
    <m/>
    <m/>
    <m/>
    <m/>
    <s v="Y"/>
    <s v="N/A"/>
    <s v="N/A"/>
    <x v="7"/>
    <x v="1"/>
  </r>
  <r>
    <n v="342715494"/>
    <d v="2008-08-22T00:00:00"/>
    <n v="2567"/>
    <x v="106"/>
    <x v="3"/>
    <s v="N"/>
    <s v="Y"/>
    <s v="Unmatched"/>
    <m/>
    <m/>
    <m/>
    <m/>
    <m/>
    <m/>
    <x v="4"/>
    <x v="0"/>
    <x v="1"/>
    <n v="8"/>
    <n v="563"/>
    <s v="Y"/>
    <s v="Y"/>
    <d v="2022-07-19T00:00:00"/>
    <s v="Y"/>
    <s v="dp3"/>
    <n v="563"/>
    <x v="9"/>
    <x v="1"/>
  </r>
  <r>
    <n v="378075233"/>
    <d v="2000-02-11T00:00:00"/>
    <n v="41"/>
    <x v="110"/>
    <x v="0"/>
    <s v="Y"/>
    <s v="N"/>
    <s v="Resident"/>
    <s v="N"/>
    <n v="98"/>
    <s v="N"/>
    <s v="Y"/>
    <s v="N"/>
    <d v="2025-04-06T00:00:00"/>
    <x v="2"/>
    <x v="1"/>
    <x v="1"/>
    <n v="9"/>
    <n v="951"/>
    <s v="Y"/>
    <s v="Y"/>
    <d v="2022-06-11T00:00:00"/>
    <s v="Y"/>
    <s v="dp1"/>
    <n v="98"/>
    <x v="8"/>
    <x v="1"/>
  </r>
  <r>
    <n v="736188103"/>
    <d v="1997-03-23T00:00:00"/>
    <n v="60"/>
    <x v="58"/>
    <x v="0"/>
    <s v="Y"/>
    <s v="N"/>
    <s v="Resident"/>
    <s v="N"/>
    <n v="91"/>
    <s v="N"/>
    <s v="Y"/>
    <s v="Y"/>
    <d v="2025-04-05T00:00:00"/>
    <x v="3"/>
    <x v="0"/>
    <x v="1"/>
    <n v="4"/>
    <n v="967"/>
    <s v="Y"/>
    <s v="Y"/>
    <d v="2024-10-16T00:00:00"/>
    <s v="Y"/>
    <s v="dp1"/>
    <n v="91"/>
    <x v="8"/>
    <x v="1"/>
  </r>
  <r>
    <n v="701827595"/>
    <d v="2004-04-19T00:00:00"/>
    <n v="3291"/>
    <x v="223"/>
    <x v="2"/>
    <s v="N"/>
    <s v="N"/>
    <s v="Resident"/>
    <s v="N"/>
    <n v="28"/>
    <s v="N"/>
    <s v="N"/>
    <s v="N"/>
    <d v="2024-01-17T00:00:00"/>
    <x v="4"/>
    <x v="2"/>
    <x v="1"/>
    <n v="8"/>
    <n v="256"/>
    <s v="Y"/>
    <s v="N"/>
    <d v="2020-08-16T00:00:00"/>
    <s v="Y"/>
    <s v="dp1"/>
    <n v="28"/>
    <x v="4"/>
    <x v="1"/>
  </r>
  <r>
    <n v="591920149"/>
    <d v="1996-07-05T00:00:00"/>
    <n v="1069"/>
    <x v="24"/>
    <x v="2"/>
    <s v="N"/>
    <s v="N"/>
    <s v="Resident"/>
    <s v="N"/>
    <n v="73"/>
    <s v="N"/>
    <s v="Y"/>
    <s v="N"/>
    <d v="2024-12-03T00:00:00"/>
    <x v="6"/>
    <x v="3"/>
    <x v="1"/>
    <n v="6"/>
    <n v="849"/>
    <s v="Y"/>
    <s v="Y"/>
    <d v="2024-06-28T00:00:00"/>
    <s v="Y"/>
    <s v="dp1"/>
    <n v="73"/>
    <x v="5"/>
    <x v="1"/>
  </r>
  <r>
    <n v="993261710"/>
    <d v="2005-02-18T00:00:00"/>
    <n v="4777"/>
    <x v="2"/>
    <x v="1"/>
    <s v="N"/>
    <s v="N"/>
    <s v="Deceased"/>
    <s v="Y"/>
    <n v="0"/>
    <s v="Y"/>
    <s v="N"/>
    <s v="Y"/>
    <d v="2021-07-12T00:00:00"/>
    <x v="1"/>
    <x v="2"/>
    <x v="3"/>
    <m/>
    <m/>
    <s v="Y"/>
    <s v="Y"/>
    <m/>
    <s v="Y"/>
    <s v="dp1"/>
    <n v="0"/>
    <x v="0"/>
    <x v="0"/>
  </r>
  <r>
    <n v="470220465"/>
    <d v="2000-04-15T00:00:00"/>
    <m/>
    <x v="21"/>
    <x v="2"/>
    <s v="N"/>
    <s v="N"/>
    <s v="Resident"/>
    <s v="N"/>
    <n v="63"/>
    <s v="N"/>
    <s v="N"/>
    <s v="N"/>
    <d v="2025-04-04T00:00:00"/>
    <x v="1"/>
    <x v="1"/>
    <x v="1"/>
    <n v="8"/>
    <n v="463"/>
    <s v="Y"/>
    <s v="Y"/>
    <d v="2021-10-22T00:00:00"/>
    <s v="Y"/>
    <s v="dp1"/>
    <n v="63"/>
    <x v="3"/>
    <x v="1"/>
  </r>
  <r>
    <n v="768599736"/>
    <d v="2012-09-06T00:00:00"/>
    <n v="81"/>
    <x v="0"/>
    <x v="0"/>
    <s v="Y"/>
    <s v="N"/>
    <s v="Resident"/>
    <s v="N"/>
    <n v="97"/>
    <s v="N"/>
    <s v="Y"/>
    <s v="Y"/>
    <d v="2025-03-16T00:00:00"/>
    <x v="5"/>
    <x v="3"/>
    <x v="1"/>
    <n v="7"/>
    <n v="987"/>
    <s v="Y"/>
    <s v="Y"/>
    <d v="2022-11-24T00:00:00"/>
    <s v="Y"/>
    <s v="dp1"/>
    <n v="97"/>
    <x v="8"/>
    <x v="1"/>
  </r>
  <r>
    <n v="504938749"/>
    <d v="2017-07-10T00:00:00"/>
    <n v="912"/>
    <x v="39"/>
    <x v="2"/>
    <s v="N"/>
    <s v="N"/>
    <s v="Resident"/>
    <s v="N"/>
    <n v="75"/>
    <s v="N"/>
    <s v="Y"/>
    <s v="N"/>
    <d v="2025-03-03T00:00:00"/>
    <x v="6"/>
    <x v="0"/>
    <x v="1"/>
    <n v="5"/>
    <n v="876"/>
    <s v="Y"/>
    <s v="N"/>
    <d v="2023-12-26T00:00:00"/>
    <s v="Y"/>
    <s v="dp1"/>
    <n v="75"/>
    <x v="5"/>
    <x v="1"/>
  </r>
  <r>
    <n v="389709736"/>
    <d v="2014-10-09T00:00:00"/>
    <m/>
    <x v="57"/>
    <x v="2"/>
    <s v="N"/>
    <s v="N"/>
    <s v="Resident"/>
    <s v="N"/>
    <n v="21"/>
    <s v="N"/>
    <s v="N"/>
    <s v="N"/>
    <d v="2025-03-13T00:00:00"/>
    <x v="2"/>
    <x v="3"/>
    <x v="1"/>
    <n v="3"/>
    <n v="2"/>
    <s v="Y"/>
    <s v="Y"/>
    <d v="2025-08-30T00:00:00"/>
    <s v="Y"/>
    <s v="dp3"/>
    <n v="2"/>
    <x v="10"/>
    <x v="1"/>
  </r>
  <r>
    <n v="966590364"/>
    <d v="2010-12-16T00:00:00"/>
    <n v="258"/>
    <x v="6"/>
    <x v="2"/>
    <s v="N"/>
    <s v="N"/>
    <s v="Resident"/>
    <s v="N"/>
    <n v="76"/>
    <s v="N"/>
    <s v="N"/>
    <s v="Y"/>
    <d v="2025-03-25T00:00:00"/>
    <x v="6"/>
    <x v="0"/>
    <x v="1"/>
    <n v="6"/>
    <n v="916"/>
    <s v="Y"/>
    <s v="Y"/>
    <d v="2023-09-27T00:00:00"/>
    <s v="Y"/>
    <s v="dp1"/>
    <n v="76"/>
    <x v="5"/>
    <x v="1"/>
  </r>
  <r>
    <n v="769674465"/>
    <d v="2000-07-30T00:00:00"/>
    <m/>
    <x v="7"/>
    <x v="0"/>
    <s v="Y"/>
    <s v="N"/>
    <s v="Resident"/>
    <s v="N"/>
    <n v="38"/>
    <s v="N"/>
    <s v="Y"/>
    <s v="Y"/>
    <d v="2025-03-17T00:00:00"/>
    <x v="6"/>
    <x v="0"/>
    <x v="1"/>
    <n v="7"/>
    <n v="477"/>
    <s v="Y"/>
    <s v="Y"/>
    <d v="2023-04-30T00:00:00"/>
    <s v="Y"/>
    <s v="dp1"/>
    <n v="38"/>
    <x v="6"/>
    <x v="1"/>
  </r>
  <r>
    <n v="419439177"/>
    <d v="2018-05-16T00:00:00"/>
    <n v="1609"/>
    <x v="50"/>
    <x v="2"/>
    <s v="N"/>
    <s v="N"/>
    <s v="Resident"/>
    <s v="N"/>
    <n v="72"/>
    <s v="N"/>
    <s v="N"/>
    <s v="N"/>
    <d v="2025-02-16T00:00:00"/>
    <x v="6"/>
    <x v="0"/>
    <x v="0"/>
    <n v="4"/>
    <n v="792"/>
    <s v="Y"/>
    <s v="Y"/>
    <d v="2024-11-02T00:00:00"/>
    <s v="Y"/>
    <s v="dp1"/>
    <n v="72"/>
    <x v="5"/>
    <x v="1"/>
  </r>
  <r>
    <n v="194477727"/>
    <d v="1999-11-24T00:00:00"/>
    <n v="96"/>
    <x v="116"/>
    <x v="0"/>
    <s v="Y"/>
    <s v="N"/>
    <s v="Resident"/>
    <s v="N"/>
    <n v="99"/>
    <s v="N"/>
    <s v="Y"/>
    <s v="Y"/>
    <d v="2025-03-13T00:00:00"/>
    <x v="3"/>
    <x v="2"/>
    <x v="1"/>
    <n v="3"/>
    <n v="984"/>
    <s v="Y"/>
    <s v="Y"/>
    <d v="2025-05-05T00:00:00"/>
    <s v="Y"/>
    <s v="dp3"/>
    <n v="984"/>
    <x v="8"/>
    <x v="1"/>
  </r>
  <r>
    <n v="347766251"/>
    <d v="2007-06-12T00:00:00"/>
    <m/>
    <x v="74"/>
    <x v="0"/>
    <s v="Y"/>
    <s v="N"/>
    <s v="Resident"/>
    <s v="N"/>
    <n v="22"/>
    <s v="N"/>
    <s v="N"/>
    <s v="Y"/>
    <d v="2025-03-16T00:00:00"/>
    <x v="1"/>
    <x v="0"/>
    <x v="1"/>
    <n v="3"/>
    <n v="794"/>
    <s v="N"/>
    <s v="Y"/>
    <d v="2025-03-15T00:00:00"/>
    <s v="Y"/>
    <s v="dp1"/>
    <n v="22"/>
    <x v="4"/>
    <x v="1"/>
  </r>
  <r>
    <n v="849959851"/>
    <d v="2011-04-04T00:00:00"/>
    <n v="21"/>
    <x v="29"/>
    <x v="0"/>
    <s v="Y"/>
    <s v="N"/>
    <s v="Resident"/>
    <s v="N"/>
    <n v="88"/>
    <s v="N"/>
    <s v="Y"/>
    <s v="Y"/>
    <d v="2025-03-11T00:00:00"/>
    <x v="3"/>
    <x v="0"/>
    <x v="1"/>
    <n v="8"/>
    <n v="966"/>
    <s v="Y"/>
    <s v="Y"/>
    <d v="2020-09-05T00:00:00"/>
    <s v="Y"/>
    <s v="dp1"/>
    <n v="88"/>
    <x v="1"/>
    <x v="1"/>
  </r>
  <r>
    <n v="773456945"/>
    <d v="1995-06-15T00:00:00"/>
    <n v="78"/>
    <x v="103"/>
    <x v="0"/>
    <s v="Y"/>
    <s v="N"/>
    <s v="Unmatched"/>
    <m/>
    <m/>
    <m/>
    <m/>
    <m/>
    <m/>
    <x v="5"/>
    <x v="3"/>
    <x v="2"/>
    <m/>
    <m/>
    <m/>
    <m/>
    <m/>
    <s v="Y"/>
    <s v="N/A"/>
    <s v="N/A"/>
    <x v="7"/>
    <x v="1"/>
  </r>
  <r>
    <n v="138881361"/>
    <d v="1995-07-16T00:00:00"/>
    <m/>
    <x v="24"/>
    <x v="0"/>
    <s v="Y"/>
    <s v="N"/>
    <s v="Resident"/>
    <s v="N"/>
    <n v="65"/>
    <s v="N"/>
    <s v="Y"/>
    <s v="Y"/>
    <d v="2025-03-15T00:00:00"/>
    <x v="6"/>
    <x v="2"/>
    <x v="1"/>
    <n v="1"/>
    <n v="616"/>
    <s v="N"/>
    <s v="Y"/>
    <d v="2025-10-03T00:00:00"/>
    <s v="Y"/>
    <s v="dp3"/>
    <n v="616"/>
    <x v="3"/>
    <x v="1"/>
  </r>
  <r>
    <n v="265641730"/>
    <d v="2009-05-17T00:00:00"/>
    <m/>
    <x v="74"/>
    <x v="1"/>
    <s v="N"/>
    <s v="N"/>
    <s v="Resident"/>
    <s v="N"/>
    <n v="40"/>
    <s v="N"/>
    <s v="Y"/>
    <s v="Y"/>
    <d v="2025-04-03T00:00:00"/>
    <x v="1"/>
    <x v="2"/>
    <x v="1"/>
    <n v="7"/>
    <n v="725"/>
    <s v="N"/>
    <s v="N"/>
    <d v="2023-09-08T00:00:00"/>
    <s v="Y"/>
    <s v="dp1"/>
    <n v="40"/>
    <x v="6"/>
    <x v="1"/>
  </r>
  <r>
    <n v="523984082"/>
    <d v="2004-06-06T00:00:00"/>
    <n v="3337"/>
    <x v="2"/>
    <x v="2"/>
    <s v="N"/>
    <s v="N"/>
    <s v="Resident"/>
    <s v="N"/>
    <n v="21"/>
    <s v="N"/>
    <s v="Y"/>
    <s v="N"/>
    <d v="2023-12-04T00:00:00"/>
    <x v="1"/>
    <x v="2"/>
    <x v="1"/>
    <n v="2"/>
    <n v="275"/>
    <s v="Y"/>
    <s v="Y"/>
    <d v="2025-09-28T00:00:00"/>
    <s v="Y"/>
    <s v="dp3"/>
    <n v="275"/>
    <x v="4"/>
    <x v="1"/>
  </r>
  <r>
    <n v="151247175"/>
    <d v="2008-01-10T00:00:00"/>
    <n v="1568"/>
    <x v="49"/>
    <x v="0"/>
    <s v="Y"/>
    <s v="N"/>
    <s v="Resident"/>
    <s v="N"/>
    <n v="77"/>
    <s v="N"/>
    <s v="Y"/>
    <s v="Y"/>
    <d v="2025-01-14T00:00:00"/>
    <x v="5"/>
    <x v="1"/>
    <x v="1"/>
    <n v="6"/>
    <n v="852"/>
    <s v="Y"/>
    <s v="Y"/>
    <d v="2024-01-20T00:00:00"/>
    <s v="Y"/>
    <s v="dp1"/>
    <n v="77"/>
    <x v="5"/>
    <x v="1"/>
  </r>
  <r>
    <n v="393777044"/>
    <d v="2018-09-16T00:00:00"/>
    <n v="52"/>
    <x v="46"/>
    <x v="0"/>
    <s v="Y"/>
    <s v="N"/>
    <s v="Resident"/>
    <s v="N"/>
    <n v="95"/>
    <s v="N"/>
    <s v="Y"/>
    <s v="Y"/>
    <d v="2025-03-30T00:00:00"/>
    <x v="2"/>
    <x v="0"/>
    <x v="1"/>
    <n v="4"/>
    <n v="979"/>
    <s v="Y"/>
    <s v="Y"/>
    <d v="2025-03-17T00:00:00"/>
    <s v="Y"/>
    <s v="dp1"/>
    <n v="95"/>
    <x v="8"/>
    <x v="1"/>
  </r>
  <r>
    <n v="891959671"/>
    <d v="2017-07-25T00:00:00"/>
    <n v="1175"/>
    <x v="77"/>
    <x v="3"/>
    <s v="N"/>
    <s v="Y"/>
    <s v="Resident"/>
    <s v="N"/>
    <n v="54"/>
    <s v="N"/>
    <s v="N"/>
    <s v="N"/>
    <d v="2025-01-12T00:00:00"/>
    <x v="6"/>
    <x v="1"/>
    <x v="1"/>
    <n v="6"/>
    <n v="778"/>
    <s v="Y"/>
    <s v="Y"/>
    <d v="2023-06-01T00:00:00"/>
    <s v="Y"/>
    <s v="dp1"/>
    <n v="54"/>
    <x v="9"/>
    <x v="1"/>
  </r>
  <r>
    <n v="834556486"/>
    <d v="2017-08-01T00:00:00"/>
    <n v="339"/>
    <x v="16"/>
    <x v="3"/>
    <s v="N"/>
    <s v="Y"/>
    <s v="Resident"/>
    <s v="N"/>
    <n v="83"/>
    <s v="N"/>
    <s v="Y"/>
    <s v="Y"/>
    <d v="2025-03-20T00:00:00"/>
    <x v="5"/>
    <x v="0"/>
    <x v="1"/>
    <n v="9"/>
    <n v="951"/>
    <s v="Y"/>
    <s v="Y"/>
    <d v="2022-09-02T00:00:00"/>
    <s v="Y"/>
    <s v="dp1"/>
    <n v="83"/>
    <x v="1"/>
    <x v="1"/>
  </r>
  <r>
    <n v="578045735"/>
    <d v="2016-03-15T00:00:00"/>
    <n v="826"/>
    <x v="60"/>
    <x v="2"/>
    <s v="N"/>
    <s v="N"/>
    <s v="Resident"/>
    <s v="N"/>
    <n v="77"/>
    <s v="N"/>
    <s v="Y"/>
    <s v="N"/>
    <d v="2025-03-04T00:00:00"/>
    <x v="5"/>
    <x v="2"/>
    <x v="1"/>
    <n v="2"/>
    <n v="935"/>
    <s v="Y"/>
    <s v="Y"/>
    <d v="2025-09-24T00:00:00"/>
    <s v="Y"/>
    <s v="dp3"/>
    <n v="935"/>
    <x v="8"/>
    <x v="1"/>
  </r>
  <r>
    <n v="805195699"/>
    <d v="2001-03-18T00:00:00"/>
    <n v="52"/>
    <x v="24"/>
    <x v="0"/>
    <s v="Y"/>
    <s v="N"/>
    <s v="Resident"/>
    <s v="N"/>
    <n v="90"/>
    <s v="N"/>
    <s v="Y"/>
    <s v="N"/>
    <d v="2025-03-11T00:00:00"/>
    <x v="5"/>
    <x v="0"/>
    <x v="1"/>
    <n v="3"/>
    <n v="981"/>
    <s v="Y"/>
    <s v="Y"/>
    <d v="2025-04-02T00:00:00"/>
    <s v="Y"/>
    <s v="dp3"/>
    <n v="981"/>
    <x v="8"/>
    <x v="1"/>
  </r>
  <r>
    <n v="818075967"/>
    <d v="2014-03-04T00:00:00"/>
    <n v="740"/>
    <x v="29"/>
    <x v="3"/>
    <s v="N"/>
    <s v="Y"/>
    <s v="Unmatched"/>
    <m/>
    <m/>
    <m/>
    <m/>
    <m/>
    <m/>
    <x v="0"/>
    <x v="2"/>
    <x v="2"/>
    <m/>
    <m/>
    <m/>
    <m/>
    <m/>
    <s v="Y"/>
    <s v="N/A"/>
    <s v="N/A"/>
    <x v="7"/>
    <x v="1"/>
  </r>
  <r>
    <n v="516137993"/>
    <d v="2015-11-05T00:00:00"/>
    <n v="654"/>
    <x v="80"/>
    <x v="0"/>
    <s v="Y"/>
    <s v="N"/>
    <s v="Deceased"/>
    <s v="N"/>
    <n v="0"/>
    <s v="Y"/>
    <s v="N"/>
    <s v="N"/>
    <d v="2025-03-24T00:00:00"/>
    <x v="5"/>
    <x v="0"/>
    <x v="3"/>
    <m/>
    <m/>
    <s v="Y"/>
    <s v="N"/>
    <m/>
    <s v="Y"/>
    <s v="dp1"/>
    <n v="0"/>
    <x v="0"/>
    <x v="0"/>
  </r>
  <r>
    <n v="414113517"/>
    <d v="2017-06-15T00:00:00"/>
    <n v="2367"/>
    <x v="50"/>
    <x v="3"/>
    <s v="N"/>
    <s v="Y"/>
    <s v="Resident"/>
    <s v="N"/>
    <n v="53"/>
    <s v="N"/>
    <s v="N"/>
    <s v="N"/>
    <d v="2024-11-28T00:00:00"/>
    <x v="0"/>
    <x v="0"/>
    <x v="2"/>
    <m/>
    <m/>
    <m/>
    <m/>
    <m/>
    <s v="Y"/>
    <s v="dp1"/>
    <n v="53"/>
    <x v="9"/>
    <x v="1"/>
  </r>
  <r>
    <n v="181501813"/>
    <d v="2009-08-13T00:00:00"/>
    <n v="1689"/>
    <x v="175"/>
    <x v="2"/>
    <s v="N"/>
    <s v="N"/>
    <s v="Resident"/>
    <s v="N"/>
    <n v="70"/>
    <s v="N"/>
    <s v="N"/>
    <s v="N"/>
    <d v="2024-12-14T00:00:00"/>
    <x v="6"/>
    <x v="1"/>
    <x v="1"/>
    <n v="6"/>
    <n v="753"/>
    <s v="Y"/>
    <s v="N"/>
    <d v="2023-04-10T00:00:00"/>
    <s v="Y"/>
    <s v="dp1"/>
    <n v="70"/>
    <x v="3"/>
    <x v="1"/>
  </r>
  <r>
    <n v="177460685"/>
    <d v="2017-02-28T00:00:00"/>
    <m/>
    <x v="103"/>
    <x v="0"/>
    <s v="Y"/>
    <s v="N"/>
    <s v="Resident"/>
    <s v="N"/>
    <n v="54"/>
    <s v="N"/>
    <s v="Y"/>
    <s v="N"/>
    <d v="2025-04-04T00:00:00"/>
    <x v="0"/>
    <x v="1"/>
    <x v="3"/>
    <m/>
    <m/>
    <s v="Y"/>
    <s v="Y"/>
    <m/>
    <s v="Y"/>
    <s v="dp1"/>
    <n v="54"/>
    <x v="9"/>
    <x v="0"/>
  </r>
  <r>
    <n v="660097512"/>
    <d v="2014-03-10T00:00:00"/>
    <n v="957"/>
    <x v="19"/>
    <x v="3"/>
    <s v="N"/>
    <s v="Y"/>
    <s v="Resident"/>
    <s v="N"/>
    <n v="78"/>
    <s v="N"/>
    <s v="Y"/>
    <s v="N"/>
    <d v="2025-02-16T00:00:00"/>
    <x v="1"/>
    <x v="0"/>
    <x v="1"/>
    <n v="7"/>
    <n v="855"/>
    <s v="Y"/>
    <s v="Y"/>
    <d v="2022-12-24T00:00:00"/>
    <s v="Y"/>
    <s v="dp1"/>
    <n v="78"/>
    <x v="5"/>
    <x v="1"/>
  </r>
  <r>
    <n v="425432804"/>
    <d v="2000-11-06T00:00:00"/>
    <n v="1172"/>
    <x v="224"/>
    <x v="0"/>
    <s v="Y"/>
    <s v="N"/>
    <s v="Resident"/>
    <s v="N"/>
    <n v="56"/>
    <s v="N"/>
    <s v="Y"/>
    <s v="N"/>
    <d v="2024-12-22T00:00:00"/>
    <x v="5"/>
    <x v="2"/>
    <x v="1"/>
    <n v="1"/>
    <n v="766"/>
    <s v="Y"/>
    <s v="Y"/>
    <d v="2025-10-03T00:00:00"/>
    <s v="Y"/>
    <s v="dp3"/>
    <n v="766"/>
    <x v="5"/>
    <x v="1"/>
  </r>
  <r>
    <n v="514572087"/>
    <d v="2003-05-03T00:00:00"/>
    <n v="2274"/>
    <x v="138"/>
    <x v="0"/>
    <s v="Y"/>
    <s v="N"/>
    <s v="Resident"/>
    <s v="N"/>
    <n v="40"/>
    <s v="N"/>
    <s v="Y"/>
    <s v="Y"/>
    <d v="2024-10-01T00:00:00"/>
    <x v="3"/>
    <x v="0"/>
    <x v="1"/>
    <n v="8"/>
    <n v="516"/>
    <s v="Y"/>
    <s v="Y"/>
    <d v="2023-01-17T00:00:00"/>
    <s v="Y"/>
    <s v="dp1"/>
    <n v="40"/>
    <x v="6"/>
    <x v="1"/>
  </r>
  <r>
    <n v="748654834"/>
    <d v="1996-07-01T00:00:00"/>
    <n v="2706"/>
    <x v="2"/>
    <x v="2"/>
    <s v="N"/>
    <s v="N"/>
    <s v="Resident"/>
    <s v="N"/>
    <n v="56"/>
    <s v="N"/>
    <s v="Y"/>
    <s v="Y"/>
    <d v="2024-10-18T00:00:00"/>
    <x v="1"/>
    <x v="1"/>
    <x v="1"/>
    <n v="6"/>
    <n v="655"/>
    <s v="Y"/>
    <s v="N"/>
    <d v="2023-01-16T00:00:00"/>
    <s v="Y"/>
    <s v="dp1"/>
    <n v="56"/>
    <x v="9"/>
    <x v="1"/>
  </r>
  <r>
    <n v="982475200"/>
    <d v="2017-05-23T00:00:00"/>
    <n v="64"/>
    <x v="85"/>
    <x v="0"/>
    <s v="Y"/>
    <s v="N"/>
    <s v="Unmatched"/>
    <m/>
    <m/>
    <m/>
    <m/>
    <m/>
    <m/>
    <x v="0"/>
    <x v="2"/>
    <x v="1"/>
    <n v="2"/>
    <n v="978"/>
    <s v="Y"/>
    <s v="Y"/>
    <d v="2025-10-01T00:00:00"/>
    <s v="Y"/>
    <s v="dp3"/>
    <n v="978"/>
    <x v="8"/>
    <x v="1"/>
  </r>
  <r>
    <n v="167593491"/>
    <d v="1999-05-17T00:00:00"/>
    <n v="259"/>
    <x v="2"/>
    <x v="0"/>
    <s v="Y"/>
    <s v="N"/>
    <s v="Resident"/>
    <s v="N"/>
    <n v="79"/>
    <s v="N"/>
    <s v="N"/>
    <s v="N"/>
    <d v="2025-02-28T00:00:00"/>
    <x v="5"/>
    <x v="1"/>
    <x v="1"/>
    <n v="9"/>
    <n v="877"/>
    <s v="Y"/>
    <s v="Y"/>
    <d v="2020-03-30T00:00:00"/>
    <s v="Y"/>
    <s v="dp1"/>
    <n v="79"/>
    <x v="5"/>
    <x v="1"/>
  </r>
  <r>
    <n v="613637257"/>
    <d v="2001-03-28T00:00:00"/>
    <n v="2003"/>
    <x v="2"/>
    <x v="2"/>
    <s v="N"/>
    <s v="N"/>
    <s v="Resident"/>
    <s v="N"/>
    <n v="51"/>
    <s v="N"/>
    <s v="N"/>
    <s v="N"/>
    <d v="2024-12-07T00:00:00"/>
    <x v="5"/>
    <x v="1"/>
    <x v="1"/>
    <n v="7"/>
    <n v="660"/>
    <s v="N"/>
    <s v="Y"/>
    <d v="2022-10-18T00:00:00"/>
    <s v="Y"/>
    <s v="dp1"/>
    <n v="51"/>
    <x v="9"/>
    <x v="1"/>
  </r>
  <r>
    <n v="397910633"/>
    <d v="2016-02-20T00:00:00"/>
    <n v="4606"/>
    <x v="225"/>
    <x v="1"/>
    <s v="N"/>
    <s v="N"/>
    <s v="Resident"/>
    <s v="Y"/>
    <n v="6"/>
    <s v="N"/>
    <s v="N"/>
    <s v="N"/>
    <d v="2019-05-21T00:00:00"/>
    <x v="4"/>
    <x v="2"/>
    <x v="1"/>
    <n v="3"/>
    <n v="230"/>
    <s v="Y"/>
    <s v="Y"/>
    <d v="2025-04-06T00:00:00"/>
    <s v="Y"/>
    <s v="dp3"/>
    <n v="230"/>
    <x v="4"/>
    <x v="1"/>
  </r>
  <r>
    <n v="331428751"/>
    <d v="1998-08-15T00:00:00"/>
    <n v="2210"/>
    <x v="94"/>
    <x v="1"/>
    <s v="N"/>
    <s v="N"/>
    <s v="Resident"/>
    <s v="N"/>
    <n v="60"/>
    <s v="N"/>
    <s v="N"/>
    <s v="N"/>
    <d v="2024-10-05T00:00:00"/>
    <x v="1"/>
    <x v="2"/>
    <x v="1"/>
    <n v="9"/>
    <n v="562"/>
    <s v="N"/>
    <s v="Y"/>
    <d v="2019-01-04T00:00:00"/>
    <s v="Y"/>
    <s v="dp1"/>
    <n v="60"/>
    <x v="9"/>
    <x v="1"/>
  </r>
  <r>
    <n v="191565897"/>
    <d v="2009-03-18T00:00:00"/>
    <n v="31"/>
    <x v="63"/>
    <x v="0"/>
    <s v="Y"/>
    <s v="N"/>
    <s v="Resident"/>
    <s v="N"/>
    <n v="86"/>
    <s v="N"/>
    <s v="Y"/>
    <s v="Y"/>
    <d v="2025-03-13T00:00:00"/>
    <x v="3"/>
    <x v="0"/>
    <x v="1"/>
    <n v="8"/>
    <n v="968"/>
    <s v="Y"/>
    <s v="Y"/>
    <d v="2022-08-28T00:00:00"/>
    <s v="Y"/>
    <s v="dp1"/>
    <n v="86"/>
    <x v="1"/>
    <x v="1"/>
  </r>
  <r>
    <n v="125554197"/>
    <d v="1998-03-25T00:00:00"/>
    <n v="2178"/>
    <x v="60"/>
    <x v="3"/>
    <s v="N"/>
    <s v="Y"/>
    <s v="Resident"/>
    <s v="N"/>
    <n v="25"/>
    <s v="N"/>
    <s v="N"/>
    <s v="N"/>
    <d v="2024-11-05T00:00:00"/>
    <x v="6"/>
    <x v="2"/>
    <x v="1"/>
    <n v="9"/>
    <n v="545"/>
    <s v="Y"/>
    <s v="N"/>
    <d v="2021-08-27T00:00:00"/>
    <s v="Y"/>
    <s v="dp1"/>
    <n v="25"/>
    <x v="4"/>
    <x v="1"/>
  </r>
  <r>
    <n v="880489675"/>
    <d v="2009-12-06T00:00:00"/>
    <n v="2296"/>
    <x v="2"/>
    <x v="3"/>
    <s v="N"/>
    <s v="Y"/>
    <s v="Resident"/>
    <s v="N"/>
    <n v="42"/>
    <s v="N"/>
    <s v="Y"/>
    <s v="N"/>
    <d v="2024-12-08T00:00:00"/>
    <x v="1"/>
    <x v="1"/>
    <x v="1"/>
    <n v="1"/>
    <n v="614"/>
    <s v="Y"/>
    <s v="Y"/>
    <d v="2025-10-03T00:00:00"/>
    <s v="Y"/>
    <s v="dp3"/>
    <n v="614"/>
    <x v="3"/>
    <x v="1"/>
  </r>
  <r>
    <n v="745634294"/>
    <d v="2001-05-14T00:00:00"/>
    <n v="1072"/>
    <x v="114"/>
    <x v="1"/>
    <s v="N"/>
    <s v="N"/>
    <s v="Unmatched"/>
    <m/>
    <m/>
    <m/>
    <m/>
    <m/>
    <m/>
    <x v="0"/>
    <x v="1"/>
    <x v="1"/>
    <n v="9"/>
    <n v="874"/>
    <s v="Y"/>
    <s v="Y"/>
    <d v="2020-02-14T00:00:00"/>
    <s v="Y"/>
    <s v="dp3"/>
    <n v="874"/>
    <x v="1"/>
    <x v="1"/>
  </r>
  <r>
    <n v="411366738"/>
    <d v="2004-07-01T00:00:00"/>
    <n v="2930"/>
    <x v="118"/>
    <x v="3"/>
    <s v="N"/>
    <s v="Y"/>
    <s v="Forwarding Address"/>
    <s v="N"/>
    <n v="27"/>
    <s v="N"/>
    <s v="N"/>
    <s v="Y"/>
    <d v="2024-11-24T00:00:00"/>
    <x v="5"/>
    <x v="2"/>
    <x v="1"/>
    <n v="1"/>
    <n v="685"/>
    <s v="N"/>
    <s v="Y"/>
    <d v="2025-10-03T00:00:00"/>
    <s v="Y"/>
    <s v="dp3"/>
    <n v="685"/>
    <x v="3"/>
    <x v="1"/>
  </r>
  <r>
    <n v="342589707"/>
    <d v="2017-09-03T00:00:00"/>
    <n v="627"/>
    <x v="29"/>
    <x v="0"/>
    <s v="Y"/>
    <s v="N"/>
    <s v="Resident"/>
    <s v="N"/>
    <n v="80"/>
    <s v="N"/>
    <s v="Y"/>
    <s v="Y"/>
    <d v="2025-03-11T00:00:00"/>
    <x v="6"/>
    <x v="0"/>
    <x v="2"/>
    <m/>
    <m/>
    <m/>
    <m/>
    <m/>
    <s v="Y"/>
    <s v="dp1"/>
    <n v="80"/>
    <x v="5"/>
    <x v="1"/>
  </r>
  <r>
    <n v="665635039"/>
    <d v="2010-01-28T00:00:00"/>
    <n v="1189"/>
    <x v="226"/>
    <x v="3"/>
    <s v="N"/>
    <s v="Y"/>
    <s v="Resident"/>
    <s v="N"/>
    <n v="76"/>
    <s v="N"/>
    <s v="Y"/>
    <s v="N"/>
    <d v="2025-01-12T00:00:00"/>
    <x v="4"/>
    <x v="0"/>
    <x v="1"/>
    <n v="9"/>
    <n v="772"/>
    <s v="Y"/>
    <s v="Y"/>
    <d v="2020-06-19T00:00:00"/>
    <s v="Y"/>
    <s v="dp1"/>
    <n v="76"/>
    <x v="5"/>
    <x v="1"/>
  </r>
  <r>
    <n v="503262349"/>
    <d v="2017-10-24T00:00:00"/>
    <n v="376"/>
    <x v="65"/>
    <x v="3"/>
    <s v="N"/>
    <s v="Y"/>
    <s v="Resident"/>
    <s v="N"/>
    <n v="78"/>
    <s v="N"/>
    <s v="N"/>
    <s v="N"/>
    <d v="2025-03-08T00:00:00"/>
    <x v="5"/>
    <x v="0"/>
    <x v="1"/>
    <n v="1"/>
    <n v="914"/>
    <s v="Y"/>
    <s v="Y"/>
    <d v="2025-10-03T00:00:00"/>
    <s v="Y"/>
    <s v="dp3"/>
    <n v="914"/>
    <x v="8"/>
    <x v="1"/>
  </r>
  <r>
    <n v="635041990"/>
    <d v="2010-01-02T00:00:00"/>
    <n v="1621"/>
    <x v="62"/>
    <x v="3"/>
    <s v="N"/>
    <s v="Y"/>
    <s v="Resident"/>
    <s v="N"/>
    <n v="74"/>
    <s v="N"/>
    <s v="N"/>
    <s v="N"/>
    <d v="2025-01-19T00:00:00"/>
    <x v="3"/>
    <x v="0"/>
    <x v="2"/>
    <m/>
    <m/>
    <m/>
    <m/>
    <m/>
    <s v="Y"/>
    <s v="dp1"/>
    <n v="74"/>
    <x v="5"/>
    <x v="1"/>
  </r>
  <r>
    <n v="478858075"/>
    <d v="2004-03-03T00:00:00"/>
    <n v="1222"/>
    <x v="224"/>
    <x v="2"/>
    <s v="N"/>
    <s v="N"/>
    <s v="Unmatched"/>
    <m/>
    <m/>
    <m/>
    <m/>
    <m/>
    <m/>
    <x v="0"/>
    <x v="0"/>
    <x v="1"/>
    <n v="1"/>
    <n v="774"/>
    <s v="Y"/>
    <s v="Y"/>
    <d v="2025-10-03T00:00:00"/>
    <s v="Y"/>
    <s v="dp3"/>
    <n v="774"/>
    <x v="5"/>
    <x v="1"/>
  </r>
  <r>
    <n v="776547649"/>
    <d v="2016-04-10T00:00:00"/>
    <n v="886"/>
    <x v="90"/>
    <x v="0"/>
    <s v="Y"/>
    <s v="N"/>
    <s v="Resident"/>
    <s v="N"/>
    <n v="79"/>
    <s v="N"/>
    <s v="N"/>
    <s v="N"/>
    <d v="2025-02-23T00:00:00"/>
    <x v="5"/>
    <x v="1"/>
    <x v="1"/>
    <n v="5"/>
    <n v="875"/>
    <s v="Y"/>
    <s v="Y"/>
    <d v="2024-07-18T00:00:00"/>
    <s v="Y"/>
    <s v="dp1"/>
    <n v="79"/>
    <x v="5"/>
    <x v="1"/>
  </r>
  <r>
    <n v="164842727"/>
    <d v="2010-01-10T00:00:00"/>
    <n v="5375"/>
    <x v="186"/>
    <x v="1"/>
    <s v="N"/>
    <s v="N"/>
    <s v="Deceased"/>
    <s v="Y"/>
    <n v="0"/>
    <s v="Y"/>
    <s v="N"/>
    <s v="N"/>
    <d v="2019-04-17T00:00:00"/>
    <x v="1"/>
    <x v="2"/>
    <x v="3"/>
    <m/>
    <m/>
    <s v="Y"/>
    <s v="Y"/>
    <m/>
    <s v="Y"/>
    <s v="dp1"/>
    <n v="0"/>
    <x v="0"/>
    <x v="0"/>
  </r>
  <r>
    <n v="315926340"/>
    <d v="2018-06-26T00:00:00"/>
    <n v="4121"/>
    <x v="227"/>
    <x v="1"/>
    <s v="N"/>
    <s v="N"/>
    <s v="Resident"/>
    <s v="N"/>
    <n v="16"/>
    <s v="N"/>
    <s v="N"/>
    <s v="N"/>
    <d v="2020-11-15T00:00:00"/>
    <x v="2"/>
    <x v="1"/>
    <x v="1"/>
    <n v="8"/>
    <n v="89"/>
    <s v="Y"/>
    <s v="N"/>
    <d v="2022-07-10T00:00:00"/>
    <s v="Y"/>
    <s v="dp3"/>
    <n v="89"/>
    <x v="10"/>
    <x v="1"/>
  </r>
  <r>
    <n v="759664863"/>
    <d v="2000-01-01T00:00:00"/>
    <n v="16"/>
    <x v="11"/>
    <x v="0"/>
    <s v="Y"/>
    <s v="N"/>
    <s v="Resident"/>
    <s v="N"/>
    <n v="90"/>
    <s v="N"/>
    <s v="N"/>
    <s v="Y"/>
    <d v="2025-03-22T00:00:00"/>
    <x v="5"/>
    <x v="0"/>
    <x v="1"/>
    <n v="9"/>
    <n v="967"/>
    <s v="Y"/>
    <s v="Y"/>
    <d v="2021-08-12T00:00:00"/>
    <s v="Y"/>
    <s v="dp1"/>
    <n v="90"/>
    <x v="1"/>
    <x v="1"/>
  </r>
  <r>
    <n v="669513455"/>
    <d v="2017-06-18T00:00:00"/>
    <n v="72"/>
    <x v="45"/>
    <x v="0"/>
    <s v="Y"/>
    <s v="N"/>
    <s v="Unmatched"/>
    <m/>
    <m/>
    <m/>
    <m/>
    <m/>
    <m/>
    <x v="3"/>
    <x v="0"/>
    <x v="1"/>
    <n v="8"/>
    <n v="983"/>
    <s v="Y"/>
    <s v="Y"/>
    <d v="2020-02-25T00:00:00"/>
    <s v="Y"/>
    <s v="dp3"/>
    <n v="983"/>
    <x v="8"/>
    <x v="1"/>
  </r>
  <r>
    <n v="224801646"/>
    <d v="2012-05-15T00:00:00"/>
    <n v="86"/>
    <x v="8"/>
    <x v="0"/>
    <s v="Y"/>
    <s v="N"/>
    <s v="Resident"/>
    <s v="N"/>
    <n v="90"/>
    <s v="N"/>
    <s v="Y"/>
    <s v="Y"/>
    <d v="2025-04-01T00:00:00"/>
    <x v="0"/>
    <x v="0"/>
    <x v="1"/>
    <n v="9"/>
    <n v="976"/>
    <s v="Y"/>
    <s v="Y"/>
    <d v="2019-07-31T00:00:00"/>
    <s v="Y"/>
    <s v="dp1"/>
    <n v="90"/>
    <x v="1"/>
    <x v="1"/>
  </r>
  <r>
    <n v="815806262"/>
    <d v="2007-06-09T00:00:00"/>
    <n v="16"/>
    <x v="10"/>
    <x v="0"/>
    <s v="Y"/>
    <s v="N"/>
    <s v="Resident"/>
    <s v="N"/>
    <n v="86"/>
    <s v="N"/>
    <s v="Y"/>
    <s v="Y"/>
    <d v="2025-03-26T00:00:00"/>
    <x v="3"/>
    <x v="2"/>
    <x v="1"/>
    <n v="1"/>
    <n v="982"/>
    <s v="Y"/>
    <s v="Y"/>
    <d v="2025-10-03T00:00:00"/>
    <s v="Y"/>
    <s v="dp3"/>
    <n v="982"/>
    <x v="8"/>
    <x v="1"/>
  </r>
  <r>
    <n v="313386641"/>
    <d v="2011-07-04T00:00:00"/>
    <n v="2088"/>
    <x v="115"/>
    <x v="2"/>
    <s v="N"/>
    <s v="N"/>
    <s v="Resident"/>
    <s v="N"/>
    <n v="25"/>
    <s v="N"/>
    <s v="N"/>
    <s v="Y"/>
    <d v="2024-08-29T00:00:00"/>
    <x v="6"/>
    <x v="1"/>
    <x v="1"/>
    <n v="7"/>
    <n v="698"/>
    <s v="Y"/>
    <s v="Y"/>
    <d v="2020-10-31T00:00:00"/>
    <s v="Y"/>
    <s v="dp1"/>
    <n v="25"/>
    <x v="4"/>
    <x v="1"/>
  </r>
  <r>
    <n v="206410033"/>
    <d v="2004-12-03T00:00:00"/>
    <n v="79"/>
    <x v="34"/>
    <x v="0"/>
    <s v="Y"/>
    <s v="N"/>
    <s v="Resident"/>
    <s v="N"/>
    <n v="94"/>
    <s v="N"/>
    <s v="Y"/>
    <s v="N"/>
    <d v="2025-03-22T00:00:00"/>
    <x v="3"/>
    <x v="0"/>
    <x v="0"/>
    <n v="9"/>
    <n v="963"/>
    <s v="Y"/>
    <s v="Y"/>
    <d v="2020-12-14T00:00:00"/>
    <s v="Y"/>
    <s v="dp1"/>
    <n v="94"/>
    <x v="8"/>
    <x v="1"/>
  </r>
  <r>
    <n v="341825138"/>
    <d v="2011-02-26T00:00:00"/>
    <n v="58"/>
    <x v="85"/>
    <x v="0"/>
    <s v="Y"/>
    <s v="N"/>
    <s v="Unmatched"/>
    <m/>
    <m/>
    <m/>
    <m/>
    <m/>
    <m/>
    <x v="3"/>
    <x v="1"/>
    <x v="3"/>
    <m/>
    <m/>
    <s v="Y"/>
    <s v="Y"/>
    <m/>
    <s v="Y"/>
    <s v="N/A"/>
    <s v="N/A"/>
    <x v="7"/>
    <x v="0"/>
  </r>
  <r>
    <n v="866157966"/>
    <d v="2004-09-27T00:00:00"/>
    <n v="668"/>
    <x v="64"/>
    <x v="3"/>
    <s v="N"/>
    <s v="Y"/>
    <s v="Resident"/>
    <s v="N"/>
    <n v="83"/>
    <s v="N"/>
    <s v="Y"/>
    <s v="N"/>
    <d v="2025-02-24T00:00:00"/>
    <x v="1"/>
    <x v="0"/>
    <x v="1"/>
    <n v="1"/>
    <n v="874"/>
    <s v="Y"/>
    <s v="Y"/>
    <d v="2025-10-03T00:00:00"/>
    <s v="Y"/>
    <s v="dp3"/>
    <n v="874"/>
    <x v="1"/>
    <x v="1"/>
  </r>
  <r>
    <n v="759768472"/>
    <d v="2017-05-13T00:00:00"/>
    <m/>
    <x v="58"/>
    <x v="2"/>
    <s v="N"/>
    <s v="N"/>
    <s v="Resident"/>
    <s v="N"/>
    <n v="53"/>
    <s v="N"/>
    <s v="Y"/>
    <s v="Y"/>
    <d v="2025-04-03T00:00:00"/>
    <x v="3"/>
    <x v="2"/>
    <x v="1"/>
    <n v="7"/>
    <n v="438"/>
    <s v="Y"/>
    <s v="N"/>
    <d v="2024-06-20T00:00:00"/>
    <s v="Y"/>
    <s v="dp1"/>
    <n v="53"/>
    <x v="9"/>
    <x v="1"/>
  </r>
  <r>
    <n v="929813215"/>
    <d v="2011-02-17T00:00:00"/>
    <n v="1950"/>
    <x v="87"/>
    <x v="3"/>
    <s v="N"/>
    <s v="Y"/>
    <s v="Forwarding Address"/>
    <s v="N"/>
    <n v="73"/>
    <s v="N"/>
    <s v="N"/>
    <s v="N"/>
    <d v="2025-01-25T00:00:00"/>
    <x v="4"/>
    <x v="1"/>
    <x v="1"/>
    <n v="2"/>
    <n v="721"/>
    <s v="Y"/>
    <s v="Y"/>
    <d v="2025-09-23T00:00:00"/>
    <s v="Y"/>
    <s v="dp3"/>
    <n v="721"/>
    <x v="5"/>
    <x v="1"/>
  </r>
  <r>
    <n v="138948828"/>
    <d v="1995-06-11T00:00:00"/>
    <n v="1467"/>
    <x v="152"/>
    <x v="0"/>
    <s v="Y"/>
    <s v="N"/>
    <s v="Unmatched"/>
    <m/>
    <m/>
    <m/>
    <m/>
    <m/>
    <m/>
    <x v="6"/>
    <x v="0"/>
    <x v="2"/>
    <m/>
    <m/>
    <m/>
    <m/>
    <m/>
    <s v="Y"/>
    <s v="N/A"/>
    <s v="N/A"/>
    <x v="7"/>
    <x v="1"/>
  </r>
  <r>
    <n v="630936661"/>
    <d v="1997-12-28T00:00:00"/>
    <n v="147"/>
    <x v="58"/>
    <x v="2"/>
    <s v="N"/>
    <s v="N"/>
    <s v="Deceased"/>
    <s v="N"/>
    <n v="0"/>
    <s v="Y"/>
    <s v="Y"/>
    <s v="Y"/>
    <d v="2025-02-14T00:00:00"/>
    <x v="6"/>
    <x v="1"/>
    <x v="3"/>
    <m/>
    <m/>
    <s v="Y"/>
    <s v="Y"/>
    <m/>
    <s v="Y"/>
    <s v="dp1"/>
    <n v="0"/>
    <x v="0"/>
    <x v="0"/>
  </r>
  <r>
    <n v="801771202"/>
    <d v="2012-12-17T00:00:00"/>
    <n v="2406"/>
    <x v="151"/>
    <x v="2"/>
    <s v="N"/>
    <s v="N"/>
    <s v="Resident"/>
    <s v="N"/>
    <n v="56"/>
    <s v="N"/>
    <s v="N"/>
    <s v="N"/>
    <d v="2024-11-06T00:00:00"/>
    <x v="1"/>
    <x v="0"/>
    <x v="1"/>
    <n v="4"/>
    <n v="643"/>
    <s v="Y"/>
    <s v="Y"/>
    <d v="2025-04-01T00:00:00"/>
    <s v="Y"/>
    <s v="dp3"/>
    <n v="643"/>
    <x v="3"/>
    <x v="1"/>
  </r>
  <r>
    <n v="741099377"/>
    <d v="2014-08-02T00:00:00"/>
    <n v="315"/>
    <x v="90"/>
    <x v="0"/>
    <s v="Y"/>
    <s v="N"/>
    <s v="Forwarding Address"/>
    <s v="N"/>
    <n v="88"/>
    <s v="N"/>
    <s v="N"/>
    <s v="Y"/>
    <d v="2025-03-04T00:00:00"/>
    <x v="3"/>
    <x v="1"/>
    <x v="0"/>
    <n v="9"/>
    <n v="914"/>
    <s v="Y"/>
    <s v="Y"/>
    <d v="2019-02-27T00:00:00"/>
    <s v="Y"/>
    <s v="dp1"/>
    <n v="88"/>
    <x v="1"/>
    <x v="1"/>
  </r>
  <r>
    <n v="853936434"/>
    <d v="1996-03-12T00:00:00"/>
    <n v="3134"/>
    <x v="228"/>
    <x v="0"/>
    <s v="Y"/>
    <s v="N"/>
    <s v="Resident"/>
    <s v="N"/>
    <n v="28"/>
    <s v="N"/>
    <s v="N"/>
    <s v="N"/>
    <d v="2024-02-10T00:00:00"/>
    <x v="4"/>
    <x v="2"/>
    <x v="2"/>
    <m/>
    <m/>
    <m/>
    <m/>
    <m/>
    <s v="Y"/>
    <s v="dp1"/>
    <n v="28"/>
    <x v="4"/>
    <x v="1"/>
  </r>
  <r>
    <n v="101683595"/>
    <d v="2018-05-27T00:00:00"/>
    <n v="1680"/>
    <x v="5"/>
    <x v="1"/>
    <s v="N"/>
    <s v="N"/>
    <s v="Resident"/>
    <s v="N"/>
    <n v="65"/>
    <s v="N"/>
    <s v="N"/>
    <s v="N"/>
    <d v="2025-01-01T00:00:00"/>
    <x v="1"/>
    <x v="1"/>
    <x v="1"/>
    <n v="1"/>
    <n v="881"/>
    <s v="Y"/>
    <s v="Y"/>
    <d v="2025-10-03T00:00:00"/>
    <s v="Y"/>
    <s v="dp3"/>
    <n v="881"/>
    <x v="1"/>
    <x v="1"/>
  </r>
  <r>
    <n v="546563286"/>
    <d v="2007-02-19T00:00:00"/>
    <n v="1063"/>
    <x v="120"/>
    <x v="3"/>
    <s v="N"/>
    <s v="Y"/>
    <s v="Resident"/>
    <s v="N"/>
    <n v="75"/>
    <s v="N"/>
    <s v="Y"/>
    <s v="Y"/>
    <d v="2025-02-09T00:00:00"/>
    <x v="6"/>
    <x v="2"/>
    <x v="0"/>
    <n v="1"/>
    <n v="883"/>
    <s v="Y"/>
    <s v="Y"/>
    <d v="2025-10-03T00:00:00"/>
    <s v="Y"/>
    <s v="dp3"/>
    <n v="883"/>
    <x v="1"/>
    <x v="1"/>
  </r>
  <r>
    <n v="687856277"/>
    <d v="2000-06-11T00:00:00"/>
    <n v="5024"/>
    <x v="229"/>
    <x v="1"/>
    <s v="N"/>
    <s v="N"/>
    <s v="Unmatched"/>
    <m/>
    <m/>
    <m/>
    <m/>
    <m/>
    <m/>
    <x v="0"/>
    <x v="2"/>
    <x v="3"/>
    <m/>
    <m/>
    <s v="Y"/>
    <s v="Y"/>
    <m/>
    <s v="Y"/>
    <s v="N/A"/>
    <s v="N/A"/>
    <x v="7"/>
    <x v="0"/>
  </r>
  <r>
    <n v="538284082"/>
    <d v="2017-07-06T00:00:00"/>
    <n v="59"/>
    <x v="75"/>
    <x v="0"/>
    <s v="Y"/>
    <s v="N"/>
    <s v="Unmatched"/>
    <m/>
    <m/>
    <m/>
    <m/>
    <m/>
    <m/>
    <x v="0"/>
    <x v="3"/>
    <x v="2"/>
    <m/>
    <m/>
    <m/>
    <m/>
    <m/>
    <s v="Y"/>
    <s v="N/A"/>
    <s v="N/A"/>
    <x v="7"/>
    <x v="1"/>
  </r>
  <r>
    <n v="185251959"/>
    <d v="2014-08-24T00:00:00"/>
    <n v="1817"/>
    <x v="98"/>
    <x v="3"/>
    <s v="N"/>
    <s v="Y"/>
    <s v="Resident"/>
    <s v="N"/>
    <n v="58"/>
    <s v="N"/>
    <s v="N"/>
    <s v="N"/>
    <d v="2025-02-19T00:00:00"/>
    <x v="5"/>
    <x v="0"/>
    <x v="1"/>
    <n v="9"/>
    <n v="730"/>
    <s v="Y"/>
    <s v="Y"/>
    <d v="2021-05-12T00:00:00"/>
    <s v="Y"/>
    <s v="dp1"/>
    <n v="58"/>
    <x v="9"/>
    <x v="1"/>
  </r>
  <r>
    <n v="689095719"/>
    <d v="2013-05-31T00:00:00"/>
    <n v="553"/>
    <x v="65"/>
    <x v="3"/>
    <s v="N"/>
    <s v="Y"/>
    <s v="Resident"/>
    <s v="N"/>
    <n v="81"/>
    <s v="N"/>
    <s v="Y"/>
    <s v="N"/>
    <d v="2025-03-04T00:00:00"/>
    <x v="5"/>
    <x v="0"/>
    <x v="1"/>
    <n v="9"/>
    <n v="842"/>
    <s v="Y"/>
    <s v="N"/>
    <d v="2019-09-25T00:00:00"/>
    <s v="Y"/>
    <s v="dp1"/>
    <n v="81"/>
    <x v="1"/>
    <x v="1"/>
  </r>
  <r>
    <n v="639032183"/>
    <d v="2002-06-17T00:00:00"/>
    <n v="35"/>
    <x v="2"/>
    <x v="3"/>
    <s v="N"/>
    <s v="Y"/>
    <s v="Resident"/>
    <s v="N"/>
    <n v="90"/>
    <s v="N"/>
    <s v="Y"/>
    <s v="Y"/>
    <d v="2025-03-20T00:00:00"/>
    <x v="3"/>
    <x v="0"/>
    <x v="1"/>
    <n v="3"/>
    <n v="981"/>
    <s v="Y"/>
    <s v="Y"/>
    <d v="2025-08-08T00:00:00"/>
    <s v="Y"/>
    <s v="dp3"/>
    <n v="981"/>
    <x v="8"/>
    <x v="1"/>
  </r>
  <r>
    <n v="496221450"/>
    <d v="2018-08-08T00:00:00"/>
    <n v="933"/>
    <x v="11"/>
    <x v="0"/>
    <s v="Y"/>
    <s v="N"/>
    <s v="Resident"/>
    <s v="N"/>
    <n v="93"/>
    <s v="N"/>
    <s v="Y"/>
    <s v="N"/>
    <d v="2025-03-07T00:00:00"/>
    <x v="0"/>
    <x v="2"/>
    <x v="1"/>
    <n v="1"/>
    <n v="896"/>
    <s v="N"/>
    <s v="Y"/>
    <d v="2025-10-03T00:00:00"/>
    <s v="Y"/>
    <s v="dp3"/>
    <n v="896"/>
    <x v="1"/>
    <x v="1"/>
  </r>
  <r>
    <n v="274718119"/>
    <d v="2017-03-07T00:00:00"/>
    <m/>
    <x v="74"/>
    <x v="3"/>
    <s v="N"/>
    <s v="Y"/>
    <s v="Resident"/>
    <s v="N"/>
    <n v="51"/>
    <s v="N"/>
    <s v="N"/>
    <s v="N"/>
    <d v="2025-03-24T00:00:00"/>
    <x v="1"/>
    <x v="1"/>
    <x v="1"/>
    <n v="4"/>
    <n v="465"/>
    <s v="Y"/>
    <s v="Y"/>
    <d v="2025-01-14T00:00:00"/>
    <s v="Y"/>
    <s v="dp1"/>
    <n v="51"/>
    <x v="9"/>
    <x v="1"/>
  </r>
  <r>
    <n v="895386312"/>
    <d v="2000-03-14T00:00:00"/>
    <n v="1946"/>
    <x v="2"/>
    <x v="0"/>
    <s v="Y"/>
    <s v="N"/>
    <s v="Resident"/>
    <s v="N"/>
    <n v="79"/>
    <s v="N"/>
    <s v="Y"/>
    <s v="Y"/>
    <d v="2025-01-25T00:00:00"/>
    <x v="3"/>
    <x v="0"/>
    <x v="1"/>
    <n v="3"/>
    <n v="808"/>
    <s v="Y"/>
    <s v="Y"/>
    <d v="2025-07-05T00:00:00"/>
    <s v="Y"/>
    <s v="dp3"/>
    <n v="808"/>
    <x v="1"/>
    <x v="1"/>
  </r>
  <r>
    <n v="492344987"/>
    <d v="2018-07-16T00:00:00"/>
    <n v="644"/>
    <x v="65"/>
    <x v="0"/>
    <s v="Y"/>
    <s v="N"/>
    <s v="Resident"/>
    <s v="N"/>
    <n v="94"/>
    <s v="N"/>
    <s v="N"/>
    <s v="Y"/>
    <d v="2025-02-23T00:00:00"/>
    <x v="5"/>
    <x v="0"/>
    <x v="1"/>
    <n v="9"/>
    <n v="942"/>
    <s v="Y"/>
    <s v="Y"/>
    <d v="2019-02-02T00:00:00"/>
    <s v="Y"/>
    <s v="dp1"/>
    <n v="94"/>
    <x v="8"/>
    <x v="1"/>
  </r>
  <r>
    <n v="471373804"/>
    <d v="2016-05-11T00:00:00"/>
    <n v="33"/>
    <x v="10"/>
    <x v="0"/>
    <s v="Y"/>
    <s v="N"/>
    <s v="Deceased"/>
    <s v="N"/>
    <n v="0"/>
    <s v="Y"/>
    <s v="Y"/>
    <s v="Y"/>
    <d v="2025-03-19T00:00:00"/>
    <x v="5"/>
    <x v="0"/>
    <x v="3"/>
    <m/>
    <m/>
    <s v="Y"/>
    <s v="Y"/>
    <m/>
    <s v="Y"/>
    <s v="dp1"/>
    <n v="0"/>
    <x v="0"/>
    <x v="0"/>
  </r>
  <r>
    <n v="772956704"/>
    <d v="2012-04-06T00:00:00"/>
    <n v="2121"/>
    <x v="230"/>
    <x v="3"/>
    <s v="N"/>
    <s v="Y"/>
    <s v="Deceased"/>
    <s v="N"/>
    <n v="0"/>
    <s v="Y"/>
    <s v="N"/>
    <s v="N"/>
    <d v="2025-02-07T00:00:00"/>
    <x v="1"/>
    <x v="1"/>
    <x v="1"/>
    <n v="8"/>
    <n v="610"/>
    <s v="Y"/>
    <s v="Y"/>
    <d v="2019-09-17T00:00:00"/>
    <s v="Y"/>
    <s v="dp1"/>
    <n v="0"/>
    <x v="0"/>
    <x v="0"/>
  </r>
  <r>
    <n v="825922744"/>
    <d v="2012-01-05T00:00:00"/>
    <n v="4"/>
    <x v="32"/>
    <x v="2"/>
    <s v="N"/>
    <s v="N"/>
    <s v="Resident"/>
    <s v="N"/>
    <n v="92"/>
    <s v="N"/>
    <s v="Y"/>
    <s v="N"/>
    <d v="2025-03-18T00:00:00"/>
    <x v="3"/>
    <x v="2"/>
    <x v="1"/>
    <n v="6"/>
    <n v="969"/>
    <s v="Y"/>
    <s v="Y"/>
    <d v="2024-02-15T00:00:00"/>
    <s v="Y"/>
    <s v="dp1"/>
    <n v="92"/>
    <x v="8"/>
    <x v="1"/>
  </r>
  <r>
    <n v="364110544"/>
    <d v="2018-02-12T00:00:00"/>
    <n v="71"/>
    <x v="75"/>
    <x v="3"/>
    <s v="N"/>
    <s v="Y"/>
    <s v="Resident"/>
    <s v="N"/>
    <n v="97"/>
    <s v="N"/>
    <s v="Y"/>
    <s v="Y"/>
    <d v="2025-04-05T00:00:00"/>
    <x v="5"/>
    <x v="0"/>
    <x v="1"/>
    <n v="6"/>
    <n v="950"/>
    <s v="N"/>
    <s v="Y"/>
    <d v="2023-02-12T00:00:00"/>
    <s v="Y"/>
    <s v="dp1"/>
    <n v="97"/>
    <x v="8"/>
    <x v="1"/>
  </r>
  <r>
    <n v="145701644"/>
    <d v="2013-05-26T00:00:00"/>
    <n v="6"/>
    <x v="2"/>
    <x v="0"/>
    <s v="Y"/>
    <s v="N"/>
    <s v="Unmatched"/>
    <m/>
    <m/>
    <m/>
    <m/>
    <m/>
    <m/>
    <x v="5"/>
    <x v="2"/>
    <x v="2"/>
    <m/>
    <m/>
    <m/>
    <m/>
    <m/>
    <s v="Y"/>
    <s v="N/A"/>
    <s v="N/A"/>
    <x v="7"/>
    <x v="1"/>
  </r>
  <r>
    <n v="796726334"/>
    <d v="2007-07-11T00:00:00"/>
    <n v="1761"/>
    <x v="231"/>
    <x v="3"/>
    <s v="N"/>
    <s v="Y"/>
    <s v="Resident"/>
    <s v="N"/>
    <n v="69"/>
    <s v="N"/>
    <s v="N"/>
    <s v="N"/>
    <d v="2024-12-23T00:00:00"/>
    <x v="0"/>
    <x v="0"/>
    <x v="1"/>
    <n v="9"/>
    <n v="739"/>
    <s v="N"/>
    <s v="Y"/>
    <d v="2019-04-01T00:00:00"/>
    <s v="Y"/>
    <s v="dp1"/>
    <n v="69"/>
    <x v="3"/>
    <x v="1"/>
  </r>
  <r>
    <n v="401047732"/>
    <d v="2001-07-06T00:00:00"/>
    <n v="739"/>
    <x v="85"/>
    <x v="0"/>
    <s v="Y"/>
    <s v="N"/>
    <s v="Resident"/>
    <s v="N"/>
    <n v="81"/>
    <s v="N"/>
    <s v="Y"/>
    <s v="N"/>
    <d v="2025-03-13T00:00:00"/>
    <x v="2"/>
    <x v="0"/>
    <x v="3"/>
    <m/>
    <m/>
    <s v="Y"/>
    <s v="Y"/>
    <m/>
    <s v="Y"/>
    <s v="dp1"/>
    <n v="81"/>
    <x v="1"/>
    <x v="0"/>
  </r>
  <r>
    <n v="419963879"/>
    <d v="2000-01-14T00:00:00"/>
    <n v="1352"/>
    <x v="116"/>
    <x v="2"/>
    <s v="N"/>
    <s v="N"/>
    <s v="Resident"/>
    <s v="N"/>
    <n v="75"/>
    <s v="N"/>
    <s v="Y"/>
    <s v="Y"/>
    <d v="2025-02-24T00:00:00"/>
    <x v="3"/>
    <x v="2"/>
    <x v="1"/>
    <n v="6"/>
    <n v="861"/>
    <s v="Y"/>
    <s v="Y"/>
    <d v="2022-05-03T00:00:00"/>
    <s v="Y"/>
    <s v="dp1"/>
    <n v="75"/>
    <x v="5"/>
    <x v="1"/>
  </r>
  <r>
    <n v="537404147"/>
    <d v="2000-01-28T00:00:00"/>
    <n v="612"/>
    <x v="5"/>
    <x v="3"/>
    <s v="N"/>
    <s v="Y"/>
    <s v="Resident"/>
    <s v="N"/>
    <n v="93"/>
    <s v="N"/>
    <s v="Y"/>
    <s v="Y"/>
    <d v="2025-03-16T00:00:00"/>
    <x v="6"/>
    <x v="3"/>
    <x v="1"/>
    <n v="9"/>
    <n v="864"/>
    <s v="Y"/>
    <s v="Y"/>
    <d v="2022-08-30T00:00:00"/>
    <s v="Y"/>
    <s v="dp1"/>
    <n v="93"/>
    <x v="8"/>
    <x v="1"/>
  </r>
  <r>
    <n v="273061244"/>
    <d v="2014-07-21T00:00:00"/>
    <m/>
    <x v="34"/>
    <x v="1"/>
    <s v="N"/>
    <s v="N"/>
    <s v="Unmatched"/>
    <m/>
    <m/>
    <m/>
    <m/>
    <m/>
    <m/>
    <x v="3"/>
    <x v="0"/>
    <x v="1"/>
    <n v="6"/>
    <n v="146"/>
    <s v="N"/>
    <s v="Y"/>
    <d v="2022-02-21T00:00:00"/>
    <s v="Y"/>
    <s v="dp3"/>
    <n v="146"/>
    <x v="11"/>
    <x v="1"/>
  </r>
  <r>
    <n v="767094752"/>
    <d v="2005-10-26T00:00:00"/>
    <n v="557"/>
    <x v="64"/>
    <x v="0"/>
    <s v="Y"/>
    <s v="N"/>
    <s v="Resident"/>
    <s v="N"/>
    <n v="77"/>
    <s v="N"/>
    <s v="Y"/>
    <s v="N"/>
    <d v="2025-04-08T00:00:00"/>
    <x v="3"/>
    <x v="0"/>
    <x v="0"/>
    <n v="7"/>
    <n v="862"/>
    <s v="Y"/>
    <s v="Y"/>
    <d v="2021-11-28T00:00:00"/>
    <s v="Y"/>
    <s v="dp1"/>
    <n v="77"/>
    <x v="5"/>
    <x v="1"/>
  </r>
  <r>
    <n v="671027527"/>
    <d v="1999-04-27T00:00:00"/>
    <m/>
    <x v="24"/>
    <x v="0"/>
    <s v="Y"/>
    <s v="N"/>
    <s v="Unmatched"/>
    <m/>
    <m/>
    <m/>
    <m/>
    <m/>
    <m/>
    <x v="4"/>
    <x v="0"/>
    <x v="2"/>
    <m/>
    <m/>
    <m/>
    <m/>
    <m/>
    <s v="Y"/>
    <s v="N/A"/>
    <s v="N/A"/>
    <x v="7"/>
    <x v="1"/>
  </r>
  <r>
    <n v="396268156"/>
    <d v="2018-08-09T00:00:00"/>
    <n v="878"/>
    <x v="52"/>
    <x v="0"/>
    <s v="Y"/>
    <s v="N"/>
    <s v="Resident"/>
    <s v="N"/>
    <n v="83"/>
    <s v="N"/>
    <s v="Y"/>
    <s v="Y"/>
    <d v="2025-03-19T00:00:00"/>
    <x v="3"/>
    <x v="0"/>
    <x v="1"/>
    <n v="4"/>
    <n v="914"/>
    <s v="Y"/>
    <s v="N"/>
    <d v="2024-12-20T00:00:00"/>
    <s v="Y"/>
    <s v="dp1"/>
    <n v="83"/>
    <x v="1"/>
    <x v="1"/>
  </r>
  <r>
    <n v="901068950"/>
    <d v="2012-06-27T00:00:00"/>
    <n v="2559"/>
    <x v="174"/>
    <x v="1"/>
    <s v="N"/>
    <s v="N"/>
    <s v="Resident"/>
    <s v="N"/>
    <n v="41"/>
    <s v="N"/>
    <s v="N"/>
    <s v="Y"/>
    <d v="2024-11-06T00:00:00"/>
    <x v="1"/>
    <x v="2"/>
    <x v="1"/>
    <n v="4"/>
    <n v="587"/>
    <s v="Y"/>
    <s v="Y"/>
    <d v="2025-02-19T00:00:00"/>
    <s v="Y"/>
    <s v="dp3"/>
    <n v="587"/>
    <x v="9"/>
    <x v="1"/>
  </r>
  <r>
    <n v="907565926"/>
    <d v="2018-02-15T00:00:00"/>
    <n v="431"/>
    <x v="52"/>
    <x v="0"/>
    <s v="Y"/>
    <s v="N"/>
    <s v="Resident"/>
    <s v="N"/>
    <n v="92"/>
    <s v="N"/>
    <s v="N"/>
    <s v="N"/>
    <d v="2025-02-21T00:00:00"/>
    <x v="6"/>
    <x v="2"/>
    <x v="1"/>
    <n v="5"/>
    <n v="925"/>
    <s v="Y"/>
    <s v="Y"/>
    <d v="2023-09-10T00:00:00"/>
    <s v="Y"/>
    <s v="dp1"/>
    <n v="92"/>
    <x v="8"/>
    <x v="1"/>
  </r>
  <r>
    <n v="575263370"/>
    <d v="2003-02-24T00:00:00"/>
    <n v="2376"/>
    <x v="232"/>
    <x v="2"/>
    <s v="N"/>
    <s v="N"/>
    <s v="Deceased"/>
    <s v="N"/>
    <n v="0"/>
    <s v="Y"/>
    <s v="Y"/>
    <s v="N"/>
    <d v="2024-09-25T00:00:00"/>
    <x v="4"/>
    <x v="3"/>
    <x v="3"/>
    <m/>
    <m/>
    <s v="Y"/>
    <s v="Y"/>
    <m/>
    <s v="Y"/>
    <s v="dp1"/>
    <n v="0"/>
    <x v="0"/>
    <x v="0"/>
  </r>
  <r>
    <n v="503458732"/>
    <d v="2012-11-26T00:00:00"/>
    <n v="760"/>
    <x v="2"/>
    <x v="0"/>
    <s v="Y"/>
    <s v="N"/>
    <s v="Resident"/>
    <s v="N"/>
    <n v="95"/>
    <s v="N"/>
    <s v="N"/>
    <s v="Y"/>
    <d v="2025-03-12T00:00:00"/>
    <x v="3"/>
    <x v="2"/>
    <x v="1"/>
    <n v="1"/>
    <n v="936"/>
    <s v="Y"/>
    <s v="Y"/>
    <d v="2025-10-03T00:00:00"/>
    <s v="Y"/>
    <s v="dp3"/>
    <n v="936"/>
    <x v="8"/>
    <x v="1"/>
  </r>
  <r>
    <n v="151791916"/>
    <d v="2008-08-29T00:00:00"/>
    <n v="75"/>
    <x v="21"/>
    <x v="0"/>
    <s v="Y"/>
    <s v="N"/>
    <s v="Resident"/>
    <s v="N"/>
    <n v="95"/>
    <s v="N"/>
    <s v="Y"/>
    <s v="Y"/>
    <d v="2025-03-24T00:00:00"/>
    <x v="5"/>
    <x v="0"/>
    <x v="2"/>
    <m/>
    <m/>
    <m/>
    <m/>
    <m/>
    <s v="Y"/>
    <s v="dp1"/>
    <n v="95"/>
    <x v="8"/>
    <x v="1"/>
  </r>
  <r>
    <n v="924449508"/>
    <d v="1995-02-23T00:00:00"/>
    <n v="2"/>
    <x v="94"/>
    <x v="0"/>
    <s v="Y"/>
    <s v="N"/>
    <s v="Resident"/>
    <s v="N"/>
    <n v="91"/>
    <s v="N"/>
    <s v="N"/>
    <s v="Y"/>
    <d v="2025-03-31T00:00:00"/>
    <x v="3"/>
    <x v="0"/>
    <x v="1"/>
    <n v="5"/>
    <n v="969"/>
    <s v="Y"/>
    <s v="Y"/>
    <d v="2023-09-16T00:00:00"/>
    <s v="Y"/>
    <s v="dp1"/>
    <n v="91"/>
    <x v="8"/>
    <x v="1"/>
  </r>
  <r>
    <n v="189977269"/>
    <d v="2005-02-27T00:00:00"/>
    <n v="18"/>
    <x v="0"/>
    <x v="0"/>
    <s v="Y"/>
    <s v="N"/>
    <s v="Resident"/>
    <s v="N"/>
    <n v="95"/>
    <s v="N"/>
    <s v="Y"/>
    <s v="Y"/>
    <d v="2025-04-04T00:00:00"/>
    <x v="3"/>
    <x v="0"/>
    <x v="1"/>
    <n v="5"/>
    <n v="973"/>
    <s v="Y"/>
    <s v="Y"/>
    <d v="2024-02-01T00:00:00"/>
    <s v="Y"/>
    <s v="dp1"/>
    <n v="95"/>
    <x v="8"/>
    <x v="1"/>
  </r>
  <r>
    <n v="664829574"/>
    <d v="2011-01-02T00:00:00"/>
    <n v="499"/>
    <x v="24"/>
    <x v="3"/>
    <s v="N"/>
    <s v="Y"/>
    <s v="Resident"/>
    <s v="N"/>
    <n v="84"/>
    <s v="N"/>
    <s v="N"/>
    <s v="Y"/>
    <d v="2025-02-25T00:00:00"/>
    <x v="6"/>
    <x v="0"/>
    <x v="1"/>
    <n v="1"/>
    <n v="870"/>
    <s v="Y"/>
    <s v="Y"/>
    <d v="2025-10-03T00:00:00"/>
    <s v="Y"/>
    <s v="dp3"/>
    <n v="870"/>
    <x v="1"/>
    <x v="1"/>
  </r>
  <r>
    <n v="997890406"/>
    <d v="2007-03-18T00:00:00"/>
    <n v="1980"/>
    <x v="206"/>
    <x v="2"/>
    <s v="N"/>
    <s v="N"/>
    <s v="Resident"/>
    <s v="N"/>
    <n v="72"/>
    <s v="N"/>
    <s v="N"/>
    <s v="N"/>
    <d v="2025-02-08T00:00:00"/>
    <x v="2"/>
    <x v="0"/>
    <x v="1"/>
    <n v="9"/>
    <n v="819"/>
    <s v="N"/>
    <s v="Y"/>
    <d v="2020-09-06T00:00:00"/>
    <s v="Y"/>
    <s v="dp1"/>
    <n v="72"/>
    <x v="5"/>
    <x v="1"/>
  </r>
  <r>
    <n v="805911389"/>
    <d v="1999-09-20T00:00:00"/>
    <n v="1591"/>
    <x v="101"/>
    <x v="0"/>
    <s v="Y"/>
    <s v="N"/>
    <s v="Resident"/>
    <s v="N"/>
    <n v="72"/>
    <s v="N"/>
    <s v="N"/>
    <s v="N"/>
    <d v="2024-11-22T00:00:00"/>
    <x v="6"/>
    <x v="2"/>
    <x v="2"/>
    <m/>
    <m/>
    <m/>
    <m/>
    <m/>
    <s v="Y"/>
    <s v="dp1"/>
    <n v="72"/>
    <x v="5"/>
    <x v="1"/>
  </r>
  <r>
    <n v="581440490"/>
    <d v="2012-02-23T00:00:00"/>
    <n v="24"/>
    <x v="94"/>
    <x v="3"/>
    <s v="N"/>
    <s v="Y"/>
    <s v="Resident"/>
    <s v="N"/>
    <n v="98"/>
    <s v="N"/>
    <s v="Y"/>
    <s v="Y"/>
    <d v="2025-04-04T00:00:00"/>
    <x v="5"/>
    <x v="1"/>
    <x v="1"/>
    <n v="8"/>
    <n v="982"/>
    <s v="Y"/>
    <s v="Y"/>
    <d v="2021-03-07T00:00:00"/>
    <s v="Y"/>
    <s v="dp1"/>
    <n v="98"/>
    <x v="8"/>
    <x v="1"/>
  </r>
  <r>
    <n v="386888806"/>
    <d v="1999-02-06T00:00:00"/>
    <n v="2071"/>
    <x v="35"/>
    <x v="0"/>
    <s v="Y"/>
    <s v="N"/>
    <s v="Forwarding Address"/>
    <s v="N"/>
    <n v="36"/>
    <s v="N"/>
    <s v="Y"/>
    <s v="Y"/>
    <d v="2025-01-20T00:00:00"/>
    <x v="0"/>
    <x v="2"/>
    <x v="0"/>
    <n v="8"/>
    <n v="659"/>
    <s v="Y"/>
    <s v="Y"/>
    <d v="2021-08-16T00:00:00"/>
    <s v="Y"/>
    <s v="dp1"/>
    <n v="36"/>
    <x v="6"/>
    <x v="1"/>
  </r>
  <r>
    <n v="738587567"/>
    <d v="2004-06-28T00:00:00"/>
    <n v="54"/>
    <x v="29"/>
    <x v="0"/>
    <s v="Y"/>
    <s v="N"/>
    <s v="Resident"/>
    <s v="N"/>
    <n v="85"/>
    <s v="N"/>
    <s v="Y"/>
    <s v="Y"/>
    <d v="2025-03-30T00:00:00"/>
    <x v="2"/>
    <x v="0"/>
    <x v="1"/>
    <n v="7"/>
    <n v="960"/>
    <s v="Y"/>
    <s v="Y"/>
    <d v="2022-11-18T00:00:00"/>
    <s v="Y"/>
    <s v="dp1"/>
    <n v="85"/>
    <x v="1"/>
    <x v="1"/>
  </r>
  <r>
    <n v="716008206"/>
    <d v="2010-07-13T00:00:00"/>
    <n v="89"/>
    <x v="2"/>
    <x v="0"/>
    <s v="Y"/>
    <s v="N"/>
    <s v="Resident"/>
    <s v="N"/>
    <n v="85"/>
    <s v="N"/>
    <s v="N"/>
    <s v="Y"/>
    <d v="2025-04-05T00:00:00"/>
    <x v="0"/>
    <x v="1"/>
    <x v="1"/>
    <n v="9"/>
    <n v="953"/>
    <s v="Y"/>
    <s v="Y"/>
    <d v="2021-04-05T00:00:00"/>
    <s v="Y"/>
    <s v="dp1"/>
    <n v="85"/>
    <x v="1"/>
    <x v="1"/>
  </r>
  <r>
    <n v="223549300"/>
    <d v="2002-07-30T00:00:00"/>
    <n v="2274"/>
    <x v="207"/>
    <x v="3"/>
    <s v="N"/>
    <s v="Y"/>
    <s v="Resident"/>
    <s v="N"/>
    <n v="34"/>
    <s v="N"/>
    <s v="Y"/>
    <s v="Y"/>
    <d v="2024-09-05T00:00:00"/>
    <x v="1"/>
    <x v="1"/>
    <x v="0"/>
    <n v="2"/>
    <n v="509"/>
    <s v="Y"/>
    <s v="Y"/>
    <d v="2025-10-01T00:00:00"/>
    <s v="Y"/>
    <s v="dp3"/>
    <n v="509"/>
    <x v="9"/>
    <x v="1"/>
  </r>
  <r>
    <n v="568496921"/>
    <d v="2004-11-22T00:00:00"/>
    <n v="2498"/>
    <x v="3"/>
    <x v="2"/>
    <s v="N"/>
    <s v="N"/>
    <s v="Resident"/>
    <s v="N"/>
    <n v="48"/>
    <s v="N"/>
    <s v="N"/>
    <s v="N"/>
    <d v="2024-09-22T00:00:00"/>
    <x v="4"/>
    <x v="1"/>
    <x v="1"/>
    <n v="1"/>
    <n v="547"/>
    <s v="Y"/>
    <s v="N"/>
    <d v="2025-10-03T00:00:00"/>
    <s v="Y"/>
    <s v="dp3"/>
    <n v="547"/>
    <x v="9"/>
    <x v="1"/>
  </r>
  <r>
    <n v="485074733"/>
    <d v="2000-01-21T00:00:00"/>
    <n v="1962"/>
    <x v="20"/>
    <x v="3"/>
    <s v="N"/>
    <s v="Y"/>
    <s v="Unmatched"/>
    <m/>
    <m/>
    <m/>
    <m/>
    <m/>
    <m/>
    <x v="6"/>
    <x v="1"/>
    <x v="1"/>
    <n v="1"/>
    <n v="763"/>
    <s v="Y"/>
    <s v="Y"/>
    <d v="2025-10-03T00:00:00"/>
    <s v="Y"/>
    <s v="dp3"/>
    <n v="763"/>
    <x v="5"/>
    <x v="1"/>
  </r>
  <r>
    <n v="527493268"/>
    <d v="1995-07-04T00:00:00"/>
    <m/>
    <x v="7"/>
    <x v="2"/>
    <s v="N"/>
    <s v="N"/>
    <s v="Resident"/>
    <s v="N"/>
    <n v="90"/>
    <s v="N"/>
    <s v="N"/>
    <s v="N"/>
    <d v="2025-03-17T00:00:00"/>
    <x v="5"/>
    <x v="1"/>
    <x v="1"/>
    <n v="7"/>
    <n v="284"/>
    <s v="Y"/>
    <s v="Y"/>
    <d v="2022-04-11T00:00:00"/>
    <s v="Y"/>
    <s v="dp1"/>
    <n v="90"/>
    <x v="1"/>
    <x v="1"/>
  </r>
  <r>
    <n v="548640729"/>
    <d v="1998-11-06T00:00:00"/>
    <n v="5256"/>
    <x v="233"/>
    <x v="1"/>
    <s v="N"/>
    <s v="N"/>
    <s v="Resident"/>
    <s v="Y"/>
    <n v="7"/>
    <s v="N"/>
    <s v="Y"/>
    <s v="N"/>
    <d v="2020-10-11T00:00:00"/>
    <x v="1"/>
    <x v="2"/>
    <x v="1"/>
    <n v="7"/>
    <n v="270"/>
    <s v="Y"/>
    <s v="Y"/>
    <d v="2020-10-04T00:00:00"/>
    <s v="Y"/>
    <s v="dp1"/>
    <n v="7"/>
    <x v="10"/>
    <x v="1"/>
  </r>
  <r>
    <n v="278838940"/>
    <d v="2006-09-28T00:00:00"/>
    <n v="2832"/>
    <x v="19"/>
    <x v="3"/>
    <s v="N"/>
    <s v="Y"/>
    <s v="Resident"/>
    <s v="N"/>
    <n v="54"/>
    <s v="N"/>
    <s v="N"/>
    <s v="N"/>
    <d v="2025-01-20T00:00:00"/>
    <x v="1"/>
    <x v="2"/>
    <x v="1"/>
    <n v="1"/>
    <n v="707"/>
    <s v="Y"/>
    <s v="Y"/>
    <d v="2025-10-03T00:00:00"/>
    <s v="Y"/>
    <s v="dp3"/>
    <n v="707"/>
    <x v="5"/>
    <x v="1"/>
  </r>
  <r>
    <n v="379590791"/>
    <d v="1996-04-30T00:00:00"/>
    <n v="81"/>
    <x v="57"/>
    <x v="0"/>
    <s v="Y"/>
    <s v="N"/>
    <s v="Resident"/>
    <s v="N"/>
    <n v="93"/>
    <s v="N"/>
    <s v="Y"/>
    <s v="Y"/>
    <d v="2025-04-06T00:00:00"/>
    <x v="3"/>
    <x v="0"/>
    <x v="1"/>
    <n v="5"/>
    <n v="980"/>
    <s v="Y"/>
    <s v="Y"/>
    <d v="2023-12-31T00:00:00"/>
    <s v="Y"/>
    <s v="dp1"/>
    <n v="93"/>
    <x v="8"/>
    <x v="1"/>
  </r>
  <r>
    <n v="191861971"/>
    <d v="2001-06-03T00:00:00"/>
    <n v="2721"/>
    <x v="234"/>
    <x v="2"/>
    <s v="N"/>
    <s v="N"/>
    <s v="Resident"/>
    <s v="N"/>
    <n v="29"/>
    <s v="N"/>
    <s v="N"/>
    <s v="Y"/>
    <d v="2024-10-27T00:00:00"/>
    <x v="4"/>
    <x v="2"/>
    <x v="1"/>
    <n v="4"/>
    <n v="659"/>
    <s v="N"/>
    <s v="Y"/>
    <d v="2025-01-18T00:00:00"/>
    <s v="Y"/>
    <s v="dp3"/>
    <n v="659"/>
    <x v="3"/>
    <x v="1"/>
  </r>
  <r>
    <n v="176306725"/>
    <d v="2015-10-23T00:00:00"/>
    <n v="40"/>
    <x v="45"/>
    <x v="0"/>
    <s v="Y"/>
    <s v="N"/>
    <s v="Resident"/>
    <s v="N"/>
    <n v="87"/>
    <s v="N"/>
    <s v="Y"/>
    <s v="Y"/>
    <d v="2025-03-30T00:00:00"/>
    <x v="5"/>
    <x v="0"/>
    <x v="0"/>
    <n v="3"/>
    <n v="959"/>
    <s v="Y"/>
    <s v="Y"/>
    <d v="2025-05-30T00:00:00"/>
    <s v="Y"/>
    <s v="dp3"/>
    <n v="959"/>
    <x v="8"/>
    <x v="1"/>
  </r>
  <r>
    <n v="876280536"/>
    <d v="2012-05-04T00:00:00"/>
    <n v="4291"/>
    <x v="235"/>
    <x v="1"/>
    <s v="N"/>
    <s v="N"/>
    <s v="Resident"/>
    <s v="Y"/>
    <n v="3"/>
    <s v="N"/>
    <s v="N"/>
    <s v="N"/>
    <d v="2020-08-24T00:00:00"/>
    <x v="2"/>
    <x v="1"/>
    <x v="1"/>
    <n v="8"/>
    <n v="172"/>
    <s v="Y"/>
    <s v="Y"/>
    <d v="2020-09-22T00:00:00"/>
    <s v="Y"/>
    <s v="dp3"/>
    <n v="172"/>
    <x v="11"/>
    <x v="1"/>
  </r>
  <r>
    <n v="872610100"/>
    <d v="2015-09-23T00:00:00"/>
    <n v="1553"/>
    <x v="108"/>
    <x v="3"/>
    <s v="N"/>
    <s v="Y"/>
    <s v="Resident"/>
    <s v="N"/>
    <n v="79"/>
    <s v="N"/>
    <s v="Y"/>
    <s v="Y"/>
    <d v="2024-12-29T00:00:00"/>
    <x v="6"/>
    <x v="0"/>
    <x v="1"/>
    <n v="7"/>
    <n v="759"/>
    <s v="Y"/>
    <s v="Y"/>
    <d v="2022-12-02T00:00:00"/>
    <s v="Y"/>
    <s v="dp1"/>
    <n v="79"/>
    <x v="5"/>
    <x v="1"/>
  </r>
  <r>
    <n v="148562116"/>
    <d v="2007-06-08T00:00:00"/>
    <n v="75"/>
    <x v="15"/>
    <x v="3"/>
    <s v="N"/>
    <s v="Y"/>
    <s v="Resident"/>
    <s v="N"/>
    <n v="93"/>
    <s v="N"/>
    <s v="Y"/>
    <s v="Y"/>
    <d v="2025-03-10T00:00:00"/>
    <x v="3"/>
    <x v="0"/>
    <x v="2"/>
    <m/>
    <m/>
    <m/>
    <m/>
    <m/>
    <s v="Y"/>
    <s v="dp1"/>
    <n v="93"/>
    <x v="8"/>
    <x v="1"/>
  </r>
  <r>
    <n v="624034719"/>
    <d v="1998-08-03T00:00:00"/>
    <n v="64"/>
    <x v="16"/>
    <x v="0"/>
    <s v="Y"/>
    <s v="N"/>
    <s v="Resident"/>
    <s v="N"/>
    <n v="94"/>
    <s v="N"/>
    <s v="Y"/>
    <s v="Y"/>
    <d v="2025-04-06T00:00:00"/>
    <x v="1"/>
    <x v="0"/>
    <x v="1"/>
    <n v="6"/>
    <n v="963"/>
    <s v="Y"/>
    <s v="Y"/>
    <d v="2022-10-22T00:00:00"/>
    <s v="Y"/>
    <s v="dp1"/>
    <n v="94"/>
    <x v="8"/>
    <x v="1"/>
  </r>
  <r>
    <n v="363054422"/>
    <d v="2004-07-20T00:00:00"/>
    <n v="876"/>
    <x v="33"/>
    <x v="0"/>
    <s v="Y"/>
    <s v="N"/>
    <s v="Unmatched"/>
    <m/>
    <m/>
    <m/>
    <m/>
    <m/>
    <m/>
    <x v="6"/>
    <x v="2"/>
    <x v="2"/>
    <m/>
    <m/>
    <m/>
    <m/>
    <m/>
    <s v="Y"/>
    <s v="N/A"/>
    <s v="N/A"/>
    <x v="7"/>
    <x v="1"/>
  </r>
  <r>
    <n v="770015126"/>
    <d v="2006-11-03T00:00:00"/>
    <n v="1686"/>
    <x v="40"/>
    <x v="0"/>
    <s v="Y"/>
    <s v="N"/>
    <s v="Unmatched"/>
    <m/>
    <m/>
    <m/>
    <m/>
    <m/>
    <m/>
    <x v="6"/>
    <x v="2"/>
    <x v="1"/>
    <n v="3"/>
    <n v="721"/>
    <s v="N"/>
    <s v="Y"/>
    <d v="2025-03-26T00:00:00"/>
    <s v="Y"/>
    <s v="dp3"/>
    <n v="721"/>
    <x v="5"/>
    <x v="1"/>
  </r>
  <r>
    <n v="132265457"/>
    <d v="1995-11-23T00:00:00"/>
    <n v="29"/>
    <x v="74"/>
    <x v="0"/>
    <s v="Y"/>
    <s v="N"/>
    <s v="Forwarding Address"/>
    <s v="N"/>
    <n v="99"/>
    <s v="N"/>
    <s v="N"/>
    <s v="Y"/>
    <d v="2025-03-23T00:00:00"/>
    <x v="5"/>
    <x v="0"/>
    <x v="3"/>
    <m/>
    <m/>
    <s v="Y"/>
    <s v="Y"/>
    <m/>
    <s v="Y"/>
    <s v="dp1"/>
    <n v="99"/>
    <x v="8"/>
    <x v="0"/>
  </r>
  <r>
    <n v="117937699"/>
    <d v="2001-07-03T00:00:00"/>
    <n v="1637"/>
    <x v="52"/>
    <x v="3"/>
    <s v="N"/>
    <s v="Y"/>
    <s v="Deceased"/>
    <s v="N"/>
    <n v="0"/>
    <s v="Y"/>
    <s v="N"/>
    <s v="N"/>
    <d v="2024-12-20T00:00:00"/>
    <x v="6"/>
    <x v="0"/>
    <x v="3"/>
    <m/>
    <m/>
    <s v="Y"/>
    <s v="N"/>
    <m/>
    <s v="Y"/>
    <s v="dp1"/>
    <n v="0"/>
    <x v="0"/>
    <x v="0"/>
  </r>
  <r>
    <n v="621254651"/>
    <d v="2010-02-04T00:00:00"/>
    <n v="71"/>
    <x v="103"/>
    <x v="0"/>
    <s v="Y"/>
    <s v="N"/>
    <s v="Unmatched"/>
    <m/>
    <m/>
    <m/>
    <m/>
    <m/>
    <m/>
    <x v="5"/>
    <x v="0"/>
    <x v="1"/>
    <n v="2"/>
    <n v="986"/>
    <s v="Y"/>
    <s v="Y"/>
    <d v="2025-09-28T00:00:00"/>
    <s v="Y"/>
    <s v="dp3"/>
    <n v="986"/>
    <x v="8"/>
    <x v="1"/>
  </r>
  <r>
    <n v="221784606"/>
    <d v="2008-11-01T00:00:00"/>
    <m/>
    <x v="63"/>
    <x v="3"/>
    <s v="N"/>
    <s v="Y"/>
    <s v="Resident"/>
    <s v="Y"/>
    <n v="56"/>
    <s v="N"/>
    <s v="N"/>
    <s v="Y"/>
    <d v="2025-03-12T00:00:00"/>
    <x v="6"/>
    <x v="1"/>
    <x v="1"/>
    <n v="6"/>
    <n v="58"/>
    <s v="Y"/>
    <s v="Y"/>
    <d v="2021-10-29T00:00:00"/>
    <s v="Y"/>
    <s v="dp1"/>
    <n v="56"/>
    <x v="9"/>
    <x v="1"/>
  </r>
  <r>
    <n v="468138007"/>
    <d v="2013-06-01T00:00:00"/>
    <n v="1646"/>
    <x v="2"/>
    <x v="0"/>
    <s v="Y"/>
    <s v="N"/>
    <s v="Unmatched"/>
    <m/>
    <m/>
    <m/>
    <m/>
    <m/>
    <m/>
    <x v="0"/>
    <x v="2"/>
    <x v="1"/>
    <n v="2"/>
    <n v="753"/>
    <s v="Y"/>
    <s v="Y"/>
    <d v="2025-09-25T00:00:00"/>
    <s v="Y"/>
    <s v="dp3"/>
    <n v="753"/>
    <x v="5"/>
    <x v="1"/>
  </r>
  <r>
    <n v="450146318"/>
    <d v="2011-06-15T00:00:00"/>
    <n v="20"/>
    <x v="2"/>
    <x v="0"/>
    <s v="Y"/>
    <s v="N"/>
    <s v="Resident"/>
    <s v="N"/>
    <n v="92"/>
    <s v="N"/>
    <s v="Y"/>
    <s v="Y"/>
    <d v="2025-03-12T00:00:00"/>
    <x v="3"/>
    <x v="0"/>
    <x v="1"/>
    <n v="2"/>
    <n v="965"/>
    <s v="Y"/>
    <s v="Y"/>
    <d v="2025-09-24T00:00:00"/>
    <s v="Y"/>
    <s v="dp3"/>
    <n v="965"/>
    <x v="8"/>
    <x v="1"/>
  </r>
  <r>
    <n v="177444760"/>
    <d v="2008-02-16T00:00:00"/>
    <n v="1801"/>
    <x v="60"/>
    <x v="3"/>
    <s v="N"/>
    <s v="Y"/>
    <s v="Resident"/>
    <s v="N"/>
    <n v="79"/>
    <s v="N"/>
    <s v="N"/>
    <s v="N"/>
    <d v="2025-02-27T00:00:00"/>
    <x v="2"/>
    <x v="0"/>
    <x v="2"/>
    <m/>
    <m/>
    <m/>
    <m/>
    <m/>
    <s v="Y"/>
    <s v="dp1"/>
    <n v="79"/>
    <x v="5"/>
    <x v="1"/>
  </r>
  <r>
    <n v="683376374"/>
    <d v="2015-07-04T00:00:00"/>
    <n v="2193"/>
    <x v="59"/>
    <x v="2"/>
    <s v="N"/>
    <s v="N"/>
    <s v="Resident"/>
    <s v="N"/>
    <n v="46"/>
    <s v="N"/>
    <s v="N"/>
    <s v="Y"/>
    <d v="2024-08-31T00:00:00"/>
    <x v="0"/>
    <x v="2"/>
    <x v="1"/>
    <n v="2"/>
    <n v="709"/>
    <s v="Y"/>
    <s v="Y"/>
    <d v="2025-10-02T00:00:00"/>
    <s v="Y"/>
    <s v="dp3"/>
    <n v="709"/>
    <x v="5"/>
    <x v="1"/>
  </r>
  <r>
    <n v="701453953"/>
    <d v="2009-08-06T00:00:00"/>
    <n v="97"/>
    <x v="42"/>
    <x v="0"/>
    <s v="Y"/>
    <s v="N"/>
    <s v="Forwarding Address"/>
    <s v="N"/>
    <n v="96"/>
    <s v="N"/>
    <s v="Y"/>
    <s v="Y"/>
    <d v="2025-03-16T00:00:00"/>
    <x v="3"/>
    <x v="0"/>
    <x v="0"/>
    <n v="6"/>
    <n v="969"/>
    <s v="Y"/>
    <s v="Y"/>
    <d v="2022-10-31T00:00:00"/>
    <s v="Y"/>
    <s v="dp1"/>
    <n v="96"/>
    <x v="8"/>
    <x v="1"/>
  </r>
  <r>
    <n v="614936958"/>
    <d v="2012-11-18T00:00:00"/>
    <n v="1661"/>
    <x v="204"/>
    <x v="3"/>
    <s v="N"/>
    <s v="Y"/>
    <s v="Resident"/>
    <s v="N"/>
    <n v="51"/>
    <s v="N"/>
    <s v="Y"/>
    <s v="Y"/>
    <d v="2024-12-06T00:00:00"/>
    <x v="0"/>
    <x v="0"/>
    <x v="2"/>
    <m/>
    <m/>
    <m/>
    <m/>
    <m/>
    <s v="Y"/>
    <s v="dp1"/>
    <n v="51"/>
    <x v="9"/>
    <x v="1"/>
  </r>
  <r>
    <n v="941961859"/>
    <d v="2006-10-18T00:00:00"/>
    <n v="845"/>
    <x v="60"/>
    <x v="0"/>
    <s v="Y"/>
    <s v="N"/>
    <s v="Unmatched"/>
    <m/>
    <m/>
    <m/>
    <m/>
    <m/>
    <m/>
    <x v="6"/>
    <x v="1"/>
    <x v="3"/>
    <m/>
    <m/>
    <s v="Y"/>
    <s v="Y"/>
    <m/>
    <s v="Y"/>
    <s v="N/A"/>
    <s v="N/A"/>
    <x v="7"/>
    <x v="0"/>
  </r>
  <r>
    <n v="685813863"/>
    <d v="1999-06-27T00:00:00"/>
    <n v="1671"/>
    <x v="86"/>
    <x v="1"/>
    <s v="N"/>
    <s v="N"/>
    <s v="Resident"/>
    <s v="N"/>
    <n v="80"/>
    <s v="N"/>
    <s v="Y"/>
    <s v="N"/>
    <d v="2024-12-23T00:00:00"/>
    <x v="4"/>
    <x v="0"/>
    <x v="1"/>
    <n v="8"/>
    <n v="880"/>
    <s v="Y"/>
    <s v="N"/>
    <d v="2023-07-07T00:00:00"/>
    <s v="Y"/>
    <s v="dp1"/>
    <n v="80"/>
    <x v="5"/>
    <x v="1"/>
  </r>
  <r>
    <n v="137630203"/>
    <d v="1998-03-08T00:00:00"/>
    <m/>
    <x v="16"/>
    <x v="0"/>
    <s v="Y"/>
    <s v="N"/>
    <s v="Unmatched"/>
    <m/>
    <m/>
    <m/>
    <m/>
    <m/>
    <m/>
    <x v="0"/>
    <x v="2"/>
    <x v="1"/>
    <n v="3"/>
    <n v="437"/>
    <s v="Y"/>
    <s v="Y"/>
    <d v="2025-07-14T00:00:00"/>
    <s v="Y"/>
    <s v="dp3"/>
    <n v="437"/>
    <x v="2"/>
    <x v="1"/>
  </r>
  <r>
    <n v="913081390"/>
    <d v="2005-03-26T00:00:00"/>
    <m/>
    <x v="2"/>
    <x v="0"/>
    <s v="Y"/>
    <s v="N"/>
    <s v="Resident"/>
    <s v="N"/>
    <n v="18"/>
    <s v="N"/>
    <s v="N"/>
    <s v="Y"/>
    <d v="2025-03-26T00:00:00"/>
    <x v="0"/>
    <x v="1"/>
    <x v="1"/>
    <n v="7"/>
    <n v="1"/>
    <s v="Y"/>
    <s v="Y"/>
    <d v="2020-11-18T00:00:00"/>
    <s v="Y"/>
    <s v="dp1"/>
    <n v="18"/>
    <x v="11"/>
    <x v="1"/>
  </r>
  <r>
    <n v="533018755"/>
    <d v="1996-04-02T00:00:00"/>
    <n v="2318"/>
    <x v="174"/>
    <x v="3"/>
    <s v="N"/>
    <s v="Y"/>
    <s v="Resident"/>
    <s v="N"/>
    <n v="45"/>
    <s v="N"/>
    <s v="N"/>
    <s v="Y"/>
    <d v="2025-02-09T00:00:00"/>
    <x v="1"/>
    <x v="2"/>
    <x v="1"/>
    <n v="8"/>
    <n v="687"/>
    <s v="Y"/>
    <s v="Y"/>
    <d v="2020-04-18T00:00:00"/>
    <s v="Y"/>
    <s v="dp1"/>
    <n v="45"/>
    <x v="2"/>
    <x v="1"/>
  </r>
  <r>
    <n v="556184177"/>
    <d v="2015-05-07T00:00:00"/>
    <n v="2000"/>
    <x v="60"/>
    <x v="3"/>
    <s v="N"/>
    <s v="Y"/>
    <s v="Resident"/>
    <s v="N"/>
    <n v="69"/>
    <s v="N"/>
    <s v="Y"/>
    <s v="Y"/>
    <d v="2024-12-10T00:00:00"/>
    <x v="1"/>
    <x v="2"/>
    <x v="2"/>
    <m/>
    <m/>
    <m/>
    <m/>
    <m/>
    <s v="Y"/>
    <s v="dp1"/>
    <n v="69"/>
    <x v="3"/>
    <x v="1"/>
  </r>
  <r>
    <n v="858828192"/>
    <d v="2018-01-30T00:00:00"/>
    <n v="4327"/>
    <x v="136"/>
    <x v="1"/>
    <s v="N"/>
    <s v="N"/>
    <s v="Resident"/>
    <s v="Y"/>
    <n v="6"/>
    <s v="N"/>
    <s v="N"/>
    <s v="N"/>
    <d v="2019-09-28T00:00:00"/>
    <x v="4"/>
    <x v="1"/>
    <x v="1"/>
    <n v="2"/>
    <n v="192"/>
    <s v="Y"/>
    <s v="Y"/>
    <d v="2025-09-23T00:00:00"/>
    <s v="Y"/>
    <s v="dp3"/>
    <n v="192"/>
    <x v="11"/>
    <x v="1"/>
  </r>
  <r>
    <n v="711549902"/>
    <d v="2013-04-15T00:00:00"/>
    <n v="68"/>
    <x v="90"/>
    <x v="0"/>
    <s v="Y"/>
    <s v="N"/>
    <s v="Unmatched"/>
    <m/>
    <m/>
    <m/>
    <m/>
    <m/>
    <m/>
    <x v="3"/>
    <x v="1"/>
    <x v="1"/>
    <n v="3"/>
    <n v="958"/>
    <s v="Y"/>
    <s v="Y"/>
    <d v="2025-05-15T00:00:00"/>
    <s v="Y"/>
    <s v="dp3"/>
    <n v="958"/>
    <x v="8"/>
    <x v="1"/>
  </r>
  <r>
    <n v="302855087"/>
    <d v="2006-10-03T00:00:00"/>
    <m/>
    <x v="63"/>
    <x v="3"/>
    <s v="N"/>
    <s v="Y"/>
    <s v="Forwarding Address"/>
    <s v="N"/>
    <n v="55"/>
    <s v="N"/>
    <s v="N"/>
    <s v="Y"/>
    <d v="2025-04-03T00:00:00"/>
    <x v="3"/>
    <x v="2"/>
    <x v="0"/>
    <n v="7"/>
    <n v="836"/>
    <s v="Y"/>
    <s v="Y"/>
    <d v="2022-05-21T00:00:00"/>
    <s v="Y"/>
    <s v="dp1"/>
    <n v="55"/>
    <x v="9"/>
    <x v="1"/>
  </r>
  <r>
    <n v="576733251"/>
    <d v="2008-08-01T00:00:00"/>
    <n v="2483"/>
    <x v="66"/>
    <x v="3"/>
    <s v="N"/>
    <s v="Y"/>
    <s v="Resident"/>
    <s v="N"/>
    <n v="34"/>
    <s v="N"/>
    <s v="N"/>
    <s v="Y"/>
    <d v="2024-10-30T00:00:00"/>
    <x v="1"/>
    <x v="0"/>
    <x v="1"/>
    <n v="3"/>
    <n v="633"/>
    <s v="Y"/>
    <s v="N"/>
    <d v="2025-07-22T00:00:00"/>
    <s v="Y"/>
    <s v="dp3"/>
    <n v="633"/>
    <x v="3"/>
    <x v="1"/>
  </r>
  <r>
    <n v="895654089"/>
    <d v="2015-11-01T00:00:00"/>
    <n v="77"/>
    <x v="94"/>
    <x v="0"/>
    <s v="Y"/>
    <s v="N"/>
    <s v="Forwarding Address"/>
    <s v="N"/>
    <n v="93"/>
    <s v="N"/>
    <s v="N"/>
    <s v="N"/>
    <d v="2025-03-22T00:00:00"/>
    <x v="5"/>
    <x v="1"/>
    <x v="3"/>
    <m/>
    <m/>
    <s v="Y"/>
    <s v="Y"/>
    <m/>
    <s v="Y"/>
    <s v="dp1"/>
    <n v="93"/>
    <x v="8"/>
    <x v="0"/>
  </r>
  <r>
    <n v="334563927"/>
    <d v="1995-04-12T00:00:00"/>
    <n v="12"/>
    <x v="11"/>
    <x v="0"/>
    <s v="Y"/>
    <s v="N"/>
    <s v="Deceased"/>
    <s v="N"/>
    <n v="0"/>
    <s v="Y"/>
    <s v="N"/>
    <s v="N"/>
    <d v="2025-04-08T00:00:00"/>
    <x v="5"/>
    <x v="0"/>
    <x v="3"/>
    <m/>
    <m/>
    <s v="Y"/>
    <s v="Y"/>
    <m/>
    <s v="Y"/>
    <s v="dp1"/>
    <n v="0"/>
    <x v="0"/>
    <x v="0"/>
  </r>
  <r>
    <n v="747965903"/>
    <d v="2011-07-04T00:00:00"/>
    <n v="12"/>
    <x v="80"/>
    <x v="0"/>
    <s v="Y"/>
    <s v="N"/>
    <s v="Resident"/>
    <s v="N"/>
    <n v="90"/>
    <s v="N"/>
    <s v="Y"/>
    <s v="Y"/>
    <d v="2025-04-07T00:00:00"/>
    <x v="2"/>
    <x v="1"/>
    <x v="1"/>
    <n v="6"/>
    <n v="956"/>
    <s v="Y"/>
    <s v="Y"/>
    <d v="2022-02-21T00:00:00"/>
    <s v="Y"/>
    <s v="dp1"/>
    <n v="90"/>
    <x v="1"/>
    <x v="1"/>
  </r>
  <r>
    <n v="187995843"/>
    <d v="2004-01-02T00:00:00"/>
    <n v="1603"/>
    <x v="236"/>
    <x v="3"/>
    <s v="N"/>
    <s v="Y"/>
    <s v="Resident"/>
    <s v="N"/>
    <n v="52"/>
    <s v="N"/>
    <s v="N"/>
    <s v="Y"/>
    <d v="2025-02-04T00:00:00"/>
    <x v="6"/>
    <x v="0"/>
    <x v="1"/>
    <n v="8"/>
    <n v="794"/>
    <s v="N"/>
    <s v="Y"/>
    <d v="2019-09-09T00:00:00"/>
    <s v="Y"/>
    <s v="dp1"/>
    <n v="52"/>
    <x v="9"/>
    <x v="1"/>
  </r>
  <r>
    <n v="418159485"/>
    <d v="2011-10-04T00:00:00"/>
    <n v="3069"/>
    <x v="134"/>
    <x v="0"/>
    <s v="Y"/>
    <s v="N"/>
    <s v="Resident"/>
    <s v="Y"/>
    <n v="0"/>
    <s v="N"/>
    <s v="N"/>
    <s v="N"/>
    <d v="2023-03-08T00:00:00"/>
    <x v="2"/>
    <x v="0"/>
    <x v="1"/>
    <n v="5"/>
    <n v="260"/>
    <s v="Y"/>
    <s v="Y"/>
    <d v="2024-03-23T00:00:00"/>
    <s v="Y"/>
    <s v="dp3"/>
    <n v="260"/>
    <x v="4"/>
    <x v="1"/>
  </r>
  <r>
    <n v="928253117"/>
    <d v="1996-07-17T00:00:00"/>
    <n v="2460"/>
    <x v="69"/>
    <x v="2"/>
    <s v="N"/>
    <s v="N"/>
    <s v="Deceased"/>
    <s v="N"/>
    <n v="0"/>
    <s v="Y"/>
    <s v="N"/>
    <s v="Y"/>
    <d v="2025-02-21T00:00:00"/>
    <x v="4"/>
    <x v="1"/>
    <x v="3"/>
    <m/>
    <m/>
    <s v="Y"/>
    <s v="Y"/>
    <m/>
    <s v="Y"/>
    <s v="dp1"/>
    <n v="0"/>
    <x v="0"/>
    <x v="0"/>
  </r>
  <r>
    <n v="169637283"/>
    <d v="2009-03-18T00:00:00"/>
    <n v="1055"/>
    <x v="110"/>
    <x v="2"/>
    <s v="N"/>
    <s v="N"/>
    <s v="Resident"/>
    <s v="N"/>
    <n v="52"/>
    <s v="N"/>
    <s v="N"/>
    <s v="Y"/>
    <d v="2025-02-20T00:00:00"/>
    <x v="0"/>
    <x v="2"/>
    <x v="1"/>
    <n v="8"/>
    <n v="790"/>
    <s v="Y"/>
    <s v="N"/>
    <d v="2022-12-18T00:00:00"/>
    <s v="Y"/>
    <s v="dp1"/>
    <n v="52"/>
    <x v="9"/>
    <x v="1"/>
  </r>
  <r>
    <n v="433003842"/>
    <d v="2018-08-03T00:00:00"/>
    <n v="30"/>
    <x v="57"/>
    <x v="0"/>
    <s v="Y"/>
    <s v="N"/>
    <s v="Resident"/>
    <s v="N"/>
    <n v="89"/>
    <s v="N"/>
    <s v="Y"/>
    <s v="Y"/>
    <d v="2025-03-10T00:00:00"/>
    <x v="3"/>
    <x v="1"/>
    <x v="1"/>
    <n v="6"/>
    <n v="988"/>
    <s v="N"/>
    <s v="Y"/>
    <d v="2023-01-22T00:00:00"/>
    <s v="Y"/>
    <s v="dp1"/>
    <n v="89"/>
    <x v="1"/>
    <x v="1"/>
  </r>
  <r>
    <n v="222035324"/>
    <d v="1997-05-16T00:00:00"/>
    <n v="542"/>
    <x v="16"/>
    <x v="0"/>
    <s v="Y"/>
    <s v="N"/>
    <s v="Resident"/>
    <s v="N"/>
    <n v="84"/>
    <s v="N"/>
    <s v="Y"/>
    <s v="Y"/>
    <d v="2025-02-26T00:00:00"/>
    <x v="0"/>
    <x v="1"/>
    <x v="3"/>
    <m/>
    <m/>
    <s v="Y"/>
    <s v="Y"/>
    <m/>
    <s v="Y"/>
    <s v="dp1"/>
    <n v="84"/>
    <x v="1"/>
    <x v="0"/>
  </r>
  <r>
    <n v="169923096"/>
    <d v="2011-05-17T00:00:00"/>
    <n v="93"/>
    <x v="15"/>
    <x v="0"/>
    <s v="Y"/>
    <s v="N"/>
    <s v="Unmatched"/>
    <m/>
    <m/>
    <m/>
    <m/>
    <m/>
    <m/>
    <x v="5"/>
    <x v="0"/>
    <x v="3"/>
    <m/>
    <m/>
    <s v="Y"/>
    <s v="Y"/>
    <m/>
    <s v="Y"/>
    <s v="N/A"/>
    <s v="N/A"/>
    <x v="7"/>
    <x v="0"/>
  </r>
  <r>
    <n v="114286918"/>
    <d v="2018-06-04T00:00:00"/>
    <n v="2713"/>
    <x v="237"/>
    <x v="0"/>
    <s v="Y"/>
    <s v="N"/>
    <s v="Resident"/>
    <s v="N"/>
    <n v="29"/>
    <s v="N"/>
    <s v="N"/>
    <s v="Y"/>
    <d v="2025-02-01T00:00:00"/>
    <x v="1"/>
    <x v="0"/>
    <x v="1"/>
    <n v="2"/>
    <n v="533"/>
    <s v="Y"/>
    <s v="Y"/>
    <d v="2025-09-28T00:00:00"/>
    <s v="Y"/>
    <s v="dp3"/>
    <n v="533"/>
    <x v="9"/>
    <x v="1"/>
  </r>
  <r>
    <n v="169592786"/>
    <d v="2017-12-29T00:00:00"/>
    <n v="1313"/>
    <x v="143"/>
    <x v="0"/>
    <s v="Y"/>
    <s v="N"/>
    <s v="Resident"/>
    <s v="N"/>
    <n v="59"/>
    <s v="N"/>
    <s v="Y"/>
    <s v="N"/>
    <d v="2024-11-30T00:00:00"/>
    <x v="6"/>
    <x v="0"/>
    <x v="1"/>
    <n v="7"/>
    <n v="792"/>
    <s v="Y"/>
    <s v="Y"/>
    <d v="2022-02-20T00:00:00"/>
    <s v="Y"/>
    <s v="dp1"/>
    <n v="59"/>
    <x v="9"/>
    <x v="1"/>
  </r>
  <r>
    <n v="214257871"/>
    <d v="2015-01-12T00:00:00"/>
    <n v="88"/>
    <x v="23"/>
    <x v="3"/>
    <s v="N"/>
    <s v="Y"/>
    <s v="Deceased"/>
    <s v="N"/>
    <n v="0"/>
    <s v="Y"/>
    <s v="Y"/>
    <s v="Y"/>
    <d v="2025-03-15T00:00:00"/>
    <x v="3"/>
    <x v="2"/>
    <x v="3"/>
    <m/>
    <m/>
    <s v="Y"/>
    <s v="Y"/>
    <m/>
    <s v="Y"/>
    <s v="dp1"/>
    <n v="0"/>
    <x v="0"/>
    <x v="0"/>
  </r>
  <r>
    <n v="118925492"/>
    <d v="2008-07-03T00:00:00"/>
    <n v="71"/>
    <x v="80"/>
    <x v="0"/>
    <s v="Y"/>
    <s v="N"/>
    <s v="Resident"/>
    <s v="N"/>
    <n v="94"/>
    <s v="N"/>
    <s v="N"/>
    <s v="Y"/>
    <d v="2025-03-27T00:00:00"/>
    <x v="3"/>
    <x v="3"/>
    <x v="1"/>
    <n v="3"/>
    <n v="952"/>
    <s v="Y"/>
    <s v="Y"/>
    <d v="2025-03-22T00:00:00"/>
    <s v="Y"/>
    <s v="dp1"/>
    <n v="94"/>
    <x v="8"/>
    <x v="1"/>
  </r>
  <r>
    <n v="427139427"/>
    <d v="2014-12-28T00:00:00"/>
    <n v="4698"/>
    <x v="238"/>
    <x v="1"/>
    <s v="N"/>
    <s v="N"/>
    <s v="Unmatched"/>
    <m/>
    <m/>
    <m/>
    <m/>
    <m/>
    <m/>
    <x v="4"/>
    <x v="2"/>
    <x v="0"/>
    <n v="9"/>
    <n v="0"/>
    <s v="Y"/>
    <s v="Y"/>
    <d v="2021-09-22T00:00:00"/>
    <s v="Y"/>
    <s v="dp3"/>
    <n v="0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993133886"/>
    <d v="2006-10-11T00:00:00"/>
    <n v="2869"/>
    <x v="0"/>
    <x v="0"/>
    <s v="N"/>
    <s v="N"/>
    <s v="Unmatched"/>
    <m/>
    <m/>
    <m/>
    <m/>
    <m/>
    <m/>
    <x v="0"/>
    <x v="0"/>
    <s v="Unmatched"/>
    <m/>
    <m/>
    <m/>
    <m/>
    <m/>
    <s v="N"/>
  </r>
  <r>
    <n v="279802922"/>
    <d v="2005-01-16T00:00:00"/>
    <n v="2505"/>
    <x v="1"/>
    <x v="1"/>
    <s v="N"/>
    <s v="N"/>
    <s v="Unmatched"/>
    <m/>
    <m/>
    <m/>
    <m/>
    <m/>
    <m/>
    <x v="1"/>
    <x v="1"/>
    <s v="Unmatched"/>
    <m/>
    <m/>
    <m/>
    <m/>
    <m/>
    <s v="N"/>
  </r>
  <r>
    <n v="816508552"/>
    <d v="2001-06-02T00:00:00"/>
    <n v="2155"/>
    <x v="2"/>
    <x v="1"/>
    <s v="N"/>
    <s v="N"/>
    <s v="Unmatched"/>
    <m/>
    <m/>
    <m/>
    <m/>
    <m/>
    <m/>
    <x v="0"/>
    <x v="1"/>
    <s v="Unmatched"/>
    <m/>
    <m/>
    <m/>
    <m/>
    <m/>
    <s v="N"/>
  </r>
  <r>
    <n v="281243942"/>
    <d v="2012-09-22T00:00:00"/>
    <n v="2647"/>
    <x v="3"/>
    <x v="0"/>
    <s v="N"/>
    <s v="N"/>
    <s v="Unmatched"/>
    <m/>
    <m/>
    <m/>
    <m/>
    <m/>
    <m/>
    <x v="1"/>
    <x v="2"/>
    <s v="Unmatched"/>
    <m/>
    <m/>
    <m/>
    <m/>
    <m/>
    <s v="N"/>
  </r>
  <r>
    <n v="984095911"/>
    <d v="2006-10-20T00:00:00"/>
    <n v="36"/>
    <x v="4"/>
    <x v="0"/>
    <s v="N"/>
    <s v="N"/>
    <s v="Unmatched"/>
    <m/>
    <m/>
    <m/>
    <m/>
    <m/>
    <m/>
    <x v="2"/>
    <x v="2"/>
    <s v="Unmatched"/>
    <m/>
    <m/>
    <m/>
    <m/>
    <m/>
    <s v="N"/>
  </r>
  <r>
    <n v="796649895"/>
    <d v="1995-09-21T00:00:00"/>
    <n v="3017"/>
    <x v="2"/>
    <x v="1"/>
    <s v="N"/>
    <s v="N"/>
    <s v="Unmatched"/>
    <m/>
    <m/>
    <m/>
    <m/>
    <m/>
    <m/>
    <x v="1"/>
    <x v="1"/>
    <s v="Unmatched"/>
    <m/>
    <m/>
    <m/>
    <m/>
    <m/>
    <s v="N"/>
  </r>
  <r>
    <n v="809705284"/>
    <d v="1995-08-27T00:00:00"/>
    <n v="4530"/>
    <x v="5"/>
    <x v="1"/>
    <s v="N"/>
    <s v="N"/>
    <s v="Unmatched"/>
    <m/>
    <m/>
    <m/>
    <m/>
    <m/>
    <m/>
    <x v="0"/>
    <x v="0"/>
    <s v="Unmatched"/>
    <m/>
    <m/>
    <m/>
    <m/>
    <m/>
    <s v="N"/>
  </r>
  <r>
    <n v="165565947"/>
    <d v="2010-01-13T00:00:00"/>
    <n v="5139"/>
    <x v="6"/>
    <x v="0"/>
    <s v="N"/>
    <s v="N"/>
    <s v="Unmatched"/>
    <m/>
    <m/>
    <m/>
    <m/>
    <m/>
    <m/>
    <x v="0"/>
    <x v="0"/>
    <s v="Unmatched"/>
    <m/>
    <m/>
    <m/>
    <m/>
    <m/>
    <s v="N"/>
  </r>
  <r>
    <n v="542903586"/>
    <d v="2017-04-22T00:00:00"/>
    <n v="1672"/>
    <x v="7"/>
    <x v="0"/>
    <s v="N"/>
    <s v="N"/>
    <s v="Unmatched"/>
    <m/>
    <m/>
    <m/>
    <m/>
    <m/>
    <m/>
    <x v="1"/>
    <x v="2"/>
    <s v="Unmatched"/>
    <m/>
    <m/>
    <m/>
    <m/>
    <m/>
    <s v="N"/>
  </r>
  <r>
    <n v="333755164"/>
    <d v="1997-06-29T00:00:00"/>
    <n v="3455"/>
    <x v="8"/>
    <x v="1"/>
    <s v="N"/>
    <s v="N"/>
    <s v="Unmatched"/>
    <m/>
    <m/>
    <m/>
    <m/>
    <m/>
    <m/>
    <x v="0"/>
    <x v="1"/>
    <s v="Unmatched"/>
    <m/>
    <m/>
    <m/>
    <m/>
    <m/>
    <s v="N"/>
  </r>
  <r>
    <n v="695301457"/>
    <d v="2012-07-14T00:00:00"/>
    <n v="373"/>
    <x v="9"/>
    <x v="1"/>
    <s v="N"/>
    <s v="N"/>
    <s v="Unmatched"/>
    <m/>
    <m/>
    <m/>
    <m/>
    <m/>
    <m/>
    <x v="3"/>
    <x v="2"/>
    <s v="Unmatched"/>
    <m/>
    <m/>
    <m/>
    <m/>
    <m/>
    <s v="N"/>
  </r>
  <r>
    <n v="383139841"/>
    <d v="2001-11-16T00:00:00"/>
    <n v="1762"/>
    <x v="10"/>
    <x v="0"/>
    <s v="N"/>
    <s v="N"/>
    <s v="Unmatched"/>
    <m/>
    <m/>
    <m/>
    <m/>
    <m/>
    <m/>
    <x v="2"/>
    <x v="0"/>
    <s v="Unmatched"/>
    <m/>
    <m/>
    <m/>
    <m/>
    <m/>
    <s v="N"/>
  </r>
  <r>
    <n v="191185658"/>
    <d v="2006-10-02T00:00:00"/>
    <n v="1531"/>
    <x v="11"/>
    <x v="1"/>
    <s v="N"/>
    <s v="N"/>
    <s v="Unmatched"/>
    <m/>
    <m/>
    <m/>
    <m/>
    <m/>
    <m/>
    <x v="3"/>
    <x v="2"/>
    <s v="Unmatched"/>
    <m/>
    <m/>
    <m/>
    <m/>
    <m/>
    <s v="N"/>
  </r>
  <r>
    <n v="368893612"/>
    <d v="2010-02-04T00:00:00"/>
    <n v="3349"/>
    <x v="12"/>
    <x v="1"/>
    <s v="N"/>
    <s v="N"/>
    <s v="Unmatched"/>
    <m/>
    <m/>
    <m/>
    <m/>
    <m/>
    <m/>
    <x v="0"/>
    <x v="0"/>
    <s v="Unmatched"/>
    <m/>
    <m/>
    <m/>
    <m/>
    <m/>
    <s v="N"/>
  </r>
  <r>
    <n v="877038640"/>
    <d v="2010-09-22T00:00:00"/>
    <n v="2776"/>
    <x v="13"/>
    <x v="0"/>
    <s v="N"/>
    <s v="N"/>
    <s v="Unmatched"/>
    <m/>
    <m/>
    <m/>
    <m/>
    <m/>
    <m/>
    <x v="4"/>
    <x v="3"/>
    <s v="Unmatched"/>
    <m/>
    <m/>
    <m/>
    <m/>
    <m/>
    <s v="N"/>
  </r>
  <r>
    <n v="651745176"/>
    <d v="2003-09-16T00:00:00"/>
    <n v="2963"/>
    <x v="14"/>
    <x v="0"/>
    <s v="N"/>
    <s v="N"/>
    <s v="Unmatched"/>
    <m/>
    <m/>
    <m/>
    <m/>
    <m/>
    <m/>
    <x v="4"/>
    <x v="0"/>
    <s v="Unmatched"/>
    <m/>
    <m/>
    <m/>
    <m/>
    <m/>
    <s v="N"/>
  </r>
  <r>
    <n v="885383458"/>
    <d v="2007-10-28T00:00:00"/>
    <n v="3688"/>
    <x v="15"/>
    <x v="0"/>
    <s v="N"/>
    <s v="N"/>
    <s v="Unmatched"/>
    <m/>
    <m/>
    <m/>
    <m/>
    <m/>
    <m/>
    <x v="0"/>
    <x v="0"/>
    <s v="Unmatched"/>
    <m/>
    <m/>
    <m/>
    <m/>
    <m/>
    <s v="N"/>
  </r>
  <r>
    <n v="251629879"/>
    <d v="2017-11-15T00:00:00"/>
    <n v="3321"/>
    <x v="16"/>
    <x v="1"/>
    <s v="N"/>
    <s v="N"/>
    <s v="Unmatched"/>
    <m/>
    <m/>
    <m/>
    <m/>
    <m/>
    <m/>
    <x v="1"/>
    <x v="1"/>
    <s v="Unmatched"/>
    <m/>
    <m/>
    <m/>
    <m/>
    <m/>
    <s v="N"/>
  </r>
  <r>
    <n v="886048343"/>
    <d v="1996-04-23T00:00:00"/>
    <n v="2214"/>
    <x v="17"/>
    <x v="0"/>
    <s v="N"/>
    <s v="N"/>
    <s v="Unmatched"/>
    <m/>
    <m/>
    <m/>
    <m/>
    <m/>
    <m/>
    <x v="0"/>
    <x v="1"/>
    <s v="Unmatched"/>
    <m/>
    <m/>
    <m/>
    <m/>
    <m/>
    <s v="N"/>
  </r>
  <r>
    <n v="102724681"/>
    <d v="2001-01-28T00:00:00"/>
    <n v="1998"/>
    <x v="18"/>
    <x v="0"/>
    <s v="N"/>
    <s v="N"/>
    <s v="Unmatched"/>
    <m/>
    <m/>
    <m/>
    <m/>
    <m/>
    <m/>
    <x v="5"/>
    <x v="1"/>
    <s v="Unmatched"/>
    <m/>
    <m/>
    <m/>
    <m/>
    <m/>
    <s v="N"/>
  </r>
  <r>
    <n v="724339784"/>
    <d v="2004-11-29T00:00:00"/>
    <n v="648"/>
    <x v="2"/>
    <x v="1"/>
    <s v="N"/>
    <s v="N"/>
    <s v="Resident"/>
    <s v="N"/>
    <n v="90"/>
    <s v="N"/>
    <s v="N"/>
    <s v="N"/>
    <d v="2025-03-09T00:00:00"/>
    <x v="4"/>
    <x v="1"/>
    <s v="Unmatched"/>
    <m/>
    <m/>
    <m/>
    <m/>
    <m/>
    <s v="N"/>
  </r>
  <r>
    <n v="642190969"/>
    <d v="1998-12-26T00:00:00"/>
    <n v="3595"/>
    <x v="2"/>
    <x v="0"/>
    <s v="N"/>
    <s v="N"/>
    <s v="Resident"/>
    <s v="N"/>
    <n v="19"/>
    <s v="N"/>
    <s v="N"/>
    <s v="N"/>
    <d v="2023-07-11T00:00:00"/>
    <x v="1"/>
    <x v="0"/>
    <s v="Unmatched"/>
    <m/>
    <m/>
    <m/>
    <m/>
    <m/>
    <s v="N"/>
  </r>
  <r>
    <n v="411551298"/>
    <d v="2008-09-11T00:00:00"/>
    <n v="54"/>
    <x v="19"/>
    <x v="0"/>
    <s v="N"/>
    <s v="N"/>
    <s v="Unmatched"/>
    <m/>
    <m/>
    <m/>
    <m/>
    <m/>
    <m/>
    <x v="6"/>
    <x v="2"/>
    <s v="Unmatched"/>
    <m/>
    <m/>
    <m/>
    <m/>
    <m/>
    <s v="N"/>
  </r>
  <r>
    <n v="304108878"/>
    <d v="2012-04-22T00:00:00"/>
    <m/>
    <x v="20"/>
    <x v="1"/>
    <s v="N"/>
    <s v="N"/>
    <s v="Unmatched"/>
    <m/>
    <m/>
    <m/>
    <m/>
    <m/>
    <m/>
    <x v="0"/>
    <x v="2"/>
    <s v="Unmatched"/>
    <m/>
    <m/>
    <m/>
    <m/>
    <m/>
    <s v="N"/>
  </r>
  <r>
    <n v="984811170"/>
    <d v="2000-09-24T00:00:00"/>
    <n v="12"/>
    <x v="21"/>
    <x v="0"/>
    <s v="N"/>
    <s v="N"/>
    <s v="Unmatched"/>
    <m/>
    <m/>
    <m/>
    <m/>
    <m/>
    <m/>
    <x v="4"/>
    <x v="2"/>
    <s v="Unmatched"/>
    <m/>
    <m/>
    <m/>
    <m/>
    <m/>
    <s v="N"/>
  </r>
  <r>
    <n v="486741382"/>
    <d v="2001-04-07T00:00:00"/>
    <n v="4667"/>
    <x v="22"/>
    <x v="1"/>
    <s v="N"/>
    <s v="N"/>
    <s v="Unmatched"/>
    <m/>
    <m/>
    <m/>
    <m/>
    <m/>
    <m/>
    <x v="0"/>
    <x v="0"/>
    <s v="Unmatched"/>
    <m/>
    <m/>
    <m/>
    <m/>
    <m/>
    <s v="N"/>
  </r>
  <r>
    <n v="442086666"/>
    <d v="2015-05-08T00:00:00"/>
    <n v="4066"/>
    <x v="23"/>
    <x v="1"/>
    <s v="N"/>
    <s v="N"/>
    <s v="Unmatched"/>
    <m/>
    <m/>
    <m/>
    <m/>
    <m/>
    <m/>
    <x v="1"/>
    <x v="0"/>
    <s v="Unmatched"/>
    <m/>
    <m/>
    <m/>
    <m/>
    <m/>
    <s v="N"/>
  </r>
  <r>
    <n v="207624094"/>
    <d v="2010-04-15T00:00:00"/>
    <n v="3562"/>
    <x v="24"/>
    <x v="0"/>
    <s v="N"/>
    <s v="N"/>
    <s v="Resident"/>
    <s v="N"/>
    <n v="16"/>
    <s v="N"/>
    <s v="N"/>
    <s v="N"/>
    <d v="2023-08-16T00:00:00"/>
    <x v="2"/>
    <x v="0"/>
    <s v="Unmatched"/>
    <m/>
    <m/>
    <m/>
    <m/>
    <m/>
    <s v="N"/>
  </r>
  <r>
    <n v="775846637"/>
    <d v="1996-03-19T00:00:00"/>
    <n v="1894"/>
    <x v="25"/>
    <x v="0"/>
    <s v="N"/>
    <s v="N"/>
    <s v="Unmatched"/>
    <m/>
    <m/>
    <m/>
    <m/>
    <m/>
    <m/>
    <x v="5"/>
    <x v="1"/>
    <s v="Unmatched"/>
    <m/>
    <m/>
    <m/>
    <m/>
    <m/>
    <s v="N"/>
  </r>
  <r>
    <n v="535876814"/>
    <d v="2008-12-03T00:00:00"/>
    <n v="4501"/>
    <x v="26"/>
    <x v="1"/>
    <s v="N"/>
    <s v="N"/>
    <s v="Unmatched"/>
    <m/>
    <m/>
    <m/>
    <m/>
    <m/>
    <m/>
    <x v="0"/>
    <x v="0"/>
    <s v="Unmatched"/>
    <m/>
    <m/>
    <m/>
    <m/>
    <m/>
    <s v="N"/>
  </r>
  <r>
    <n v="161947323"/>
    <d v="2005-10-05T00:00:00"/>
    <n v="2902"/>
    <x v="27"/>
    <x v="0"/>
    <s v="N"/>
    <s v="N"/>
    <s v="Resident"/>
    <s v="N"/>
    <n v="58"/>
    <s v="N"/>
    <s v="N"/>
    <s v="N"/>
    <d v="2024-09-25T00:00:00"/>
    <x v="3"/>
    <x v="2"/>
    <s v="Unmatched"/>
    <m/>
    <m/>
    <m/>
    <m/>
    <m/>
    <s v="N"/>
  </r>
  <r>
    <n v="879027437"/>
    <d v="2002-12-26T00:00:00"/>
    <n v="2090"/>
    <x v="28"/>
    <x v="0"/>
    <s v="N"/>
    <s v="N"/>
    <s v="Resident"/>
    <s v="N"/>
    <n v="34"/>
    <s v="N"/>
    <s v="N"/>
    <s v="N"/>
    <d v="2025-01-01T00:00:00"/>
    <x v="1"/>
    <x v="1"/>
    <s v="Resident"/>
    <n v="3"/>
    <n v="576"/>
    <s v="N"/>
    <s v="N"/>
    <d v="2025-09-01T00:00:00"/>
    <s v="N"/>
  </r>
  <r>
    <n v="871647576"/>
    <d v="2003-10-20T00:00:00"/>
    <n v="3725"/>
    <x v="29"/>
    <x v="0"/>
    <s v="N"/>
    <s v="N"/>
    <s v="Unmatched"/>
    <m/>
    <m/>
    <m/>
    <m/>
    <m/>
    <m/>
    <x v="1"/>
    <x v="1"/>
    <s v="Unmatched"/>
    <m/>
    <m/>
    <m/>
    <m/>
    <m/>
    <s v="N"/>
  </r>
  <r>
    <n v="584015339"/>
    <d v="2008-09-09T00:00:00"/>
    <n v="3936"/>
    <x v="30"/>
    <x v="0"/>
    <s v="N"/>
    <s v="N"/>
    <s v="Resident"/>
    <s v="N"/>
    <n v="15"/>
    <s v="N"/>
    <s v="N"/>
    <s v="N"/>
    <d v="2024-02-14T00:00:00"/>
    <x v="3"/>
    <x v="1"/>
    <s v="Unmatched"/>
    <m/>
    <m/>
    <m/>
    <m/>
    <m/>
    <s v="N"/>
  </r>
  <r>
    <n v="246821860"/>
    <d v="2016-11-17T00:00:00"/>
    <n v="3369"/>
    <x v="31"/>
    <x v="0"/>
    <s v="N"/>
    <s v="N"/>
    <s v="Unmatched"/>
    <m/>
    <m/>
    <m/>
    <m/>
    <m/>
    <m/>
    <x v="1"/>
    <x v="0"/>
    <s v="Unmatched"/>
    <m/>
    <m/>
    <m/>
    <m/>
    <m/>
    <s v="N"/>
  </r>
  <r>
    <n v="331669623"/>
    <d v="2000-03-08T00:00:00"/>
    <n v="754"/>
    <x v="32"/>
    <x v="0"/>
    <s v="N"/>
    <s v="N"/>
    <s v="Unmatched"/>
    <m/>
    <m/>
    <m/>
    <m/>
    <m/>
    <m/>
    <x v="6"/>
    <x v="0"/>
    <s v="Unmatched"/>
    <m/>
    <m/>
    <m/>
    <m/>
    <m/>
    <s v="N"/>
  </r>
  <r>
    <n v="483072967"/>
    <d v="2009-01-06T00:00:00"/>
    <n v="2636"/>
    <x v="33"/>
    <x v="0"/>
    <s v="N"/>
    <s v="N"/>
    <s v="Unmatched"/>
    <m/>
    <m/>
    <m/>
    <m/>
    <m/>
    <m/>
    <x v="1"/>
    <x v="1"/>
    <s v="Unmatched"/>
    <m/>
    <m/>
    <m/>
    <m/>
    <m/>
    <s v="N"/>
  </r>
  <r>
    <n v="362559494"/>
    <d v="2006-09-23T00:00:00"/>
    <n v="2476"/>
    <x v="34"/>
    <x v="0"/>
    <s v="N"/>
    <s v="N"/>
    <s v="Unmatched"/>
    <m/>
    <m/>
    <m/>
    <m/>
    <m/>
    <m/>
    <x v="0"/>
    <x v="3"/>
    <s v="Unmatched"/>
    <m/>
    <m/>
    <m/>
    <m/>
    <m/>
    <s v="N"/>
  </r>
  <r>
    <n v="383219505"/>
    <d v="2008-06-29T00:00:00"/>
    <n v="2305"/>
    <x v="35"/>
    <x v="1"/>
    <s v="N"/>
    <s v="N"/>
    <s v="Unmatched"/>
    <m/>
    <m/>
    <m/>
    <m/>
    <m/>
    <m/>
    <x v="0"/>
    <x v="0"/>
    <s v="Unmatched"/>
    <m/>
    <m/>
    <m/>
    <m/>
    <m/>
    <s v="N"/>
  </r>
  <r>
    <n v="993893370"/>
    <d v="2015-04-11T00:00:00"/>
    <n v="2042"/>
    <x v="7"/>
    <x v="1"/>
    <s v="N"/>
    <s v="N"/>
    <s v="Deceased"/>
    <s v="N"/>
    <n v="0"/>
    <s v="Y"/>
    <s v="N"/>
    <s v="N"/>
    <d v="2024-10-30T00:00:00"/>
    <x v="0"/>
    <x v="0"/>
    <s v="Deceased"/>
    <m/>
    <m/>
    <s v="N"/>
    <s v="N"/>
    <m/>
    <s v="N"/>
  </r>
  <r>
    <n v="358421963"/>
    <d v="1997-10-30T00:00:00"/>
    <n v="4416"/>
    <x v="36"/>
    <x v="1"/>
    <s v="N"/>
    <s v="N"/>
    <s v="Unmatched"/>
    <m/>
    <m/>
    <m/>
    <m/>
    <m/>
    <m/>
    <x v="0"/>
    <x v="0"/>
    <s v="Unmatched"/>
    <m/>
    <m/>
    <m/>
    <m/>
    <m/>
    <s v="N"/>
  </r>
  <r>
    <n v="460467984"/>
    <d v="1996-02-11T00:00:00"/>
    <n v="4532"/>
    <x v="2"/>
    <x v="1"/>
    <s v="N"/>
    <s v="N"/>
    <s v="Resident"/>
    <s v="Y"/>
    <n v="7"/>
    <s v="N"/>
    <s v="N"/>
    <s v="N"/>
    <d v="2021-06-09T00:00:00"/>
    <x v="1"/>
    <x v="1"/>
    <s v="Resident"/>
    <n v="1"/>
    <n v="50"/>
    <s v="N"/>
    <s v="N"/>
    <d v="2025-10-03T00:00:00"/>
    <s v="N"/>
  </r>
  <r>
    <n v="316996351"/>
    <d v="2014-09-24T00:00:00"/>
    <n v="673"/>
    <x v="37"/>
    <x v="0"/>
    <s v="N"/>
    <s v="N"/>
    <s v="Unmatched"/>
    <m/>
    <m/>
    <m/>
    <m/>
    <m/>
    <m/>
    <x v="6"/>
    <x v="2"/>
    <s v="Unmatched"/>
    <m/>
    <m/>
    <m/>
    <m/>
    <m/>
    <s v="N"/>
  </r>
  <r>
    <n v="463507941"/>
    <d v="2014-06-21T00:00:00"/>
    <n v="2001"/>
    <x v="38"/>
    <x v="0"/>
    <s v="N"/>
    <s v="N"/>
    <s v="Unmatched"/>
    <m/>
    <m/>
    <m/>
    <m/>
    <m/>
    <m/>
    <x v="0"/>
    <x v="2"/>
    <s v="Unmatched"/>
    <m/>
    <m/>
    <m/>
    <m/>
    <m/>
    <s v="N"/>
  </r>
  <r>
    <n v="822919916"/>
    <d v="2000-03-13T00:00:00"/>
    <n v="1339"/>
    <x v="11"/>
    <x v="0"/>
    <s v="N"/>
    <s v="N"/>
    <s v="Resident"/>
    <s v="N"/>
    <n v="62"/>
    <s v="N"/>
    <s v="N"/>
    <s v="N"/>
    <d v="2025-01-08T00:00:00"/>
    <x v="6"/>
    <x v="0"/>
    <s v="Unmatched"/>
    <m/>
    <m/>
    <m/>
    <m/>
    <m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27D28-D992-48E8-AE0E-D6768CCC518D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4:P11" firstHeaderRow="1" firstDataRow="3" firstDataCol="1" rowPageCount="2" colPageCount="1"/>
  <pivotFields count="30">
    <pivotField showAll="0"/>
    <pivotField numFmtId="14" showAll="0"/>
    <pivotField dataField="1" showAll="0"/>
    <pivotField showAll="0">
      <items count="240">
        <item x="229"/>
        <item x="9"/>
        <item x="173"/>
        <item x="145"/>
        <item x="177"/>
        <item x="112"/>
        <item x="201"/>
        <item x="122"/>
        <item x="211"/>
        <item x="217"/>
        <item x="197"/>
        <item x="163"/>
        <item x="220"/>
        <item x="55"/>
        <item x="233"/>
        <item x="205"/>
        <item x="44"/>
        <item x="215"/>
        <item x="121"/>
        <item x="158"/>
        <item x="100"/>
        <item x="137"/>
        <item x="227"/>
        <item x="109"/>
        <item x="139"/>
        <item x="141"/>
        <item x="184"/>
        <item x="92"/>
        <item x="125"/>
        <item x="166"/>
        <item x="238"/>
        <item x="165"/>
        <item x="208"/>
        <item x="160"/>
        <item x="67"/>
        <item x="61"/>
        <item x="149"/>
        <item x="186"/>
        <item x="228"/>
        <item x="225"/>
        <item x="195"/>
        <item x="132"/>
        <item x="223"/>
        <item x="219"/>
        <item x="192"/>
        <item x="71"/>
        <item x="123"/>
        <item x="221"/>
        <item x="56"/>
        <item x="167"/>
        <item x="4"/>
        <item x="178"/>
        <item x="54"/>
        <item x="190"/>
        <item x="180"/>
        <item x="37"/>
        <item x="93"/>
        <item x="212"/>
        <item x="104"/>
        <item x="102"/>
        <item x="164"/>
        <item x="235"/>
        <item x="127"/>
        <item x="129"/>
        <item x="237"/>
        <item x="191"/>
        <item x="169"/>
        <item x="91"/>
        <item x="43"/>
        <item x="230"/>
        <item x="189"/>
        <item x="232"/>
        <item x="181"/>
        <item x="153"/>
        <item x="150"/>
        <item x="161"/>
        <item x="214"/>
        <item x="171"/>
        <item x="210"/>
        <item x="59"/>
        <item x="128"/>
        <item x="126"/>
        <item x="188"/>
        <item x="162"/>
        <item x="234"/>
        <item x="69"/>
        <item x="203"/>
        <item x="209"/>
        <item x="182"/>
        <item x="26"/>
        <item x="36"/>
        <item x="48"/>
        <item x="140"/>
        <item x="68"/>
        <item x="222"/>
        <item x="25"/>
        <item x="47"/>
        <item x="107"/>
        <item x="106"/>
        <item x="146"/>
        <item x="185"/>
        <item x="124"/>
        <item x="144"/>
        <item x="99"/>
        <item x="172"/>
        <item x="155"/>
        <item x="170"/>
        <item x="216"/>
        <item x="151"/>
        <item x="236"/>
        <item x="18"/>
        <item x="88"/>
        <item x="28"/>
        <item x="187"/>
        <item x="156"/>
        <item x="174"/>
        <item x="79"/>
        <item x="198"/>
        <item x="175"/>
        <item x="147"/>
        <item x="115"/>
        <item x="66"/>
        <item x="142"/>
        <item x="135"/>
        <item x="72"/>
        <item x="176"/>
        <item x="143"/>
        <item x="231"/>
        <item x="13"/>
        <item x="120"/>
        <item x="105"/>
        <item x="204"/>
        <item x="148"/>
        <item x="194"/>
        <item x="114"/>
        <item x="218"/>
        <item x="98"/>
        <item x="131"/>
        <item x="89"/>
        <item x="40"/>
        <item x="111"/>
        <item x="84"/>
        <item x="119"/>
        <item x="95"/>
        <item x="35"/>
        <item x="134"/>
        <item x="30"/>
        <item x="213"/>
        <item x="83"/>
        <item x="50"/>
        <item x="51"/>
        <item x="136"/>
        <item x="200"/>
        <item x="113"/>
        <item x="108"/>
        <item x="183"/>
        <item x="27"/>
        <item x="118"/>
        <item x="77"/>
        <item x="152"/>
        <item x="138"/>
        <item x="41"/>
        <item x="76"/>
        <item x="12"/>
        <item x="117"/>
        <item x="97"/>
        <item x="193"/>
        <item x="226"/>
        <item x="133"/>
        <item x="196"/>
        <item x="82"/>
        <item x="168"/>
        <item x="31"/>
        <item x="154"/>
        <item x="202"/>
        <item x="53"/>
        <item x="206"/>
        <item x="159"/>
        <item x="20"/>
        <item x="224"/>
        <item x="17"/>
        <item x="101"/>
        <item x="73"/>
        <item x="6"/>
        <item x="157"/>
        <item x="62"/>
        <item x="179"/>
        <item x="38"/>
        <item x="60"/>
        <item x="130"/>
        <item x="87"/>
        <item x="64"/>
        <item x="199"/>
        <item x="86"/>
        <item x="52"/>
        <item x="33"/>
        <item x="19"/>
        <item x="81"/>
        <item x="1"/>
        <item x="5"/>
        <item x="78"/>
        <item x="70"/>
        <item x="3"/>
        <item x="207"/>
        <item x="96"/>
        <item x="14"/>
        <item x="65"/>
        <item x="16"/>
        <item x="8"/>
        <item x="90"/>
        <item x="116"/>
        <item x="45"/>
        <item x="39"/>
        <item x="49"/>
        <item x="11"/>
        <item x="42"/>
        <item x="0"/>
        <item x="46"/>
        <item x="10"/>
        <item x="24"/>
        <item x="32"/>
        <item x="29"/>
        <item x="58"/>
        <item x="80"/>
        <item x="110"/>
        <item x="7"/>
        <item x="103"/>
        <item x="74"/>
        <item x="63"/>
        <item x="57"/>
        <item x="85"/>
        <item x="94"/>
        <item x="23"/>
        <item x="15"/>
        <item x="21"/>
        <item x="75"/>
        <item x="22"/>
        <item x="34"/>
        <item x="2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3"/>
        <item x="5"/>
        <item x="0"/>
        <item x="6"/>
        <item x="1"/>
        <item x="4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h="1" x="0"/>
        <item h="1" x="10"/>
        <item h="1" x="11"/>
        <item h="1" x="4"/>
        <item h="1" x="6"/>
        <item h="1" x="2"/>
        <item h="1" x="9"/>
        <item h="1" x="3"/>
        <item h="1" x="5"/>
        <item h="1" x="1"/>
        <item h="1" x="8"/>
        <item x="7"/>
        <item t="default"/>
      </items>
    </pivotField>
    <pivotField showAll="0">
      <items count="3"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2">
    <field x="29"/>
    <field x="28"/>
  </rowFields>
  <rowItems count="5">
    <i>
      <x/>
    </i>
    <i>
      <x v="1"/>
    </i>
    <i>
      <x v="6"/>
    </i>
    <i>
      <x v="7"/>
    </i>
    <i t="grand">
      <x/>
    </i>
  </rowItems>
  <colFields count="2">
    <field x="-2"/>
    <field x="4"/>
  </colFields>
  <colItems count="15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i="2">
      <x v="2"/>
      <x/>
    </i>
    <i r="1" i="2">
      <x v="1"/>
    </i>
    <i r="1" i="2">
      <x v="2"/>
    </i>
    <i r="1" i="2">
      <x v="3"/>
    </i>
    <i t="grand">
      <x/>
    </i>
    <i t="grand" i="1">
      <x/>
    </i>
    <i t="grand" i="2">
      <x/>
    </i>
  </colItems>
  <pageFields count="2">
    <pageField fld="25" hier="-1"/>
    <pageField fld="16" hier="-1"/>
  </pageFields>
  <dataFields count="3">
    <dataField name="Sum of Arrears Balance" fld="2" baseField="0" baseItem="0"/>
    <dataField name="Average of Arrears Balance2" fld="2" subtotal="average" baseField="25" baseItem="0"/>
    <dataField name="Count of Arrears Balance2" fld="2" subtotal="count" baseField="2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799A6-CDBE-4065-B393-009C2E4515A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20" firstHeaderRow="1" firstDataRow="1" firstDataCol="0"/>
  <pivotFields count="27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1D7FF-25B3-4157-BFFB-2DA79370090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P13" firstHeaderRow="1" firstDataRow="3" firstDataCol="1"/>
  <pivotFields count="26">
    <pivotField showAll="0"/>
    <pivotField numFmtId="14" showAll="0"/>
    <pivotField dataField="1" showAll="0"/>
    <pivotField showAll="0">
      <items count="40">
        <item x="26"/>
        <item x="22"/>
        <item x="23"/>
        <item x="31"/>
        <item x="29"/>
        <item x="6"/>
        <item x="8"/>
        <item x="15"/>
        <item x="36"/>
        <item x="12"/>
        <item x="24"/>
        <item x="5"/>
        <item x="16"/>
        <item x="30"/>
        <item x="35"/>
        <item x="34"/>
        <item x="14"/>
        <item x="38"/>
        <item x="3"/>
        <item x="17"/>
        <item x="1"/>
        <item x="7"/>
        <item x="33"/>
        <item x="10"/>
        <item x="27"/>
        <item x="13"/>
        <item x="9"/>
        <item x="28"/>
        <item x="0"/>
        <item x="32"/>
        <item x="25"/>
        <item x="18"/>
        <item x="20"/>
        <item x="11"/>
        <item x="37"/>
        <item x="19"/>
        <item x="21"/>
        <item x="4"/>
        <item x="2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x="6"/>
        <item x="5"/>
        <item x="3"/>
        <item x="1"/>
        <item x="0"/>
        <item x="4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-2"/>
    <field x="15"/>
  </colFields>
  <colItems count="15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i="2">
      <x v="2"/>
      <x/>
    </i>
    <i r="1" i="2">
      <x v="1"/>
    </i>
    <i r="1" i="2">
      <x v="2"/>
    </i>
    <i r="1" i="2">
      <x v="3"/>
    </i>
    <i t="grand">
      <x/>
    </i>
    <i t="grand" i="1">
      <x/>
    </i>
    <i t="grand" i="2">
      <x/>
    </i>
  </colItems>
  <dataFields count="3">
    <dataField name="Sum of Arrears Balance" fld="2" baseField="0" baseItem="0"/>
    <dataField name="Average of Arrears Balance2" fld="2" subtotal="average" baseField="14" baseItem="3"/>
    <dataField name="Count of Last Collections Ac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CFF7-F9C5-415F-AD21-FA36F0527C64}">
  <sheetPr filterMode="1"/>
  <dimension ref="A1:Y1003"/>
  <sheetViews>
    <sheetView tabSelected="1" workbookViewId="0">
      <selection activeCell="L1" sqref="L1"/>
    </sheetView>
  </sheetViews>
  <sheetFormatPr defaultRowHeight="14.5" x14ac:dyDescent="0.35"/>
  <cols>
    <col min="1" max="1" width="9.81640625" bestFit="1" customWidth="1"/>
    <col min="2" max="2" width="15" customWidth="1"/>
    <col min="3" max="3" width="12.81640625" customWidth="1"/>
    <col min="4" max="4" width="16.08984375" bestFit="1" customWidth="1"/>
    <col min="5" max="5" width="13.36328125" customWidth="1"/>
    <col min="6" max="6" width="9.6328125" customWidth="1"/>
    <col min="8" max="8" width="16.7265625" bestFit="1" customWidth="1"/>
    <col min="12" max="12" width="11.7265625" customWidth="1"/>
    <col min="13" max="13" width="11.453125" customWidth="1"/>
    <col min="14" max="14" width="20.81640625" customWidth="1"/>
    <col min="17" max="17" width="16.7265625" bestFit="1" customWidth="1"/>
    <col min="22" max="22" width="12.26953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41</v>
      </c>
      <c r="X1" t="s">
        <v>107</v>
      </c>
      <c r="Y1" t="s">
        <v>108</v>
      </c>
    </row>
    <row r="2" spans="1:25" hidden="1" x14ac:dyDescent="0.35">
      <c r="A2">
        <v>320509935</v>
      </c>
      <c r="B2" s="1">
        <v>35270</v>
      </c>
      <c r="C2">
        <v>16</v>
      </c>
      <c r="D2" s="1">
        <v>45735</v>
      </c>
      <c r="E2" t="s">
        <v>22</v>
      </c>
      <c r="F2" t="s">
        <v>23</v>
      </c>
      <c r="G2" t="s">
        <v>24</v>
      </c>
      <c r="H2" t="s">
        <v>25</v>
      </c>
      <c r="I2" t="s">
        <v>24</v>
      </c>
      <c r="J2">
        <v>0</v>
      </c>
      <c r="K2" t="s">
        <v>23</v>
      </c>
      <c r="L2" t="s">
        <v>23</v>
      </c>
      <c r="M2" t="s">
        <v>24</v>
      </c>
      <c r="N2" s="1">
        <v>45737</v>
      </c>
      <c r="O2" t="s">
        <v>26</v>
      </c>
      <c r="P2" t="s">
        <v>27</v>
      </c>
      <c r="Q2" t="s">
        <v>28</v>
      </c>
      <c r="R2">
        <v>7</v>
      </c>
      <c r="S2">
        <v>963</v>
      </c>
      <c r="T2" t="s">
        <v>23</v>
      </c>
      <c r="U2" t="s">
        <v>23</v>
      </c>
      <c r="V2" s="1">
        <v>45119</v>
      </c>
      <c r="W2" t="str">
        <f>IF(OR(F2="Y", G2="Y", L2 = "Y", M2 = "Y", T2 = "Y", U2= "Y"), "Y", "N")</f>
        <v>Y</v>
      </c>
      <c r="X2" t="str">
        <f ca="1">IF(N2&gt;=EDATE(TODAY(),-6),"Recent",IF(I2="","N/A","Old"))</f>
        <v>Recent</v>
      </c>
      <c r="Y2" t="str">
        <f ca="1">IF(V2&gt;=EDATE(TODAY(),-6),"Recent",IF(V2="","N/A","Old"))</f>
        <v>Old</v>
      </c>
    </row>
    <row r="3" spans="1:25" hidden="1" x14ac:dyDescent="0.35">
      <c r="A3">
        <v>665617030</v>
      </c>
      <c r="B3" s="1">
        <v>43254</v>
      </c>
      <c r="C3">
        <v>175</v>
      </c>
      <c r="D3" s="1">
        <v>45717</v>
      </c>
      <c r="E3" t="s">
        <v>29</v>
      </c>
      <c r="F3" t="s">
        <v>24</v>
      </c>
      <c r="G3" t="s">
        <v>24</v>
      </c>
      <c r="H3" t="s">
        <v>30</v>
      </c>
      <c r="O3" t="s">
        <v>26</v>
      </c>
      <c r="P3" t="s">
        <v>31</v>
      </c>
      <c r="Q3" t="s">
        <v>32</v>
      </c>
      <c r="R3">
        <v>7</v>
      </c>
      <c r="S3">
        <v>854</v>
      </c>
      <c r="T3" t="s">
        <v>23</v>
      </c>
      <c r="U3" t="s">
        <v>23</v>
      </c>
      <c r="V3" s="1">
        <v>45231</v>
      </c>
      <c r="W3" t="str">
        <f t="shared" ref="W3:W66" si="0">IF(OR(F3="Y", G3="Y", L3 = "Y", M3 = "Y", T3 = "Y", U3= "Y"), "Y", "N")</f>
        <v>Y</v>
      </c>
      <c r="X3" t="str">
        <f t="shared" ref="X3:X66" ca="1" si="1">IF(N3&gt;=EDATE(TODAY(),-6),"Recent",IF(I3="","N/A","Old"))</f>
        <v>N/A</v>
      </c>
      <c r="Y3" t="str">
        <f t="shared" ref="Y3:Y66" ca="1" si="2">IF(V3&gt;=EDATE(TODAY(),-6),"Recent",IF(V3="","N/A","Old"))</f>
        <v>Old</v>
      </c>
    </row>
    <row r="4" spans="1:25" x14ac:dyDescent="0.35">
      <c r="A4">
        <v>725301195</v>
      </c>
      <c r="B4" s="1">
        <v>41593</v>
      </c>
      <c r="E4" t="s">
        <v>22</v>
      </c>
      <c r="F4" t="s">
        <v>23</v>
      </c>
      <c r="G4" t="s">
        <v>24</v>
      </c>
      <c r="H4" t="s">
        <v>32</v>
      </c>
      <c r="I4" t="s">
        <v>24</v>
      </c>
      <c r="J4">
        <v>46</v>
      </c>
      <c r="K4" t="s">
        <v>24</v>
      </c>
      <c r="L4" t="s">
        <v>23</v>
      </c>
      <c r="M4" t="s">
        <v>23</v>
      </c>
      <c r="N4" s="1">
        <v>45726</v>
      </c>
      <c r="O4" t="s">
        <v>26</v>
      </c>
      <c r="P4" t="s">
        <v>33</v>
      </c>
      <c r="Q4" t="s">
        <v>30</v>
      </c>
      <c r="W4" t="str">
        <f t="shared" si="0"/>
        <v>Y</v>
      </c>
      <c r="X4" t="str">
        <f t="shared" ca="1" si="1"/>
        <v>Recent</v>
      </c>
      <c r="Y4" t="str">
        <f t="shared" ca="1" si="2"/>
        <v>N/A</v>
      </c>
    </row>
    <row r="5" spans="1:25" hidden="1" x14ac:dyDescent="0.35">
      <c r="A5">
        <v>339206697</v>
      </c>
      <c r="B5" s="1">
        <v>42068</v>
      </c>
      <c r="C5">
        <v>2224</v>
      </c>
      <c r="D5" s="1">
        <v>45721</v>
      </c>
      <c r="E5" t="s">
        <v>34</v>
      </c>
      <c r="F5" t="s">
        <v>24</v>
      </c>
      <c r="G5" t="s">
        <v>24</v>
      </c>
      <c r="H5" t="s">
        <v>30</v>
      </c>
      <c r="O5" t="s">
        <v>35</v>
      </c>
      <c r="P5" t="s">
        <v>33</v>
      </c>
      <c r="Q5" t="s">
        <v>32</v>
      </c>
      <c r="R5">
        <v>7</v>
      </c>
      <c r="S5">
        <v>611</v>
      </c>
      <c r="T5" t="s">
        <v>23</v>
      </c>
      <c r="U5" t="s">
        <v>23</v>
      </c>
      <c r="V5" s="1">
        <v>45001</v>
      </c>
      <c r="W5" t="str">
        <f t="shared" si="0"/>
        <v>Y</v>
      </c>
      <c r="X5" t="str">
        <f t="shared" ca="1" si="1"/>
        <v>N/A</v>
      </c>
      <c r="Y5" t="str">
        <f t="shared" ca="1" si="2"/>
        <v>Old</v>
      </c>
    </row>
    <row r="6" spans="1:25" hidden="1" x14ac:dyDescent="0.35">
      <c r="A6">
        <v>737529315</v>
      </c>
      <c r="B6" s="1">
        <v>40511</v>
      </c>
      <c r="C6">
        <v>3737</v>
      </c>
      <c r="D6" s="1">
        <v>45248</v>
      </c>
      <c r="E6" t="s">
        <v>36</v>
      </c>
      <c r="F6" t="s">
        <v>24</v>
      </c>
      <c r="G6" t="s">
        <v>23</v>
      </c>
      <c r="H6" t="s">
        <v>30</v>
      </c>
      <c r="O6" t="s">
        <v>35</v>
      </c>
      <c r="P6" t="s">
        <v>27</v>
      </c>
      <c r="Q6" t="s">
        <v>28</v>
      </c>
      <c r="R6">
        <v>9</v>
      </c>
      <c r="S6">
        <v>299</v>
      </c>
      <c r="T6" t="s">
        <v>23</v>
      </c>
      <c r="U6" t="s">
        <v>23</v>
      </c>
      <c r="V6" s="1">
        <v>43451</v>
      </c>
      <c r="W6" t="str">
        <f t="shared" si="0"/>
        <v>Y</v>
      </c>
      <c r="X6" t="str">
        <f t="shared" ca="1" si="1"/>
        <v>N/A</v>
      </c>
      <c r="Y6" t="str">
        <f t="shared" ca="1" si="2"/>
        <v>Old</v>
      </c>
    </row>
    <row r="7" spans="1:25" hidden="1" x14ac:dyDescent="0.35">
      <c r="A7">
        <v>920546839</v>
      </c>
      <c r="B7" s="1">
        <v>39092</v>
      </c>
      <c r="C7">
        <v>534</v>
      </c>
      <c r="D7" s="1">
        <v>45718</v>
      </c>
      <c r="E7" t="s">
        <v>22</v>
      </c>
      <c r="F7" t="s">
        <v>23</v>
      </c>
      <c r="G7" t="s">
        <v>24</v>
      </c>
      <c r="H7" t="s">
        <v>32</v>
      </c>
      <c r="I7" t="s">
        <v>24</v>
      </c>
      <c r="J7">
        <v>76</v>
      </c>
      <c r="K7" t="s">
        <v>24</v>
      </c>
      <c r="L7" t="s">
        <v>23</v>
      </c>
      <c r="M7" t="s">
        <v>24</v>
      </c>
      <c r="N7" s="1">
        <v>45718</v>
      </c>
      <c r="P7" t="s">
        <v>27</v>
      </c>
      <c r="Q7" t="s">
        <v>28</v>
      </c>
      <c r="R7">
        <v>5</v>
      </c>
      <c r="S7">
        <v>855</v>
      </c>
      <c r="T7" t="s">
        <v>23</v>
      </c>
      <c r="U7" t="s">
        <v>24</v>
      </c>
      <c r="V7" s="1">
        <v>45452</v>
      </c>
      <c r="W7" t="str">
        <f t="shared" si="0"/>
        <v>Y</v>
      </c>
      <c r="X7" t="str">
        <f t="shared" ca="1" si="1"/>
        <v>Recent</v>
      </c>
      <c r="Y7" t="str">
        <f t="shared" ca="1" si="2"/>
        <v>Old</v>
      </c>
    </row>
    <row r="8" spans="1:25" hidden="1" x14ac:dyDescent="0.35">
      <c r="A8">
        <v>857544841</v>
      </c>
      <c r="B8" s="1">
        <v>38542</v>
      </c>
      <c r="C8">
        <v>2821</v>
      </c>
      <c r="E8" t="s">
        <v>34</v>
      </c>
      <c r="F8" t="s">
        <v>24</v>
      </c>
      <c r="G8" t="s">
        <v>24</v>
      </c>
      <c r="H8" t="s">
        <v>32</v>
      </c>
      <c r="I8" t="s">
        <v>24</v>
      </c>
      <c r="J8">
        <v>39</v>
      </c>
      <c r="K8" t="s">
        <v>24</v>
      </c>
      <c r="L8" t="s">
        <v>24</v>
      </c>
      <c r="M8" t="s">
        <v>24</v>
      </c>
      <c r="N8" s="1">
        <v>45660</v>
      </c>
      <c r="O8" t="s">
        <v>35</v>
      </c>
      <c r="P8" t="s">
        <v>27</v>
      </c>
      <c r="Q8" t="s">
        <v>32</v>
      </c>
      <c r="R8">
        <v>8</v>
      </c>
      <c r="S8">
        <v>665</v>
      </c>
      <c r="T8" t="s">
        <v>24</v>
      </c>
      <c r="U8" t="s">
        <v>23</v>
      </c>
      <c r="V8" s="1">
        <v>43926</v>
      </c>
      <c r="W8" t="str">
        <f t="shared" si="0"/>
        <v>Y</v>
      </c>
      <c r="X8" t="str">
        <f t="shared" ca="1" si="1"/>
        <v>Recent</v>
      </c>
      <c r="Y8" t="str">
        <f t="shared" ca="1" si="2"/>
        <v>Old</v>
      </c>
    </row>
    <row r="9" spans="1:25" hidden="1" x14ac:dyDescent="0.35">
      <c r="A9">
        <v>205263952</v>
      </c>
      <c r="B9" s="1">
        <v>36924</v>
      </c>
      <c r="C9">
        <v>2341</v>
      </c>
      <c r="D9" s="1">
        <v>45702</v>
      </c>
      <c r="E9" t="s">
        <v>36</v>
      </c>
      <c r="F9" t="s">
        <v>24</v>
      </c>
      <c r="G9" t="s">
        <v>23</v>
      </c>
      <c r="H9" t="s">
        <v>30</v>
      </c>
      <c r="O9" t="s">
        <v>35</v>
      </c>
      <c r="P9" t="s">
        <v>31</v>
      </c>
      <c r="Q9" t="s">
        <v>30</v>
      </c>
      <c r="W9" t="str">
        <f t="shared" si="0"/>
        <v>Y</v>
      </c>
      <c r="X9" t="str">
        <f t="shared" ca="1" si="1"/>
        <v>N/A</v>
      </c>
      <c r="Y9" t="str">
        <f t="shared" ca="1" si="2"/>
        <v>N/A</v>
      </c>
    </row>
    <row r="10" spans="1:25" hidden="1" x14ac:dyDescent="0.35">
      <c r="A10">
        <v>741235324</v>
      </c>
      <c r="B10" s="1">
        <v>41612</v>
      </c>
      <c r="C10">
        <v>309</v>
      </c>
      <c r="D10" s="1">
        <v>45744</v>
      </c>
      <c r="E10" t="s">
        <v>22</v>
      </c>
      <c r="F10" t="s">
        <v>23</v>
      </c>
      <c r="G10" t="s">
        <v>24</v>
      </c>
      <c r="H10" t="s">
        <v>32</v>
      </c>
      <c r="I10" t="s">
        <v>24</v>
      </c>
      <c r="J10">
        <v>82</v>
      </c>
      <c r="K10" t="s">
        <v>24</v>
      </c>
      <c r="L10" t="s">
        <v>24</v>
      </c>
      <c r="M10" t="s">
        <v>24</v>
      </c>
      <c r="N10" s="1">
        <v>45703</v>
      </c>
      <c r="O10" t="s">
        <v>37</v>
      </c>
      <c r="P10" t="s">
        <v>31</v>
      </c>
      <c r="Q10" t="s">
        <v>32</v>
      </c>
      <c r="R10">
        <v>4</v>
      </c>
      <c r="S10">
        <v>893</v>
      </c>
      <c r="T10" t="s">
        <v>23</v>
      </c>
      <c r="U10" t="s">
        <v>24</v>
      </c>
      <c r="V10" s="1">
        <v>45590</v>
      </c>
      <c r="W10" t="str">
        <f t="shared" si="0"/>
        <v>Y</v>
      </c>
      <c r="X10" t="str">
        <f t="shared" ca="1" si="1"/>
        <v>Recent</v>
      </c>
      <c r="Y10" t="str">
        <f t="shared" ca="1" si="2"/>
        <v>Old</v>
      </c>
    </row>
    <row r="11" spans="1:25" hidden="1" x14ac:dyDescent="0.35">
      <c r="A11">
        <v>153693439</v>
      </c>
      <c r="B11" s="1">
        <v>42660</v>
      </c>
      <c r="C11">
        <v>3879</v>
      </c>
      <c r="E11" t="s">
        <v>34</v>
      </c>
      <c r="F11" t="s">
        <v>24</v>
      </c>
      <c r="G11" t="s">
        <v>24</v>
      </c>
      <c r="H11" t="s">
        <v>32</v>
      </c>
      <c r="I11" t="s">
        <v>24</v>
      </c>
      <c r="J11">
        <v>16</v>
      </c>
      <c r="K11" t="s">
        <v>24</v>
      </c>
      <c r="L11" t="s">
        <v>23</v>
      </c>
      <c r="M11" t="s">
        <v>24</v>
      </c>
      <c r="N11" s="1">
        <v>45080</v>
      </c>
      <c r="O11" t="s">
        <v>35</v>
      </c>
      <c r="P11" t="s">
        <v>31</v>
      </c>
      <c r="Q11" t="s">
        <v>32</v>
      </c>
      <c r="R11">
        <v>2</v>
      </c>
      <c r="S11">
        <v>296</v>
      </c>
      <c r="T11" t="s">
        <v>23</v>
      </c>
      <c r="U11" t="s">
        <v>23</v>
      </c>
      <c r="V11" s="1">
        <v>45922</v>
      </c>
      <c r="W11" t="str">
        <f t="shared" si="0"/>
        <v>Y</v>
      </c>
      <c r="X11" t="str">
        <f t="shared" ca="1" si="1"/>
        <v>Old</v>
      </c>
      <c r="Y11" t="str">
        <f t="shared" ca="1" si="2"/>
        <v>Recent</v>
      </c>
    </row>
    <row r="12" spans="1:25" hidden="1" x14ac:dyDescent="0.35">
      <c r="A12">
        <v>146189180</v>
      </c>
      <c r="B12" s="1">
        <v>34713</v>
      </c>
      <c r="C12">
        <v>40</v>
      </c>
      <c r="D12" s="1">
        <v>45727</v>
      </c>
      <c r="E12" t="s">
        <v>22</v>
      </c>
      <c r="F12" t="s">
        <v>23</v>
      </c>
      <c r="G12" t="s">
        <v>24</v>
      </c>
      <c r="H12" t="s">
        <v>32</v>
      </c>
      <c r="I12" t="s">
        <v>24</v>
      </c>
      <c r="J12">
        <v>93</v>
      </c>
      <c r="K12" t="s">
        <v>24</v>
      </c>
      <c r="L12" t="s">
        <v>23</v>
      </c>
      <c r="M12" t="s">
        <v>23</v>
      </c>
      <c r="N12" s="1">
        <v>45738</v>
      </c>
      <c r="O12" t="s">
        <v>26</v>
      </c>
      <c r="P12" t="s">
        <v>27</v>
      </c>
      <c r="Q12" t="s">
        <v>32</v>
      </c>
      <c r="R12">
        <v>6</v>
      </c>
      <c r="S12">
        <v>971</v>
      </c>
      <c r="T12" t="s">
        <v>24</v>
      </c>
      <c r="U12" t="s">
        <v>23</v>
      </c>
      <c r="V12" s="1">
        <v>44512</v>
      </c>
      <c r="W12" t="str">
        <f t="shared" si="0"/>
        <v>Y</v>
      </c>
      <c r="X12" t="str">
        <f t="shared" ca="1" si="1"/>
        <v>Recent</v>
      </c>
      <c r="Y12" t="str">
        <f t="shared" ca="1" si="2"/>
        <v>Old</v>
      </c>
    </row>
    <row r="13" spans="1:25" hidden="1" x14ac:dyDescent="0.35">
      <c r="A13">
        <v>915535571</v>
      </c>
      <c r="B13" s="1">
        <v>39244</v>
      </c>
      <c r="C13">
        <v>4120</v>
      </c>
      <c r="D13" s="1">
        <v>43584</v>
      </c>
      <c r="E13" t="s">
        <v>36</v>
      </c>
      <c r="F13" t="s">
        <v>24</v>
      </c>
      <c r="G13" t="s">
        <v>23</v>
      </c>
      <c r="H13" t="s">
        <v>32</v>
      </c>
      <c r="I13" t="s">
        <v>24</v>
      </c>
      <c r="J13">
        <v>14</v>
      </c>
      <c r="K13" t="s">
        <v>24</v>
      </c>
      <c r="L13" t="s">
        <v>24</v>
      </c>
      <c r="M13" t="s">
        <v>24</v>
      </c>
      <c r="N13" s="1">
        <v>44420</v>
      </c>
      <c r="O13" t="s">
        <v>38</v>
      </c>
      <c r="P13" t="s">
        <v>33</v>
      </c>
      <c r="Q13" t="s">
        <v>32</v>
      </c>
      <c r="R13">
        <v>8</v>
      </c>
      <c r="S13">
        <v>269</v>
      </c>
      <c r="T13" t="s">
        <v>24</v>
      </c>
      <c r="U13" t="s">
        <v>23</v>
      </c>
      <c r="V13" s="1">
        <v>44841</v>
      </c>
      <c r="W13" t="str">
        <f t="shared" si="0"/>
        <v>Y</v>
      </c>
      <c r="X13" t="str">
        <f t="shared" ca="1" si="1"/>
        <v>Old</v>
      </c>
      <c r="Y13" t="str">
        <f t="shared" ca="1" si="2"/>
        <v>Old</v>
      </c>
    </row>
    <row r="14" spans="1:25" hidden="1" x14ac:dyDescent="0.35">
      <c r="A14">
        <v>876581331</v>
      </c>
      <c r="B14" s="1">
        <v>39296</v>
      </c>
      <c r="C14">
        <v>48</v>
      </c>
      <c r="D14" s="1">
        <v>45737</v>
      </c>
      <c r="E14" t="s">
        <v>36</v>
      </c>
      <c r="F14" t="s">
        <v>24</v>
      </c>
      <c r="G14" t="s">
        <v>23</v>
      </c>
      <c r="H14" t="s">
        <v>32</v>
      </c>
      <c r="I14" t="s">
        <v>24</v>
      </c>
      <c r="J14">
        <v>93</v>
      </c>
      <c r="K14" t="s">
        <v>24</v>
      </c>
      <c r="L14" t="s">
        <v>24</v>
      </c>
      <c r="M14" t="s">
        <v>24</v>
      </c>
      <c r="N14" s="1">
        <v>45747</v>
      </c>
      <c r="O14" t="s">
        <v>39</v>
      </c>
      <c r="P14" t="s">
        <v>27</v>
      </c>
      <c r="Q14" t="s">
        <v>28</v>
      </c>
      <c r="R14">
        <v>5</v>
      </c>
      <c r="S14">
        <v>988</v>
      </c>
      <c r="T14" t="s">
        <v>23</v>
      </c>
      <c r="U14" t="s">
        <v>23</v>
      </c>
      <c r="V14" s="1">
        <v>45247</v>
      </c>
      <c r="W14" t="str">
        <f t="shared" si="0"/>
        <v>Y</v>
      </c>
      <c r="X14" t="str">
        <f t="shared" ca="1" si="1"/>
        <v>Recent</v>
      </c>
      <c r="Y14" t="str">
        <f t="shared" ca="1" si="2"/>
        <v>Old</v>
      </c>
    </row>
    <row r="15" spans="1:25" hidden="1" x14ac:dyDescent="0.35">
      <c r="A15">
        <v>265579534</v>
      </c>
      <c r="B15" s="1">
        <v>36730</v>
      </c>
      <c r="C15">
        <v>32</v>
      </c>
      <c r="D15" s="1">
        <v>45733</v>
      </c>
      <c r="E15" t="s">
        <v>22</v>
      </c>
      <c r="F15" t="s">
        <v>23</v>
      </c>
      <c r="G15" t="s">
        <v>24</v>
      </c>
      <c r="H15" t="s">
        <v>25</v>
      </c>
      <c r="I15" t="s">
        <v>24</v>
      </c>
      <c r="J15">
        <v>0</v>
      </c>
      <c r="K15" t="s">
        <v>23</v>
      </c>
      <c r="L15" t="s">
        <v>24</v>
      </c>
      <c r="M15" t="s">
        <v>23</v>
      </c>
      <c r="N15" s="1">
        <v>45743</v>
      </c>
      <c r="O15" t="s">
        <v>37</v>
      </c>
      <c r="P15" t="s">
        <v>27</v>
      </c>
      <c r="Q15" t="s">
        <v>25</v>
      </c>
      <c r="T15" t="s">
        <v>23</v>
      </c>
      <c r="U15" t="s">
        <v>24</v>
      </c>
      <c r="W15" t="str">
        <f t="shared" si="0"/>
        <v>Y</v>
      </c>
      <c r="X15" t="str">
        <f t="shared" ca="1" si="1"/>
        <v>Recent</v>
      </c>
      <c r="Y15" t="str">
        <f t="shared" ca="1" si="2"/>
        <v>N/A</v>
      </c>
    </row>
    <row r="16" spans="1:25" hidden="1" x14ac:dyDescent="0.35">
      <c r="A16">
        <v>952214600</v>
      </c>
      <c r="B16" s="1">
        <v>35438</v>
      </c>
      <c r="C16">
        <v>1306</v>
      </c>
      <c r="D16" s="1">
        <v>45677</v>
      </c>
      <c r="E16" t="s">
        <v>22</v>
      </c>
      <c r="F16" t="s">
        <v>23</v>
      </c>
      <c r="G16" t="s">
        <v>24</v>
      </c>
      <c r="H16" t="s">
        <v>32</v>
      </c>
      <c r="I16" t="s">
        <v>24</v>
      </c>
      <c r="J16">
        <v>73</v>
      </c>
      <c r="K16" t="s">
        <v>24</v>
      </c>
      <c r="L16" t="s">
        <v>24</v>
      </c>
      <c r="M16" t="s">
        <v>24</v>
      </c>
      <c r="N16" s="1">
        <v>45655</v>
      </c>
      <c r="O16" t="s">
        <v>26</v>
      </c>
      <c r="P16" t="s">
        <v>27</v>
      </c>
      <c r="Q16" t="s">
        <v>32</v>
      </c>
      <c r="R16">
        <v>7</v>
      </c>
      <c r="S16">
        <v>768</v>
      </c>
      <c r="T16" t="s">
        <v>23</v>
      </c>
      <c r="U16" t="s">
        <v>23</v>
      </c>
      <c r="V16" s="1">
        <v>44454</v>
      </c>
      <c r="W16" t="str">
        <f t="shared" si="0"/>
        <v>Y</v>
      </c>
      <c r="X16" t="str">
        <f t="shared" ca="1" si="1"/>
        <v>Recent</v>
      </c>
      <c r="Y16" t="str">
        <f t="shared" ca="1" si="2"/>
        <v>Old</v>
      </c>
    </row>
    <row r="17" spans="1:25" hidden="1" x14ac:dyDescent="0.35">
      <c r="A17">
        <v>830205633</v>
      </c>
      <c r="B17" s="1">
        <v>40256</v>
      </c>
      <c r="C17">
        <v>3</v>
      </c>
      <c r="D17" s="1">
        <v>45735</v>
      </c>
      <c r="E17" t="s">
        <v>36</v>
      </c>
      <c r="F17" t="s">
        <v>24</v>
      </c>
      <c r="G17" t="s">
        <v>23</v>
      </c>
      <c r="H17" t="s">
        <v>32</v>
      </c>
      <c r="I17" t="s">
        <v>24</v>
      </c>
      <c r="J17">
        <v>91</v>
      </c>
      <c r="K17" t="s">
        <v>24</v>
      </c>
      <c r="L17" t="s">
        <v>23</v>
      </c>
      <c r="M17" t="s">
        <v>24</v>
      </c>
      <c r="N17" s="1">
        <v>45726</v>
      </c>
      <c r="O17" t="s">
        <v>26</v>
      </c>
      <c r="P17" t="s">
        <v>33</v>
      </c>
      <c r="Q17" t="s">
        <v>32</v>
      </c>
      <c r="R17">
        <v>7</v>
      </c>
      <c r="S17">
        <v>989</v>
      </c>
      <c r="T17" t="s">
        <v>23</v>
      </c>
      <c r="U17" t="s">
        <v>23</v>
      </c>
      <c r="V17" s="1">
        <v>44731</v>
      </c>
      <c r="W17" t="str">
        <f t="shared" si="0"/>
        <v>Y</v>
      </c>
      <c r="X17" t="str">
        <f t="shared" ca="1" si="1"/>
        <v>Recent</v>
      </c>
      <c r="Y17" t="str">
        <f t="shared" ca="1" si="2"/>
        <v>Old</v>
      </c>
    </row>
    <row r="18" spans="1:25" hidden="1" x14ac:dyDescent="0.35">
      <c r="A18">
        <v>202312981</v>
      </c>
      <c r="B18" s="1">
        <v>42056</v>
      </c>
      <c r="C18">
        <v>3036</v>
      </c>
      <c r="D18" s="1">
        <v>45637</v>
      </c>
      <c r="E18" t="s">
        <v>29</v>
      </c>
      <c r="F18" t="s">
        <v>24</v>
      </c>
      <c r="G18" t="s">
        <v>24</v>
      </c>
      <c r="H18" t="s">
        <v>32</v>
      </c>
      <c r="I18" t="s">
        <v>24</v>
      </c>
      <c r="J18">
        <v>19</v>
      </c>
      <c r="K18" t="s">
        <v>24</v>
      </c>
      <c r="L18" t="s">
        <v>24</v>
      </c>
      <c r="M18" t="s">
        <v>24</v>
      </c>
      <c r="N18" s="1">
        <v>45233</v>
      </c>
      <c r="O18" t="s">
        <v>39</v>
      </c>
      <c r="P18" t="s">
        <v>33</v>
      </c>
      <c r="Q18" t="s">
        <v>32</v>
      </c>
      <c r="R18">
        <v>1</v>
      </c>
      <c r="S18">
        <v>320</v>
      </c>
      <c r="T18" t="s">
        <v>23</v>
      </c>
      <c r="U18" t="s">
        <v>23</v>
      </c>
      <c r="V18" s="1">
        <v>45933</v>
      </c>
      <c r="W18" t="str">
        <f t="shared" si="0"/>
        <v>Y</v>
      </c>
      <c r="X18" t="str">
        <f t="shared" ca="1" si="1"/>
        <v>Old</v>
      </c>
      <c r="Y18" t="str">
        <f t="shared" ca="1" si="2"/>
        <v>Recent</v>
      </c>
    </row>
    <row r="19" spans="1:25" hidden="1" x14ac:dyDescent="0.35">
      <c r="A19">
        <v>414099252</v>
      </c>
      <c r="B19" s="1">
        <v>39821</v>
      </c>
      <c r="C19">
        <v>995</v>
      </c>
      <c r="D19" s="1">
        <v>45724</v>
      </c>
      <c r="E19" t="s">
        <v>36</v>
      </c>
      <c r="F19" t="s">
        <v>24</v>
      </c>
      <c r="G19" t="s">
        <v>23</v>
      </c>
      <c r="H19" t="s">
        <v>28</v>
      </c>
      <c r="I19" t="s">
        <v>24</v>
      </c>
      <c r="J19">
        <v>82</v>
      </c>
      <c r="K19" t="s">
        <v>24</v>
      </c>
      <c r="L19" t="s">
        <v>23</v>
      </c>
      <c r="M19" t="s">
        <v>23</v>
      </c>
      <c r="N19" s="1">
        <v>45716</v>
      </c>
      <c r="O19" t="s">
        <v>26</v>
      </c>
      <c r="P19" t="s">
        <v>27</v>
      </c>
      <c r="Q19" t="s">
        <v>32</v>
      </c>
      <c r="R19">
        <v>2</v>
      </c>
      <c r="S19">
        <v>930</v>
      </c>
      <c r="T19" t="s">
        <v>23</v>
      </c>
      <c r="U19" t="s">
        <v>23</v>
      </c>
      <c r="V19" s="1">
        <v>45930</v>
      </c>
      <c r="W19" t="str">
        <f t="shared" si="0"/>
        <v>Y</v>
      </c>
      <c r="X19" t="str">
        <f t="shared" ca="1" si="1"/>
        <v>Recent</v>
      </c>
      <c r="Y19" t="str">
        <f t="shared" ca="1" si="2"/>
        <v>Recent</v>
      </c>
    </row>
    <row r="20" spans="1:25" hidden="1" x14ac:dyDescent="0.35">
      <c r="A20">
        <v>626258645</v>
      </c>
      <c r="B20" s="1">
        <v>34706</v>
      </c>
      <c r="C20">
        <v>15</v>
      </c>
      <c r="D20" s="1">
        <v>45752</v>
      </c>
      <c r="E20" t="s">
        <v>22</v>
      </c>
      <c r="F20" t="s">
        <v>23</v>
      </c>
      <c r="G20" t="s">
        <v>24</v>
      </c>
      <c r="H20" t="s">
        <v>28</v>
      </c>
      <c r="I20" t="s">
        <v>24</v>
      </c>
      <c r="J20">
        <v>98</v>
      </c>
      <c r="K20" t="s">
        <v>24</v>
      </c>
      <c r="L20" t="s">
        <v>23</v>
      </c>
      <c r="M20" t="s">
        <v>23</v>
      </c>
      <c r="N20" s="1">
        <v>45732</v>
      </c>
      <c r="O20" t="s">
        <v>37</v>
      </c>
      <c r="P20" t="s">
        <v>33</v>
      </c>
      <c r="Q20" t="s">
        <v>28</v>
      </c>
      <c r="R20">
        <v>6</v>
      </c>
      <c r="S20">
        <v>975</v>
      </c>
      <c r="T20" t="s">
        <v>23</v>
      </c>
      <c r="U20" t="s">
        <v>23</v>
      </c>
      <c r="V20" s="1">
        <v>45470</v>
      </c>
      <c r="W20" t="str">
        <f t="shared" si="0"/>
        <v>Y</v>
      </c>
      <c r="X20" t="str">
        <f t="shared" ca="1" si="1"/>
        <v>Recent</v>
      </c>
      <c r="Y20" t="str">
        <f t="shared" ca="1" si="2"/>
        <v>Old</v>
      </c>
    </row>
    <row r="21" spans="1:25" hidden="1" x14ac:dyDescent="0.35">
      <c r="A21">
        <v>820238454</v>
      </c>
      <c r="B21" s="1">
        <v>35531</v>
      </c>
      <c r="C21">
        <v>64</v>
      </c>
      <c r="E21" t="s">
        <v>36</v>
      </c>
      <c r="F21" t="s">
        <v>24</v>
      </c>
      <c r="G21" t="s">
        <v>23</v>
      </c>
      <c r="H21" t="s">
        <v>32</v>
      </c>
      <c r="I21" t="s">
        <v>24</v>
      </c>
      <c r="J21">
        <v>85</v>
      </c>
      <c r="K21" t="s">
        <v>24</v>
      </c>
      <c r="L21" t="s">
        <v>23</v>
      </c>
      <c r="M21" t="s">
        <v>24</v>
      </c>
      <c r="N21" s="1">
        <v>45728</v>
      </c>
      <c r="O21" t="s">
        <v>39</v>
      </c>
      <c r="Q21" t="s">
        <v>32</v>
      </c>
      <c r="R21">
        <v>8</v>
      </c>
      <c r="S21">
        <v>955</v>
      </c>
      <c r="T21" t="s">
        <v>23</v>
      </c>
      <c r="U21" t="s">
        <v>23</v>
      </c>
      <c r="V21" s="1">
        <v>44899</v>
      </c>
      <c r="W21" t="str">
        <f t="shared" si="0"/>
        <v>Y</v>
      </c>
      <c r="X21" t="str">
        <f t="shared" ca="1" si="1"/>
        <v>Recent</v>
      </c>
      <c r="Y21" t="str">
        <f t="shared" ca="1" si="2"/>
        <v>Old</v>
      </c>
    </row>
    <row r="22" spans="1:25" hidden="1" x14ac:dyDescent="0.35">
      <c r="A22">
        <v>853948239</v>
      </c>
      <c r="B22" s="1">
        <v>39729</v>
      </c>
      <c r="C22">
        <v>1757</v>
      </c>
      <c r="D22" s="1">
        <v>45726</v>
      </c>
      <c r="E22" t="s">
        <v>22</v>
      </c>
      <c r="F22" t="s">
        <v>23</v>
      </c>
      <c r="G22" t="s">
        <v>24</v>
      </c>
      <c r="H22" t="s">
        <v>32</v>
      </c>
      <c r="I22" t="s">
        <v>24</v>
      </c>
      <c r="J22">
        <v>73</v>
      </c>
      <c r="K22" t="s">
        <v>24</v>
      </c>
      <c r="L22" t="s">
        <v>24</v>
      </c>
      <c r="M22" t="s">
        <v>23</v>
      </c>
      <c r="N22" s="1">
        <v>45704</v>
      </c>
      <c r="O22" t="s">
        <v>26</v>
      </c>
      <c r="P22" t="s">
        <v>27</v>
      </c>
      <c r="Q22" t="s">
        <v>28</v>
      </c>
      <c r="R22">
        <v>3</v>
      </c>
      <c r="S22">
        <v>706</v>
      </c>
      <c r="T22" t="s">
        <v>24</v>
      </c>
      <c r="U22" t="s">
        <v>23</v>
      </c>
      <c r="V22" s="1">
        <v>45751</v>
      </c>
      <c r="W22" t="str">
        <f t="shared" si="0"/>
        <v>Y</v>
      </c>
      <c r="X22" t="str">
        <f t="shared" ca="1" si="1"/>
        <v>Recent</v>
      </c>
      <c r="Y22" t="str">
        <f t="shared" ca="1" si="2"/>
        <v>Recent</v>
      </c>
    </row>
    <row r="23" spans="1:25" hidden="1" x14ac:dyDescent="0.35">
      <c r="A23">
        <v>797134839</v>
      </c>
      <c r="B23" s="1">
        <v>35896</v>
      </c>
      <c r="C23">
        <v>1320</v>
      </c>
      <c r="D23" s="1">
        <v>45698</v>
      </c>
      <c r="E23" t="s">
        <v>22</v>
      </c>
      <c r="F23" t="s">
        <v>23</v>
      </c>
      <c r="G23" t="s">
        <v>24</v>
      </c>
      <c r="H23" t="s">
        <v>32</v>
      </c>
      <c r="I23" t="s">
        <v>24</v>
      </c>
      <c r="J23">
        <v>50</v>
      </c>
      <c r="K23" t="s">
        <v>24</v>
      </c>
      <c r="L23" t="s">
        <v>23</v>
      </c>
      <c r="M23" t="s">
        <v>24</v>
      </c>
      <c r="N23" s="1">
        <v>45630</v>
      </c>
      <c r="O23" t="s">
        <v>40</v>
      </c>
      <c r="P23" t="s">
        <v>27</v>
      </c>
      <c r="Q23" t="s">
        <v>32</v>
      </c>
      <c r="R23">
        <v>2</v>
      </c>
      <c r="S23">
        <v>803</v>
      </c>
      <c r="T23" t="s">
        <v>23</v>
      </c>
      <c r="U23" t="s">
        <v>23</v>
      </c>
      <c r="V23" s="1">
        <v>45926</v>
      </c>
      <c r="W23" t="str">
        <f t="shared" si="0"/>
        <v>Y</v>
      </c>
      <c r="X23" t="str">
        <f t="shared" ca="1" si="1"/>
        <v>Recent</v>
      </c>
      <c r="Y23" t="str">
        <f t="shared" ca="1" si="2"/>
        <v>Recent</v>
      </c>
    </row>
    <row r="24" spans="1:25" hidden="1" x14ac:dyDescent="0.35">
      <c r="A24">
        <v>701553550</v>
      </c>
      <c r="B24" s="1">
        <v>34996</v>
      </c>
      <c r="C24">
        <v>2896</v>
      </c>
      <c r="D24" s="1">
        <v>45616</v>
      </c>
      <c r="E24" t="s">
        <v>36</v>
      </c>
      <c r="F24" t="s">
        <v>24</v>
      </c>
      <c r="G24" t="s">
        <v>23</v>
      </c>
      <c r="H24" t="s">
        <v>32</v>
      </c>
      <c r="I24" t="s">
        <v>24</v>
      </c>
      <c r="J24">
        <v>53</v>
      </c>
      <c r="K24" t="s">
        <v>24</v>
      </c>
      <c r="L24" t="s">
        <v>24</v>
      </c>
      <c r="M24" t="s">
        <v>24</v>
      </c>
      <c r="N24" s="1">
        <v>45642</v>
      </c>
      <c r="O24" t="s">
        <v>39</v>
      </c>
      <c r="P24" t="s">
        <v>27</v>
      </c>
      <c r="Q24" t="s">
        <v>25</v>
      </c>
      <c r="T24" t="s">
        <v>23</v>
      </c>
      <c r="U24" t="s">
        <v>23</v>
      </c>
      <c r="W24" t="str">
        <f t="shared" si="0"/>
        <v>Y</v>
      </c>
      <c r="X24" t="str">
        <f t="shared" ca="1" si="1"/>
        <v>Recent</v>
      </c>
      <c r="Y24" t="str">
        <f t="shared" ca="1" si="2"/>
        <v>N/A</v>
      </c>
    </row>
    <row r="25" spans="1:25" hidden="1" x14ac:dyDescent="0.35">
      <c r="A25">
        <v>943723201</v>
      </c>
      <c r="B25" s="1">
        <v>37215</v>
      </c>
      <c r="C25">
        <v>896</v>
      </c>
      <c r="D25" s="1">
        <v>45715</v>
      </c>
      <c r="E25" t="s">
        <v>36</v>
      </c>
      <c r="F25" t="s">
        <v>24</v>
      </c>
      <c r="G25" t="s">
        <v>23</v>
      </c>
      <c r="H25" t="s">
        <v>32</v>
      </c>
      <c r="I25" t="s">
        <v>24</v>
      </c>
      <c r="J25">
        <v>82</v>
      </c>
      <c r="K25" t="s">
        <v>24</v>
      </c>
      <c r="L25" t="s">
        <v>24</v>
      </c>
      <c r="M25" t="s">
        <v>23</v>
      </c>
      <c r="N25" s="1">
        <v>45725</v>
      </c>
      <c r="O25" t="s">
        <v>26</v>
      </c>
      <c r="P25" t="s">
        <v>27</v>
      </c>
      <c r="Q25" t="s">
        <v>32</v>
      </c>
      <c r="R25">
        <v>3</v>
      </c>
      <c r="S25">
        <v>866</v>
      </c>
      <c r="T25" t="s">
        <v>23</v>
      </c>
      <c r="U25" t="s">
        <v>24</v>
      </c>
      <c r="V25" s="1">
        <v>45806</v>
      </c>
      <c r="W25" t="str">
        <f t="shared" si="0"/>
        <v>Y</v>
      </c>
      <c r="X25" t="str">
        <f t="shared" ca="1" si="1"/>
        <v>Recent</v>
      </c>
      <c r="Y25" t="str">
        <f t="shared" ca="1" si="2"/>
        <v>Recent</v>
      </c>
    </row>
    <row r="26" spans="1:25" hidden="1" x14ac:dyDescent="0.35">
      <c r="A26">
        <v>673408969</v>
      </c>
      <c r="B26" s="1">
        <v>39295</v>
      </c>
      <c r="C26">
        <v>22</v>
      </c>
      <c r="D26" s="1">
        <v>45727</v>
      </c>
      <c r="E26" t="s">
        <v>22</v>
      </c>
      <c r="F26" t="s">
        <v>23</v>
      </c>
      <c r="G26" t="s">
        <v>24</v>
      </c>
      <c r="H26" t="s">
        <v>30</v>
      </c>
      <c r="O26" t="s">
        <v>26</v>
      </c>
      <c r="P26" t="s">
        <v>33</v>
      </c>
      <c r="Q26" t="s">
        <v>30</v>
      </c>
      <c r="W26" t="str">
        <f t="shared" si="0"/>
        <v>Y</v>
      </c>
      <c r="X26" t="str">
        <f t="shared" ca="1" si="1"/>
        <v>N/A</v>
      </c>
      <c r="Y26" t="str">
        <f t="shared" ca="1" si="2"/>
        <v>N/A</v>
      </c>
    </row>
    <row r="27" spans="1:25" hidden="1" x14ac:dyDescent="0.35">
      <c r="A27">
        <v>949653177</v>
      </c>
      <c r="B27" s="1">
        <v>42063</v>
      </c>
      <c r="C27">
        <v>929</v>
      </c>
      <c r="D27" s="1">
        <v>45727</v>
      </c>
      <c r="E27" t="s">
        <v>22</v>
      </c>
      <c r="F27" t="s">
        <v>23</v>
      </c>
      <c r="G27" t="s">
        <v>24</v>
      </c>
      <c r="H27" t="s">
        <v>32</v>
      </c>
      <c r="I27" t="s">
        <v>24</v>
      </c>
      <c r="J27">
        <v>81</v>
      </c>
      <c r="K27" t="s">
        <v>24</v>
      </c>
      <c r="L27" t="s">
        <v>24</v>
      </c>
      <c r="M27" t="s">
        <v>23</v>
      </c>
      <c r="N27" s="1">
        <v>45706</v>
      </c>
      <c r="O27" t="s">
        <v>39</v>
      </c>
      <c r="P27" t="s">
        <v>27</v>
      </c>
      <c r="Q27" t="s">
        <v>32</v>
      </c>
      <c r="R27">
        <v>4</v>
      </c>
      <c r="S27">
        <v>853</v>
      </c>
      <c r="T27" t="s">
        <v>23</v>
      </c>
      <c r="U27" t="s">
        <v>23</v>
      </c>
      <c r="V27" s="1">
        <v>45540</v>
      </c>
      <c r="W27" t="str">
        <f t="shared" si="0"/>
        <v>Y</v>
      </c>
      <c r="X27" t="str">
        <f t="shared" ca="1" si="1"/>
        <v>Recent</v>
      </c>
      <c r="Y27" t="str">
        <f t="shared" ca="1" si="2"/>
        <v>Old</v>
      </c>
    </row>
    <row r="28" spans="1:25" hidden="1" x14ac:dyDescent="0.35">
      <c r="A28">
        <v>160329895</v>
      </c>
      <c r="B28" s="1">
        <v>40523</v>
      </c>
      <c r="C28">
        <v>379</v>
      </c>
      <c r="D28" s="1">
        <v>45695</v>
      </c>
      <c r="E28" t="s">
        <v>22</v>
      </c>
      <c r="F28" t="s">
        <v>23</v>
      </c>
      <c r="G28" t="s">
        <v>24</v>
      </c>
      <c r="H28" t="s">
        <v>32</v>
      </c>
      <c r="I28" t="s">
        <v>24</v>
      </c>
      <c r="J28">
        <v>94</v>
      </c>
      <c r="K28" t="s">
        <v>24</v>
      </c>
      <c r="L28" t="s">
        <v>24</v>
      </c>
      <c r="M28" t="s">
        <v>23</v>
      </c>
      <c r="N28" s="1">
        <v>45738</v>
      </c>
      <c r="O28" t="s">
        <v>26</v>
      </c>
      <c r="P28" t="s">
        <v>31</v>
      </c>
      <c r="Q28" t="s">
        <v>32</v>
      </c>
      <c r="R28">
        <v>4</v>
      </c>
      <c r="S28">
        <v>849</v>
      </c>
      <c r="T28" t="s">
        <v>23</v>
      </c>
      <c r="U28" t="s">
        <v>23</v>
      </c>
      <c r="V28" s="1">
        <v>45582</v>
      </c>
      <c r="W28" t="str">
        <f t="shared" si="0"/>
        <v>Y</v>
      </c>
      <c r="X28" t="str">
        <f t="shared" ca="1" si="1"/>
        <v>Recent</v>
      </c>
      <c r="Y28" t="str">
        <f t="shared" ca="1" si="2"/>
        <v>Old</v>
      </c>
    </row>
    <row r="29" spans="1:25" hidden="1" x14ac:dyDescent="0.35">
      <c r="A29">
        <v>516195093</v>
      </c>
      <c r="B29" s="1">
        <v>43122</v>
      </c>
      <c r="C29">
        <v>4907</v>
      </c>
      <c r="E29" t="s">
        <v>29</v>
      </c>
      <c r="F29" t="s">
        <v>24</v>
      </c>
      <c r="G29" t="s">
        <v>24</v>
      </c>
      <c r="H29" t="s">
        <v>32</v>
      </c>
      <c r="I29" t="s">
        <v>23</v>
      </c>
      <c r="J29">
        <v>1</v>
      </c>
      <c r="K29" t="s">
        <v>24</v>
      </c>
      <c r="L29" t="s">
        <v>24</v>
      </c>
      <c r="M29" t="s">
        <v>24</v>
      </c>
      <c r="N29" s="1">
        <v>44002</v>
      </c>
      <c r="O29" t="s">
        <v>38</v>
      </c>
      <c r="Q29" t="s">
        <v>32</v>
      </c>
      <c r="R29">
        <v>1</v>
      </c>
      <c r="S29">
        <v>75</v>
      </c>
      <c r="T29" t="s">
        <v>24</v>
      </c>
      <c r="U29" t="s">
        <v>23</v>
      </c>
      <c r="V29" s="1">
        <v>45933</v>
      </c>
      <c r="W29" t="str">
        <f t="shared" si="0"/>
        <v>Y</v>
      </c>
      <c r="X29" t="str">
        <f t="shared" ca="1" si="1"/>
        <v>Old</v>
      </c>
      <c r="Y29" t="str">
        <f t="shared" ca="1" si="2"/>
        <v>Recent</v>
      </c>
    </row>
    <row r="30" spans="1:25" hidden="1" x14ac:dyDescent="0.35">
      <c r="A30">
        <v>897215186</v>
      </c>
      <c r="B30" s="1">
        <v>36774</v>
      </c>
      <c r="C30">
        <v>79</v>
      </c>
      <c r="D30" s="1">
        <v>45753</v>
      </c>
      <c r="E30" t="s">
        <v>36</v>
      </c>
      <c r="F30" t="s">
        <v>24</v>
      </c>
      <c r="G30" t="s">
        <v>23</v>
      </c>
      <c r="H30" t="s">
        <v>32</v>
      </c>
      <c r="I30" t="s">
        <v>24</v>
      </c>
      <c r="J30">
        <v>89</v>
      </c>
      <c r="K30" t="s">
        <v>24</v>
      </c>
      <c r="L30" t="s">
        <v>24</v>
      </c>
      <c r="M30" t="s">
        <v>24</v>
      </c>
      <c r="N30" s="1">
        <v>45730</v>
      </c>
      <c r="O30" t="s">
        <v>39</v>
      </c>
      <c r="P30" t="s">
        <v>27</v>
      </c>
      <c r="Q30" t="s">
        <v>32</v>
      </c>
      <c r="R30">
        <v>3</v>
      </c>
      <c r="S30">
        <v>977</v>
      </c>
      <c r="T30" t="s">
        <v>24</v>
      </c>
      <c r="U30" t="s">
        <v>23</v>
      </c>
      <c r="V30" s="1">
        <v>45861</v>
      </c>
      <c r="W30" t="str">
        <f t="shared" si="0"/>
        <v>Y</v>
      </c>
      <c r="X30" t="str">
        <f t="shared" ca="1" si="1"/>
        <v>Recent</v>
      </c>
      <c r="Y30" t="str">
        <f t="shared" ca="1" si="2"/>
        <v>Recent</v>
      </c>
    </row>
    <row r="31" spans="1:25" hidden="1" x14ac:dyDescent="0.35">
      <c r="A31">
        <v>929911724</v>
      </c>
      <c r="B31" s="1">
        <v>43034</v>
      </c>
      <c r="C31">
        <v>28</v>
      </c>
      <c r="D31" s="1">
        <v>45755</v>
      </c>
      <c r="E31" t="s">
        <v>22</v>
      </c>
      <c r="F31" t="s">
        <v>23</v>
      </c>
      <c r="G31" t="s">
        <v>24</v>
      </c>
      <c r="H31" t="s">
        <v>30</v>
      </c>
      <c r="O31" t="s">
        <v>39</v>
      </c>
      <c r="Q31" t="s">
        <v>32</v>
      </c>
      <c r="R31">
        <v>6</v>
      </c>
      <c r="S31">
        <v>984</v>
      </c>
      <c r="T31" t="s">
        <v>23</v>
      </c>
      <c r="U31" t="s">
        <v>23</v>
      </c>
      <c r="V31" s="1">
        <v>44940</v>
      </c>
      <c r="W31" t="str">
        <f t="shared" si="0"/>
        <v>Y</v>
      </c>
      <c r="X31" t="str">
        <f t="shared" ca="1" si="1"/>
        <v>N/A</v>
      </c>
      <c r="Y31" t="str">
        <f t="shared" ca="1" si="2"/>
        <v>Old</v>
      </c>
    </row>
    <row r="32" spans="1:25" x14ac:dyDescent="0.35">
      <c r="A32">
        <v>821542299</v>
      </c>
      <c r="B32" s="1">
        <v>42129</v>
      </c>
      <c r="D32" s="1">
        <v>45751</v>
      </c>
      <c r="E32" t="s">
        <v>36</v>
      </c>
      <c r="F32" t="s">
        <v>24</v>
      </c>
      <c r="G32" t="s">
        <v>23</v>
      </c>
      <c r="H32" t="s">
        <v>32</v>
      </c>
      <c r="I32" t="s">
        <v>24</v>
      </c>
      <c r="J32">
        <v>89</v>
      </c>
      <c r="K32" t="s">
        <v>24</v>
      </c>
      <c r="L32" t="s">
        <v>23</v>
      </c>
      <c r="M32" t="s">
        <v>24</v>
      </c>
      <c r="N32" s="1">
        <v>45732</v>
      </c>
      <c r="O32" t="s">
        <v>37</v>
      </c>
      <c r="P32" t="s">
        <v>31</v>
      </c>
      <c r="Q32" t="s">
        <v>30</v>
      </c>
      <c r="W32" t="str">
        <f t="shared" si="0"/>
        <v>Y</v>
      </c>
      <c r="X32" t="str">
        <f t="shared" ca="1" si="1"/>
        <v>Recent</v>
      </c>
      <c r="Y32" t="str">
        <f t="shared" ca="1" si="2"/>
        <v>N/A</v>
      </c>
    </row>
    <row r="33" spans="1:25" hidden="1" x14ac:dyDescent="0.35">
      <c r="A33">
        <v>954275044</v>
      </c>
      <c r="B33" s="1">
        <v>39119</v>
      </c>
      <c r="C33">
        <v>96</v>
      </c>
      <c r="D33" s="1">
        <v>45738</v>
      </c>
      <c r="E33" t="s">
        <v>22</v>
      </c>
      <c r="F33" t="s">
        <v>23</v>
      </c>
      <c r="G33" t="s">
        <v>24</v>
      </c>
      <c r="H33" t="s">
        <v>32</v>
      </c>
      <c r="I33" t="s">
        <v>24</v>
      </c>
      <c r="J33">
        <v>89</v>
      </c>
      <c r="K33" t="s">
        <v>24</v>
      </c>
      <c r="L33" t="s">
        <v>23</v>
      </c>
      <c r="M33" t="s">
        <v>23</v>
      </c>
      <c r="N33" s="1">
        <v>45737</v>
      </c>
      <c r="O33" t="s">
        <v>39</v>
      </c>
      <c r="P33" t="s">
        <v>31</v>
      </c>
      <c r="Q33" t="s">
        <v>32</v>
      </c>
      <c r="R33">
        <v>6</v>
      </c>
      <c r="S33">
        <v>977</v>
      </c>
      <c r="T33" t="s">
        <v>23</v>
      </c>
      <c r="U33" t="s">
        <v>23</v>
      </c>
      <c r="V33" s="1">
        <v>44592</v>
      </c>
      <c r="W33" t="str">
        <f t="shared" si="0"/>
        <v>Y</v>
      </c>
      <c r="X33" t="str">
        <f t="shared" ca="1" si="1"/>
        <v>Recent</v>
      </c>
      <c r="Y33" t="str">
        <f t="shared" ca="1" si="2"/>
        <v>Old</v>
      </c>
    </row>
    <row r="34" spans="1:25" hidden="1" x14ac:dyDescent="0.35">
      <c r="A34">
        <v>644536408</v>
      </c>
      <c r="B34" s="1">
        <v>39546</v>
      </c>
      <c r="C34">
        <v>2009</v>
      </c>
      <c r="D34" s="1">
        <v>45592</v>
      </c>
      <c r="E34" t="s">
        <v>36</v>
      </c>
      <c r="F34" t="s">
        <v>24</v>
      </c>
      <c r="G34" t="s">
        <v>23</v>
      </c>
      <c r="H34" t="s">
        <v>30</v>
      </c>
      <c r="O34" t="s">
        <v>40</v>
      </c>
      <c r="P34" t="s">
        <v>33</v>
      </c>
      <c r="Q34" t="s">
        <v>32</v>
      </c>
      <c r="R34">
        <v>7</v>
      </c>
      <c r="S34">
        <v>512</v>
      </c>
      <c r="T34" t="s">
        <v>24</v>
      </c>
      <c r="U34" t="s">
        <v>24</v>
      </c>
      <c r="V34" s="1">
        <v>44879</v>
      </c>
      <c r="W34" t="str">
        <f t="shared" si="0"/>
        <v>Y</v>
      </c>
      <c r="X34" t="str">
        <f t="shared" ca="1" si="1"/>
        <v>N/A</v>
      </c>
      <c r="Y34" t="str">
        <f t="shared" ca="1" si="2"/>
        <v>Old</v>
      </c>
    </row>
    <row r="35" spans="1:25" hidden="1" x14ac:dyDescent="0.35">
      <c r="A35">
        <v>318943984</v>
      </c>
      <c r="B35" s="1">
        <v>43236</v>
      </c>
      <c r="C35">
        <v>2283</v>
      </c>
      <c r="D35" s="1">
        <v>45637</v>
      </c>
      <c r="E35" t="s">
        <v>36</v>
      </c>
      <c r="F35" t="s">
        <v>24</v>
      </c>
      <c r="G35" t="s">
        <v>23</v>
      </c>
      <c r="H35" t="s">
        <v>30</v>
      </c>
      <c r="O35" t="s">
        <v>38</v>
      </c>
      <c r="P35" t="s">
        <v>31</v>
      </c>
      <c r="Q35" t="s">
        <v>32</v>
      </c>
      <c r="R35">
        <v>7</v>
      </c>
      <c r="S35">
        <v>600</v>
      </c>
      <c r="T35" t="s">
        <v>23</v>
      </c>
      <c r="U35" t="s">
        <v>23</v>
      </c>
      <c r="V35" s="1">
        <v>44878</v>
      </c>
      <c r="W35" t="str">
        <f t="shared" si="0"/>
        <v>Y</v>
      </c>
      <c r="X35" t="str">
        <f t="shared" ca="1" si="1"/>
        <v>N/A</v>
      </c>
      <c r="Y35" t="str">
        <f t="shared" ca="1" si="2"/>
        <v>Old</v>
      </c>
    </row>
    <row r="36" spans="1:25" hidden="1" x14ac:dyDescent="0.35">
      <c r="A36">
        <v>152128816</v>
      </c>
      <c r="B36" s="1">
        <v>41219</v>
      </c>
      <c r="C36">
        <v>3365</v>
      </c>
      <c r="D36" s="1">
        <v>45582</v>
      </c>
      <c r="E36" t="s">
        <v>29</v>
      </c>
      <c r="F36" t="s">
        <v>24</v>
      </c>
      <c r="G36" t="s">
        <v>24</v>
      </c>
      <c r="H36" t="s">
        <v>32</v>
      </c>
      <c r="I36" t="s">
        <v>24</v>
      </c>
      <c r="J36">
        <v>15</v>
      </c>
      <c r="K36" t="s">
        <v>24</v>
      </c>
      <c r="L36" t="s">
        <v>23</v>
      </c>
      <c r="M36" t="s">
        <v>23</v>
      </c>
      <c r="N36" s="1">
        <v>45005</v>
      </c>
      <c r="O36" t="s">
        <v>35</v>
      </c>
      <c r="P36" t="s">
        <v>31</v>
      </c>
      <c r="Q36" t="s">
        <v>32</v>
      </c>
      <c r="R36">
        <v>1</v>
      </c>
      <c r="S36">
        <v>282</v>
      </c>
      <c r="T36" t="s">
        <v>23</v>
      </c>
      <c r="U36" t="s">
        <v>23</v>
      </c>
      <c r="V36" s="1">
        <v>45933</v>
      </c>
      <c r="W36" t="str">
        <f t="shared" si="0"/>
        <v>Y</v>
      </c>
      <c r="X36" t="str">
        <f t="shared" ca="1" si="1"/>
        <v>Old</v>
      </c>
      <c r="Y36" t="str">
        <f t="shared" ca="1" si="2"/>
        <v>Recent</v>
      </c>
    </row>
    <row r="37" spans="1:25" hidden="1" x14ac:dyDescent="0.35">
      <c r="A37">
        <v>376917175</v>
      </c>
      <c r="B37" s="1">
        <v>40349</v>
      </c>
      <c r="C37">
        <v>2007</v>
      </c>
      <c r="D37" s="1">
        <v>45667</v>
      </c>
      <c r="E37" t="s">
        <v>34</v>
      </c>
      <c r="F37" t="s">
        <v>24</v>
      </c>
      <c r="G37" t="s">
        <v>24</v>
      </c>
      <c r="H37" t="s">
        <v>30</v>
      </c>
      <c r="P37" t="s">
        <v>27</v>
      </c>
      <c r="Q37" t="s">
        <v>25</v>
      </c>
      <c r="T37" t="s">
        <v>23</v>
      </c>
      <c r="U37" t="s">
        <v>23</v>
      </c>
      <c r="W37" t="str">
        <f t="shared" si="0"/>
        <v>Y</v>
      </c>
      <c r="X37" t="str">
        <f t="shared" ca="1" si="1"/>
        <v>N/A</v>
      </c>
      <c r="Y37" t="str">
        <f t="shared" ca="1" si="2"/>
        <v>N/A</v>
      </c>
    </row>
    <row r="38" spans="1:25" hidden="1" x14ac:dyDescent="0.35">
      <c r="A38">
        <v>636118594</v>
      </c>
      <c r="B38" s="1">
        <v>36464</v>
      </c>
      <c r="C38">
        <v>2655</v>
      </c>
      <c r="D38" s="1">
        <v>45618</v>
      </c>
      <c r="E38" t="s">
        <v>34</v>
      </c>
      <c r="F38" t="s">
        <v>24</v>
      </c>
      <c r="G38" t="s">
        <v>24</v>
      </c>
      <c r="H38" t="s">
        <v>25</v>
      </c>
      <c r="I38" t="s">
        <v>24</v>
      </c>
      <c r="J38">
        <v>0</v>
      </c>
      <c r="K38" t="s">
        <v>23</v>
      </c>
      <c r="L38" t="s">
        <v>23</v>
      </c>
      <c r="M38" t="s">
        <v>23</v>
      </c>
      <c r="N38" s="1">
        <v>45560</v>
      </c>
      <c r="O38" t="s">
        <v>26</v>
      </c>
      <c r="P38" t="s">
        <v>31</v>
      </c>
      <c r="Q38" t="s">
        <v>25</v>
      </c>
      <c r="T38" t="s">
        <v>23</v>
      </c>
      <c r="U38" t="s">
        <v>24</v>
      </c>
      <c r="W38" t="str">
        <f t="shared" si="0"/>
        <v>Y</v>
      </c>
      <c r="X38" t="str">
        <f t="shared" ca="1" si="1"/>
        <v>Old</v>
      </c>
      <c r="Y38" t="str">
        <f t="shared" ca="1" si="2"/>
        <v>N/A</v>
      </c>
    </row>
    <row r="39" spans="1:25" hidden="1" x14ac:dyDescent="0.35">
      <c r="A39">
        <v>895570481</v>
      </c>
      <c r="B39" s="1">
        <v>36742</v>
      </c>
      <c r="C39">
        <v>66</v>
      </c>
      <c r="D39" s="1">
        <v>45740</v>
      </c>
      <c r="E39" t="s">
        <v>22</v>
      </c>
      <c r="F39" t="s">
        <v>23</v>
      </c>
      <c r="G39" t="s">
        <v>24</v>
      </c>
      <c r="H39" t="s">
        <v>32</v>
      </c>
      <c r="I39" t="s">
        <v>24</v>
      </c>
      <c r="J39">
        <v>99</v>
      </c>
      <c r="K39" t="s">
        <v>24</v>
      </c>
      <c r="L39" t="s">
        <v>23</v>
      </c>
      <c r="M39" t="s">
        <v>23</v>
      </c>
      <c r="N39" s="1">
        <v>45754</v>
      </c>
      <c r="P39" t="s">
        <v>27</v>
      </c>
      <c r="Q39" t="s">
        <v>32</v>
      </c>
      <c r="R39">
        <v>9</v>
      </c>
      <c r="S39">
        <v>959</v>
      </c>
      <c r="T39" t="s">
        <v>23</v>
      </c>
      <c r="U39" t="s">
        <v>23</v>
      </c>
      <c r="V39" s="1">
        <v>43691</v>
      </c>
      <c r="W39" t="str">
        <f t="shared" si="0"/>
        <v>Y</v>
      </c>
      <c r="X39" t="str">
        <f t="shared" ca="1" si="1"/>
        <v>Recent</v>
      </c>
      <c r="Y39" t="str">
        <f t="shared" ca="1" si="2"/>
        <v>Old</v>
      </c>
    </row>
    <row r="40" spans="1:25" hidden="1" x14ac:dyDescent="0.35">
      <c r="A40">
        <v>227155108</v>
      </c>
      <c r="B40" s="1">
        <v>36203</v>
      </c>
      <c r="C40">
        <v>1257</v>
      </c>
      <c r="D40" s="1">
        <v>45656</v>
      </c>
      <c r="E40" t="s">
        <v>36</v>
      </c>
      <c r="F40" t="s">
        <v>24</v>
      </c>
      <c r="G40" t="s">
        <v>23</v>
      </c>
      <c r="H40" t="s">
        <v>32</v>
      </c>
      <c r="I40" t="s">
        <v>24</v>
      </c>
      <c r="J40">
        <v>80</v>
      </c>
      <c r="K40" t="s">
        <v>24</v>
      </c>
      <c r="L40" t="s">
        <v>23</v>
      </c>
      <c r="M40" t="s">
        <v>23</v>
      </c>
      <c r="N40" s="1">
        <v>45639</v>
      </c>
      <c r="O40" t="s">
        <v>39</v>
      </c>
      <c r="P40" t="s">
        <v>27</v>
      </c>
      <c r="Q40" t="s">
        <v>32</v>
      </c>
      <c r="R40">
        <v>7</v>
      </c>
      <c r="S40">
        <v>701</v>
      </c>
      <c r="T40" t="s">
        <v>23</v>
      </c>
      <c r="U40" t="s">
        <v>23</v>
      </c>
      <c r="V40" s="1">
        <v>44594</v>
      </c>
      <c r="W40" t="str">
        <f t="shared" si="0"/>
        <v>Y</v>
      </c>
      <c r="X40" t="str">
        <f t="shared" ca="1" si="1"/>
        <v>Recent</v>
      </c>
      <c r="Y40" t="str">
        <f t="shared" ca="1" si="2"/>
        <v>Old</v>
      </c>
    </row>
    <row r="41" spans="1:25" hidden="1" x14ac:dyDescent="0.35">
      <c r="A41">
        <v>496348983</v>
      </c>
      <c r="B41" s="1">
        <v>39937</v>
      </c>
      <c r="C41">
        <v>1726</v>
      </c>
      <c r="D41" s="1">
        <v>45689</v>
      </c>
      <c r="E41" t="s">
        <v>36</v>
      </c>
      <c r="F41" t="s">
        <v>24</v>
      </c>
      <c r="G41" t="s">
        <v>23</v>
      </c>
      <c r="H41" t="s">
        <v>32</v>
      </c>
      <c r="I41" t="s">
        <v>24</v>
      </c>
      <c r="J41">
        <v>50</v>
      </c>
      <c r="K41" t="s">
        <v>24</v>
      </c>
      <c r="L41" t="s">
        <v>24</v>
      </c>
      <c r="M41" t="s">
        <v>23</v>
      </c>
      <c r="N41" s="1">
        <v>45659</v>
      </c>
      <c r="O41" t="s">
        <v>35</v>
      </c>
      <c r="Q41" t="s">
        <v>32</v>
      </c>
      <c r="R41">
        <v>8</v>
      </c>
      <c r="S41">
        <v>700</v>
      </c>
      <c r="T41" t="s">
        <v>23</v>
      </c>
      <c r="U41" t="s">
        <v>23</v>
      </c>
      <c r="V41" s="1">
        <v>44021</v>
      </c>
      <c r="W41" t="str">
        <f t="shared" si="0"/>
        <v>Y</v>
      </c>
      <c r="X41" t="str">
        <f t="shared" ca="1" si="1"/>
        <v>Recent</v>
      </c>
      <c r="Y41" t="str">
        <f t="shared" ca="1" si="2"/>
        <v>Old</v>
      </c>
    </row>
    <row r="42" spans="1:25" hidden="1" x14ac:dyDescent="0.35">
      <c r="A42">
        <v>341349808</v>
      </c>
      <c r="B42" s="1">
        <v>36622</v>
      </c>
      <c r="C42">
        <v>114</v>
      </c>
      <c r="D42" s="1">
        <v>45739</v>
      </c>
      <c r="E42" t="s">
        <v>36</v>
      </c>
      <c r="F42" t="s">
        <v>24</v>
      </c>
      <c r="G42" t="s">
        <v>23</v>
      </c>
      <c r="H42" t="s">
        <v>30</v>
      </c>
      <c r="O42" t="s">
        <v>37</v>
      </c>
      <c r="P42" t="s">
        <v>27</v>
      </c>
      <c r="Q42" t="s">
        <v>30</v>
      </c>
      <c r="W42" t="str">
        <f t="shared" si="0"/>
        <v>Y</v>
      </c>
      <c r="X42" t="str">
        <f t="shared" ca="1" si="1"/>
        <v>N/A</v>
      </c>
      <c r="Y42" t="str">
        <f t="shared" ca="1" si="2"/>
        <v>N/A</v>
      </c>
    </row>
    <row r="43" spans="1:25" hidden="1" x14ac:dyDescent="0.35">
      <c r="A43">
        <v>857593580</v>
      </c>
      <c r="B43" s="1">
        <v>36716</v>
      </c>
      <c r="C43">
        <v>2213</v>
      </c>
      <c r="D43" s="1">
        <v>45714</v>
      </c>
      <c r="E43" t="s">
        <v>22</v>
      </c>
      <c r="F43" t="s">
        <v>23</v>
      </c>
      <c r="G43" t="s">
        <v>24</v>
      </c>
      <c r="H43" t="s">
        <v>32</v>
      </c>
      <c r="I43" t="s">
        <v>24</v>
      </c>
      <c r="J43">
        <v>39</v>
      </c>
      <c r="K43" t="s">
        <v>24</v>
      </c>
      <c r="L43" t="s">
        <v>24</v>
      </c>
      <c r="M43" t="s">
        <v>24</v>
      </c>
      <c r="N43" s="1">
        <v>45609</v>
      </c>
      <c r="O43" t="s">
        <v>35</v>
      </c>
      <c r="P43" t="s">
        <v>27</v>
      </c>
      <c r="Q43" t="s">
        <v>32</v>
      </c>
      <c r="R43">
        <v>1</v>
      </c>
      <c r="S43">
        <v>709</v>
      </c>
      <c r="T43" t="s">
        <v>23</v>
      </c>
      <c r="U43" t="s">
        <v>23</v>
      </c>
      <c r="V43" s="1">
        <v>45933</v>
      </c>
      <c r="W43" t="str">
        <f t="shared" si="0"/>
        <v>Y</v>
      </c>
      <c r="X43" t="str">
        <f t="shared" ca="1" si="1"/>
        <v>Recent</v>
      </c>
      <c r="Y43" t="str">
        <f t="shared" ca="1" si="2"/>
        <v>Recent</v>
      </c>
    </row>
    <row r="44" spans="1:25" hidden="1" x14ac:dyDescent="0.35">
      <c r="A44">
        <v>464322349</v>
      </c>
      <c r="B44" s="1">
        <v>41357</v>
      </c>
      <c r="C44">
        <v>69</v>
      </c>
      <c r="D44" s="1">
        <v>45756</v>
      </c>
      <c r="E44" t="s">
        <v>22</v>
      </c>
      <c r="F44" t="s">
        <v>23</v>
      </c>
      <c r="G44" t="s">
        <v>24</v>
      </c>
      <c r="H44" t="s">
        <v>32</v>
      </c>
      <c r="I44" t="s">
        <v>24</v>
      </c>
      <c r="J44">
        <v>85</v>
      </c>
      <c r="K44" t="s">
        <v>24</v>
      </c>
      <c r="L44" t="s">
        <v>23</v>
      </c>
      <c r="M44" t="s">
        <v>24</v>
      </c>
      <c r="N44" s="1">
        <v>45730</v>
      </c>
      <c r="O44" t="s">
        <v>39</v>
      </c>
      <c r="P44" t="s">
        <v>31</v>
      </c>
      <c r="Q44" t="s">
        <v>32</v>
      </c>
      <c r="R44">
        <v>2</v>
      </c>
      <c r="S44">
        <v>964</v>
      </c>
      <c r="T44" t="s">
        <v>23</v>
      </c>
      <c r="U44" t="s">
        <v>23</v>
      </c>
      <c r="V44" s="1">
        <v>45923</v>
      </c>
      <c r="W44" t="str">
        <f t="shared" si="0"/>
        <v>Y</v>
      </c>
      <c r="X44" t="str">
        <f t="shared" ca="1" si="1"/>
        <v>Recent</v>
      </c>
      <c r="Y44" t="str">
        <f t="shared" ca="1" si="2"/>
        <v>Recent</v>
      </c>
    </row>
    <row r="45" spans="1:25" hidden="1" x14ac:dyDescent="0.35">
      <c r="A45">
        <v>613696709</v>
      </c>
      <c r="B45" s="1">
        <v>40254</v>
      </c>
      <c r="C45">
        <v>1337</v>
      </c>
      <c r="D45" s="1">
        <v>45654</v>
      </c>
      <c r="E45" t="s">
        <v>36</v>
      </c>
      <c r="F45" t="s">
        <v>24</v>
      </c>
      <c r="G45" t="s">
        <v>23</v>
      </c>
      <c r="H45" t="s">
        <v>30</v>
      </c>
      <c r="O45" t="s">
        <v>40</v>
      </c>
      <c r="P45" t="s">
        <v>33</v>
      </c>
      <c r="Q45" t="s">
        <v>30</v>
      </c>
      <c r="W45" t="str">
        <f t="shared" si="0"/>
        <v>Y</v>
      </c>
      <c r="X45" t="str">
        <f t="shared" ca="1" si="1"/>
        <v>N/A</v>
      </c>
      <c r="Y45" t="str">
        <f t="shared" ca="1" si="2"/>
        <v>N/A</v>
      </c>
    </row>
    <row r="46" spans="1:25" hidden="1" x14ac:dyDescent="0.35">
      <c r="A46">
        <v>474808016</v>
      </c>
      <c r="B46" s="1">
        <v>35881</v>
      </c>
      <c r="C46">
        <v>2971</v>
      </c>
      <c r="D46" s="1">
        <v>45583</v>
      </c>
      <c r="E46" t="s">
        <v>36</v>
      </c>
      <c r="F46" t="s">
        <v>24</v>
      </c>
      <c r="G46" t="s">
        <v>23</v>
      </c>
      <c r="H46" t="s">
        <v>32</v>
      </c>
      <c r="I46" t="s">
        <v>24</v>
      </c>
      <c r="J46">
        <v>28</v>
      </c>
      <c r="K46" t="s">
        <v>24</v>
      </c>
      <c r="L46" t="s">
        <v>24</v>
      </c>
      <c r="M46" t="s">
        <v>24</v>
      </c>
      <c r="N46" s="1">
        <v>45538</v>
      </c>
      <c r="O46" t="s">
        <v>35</v>
      </c>
      <c r="P46" t="s">
        <v>31</v>
      </c>
      <c r="Q46" t="s">
        <v>32</v>
      </c>
      <c r="R46">
        <v>8</v>
      </c>
      <c r="S46">
        <v>675</v>
      </c>
      <c r="T46" t="s">
        <v>24</v>
      </c>
      <c r="U46" t="s">
        <v>23</v>
      </c>
      <c r="V46" s="1">
        <v>43824</v>
      </c>
      <c r="W46" t="str">
        <f t="shared" si="0"/>
        <v>Y</v>
      </c>
      <c r="X46" t="str">
        <f t="shared" ca="1" si="1"/>
        <v>Old</v>
      </c>
      <c r="Y46" t="str">
        <f t="shared" ca="1" si="2"/>
        <v>Old</v>
      </c>
    </row>
    <row r="47" spans="1:25" hidden="1" x14ac:dyDescent="0.35">
      <c r="A47">
        <v>237111459</v>
      </c>
      <c r="B47" s="1">
        <v>43080</v>
      </c>
      <c r="C47">
        <v>18</v>
      </c>
      <c r="D47" s="1">
        <v>45739</v>
      </c>
      <c r="E47" t="s">
        <v>22</v>
      </c>
      <c r="F47" t="s">
        <v>23</v>
      </c>
      <c r="G47" t="s">
        <v>24</v>
      </c>
      <c r="H47" t="s">
        <v>32</v>
      </c>
      <c r="I47" t="s">
        <v>24</v>
      </c>
      <c r="J47">
        <v>92</v>
      </c>
      <c r="K47" t="s">
        <v>24</v>
      </c>
      <c r="L47" t="s">
        <v>23</v>
      </c>
      <c r="M47" t="s">
        <v>23</v>
      </c>
      <c r="N47" s="1">
        <v>45753</v>
      </c>
      <c r="O47" t="s">
        <v>39</v>
      </c>
      <c r="P47" t="s">
        <v>27</v>
      </c>
      <c r="Q47" t="s">
        <v>32</v>
      </c>
      <c r="R47">
        <v>5</v>
      </c>
      <c r="S47">
        <v>989</v>
      </c>
      <c r="T47" t="s">
        <v>23</v>
      </c>
      <c r="U47" t="s">
        <v>23</v>
      </c>
      <c r="V47" s="1">
        <v>45416</v>
      </c>
      <c r="W47" t="str">
        <f t="shared" si="0"/>
        <v>Y</v>
      </c>
      <c r="X47" t="str">
        <f t="shared" ca="1" si="1"/>
        <v>Recent</v>
      </c>
      <c r="Y47" t="str">
        <f t="shared" ca="1" si="2"/>
        <v>Old</v>
      </c>
    </row>
    <row r="48" spans="1:25" hidden="1" x14ac:dyDescent="0.35">
      <c r="A48">
        <v>835239506</v>
      </c>
      <c r="B48" s="1">
        <v>37116</v>
      </c>
      <c r="C48">
        <v>3584</v>
      </c>
      <c r="D48" s="1">
        <v>45406</v>
      </c>
      <c r="E48" t="s">
        <v>34</v>
      </c>
      <c r="F48" t="s">
        <v>24</v>
      </c>
      <c r="G48" t="s">
        <v>24</v>
      </c>
      <c r="H48" t="s">
        <v>32</v>
      </c>
      <c r="I48" t="s">
        <v>24</v>
      </c>
      <c r="J48">
        <v>22</v>
      </c>
      <c r="K48" t="s">
        <v>24</v>
      </c>
      <c r="L48" t="s">
        <v>23</v>
      </c>
      <c r="M48" t="s">
        <v>24</v>
      </c>
      <c r="N48" s="1">
        <v>45131</v>
      </c>
      <c r="O48" t="s">
        <v>38</v>
      </c>
      <c r="P48" t="s">
        <v>33</v>
      </c>
      <c r="Q48" t="s">
        <v>28</v>
      </c>
      <c r="R48">
        <v>6</v>
      </c>
      <c r="S48">
        <v>379</v>
      </c>
      <c r="T48" t="s">
        <v>23</v>
      </c>
      <c r="U48" t="s">
        <v>23</v>
      </c>
      <c r="V48" s="1">
        <v>44913</v>
      </c>
      <c r="W48" t="str">
        <f t="shared" si="0"/>
        <v>Y</v>
      </c>
      <c r="X48" t="str">
        <f t="shared" ca="1" si="1"/>
        <v>Old</v>
      </c>
      <c r="Y48" t="str">
        <f t="shared" ca="1" si="2"/>
        <v>Old</v>
      </c>
    </row>
    <row r="49" spans="1:25" hidden="1" x14ac:dyDescent="0.35">
      <c r="A49">
        <v>330074074</v>
      </c>
      <c r="B49" s="1">
        <v>38492</v>
      </c>
      <c r="C49">
        <v>1696</v>
      </c>
      <c r="D49" s="1">
        <v>45706</v>
      </c>
      <c r="E49" t="s">
        <v>34</v>
      </c>
      <c r="F49" t="s">
        <v>24</v>
      </c>
      <c r="G49" t="s">
        <v>24</v>
      </c>
      <c r="H49" t="s">
        <v>32</v>
      </c>
      <c r="I49" t="s">
        <v>24</v>
      </c>
      <c r="J49">
        <v>62</v>
      </c>
      <c r="K49" t="s">
        <v>24</v>
      </c>
      <c r="L49" t="s">
        <v>24</v>
      </c>
      <c r="M49" t="s">
        <v>23</v>
      </c>
      <c r="N49" s="1">
        <v>45620</v>
      </c>
      <c r="O49" t="s">
        <v>35</v>
      </c>
      <c r="P49" t="s">
        <v>33</v>
      </c>
      <c r="Q49" t="s">
        <v>32</v>
      </c>
      <c r="R49">
        <v>7</v>
      </c>
      <c r="S49">
        <v>701</v>
      </c>
      <c r="T49" t="s">
        <v>23</v>
      </c>
      <c r="U49" t="s">
        <v>23</v>
      </c>
      <c r="V49" s="1">
        <v>44293</v>
      </c>
      <c r="W49" t="str">
        <f t="shared" si="0"/>
        <v>Y</v>
      </c>
      <c r="X49" t="str">
        <f t="shared" ca="1" si="1"/>
        <v>Recent</v>
      </c>
      <c r="Y49" t="str">
        <f t="shared" ca="1" si="2"/>
        <v>Old</v>
      </c>
    </row>
    <row r="50" spans="1:25" hidden="1" x14ac:dyDescent="0.35">
      <c r="A50">
        <v>694148273</v>
      </c>
      <c r="B50" s="1">
        <v>37001</v>
      </c>
      <c r="C50">
        <v>224</v>
      </c>
      <c r="D50" s="1">
        <v>45731</v>
      </c>
      <c r="E50" t="s">
        <v>22</v>
      </c>
      <c r="F50" t="s">
        <v>23</v>
      </c>
      <c r="G50" t="s">
        <v>24</v>
      </c>
      <c r="H50" t="s">
        <v>32</v>
      </c>
      <c r="I50" t="s">
        <v>24</v>
      </c>
      <c r="J50">
        <v>92</v>
      </c>
      <c r="K50" t="s">
        <v>24</v>
      </c>
      <c r="L50" t="s">
        <v>23</v>
      </c>
      <c r="M50" t="s">
        <v>23</v>
      </c>
      <c r="N50" s="1">
        <v>45731</v>
      </c>
      <c r="O50" t="s">
        <v>37</v>
      </c>
      <c r="P50" t="s">
        <v>33</v>
      </c>
      <c r="Q50" t="s">
        <v>32</v>
      </c>
      <c r="R50">
        <v>6</v>
      </c>
      <c r="S50">
        <v>959</v>
      </c>
      <c r="T50" t="s">
        <v>23</v>
      </c>
      <c r="U50" t="s">
        <v>23</v>
      </c>
      <c r="V50" s="1">
        <v>44854</v>
      </c>
      <c r="W50" t="str">
        <f t="shared" si="0"/>
        <v>Y</v>
      </c>
      <c r="X50" t="str">
        <f t="shared" ca="1" si="1"/>
        <v>Recent</v>
      </c>
      <c r="Y50" t="str">
        <f t="shared" ca="1" si="2"/>
        <v>Old</v>
      </c>
    </row>
    <row r="51" spans="1:25" hidden="1" x14ac:dyDescent="0.35">
      <c r="A51">
        <v>357654044</v>
      </c>
      <c r="B51" s="1">
        <v>38449</v>
      </c>
      <c r="C51">
        <v>100</v>
      </c>
      <c r="D51" s="1">
        <v>45744</v>
      </c>
      <c r="E51" t="s">
        <v>22</v>
      </c>
      <c r="F51" t="s">
        <v>23</v>
      </c>
      <c r="G51" t="s">
        <v>24</v>
      </c>
      <c r="H51" t="s">
        <v>30</v>
      </c>
      <c r="O51" t="s">
        <v>37</v>
      </c>
      <c r="Q51" t="s">
        <v>32</v>
      </c>
      <c r="R51">
        <v>6</v>
      </c>
      <c r="S51">
        <v>968</v>
      </c>
      <c r="T51" t="s">
        <v>23</v>
      </c>
      <c r="U51" t="s">
        <v>23</v>
      </c>
      <c r="V51" s="1">
        <v>45266</v>
      </c>
      <c r="W51" t="str">
        <f t="shared" si="0"/>
        <v>Y</v>
      </c>
      <c r="X51" t="str">
        <f t="shared" ca="1" si="1"/>
        <v>N/A</v>
      </c>
      <c r="Y51" t="str">
        <f t="shared" ca="1" si="2"/>
        <v>Old</v>
      </c>
    </row>
    <row r="52" spans="1:25" hidden="1" x14ac:dyDescent="0.35">
      <c r="A52">
        <v>176849717</v>
      </c>
      <c r="B52" s="1">
        <v>41258</v>
      </c>
      <c r="C52">
        <v>2512</v>
      </c>
      <c r="D52" s="1">
        <v>45649</v>
      </c>
      <c r="E52" t="s">
        <v>22</v>
      </c>
      <c r="F52" t="s">
        <v>23</v>
      </c>
      <c r="G52" t="s">
        <v>24</v>
      </c>
      <c r="H52" t="s">
        <v>32</v>
      </c>
      <c r="I52" t="s">
        <v>24</v>
      </c>
      <c r="J52">
        <v>27</v>
      </c>
      <c r="K52" t="s">
        <v>24</v>
      </c>
      <c r="L52" t="s">
        <v>24</v>
      </c>
      <c r="M52" t="s">
        <v>24</v>
      </c>
      <c r="N52" s="1">
        <v>45592</v>
      </c>
      <c r="O52" t="s">
        <v>38</v>
      </c>
      <c r="P52" t="s">
        <v>31</v>
      </c>
      <c r="Q52" t="s">
        <v>32</v>
      </c>
      <c r="R52">
        <v>3</v>
      </c>
      <c r="S52">
        <v>549</v>
      </c>
      <c r="T52" t="s">
        <v>23</v>
      </c>
      <c r="U52" t="s">
        <v>23</v>
      </c>
      <c r="V52" s="1">
        <v>45896</v>
      </c>
      <c r="W52" t="str">
        <f t="shared" si="0"/>
        <v>Y</v>
      </c>
      <c r="X52" t="str">
        <f t="shared" ca="1" si="1"/>
        <v>Old</v>
      </c>
      <c r="Y52" t="str">
        <f t="shared" ca="1" si="2"/>
        <v>Recent</v>
      </c>
    </row>
    <row r="53" spans="1:25" hidden="1" x14ac:dyDescent="0.35">
      <c r="A53">
        <v>826693495</v>
      </c>
      <c r="B53" s="1">
        <v>40837</v>
      </c>
      <c r="C53">
        <v>1734</v>
      </c>
      <c r="D53" s="1">
        <v>45674</v>
      </c>
      <c r="E53" t="s">
        <v>36</v>
      </c>
      <c r="F53" t="s">
        <v>24</v>
      </c>
      <c r="G53" t="s">
        <v>23</v>
      </c>
      <c r="H53" t="s">
        <v>30</v>
      </c>
      <c r="O53" t="s">
        <v>39</v>
      </c>
      <c r="P53" t="s">
        <v>27</v>
      </c>
      <c r="Q53" t="s">
        <v>30</v>
      </c>
      <c r="W53" t="str">
        <f t="shared" si="0"/>
        <v>Y</v>
      </c>
      <c r="X53" t="str">
        <f t="shared" ca="1" si="1"/>
        <v>N/A</v>
      </c>
      <c r="Y53" t="str">
        <f t="shared" ca="1" si="2"/>
        <v>N/A</v>
      </c>
    </row>
    <row r="54" spans="1:25" hidden="1" x14ac:dyDescent="0.35">
      <c r="A54">
        <v>865138414</v>
      </c>
      <c r="B54" s="1">
        <v>39379</v>
      </c>
      <c r="C54">
        <v>34</v>
      </c>
      <c r="D54" s="1">
        <v>45733</v>
      </c>
      <c r="E54" t="s">
        <v>36</v>
      </c>
      <c r="F54" t="s">
        <v>24</v>
      </c>
      <c r="G54" t="s">
        <v>23</v>
      </c>
      <c r="H54" t="s">
        <v>32</v>
      </c>
      <c r="I54" t="s">
        <v>24</v>
      </c>
      <c r="J54">
        <v>88</v>
      </c>
      <c r="K54" t="s">
        <v>24</v>
      </c>
      <c r="L54" t="s">
        <v>23</v>
      </c>
      <c r="M54" t="s">
        <v>23</v>
      </c>
      <c r="N54" s="1">
        <v>45753</v>
      </c>
      <c r="O54" t="s">
        <v>37</v>
      </c>
      <c r="P54" t="s">
        <v>27</v>
      </c>
      <c r="Q54" t="s">
        <v>32</v>
      </c>
      <c r="R54">
        <v>6</v>
      </c>
      <c r="S54">
        <v>966</v>
      </c>
      <c r="T54" t="s">
        <v>23</v>
      </c>
      <c r="U54" t="s">
        <v>23</v>
      </c>
      <c r="V54" s="1">
        <v>44589</v>
      </c>
      <c r="W54" t="str">
        <f t="shared" si="0"/>
        <v>Y</v>
      </c>
      <c r="X54" t="str">
        <f t="shared" ca="1" si="1"/>
        <v>Recent</v>
      </c>
      <c r="Y54" t="str">
        <f t="shared" ca="1" si="2"/>
        <v>Old</v>
      </c>
    </row>
    <row r="55" spans="1:25" x14ac:dyDescent="0.35">
      <c r="A55">
        <v>861026783</v>
      </c>
      <c r="B55" s="1">
        <v>37419</v>
      </c>
      <c r="D55" s="1">
        <v>45734</v>
      </c>
      <c r="E55" t="s">
        <v>36</v>
      </c>
      <c r="F55" t="s">
        <v>24</v>
      </c>
      <c r="G55" t="s">
        <v>23</v>
      </c>
      <c r="H55" t="s">
        <v>32</v>
      </c>
      <c r="I55" t="s">
        <v>24</v>
      </c>
      <c r="J55">
        <v>42</v>
      </c>
      <c r="K55" t="s">
        <v>24</v>
      </c>
      <c r="L55" t="s">
        <v>23</v>
      </c>
      <c r="M55" t="s">
        <v>23</v>
      </c>
      <c r="N55" s="1">
        <v>45750</v>
      </c>
      <c r="O55" t="s">
        <v>38</v>
      </c>
      <c r="Q55" t="s">
        <v>32</v>
      </c>
      <c r="R55">
        <v>8</v>
      </c>
      <c r="S55">
        <v>702</v>
      </c>
      <c r="T55" t="s">
        <v>24</v>
      </c>
      <c r="U55" t="s">
        <v>23</v>
      </c>
      <c r="V55" s="1">
        <v>44981</v>
      </c>
      <c r="W55" t="str">
        <f t="shared" si="0"/>
        <v>Y</v>
      </c>
      <c r="X55" t="str">
        <f t="shared" ca="1" si="1"/>
        <v>Recent</v>
      </c>
      <c r="Y55" t="str">
        <f t="shared" ca="1" si="2"/>
        <v>Old</v>
      </c>
    </row>
    <row r="56" spans="1:25" hidden="1" x14ac:dyDescent="0.35">
      <c r="A56">
        <v>643034599</v>
      </c>
      <c r="B56" s="1">
        <v>42926</v>
      </c>
      <c r="C56">
        <v>17</v>
      </c>
      <c r="D56" s="1">
        <v>45737</v>
      </c>
      <c r="E56" t="s">
        <v>22</v>
      </c>
      <c r="F56" t="s">
        <v>23</v>
      </c>
      <c r="G56" t="s">
        <v>24</v>
      </c>
      <c r="H56" t="s">
        <v>32</v>
      </c>
      <c r="I56" t="s">
        <v>24</v>
      </c>
      <c r="J56">
        <v>91</v>
      </c>
      <c r="K56" t="s">
        <v>24</v>
      </c>
      <c r="L56" t="s">
        <v>23</v>
      </c>
      <c r="M56" t="s">
        <v>24</v>
      </c>
      <c r="N56" s="1">
        <v>45744</v>
      </c>
      <c r="O56" t="s">
        <v>37</v>
      </c>
      <c r="P56" t="s">
        <v>31</v>
      </c>
      <c r="Q56" t="s">
        <v>32</v>
      </c>
      <c r="R56">
        <v>5</v>
      </c>
      <c r="S56">
        <v>954</v>
      </c>
      <c r="T56" t="s">
        <v>24</v>
      </c>
      <c r="U56" t="s">
        <v>23</v>
      </c>
      <c r="V56" s="1">
        <v>45277</v>
      </c>
      <c r="W56" t="str">
        <f t="shared" si="0"/>
        <v>Y</v>
      </c>
      <c r="X56" t="str">
        <f t="shared" ca="1" si="1"/>
        <v>Recent</v>
      </c>
      <c r="Y56" t="str">
        <f t="shared" ca="1" si="2"/>
        <v>Old</v>
      </c>
    </row>
    <row r="57" spans="1:25" hidden="1" x14ac:dyDescent="0.35">
      <c r="A57">
        <v>346717172</v>
      </c>
      <c r="B57" s="1">
        <v>40756</v>
      </c>
      <c r="C57">
        <v>21</v>
      </c>
      <c r="D57" s="1">
        <v>45737</v>
      </c>
      <c r="E57" t="s">
        <v>36</v>
      </c>
      <c r="F57" t="s">
        <v>24</v>
      </c>
      <c r="G57" t="s">
        <v>23</v>
      </c>
      <c r="H57" t="s">
        <v>30</v>
      </c>
      <c r="P57" t="s">
        <v>27</v>
      </c>
      <c r="Q57" t="s">
        <v>30</v>
      </c>
      <c r="W57" t="str">
        <f t="shared" si="0"/>
        <v>Y</v>
      </c>
      <c r="X57" t="str">
        <f t="shared" ca="1" si="1"/>
        <v>N/A</v>
      </c>
      <c r="Y57" t="str">
        <f t="shared" ca="1" si="2"/>
        <v>N/A</v>
      </c>
    </row>
    <row r="58" spans="1:25" hidden="1" x14ac:dyDescent="0.35">
      <c r="A58">
        <v>860392550</v>
      </c>
      <c r="B58" s="1">
        <v>39220</v>
      </c>
      <c r="C58">
        <v>1351</v>
      </c>
      <c r="E58" t="s">
        <v>22</v>
      </c>
      <c r="F58" t="s">
        <v>23</v>
      </c>
      <c r="G58" t="s">
        <v>24</v>
      </c>
      <c r="H58" t="s">
        <v>32</v>
      </c>
      <c r="I58" t="s">
        <v>24</v>
      </c>
      <c r="J58">
        <v>74</v>
      </c>
      <c r="K58" t="s">
        <v>24</v>
      </c>
      <c r="L58" t="s">
        <v>23</v>
      </c>
      <c r="M58" t="s">
        <v>24</v>
      </c>
      <c r="N58" s="1">
        <v>45629</v>
      </c>
      <c r="P58" t="s">
        <v>31</v>
      </c>
      <c r="Q58" t="s">
        <v>28</v>
      </c>
      <c r="R58">
        <v>7</v>
      </c>
      <c r="S58">
        <v>789</v>
      </c>
      <c r="T58" t="s">
        <v>23</v>
      </c>
      <c r="U58" t="s">
        <v>23</v>
      </c>
      <c r="V58" s="1">
        <v>44243</v>
      </c>
      <c r="W58" t="str">
        <f t="shared" si="0"/>
        <v>Y</v>
      </c>
      <c r="X58" t="str">
        <f t="shared" ca="1" si="1"/>
        <v>Recent</v>
      </c>
      <c r="Y58" t="str">
        <f t="shared" ca="1" si="2"/>
        <v>Old</v>
      </c>
    </row>
    <row r="59" spans="1:25" hidden="1" x14ac:dyDescent="0.35">
      <c r="A59">
        <v>923855486</v>
      </c>
      <c r="B59" s="1">
        <v>37112</v>
      </c>
      <c r="C59">
        <v>47</v>
      </c>
      <c r="D59" s="1">
        <v>45733</v>
      </c>
      <c r="E59" t="s">
        <v>36</v>
      </c>
      <c r="F59" t="s">
        <v>24</v>
      </c>
      <c r="G59" t="s">
        <v>23</v>
      </c>
      <c r="H59" t="s">
        <v>32</v>
      </c>
      <c r="I59" t="s">
        <v>24</v>
      </c>
      <c r="J59">
        <v>86</v>
      </c>
      <c r="K59" t="s">
        <v>24</v>
      </c>
      <c r="L59" t="s">
        <v>23</v>
      </c>
      <c r="M59" t="s">
        <v>24</v>
      </c>
      <c r="N59" s="1">
        <v>45755</v>
      </c>
      <c r="O59" t="s">
        <v>39</v>
      </c>
      <c r="P59" t="s">
        <v>27</v>
      </c>
      <c r="Q59" t="s">
        <v>32</v>
      </c>
      <c r="R59">
        <v>5</v>
      </c>
      <c r="S59">
        <v>974</v>
      </c>
      <c r="T59" t="s">
        <v>23</v>
      </c>
      <c r="U59" t="s">
        <v>23</v>
      </c>
      <c r="V59" s="1">
        <v>45241</v>
      </c>
      <c r="W59" t="str">
        <f t="shared" si="0"/>
        <v>Y</v>
      </c>
      <c r="X59" t="str">
        <f t="shared" ca="1" si="1"/>
        <v>Recent</v>
      </c>
      <c r="Y59" t="str">
        <f t="shared" ca="1" si="2"/>
        <v>Old</v>
      </c>
    </row>
    <row r="60" spans="1:25" hidden="1" x14ac:dyDescent="0.35">
      <c r="A60">
        <v>261250777</v>
      </c>
      <c r="B60" s="1">
        <v>35533</v>
      </c>
      <c r="C60">
        <v>74</v>
      </c>
      <c r="D60" s="1">
        <v>45738</v>
      </c>
      <c r="E60" t="s">
        <v>22</v>
      </c>
      <c r="F60" t="s">
        <v>23</v>
      </c>
      <c r="G60" t="s">
        <v>24</v>
      </c>
      <c r="H60" t="s">
        <v>32</v>
      </c>
      <c r="I60" t="s">
        <v>24</v>
      </c>
      <c r="J60">
        <v>93</v>
      </c>
      <c r="K60" t="s">
        <v>24</v>
      </c>
      <c r="L60" t="s">
        <v>24</v>
      </c>
      <c r="M60" t="s">
        <v>23</v>
      </c>
      <c r="N60" s="1">
        <v>45737</v>
      </c>
      <c r="O60" t="s">
        <v>26</v>
      </c>
      <c r="P60" t="s">
        <v>27</v>
      </c>
      <c r="Q60" t="s">
        <v>32</v>
      </c>
      <c r="R60">
        <v>1</v>
      </c>
      <c r="S60">
        <v>972</v>
      </c>
      <c r="T60" t="s">
        <v>23</v>
      </c>
      <c r="U60" t="s">
        <v>23</v>
      </c>
      <c r="V60" s="1">
        <v>45933</v>
      </c>
      <c r="W60" t="str">
        <f t="shared" si="0"/>
        <v>Y</v>
      </c>
      <c r="X60" t="str">
        <f t="shared" ca="1" si="1"/>
        <v>Recent</v>
      </c>
      <c r="Y60" t="str">
        <f t="shared" ca="1" si="2"/>
        <v>Recent</v>
      </c>
    </row>
    <row r="61" spans="1:25" hidden="1" x14ac:dyDescent="0.35">
      <c r="A61">
        <v>832608454</v>
      </c>
      <c r="B61" s="1">
        <v>36875</v>
      </c>
      <c r="C61">
        <v>2761</v>
      </c>
      <c r="D61" s="1">
        <v>45536</v>
      </c>
      <c r="E61" t="s">
        <v>34</v>
      </c>
      <c r="F61" t="s">
        <v>24</v>
      </c>
      <c r="G61" t="s">
        <v>24</v>
      </c>
      <c r="H61" t="s">
        <v>25</v>
      </c>
      <c r="I61" t="s">
        <v>24</v>
      </c>
      <c r="J61">
        <v>0</v>
      </c>
      <c r="K61" t="s">
        <v>23</v>
      </c>
      <c r="L61" t="s">
        <v>24</v>
      </c>
      <c r="M61" t="s">
        <v>24</v>
      </c>
      <c r="N61" s="1">
        <v>45566</v>
      </c>
      <c r="P61" t="s">
        <v>31</v>
      </c>
      <c r="Q61" t="s">
        <v>25</v>
      </c>
      <c r="T61" t="s">
        <v>24</v>
      </c>
      <c r="U61" t="s">
        <v>23</v>
      </c>
      <c r="W61" t="str">
        <f t="shared" si="0"/>
        <v>Y</v>
      </c>
      <c r="X61" t="str">
        <f t="shared" ca="1" si="1"/>
        <v>Old</v>
      </c>
      <c r="Y61" t="str">
        <f t="shared" ca="1" si="2"/>
        <v>N/A</v>
      </c>
    </row>
    <row r="62" spans="1:25" hidden="1" x14ac:dyDescent="0.35">
      <c r="A62">
        <v>159411917</v>
      </c>
      <c r="B62" s="1">
        <v>37115</v>
      </c>
      <c r="C62">
        <v>5463</v>
      </c>
      <c r="D62" s="1">
        <v>44163</v>
      </c>
      <c r="E62" t="s">
        <v>34</v>
      </c>
      <c r="F62" t="s">
        <v>24</v>
      </c>
      <c r="G62" t="s">
        <v>24</v>
      </c>
      <c r="H62" t="s">
        <v>30</v>
      </c>
      <c r="O62" t="s">
        <v>38</v>
      </c>
      <c r="P62" t="s">
        <v>31</v>
      </c>
      <c r="Q62" t="s">
        <v>32</v>
      </c>
      <c r="R62">
        <v>4</v>
      </c>
      <c r="S62">
        <v>243</v>
      </c>
      <c r="T62" t="s">
        <v>23</v>
      </c>
      <c r="U62" t="s">
        <v>23</v>
      </c>
      <c r="V62" s="1">
        <v>45693</v>
      </c>
      <c r="W62" t="str">
        <f t="shared" si="0"/>
        <v>Y</v>
      </c>
      <c r="X62" t="str">
        <f t="shared" ca="1" si="1"/>
        <v>N/A</v>
      </c>
      <c r="Y62" t="str">
        <f t="shared" ca="1" si="2"/>
        <v>Recent</v>
      </c>
    </row>
    <row r="63" spans="1:25" hidden="1" x14ac:dyDescent="0.35">
      <c r="A63">
        <v>854902435</v>
      </c>
      <c r="B63" s="1">
        <v>35074</v>
      </c>
      <c r="C63">
        <v>74</v>
      </c>
      <c r="D63" s="1">
        <v>45730</v>
      </c>
      <c r="E63" t="s">
        <v>36</v>
      </c>
      <c r="F63" t="s">
        <v>24</v>
      </c>
      <c r="G63" t="s">
        <v>23</v>
      </c>
      <c r="H63" t="s">
        <v>32</v>
      </c>
      <c r="I63" t="s">
        <v>24</v>
      </c>
      <c r="J63">
        <v>98</v>
      </c>
      <c r="K63" t="s">
        <v>24</v>
      </c>
      <c r="L63" t="s">
        <v>24</v>
      </c>
      <c r="M63" t="s">
        <v>23</v>
      </c>
      <c r="N63" s="1">
        <v>45734</v>
      </c>
      <c r="O63" t="s">
        <v>37</v>
      </c>
      <c r="P63" t="s">
        <v>33</v>
      </c>
      <c r="Q63" t="s">
        <v>32</v>
      </c>
      <c r="R63">
        <v>1</v>
      </c>
      <c r="S63">
        <v>955</v>
      </c>
      <c r="T63" t="s">
        <v>23</v>
      </c>
      <c r="U63" t="s">
        <v>23</v>
      </c>
      <c r="V63" s="1">
        <v>45933</v>
      </c>
      <c r="W63" t="str">
        <f t="shared" si="0"/>
        <v>Y</v>
      </c>
      <c r="X63" t="str">
        <f t="shared" ca="1" si="1"/>
        <v>Recent</v>
      </c>
      <c r="Y63" t="str">
        <f t="shared" ca="1" si="2"/>
        <v>Recent</v>
      </c>
    </row>
    <row r="64" spans="1:25" x14ac:dyDescent="0.35">
      <c r="A64">
        <v>630016911</v>
      </c>
      <c r="B64" s="1">
        <v>42342</v>
      </c>
      <c r="D64" s="1">
        <v>45756</v>
      </c>
      <c r="E64" t="s">
        <v>29</v>
      </c>
      <c r="F64" t="s">
        <v>24</v>
      </c>
      <c r="G64" t="s">
        <v>24</v>
      </c>
      <c r="H64" t="s">
        <v>25</v>
      </c>
      <c r="I64" t="s">
        <v>24</v>
      </c>
      <c r="J64">
        <v>0</v>
      </c>
      <c r="K64" t="s">
        <v>23</v>
      </c>
      <c r="L64" t="s">
        <v>23</v>
      </c>
      <c r="M64" t="s">
        <v>24</v>
      </c>
      <c r="N64" s="1">
        <v>45739</v>
      </c>
      <c r="O64" t="s">
        <v>40</v>
      </c>
      <c r="P64" t="s">
        <v>27</v>
      </c>
      <c r="Q64" t="s">
        <v>25</v>
      </c>
      <c r="T64" t="s">
        <v>23</v>
      </c>
      <c r="U64" t="s">
        <v>24</v>
      </c>
      <c r="W64" t="str">
        <f t="shared" si="0"/>
        <v>Y</v>
      </c>
      <c r="X64" t="str">
        <f t="shared" ca="1" si="1"/>
        <v>Recent</v>
      </c>
      <c r="Y64" t="str">
        <f t="shared" ca="1" si="2"/>
        <v>N/A</v>
      </c>
    </row>
    <row r="65" spans="1:25" hidden="1" x14ac:dyDescent="0.35">
      <c r="A65">
        <v>391615365</v>
      </c>
      <c r="B65" s="1">
        <v>36059</v>
      </c>
      <c r="C65">
        <v>69</v>
      </c>
      <c r="D65" s="1">
        <v>45736</v>
      </c>
      <c r="E65" t="s">
        <v>22</v>
      </c>
      <c r="F65" t="s">
        <v>23</v>
      </c>
      <c r="G65" t="s">
        <v>24</v>
      </c>
      <c r="H65" t="s">
        <v>25</v>
      </c>
      <c r="I65" t="s">
        <v>24</v>
      </c>
      <c r="J65">
        <v>0</v>
      </c>
      <c r="K65" t="s">
        <v>23</v>
      </c>
      <c r="L65" t="s">
        <v>23</v>
      </c>
      <c r="M65" t="s">
        <v>23</v>
      </c>
      <c r="N65" s="1">
        <v>45754</v>
      </c>
      <c r="O65" t="s">
        <v>39</v>
      </c>
      <c r="P65" t="s">
        <v>27</v>
      </c>
      <c r="Q65" t="s">
        <v>25</v>
      </c>
      <c r="T65" t="s">
        <v>23</v>
      </c>
      <c r="U65" t="s">
        <v>23</v>
      </c>
      <c r="W65" t="str">
        <f t="shared" si="0"/>
        <v>Y</v>
      </c>
      <c r="X65" t="str">
        <f t="shared" ca="1" si="1"/>
        <v>Recent</v>
      </c>
      <c r="Y65" t="str">
        <f t="shared" ca="1" si="2"/>
        <v>N/A</v>
      </c>
    </row>
    <row r="66" spans="1:25" hidden="1" x14ac:dyDescent="0.35">
      <c r="A66">
        <v>951229030</v>
      </c>
      <c r="B66" s="1">
        <v>37106</v>
      </c>
      <c r="C66">
        <v>2405</v>
      </c>
      <c r="D66" s="1">
        <v>45595</v>
      </c>
      <c r="E66" t="s">
        <v>34</v>
      </c>
      <c r="F66" t="s">
        <v>24</v>
      </c>
      <c r="G66" t="s">
        <v>24</v>
      </c>
      <c r="H66" t="s">
        <v>30</v>
      </c>
      <c r="O66" t="s">
        <v>40</v>
      </c>
      <c r="P66" t="s">
        <v>33</v>
      </c>
      <c r="Q66" t="s">
        <v>32</v>
      </c>
      <c r="R66">
        <v>5</v>
      </c>
      <c r="S66">
        <v>622</v>
      </c>
      <c r="T66" t="s">
        <v>23</v>
      </c>
      <c r="U66" t="s">
        <v>23</v>
      </c>
      <c r="V66" s="1">
        <v>45278</v>
      </c>
      <c r="W66" t="str">
        <f t="shared" si="0"/>
        <v>Y</v>
      </c>
      <c r="X66" t="str">
        <f t="shared" ca="1" si="1"/>
        <v>N/A</v>
      </c>
      <c r="Y66" t="str">
        <f t="shared" ca="1" si="2"/>
        <v>Old</v>
      </c>
    </row>
    <row r="67" spans="1:25" hidden="1" x14ac:dyDescent="0.35">
      <c r="A67">
        <v>384979263</v>
      </c>
      <c r="B67" s="1">
        <v>39039</v>
      </c>
      <c r="C67">
        <v>68</v>
      </c>
      <c r="D67" s="1">
        <v>45734</v>
      </c>
      <c r="E67" t="s">
        <v>22</v>
      </c>
      <c r="F67" t="s">
        <v>23</v>
      </c>
      <c r="G67" t="s">
        <v>24</v>
      </c>
      <c r="H67" t="s">
        <v>32</v>
      </c>
      <c r="I67" t="s">
        <v>24</v>
      </c>
      <c r="J67">
        <v>98</v>
      </c>
      <c r="K67" t="s">
        <v>24</v>
      </c>
      <c r="L67" t="s">
        <v>23</v>
      </c>
      <c r="M67" t="s">
        <v>24</v>
      </c>
      <c r="N67" s="1">
        <v>45741</v>
      </c>
      <c r="O67" t="s">
        <v>26</v>
      </c>
      <c r="P67" t="s">
        <v>27</v>
      </c>
      <c r="Q67" t="s">
        <v>32</v>
      </c>
      <c r="R67">
        <v>9</v>
      </c>
      <c r="S67">
        <v>988</v>
      </c>
      <c r="T67" t="s">
        <v>23</v>
      </c>
      <c r="U67" t="s">
        <v>23</v>
      </c>
      <c r="V67" s="1">
        <v>44480</v>
      </c>
      <c r="W67" t="str">
        <f t="shared" ref="W67:W130" si="3">IF(OR(F67="Y", G67="Y", L67 = "Y", M67 = "Y", T67 = "Y", U67= "Y"), "Y", "N")</f>
        <v>Y</v>
      </c>
      <c r="X67" t="str">
        <f t="shared" ref="X67:X130" ca="1" si="4">IF(N67&gt;=EDATE(TODAY(),-6),"Recent",IF(I67="","N/A","Old"))</f>
        <v>Recent</v>
      </c>
      <c r="Y67" t="str">
        <f t="shared" ref="Y67:Y130" ca="1" si="5">IF(V67&gt;=EDATE(TODAY(),-6),"Recent",IF(V67="","N/A","Old"))</f>
        <v>Old</v>
      </c>
    </row>
    <row r="68" spans="1:25" hidden="1" x14ac:dyDescent="0.35">
      <c r="A68">
        <v>861266532</v>
      </c>
      <c r="B68" s="1">
        <v>37473</v>
      </c>
      <c r="C68">
        <v>2120</v>
      </c>
      <c r="D68" s="1">
        <v>45585</v>
      </c>
      <c r="E68" t="s">
        <v>22</v>
      </c>
      <c r="F68" t="s">
        <v>23</v>
      </c>
      <c r="G68" t="s">
        <v>24</v>
      </c>
      <c r="H68" t="s">
        <v>32</v>
      </c>
      <c r="I68" t="s">
        <v>24</v>
      </c>
      <c r="J68">
        <v>51</v>
      </c>
      <c r="K68" t="s">
        <v>24</v>
      </c>
      <c r="L68" t="s">
        <v>24</v>
      </c>
      <c r="M68" t="s">
        <v>23</v>
      </c>
      <c r="N68" s="1">
        <v>45518</v>
      </c>
      <c r="O68" t="s">
        <v>40</v>
      </c>
      <c r="P68" t="s">
        <v>31</v>
      </c>
      <c r="Q68" t="s">
        <v>32</v>
      </c>
      <c r="R68">
        <v>3</v>
      </c>
      <c r="S68">
        <v>666</v>
      </c>
      <c r="T68" t="s">
        <v>24</v>
      </c>
      <c r="U68" t="s">
        <v>23</v>
      </c>
      <c r="V68" s="1">
        <v>45826</v>
      </c>
      <c r="W68" t="str">
        <f t="shared" si="3"/>
        <v>Y</v>
      </c>
      <c r="X68" t="str">
        <f t="shared" ca="1" si="4"/>
        <v>Old</v>
      </c>
      <c r="Y68" t="str">
        <f t="shared" ca="1" si="5"/>
        <v>Recent</v>
      </c>
    </row>
    <row r="69" spans="1:25" hidden="1" x14ac:dyDescent="0.35">
      <c r="A69">
        <v>259442689</v>
      </c>
      <c r="B69" s="1">
        <v>38167</v>
      </c>
      <c r="C69">
        <v>27</v>
      </c>
      <c r="D69" s="1">
        <v>45732</v>
      </c>
      <c r="E69" t="s">
        <v>36</v>
      </c>
      <c r="F69" t="s">
        <v>24</v>
      </c>
      <c r="G69" t="s">
        <v>23</v>
      </c>
      <c r="H69" t="s">
        <v>25</v>
      </c>
      <c r="I69" t="s">
        <v>24</v>
      </c>
      <c r="J69">
        <v>0</v>
      </c>
      <c r="K69" t="s">
        <v>23</v>
      </c>
      <c r="L69" t="s">
        <v>24</v>
      </c>
      <c r="M69" t="s">
        <v>23</v>
      </c>
      <c r="N69" s="1">
        <v>45737</v>
      </c>
      <c r="O69" t="s">
        <v>37</v>
      </c>
      <c r="P69" t="s">
        <v>27</v>
      </c>
      <c r="Q69" t="s">
        <v>25</v>
      </c>
      <c r="T69" t="s">
        <v>23</v>
      </c>
      <c r="U69" t="s">
        <v>23</v>
      </c>
      <c r="W69" t="str">
        <f t="shared" si="3"/>
        <v>Y</v>
      </c>
      <c r="X69" t="str">
        <f t="shared" ca="1" si="4"/>
        <v>Recent</v>
      </c>
      <c r="Y69" t="str">
        <f t="shared" ca="1" si="5"/>
        <v>N/A</v>
      </c>
    </row>
    <row r="70" spans="1:25" hidden="1" x14ac:dyDescent="0.35">
      <c r="A70">
        <v>794950581</v>
      </c>
      <c r="B70" s="1">
        <v>37392</v>
      </c>
      <c r="C70">
        <v>2415</v>
      </c>
      <c r="D70" s="1">
        <v>45660</v>
      </c>
      <c r="E70" t="s">
        <v>36</v>
      </c>
      <c r="F70" t="s">
        <v>24</v>
      </c>
      <c r="G70" t="s">
        <v>23</v>
      </c>
      <c r="H70" t="s">
        <v>32</v>
      </c>
      <c r="I70" t="s">
        <v>24</v>
      </c>
      <c r="J70">
        <v>36</v>
      </c>
      <c r="K70" t="s">
        <v>24</v>
      </c>
      <c r="L70" t="s">
        <v>23</v>
      </c>
      <c r="M70" t="s">
        <v>24</v>
      </c>
      <c r="N70" s="1">
        <v>45662</v>
      </c>
      <c r="O70" t="s">
        <v>35</v>
      </c>
      <c r="P70" t="s">
        <v>31</v>
      </c>
      <c r="Q70" t="s">
        <v>32</v>
      </c>
      <c r="R70">
        <v>9</v>
      </c>
      <c r="S70">
        <v>660</v>
      </c>
      <c r="T70" t="s">
        <v>23</v>
      </c>
      <c r="U70" t="s">
        <v>23</v>
      </c>
      <c r="V70" s="1">
        <v>44606</v>
      </c>
      <c r="W70" t="str">
        <f t="shared" si="3"/>
        <v>Y</v>
      </c>
      <c r="X70" t="str">
        <f t="shared" ca="1" si="4"/>
        <v>Recent</v>
      </c>
      <c r="Y70" t="str">
        <f t="shared" ca="1" si="5"/>
        <v>Old</v>
      </c>
    </row>
    <row r="71" spans="1:25" hidden="1" x14ac:dyDescent="0.35">
      <c r="A71">
        <v>773567736</v>
      </c>
      <c r="B71" s="1">
        <v>38077</v>
      </c>
      <c r="C71">
        <v>904</v>
      </c>
      <c r="D71" s="1">
        <v>45744</v>
      </c>
      <c r="E71" t="s">
        <v>22</v>
      </c>
      <c r="F71" t="s">
        <v>23</v>
      </c>
      <c r="G71" t="s">
        <v>24</v>
      </c>
      <c r="H71" t="s">
        <v>30</v>
      </c>
      <c r="O71" t="s">
        <v>37</v>
      </c>
      <c r="P71" t="s">
        <v>33</v>
      </c>
      <c r="Q71" t="s">
        <v>30</v>
      </c>
      <c r="W71" t="str">
        <f t="shared" si="3"/>
        <v>Y</v>
      </c>
      <c r="X71" t="str">
        <f t="shared" ca="1" si="4"/>
        <v>N/A</v>
      </c>
      <c r="Y71" t="str">
        <f t="shared" ca="1" si="5"/>
        <v>N/A</v>
      </c>
    </row>
    <row r="72" spans="1:25" hidden="1" x14ac:dyDescent="0.35">
      <c r="A72">
        <v>717419609</v>
      </c>
      <c r="B72" s="1">
        <v>36126</v>
      </c>
      <c r="C72">
        <v>3439</v>
      </c>
      <c r="D72" s="1">
        <v>45661</v>
      </c>
      <c r="E72" t="s">
        <v>34</v>
      </c>
      <c r="F72" t="s">
        <v>24</v>
      </c>
      <c r="G72" t="s">
        <v>24</v>
      </c>
      <c r="H72" t="s">
        <v>32</v>
      </c>
      <c r="I72" t="s">
        <v>23</v>
      </c>
      <c r="J72">
        <v>7</v>
      </c>
      <c r="K72" t="s">
        <v>24</v>
      </c>
      <c r="L72" t="s">
        <v>24</v>
      </c>
      <c r="M72" t="s">
        <v>24</v>
      </c>
      <c r="N72" s="1">
        <v>45080</v>
      </c>
      <c r="O72" t="s">
        <v>35</v>
      </c>
      <c r="P72" t="s">
        <v>33</v>
      </c>
      <c r="Q72" t="s">
        <v>32</v>
      </c>
      <c r="R72">
        <v>9</v>
      </c>
      <c r="S72">
        <v>17</v>
      </c>
      <c r="T72" t="s">
        <v>23</v>
      </c>
      <c r="U72" t="s">
        <v>24</v>
      </c>
      <c r="V72" s="1">
        <v>44384</v>
      </c>
      <c r="W72" t="str">
        <f t="shared" si="3"/>
        <v>Y</v>
      </c>
      <c r="X72" t="str">
        <f t="shared" ca="1" si="4"/>
        <v>Old</v>
      </c>
      <c r="Y72" t="str">
        <f t="shared" ca="1" si="5"/>
        <v>Old</v>
      </c>
    </row>
    <row r="73" spans="1:25" hidden="1" x14ac:dyDescent="0.35">
      <c r="A73">
        <v>843492217</v>
      </c>
      <c r="B73" s="1">
        <v>42482</v>
      </c>
      <c r="C73">
        <v>240</v>
      </c>
      <c r="D73" s="1">
        <v>45713</v>
      </c>
      <c r="E73" t="s">
        <v>36</v>
      </c>
      <c r="F73" t="s">
        <v>24</v>
      </c>
      <c r="G73" t="s">
        <v>23</v>
      </c>
      <c r="H73" t="s">
        <v>30</v>
      </c>
      <c r="O73" t="s">
        <v>39</v>
      </c>
      <c r="P73" t="s">
        <v>27</v>
      </c>
      <c r="Q73" t="s">
        <v>32</v>
      </c>
      <c r="R73">
        <v>2</v>
      </c>
      <c r="S73">
        <v>939</v>
      </c>
      <c r="T73" t="s">
        <v>23</v>
      </c>
      <c r="U73" t="s">
        <v>23</v>
      </c>
      <c r="V73" s="1">
        <v>45919</v>
      </c>
      <c r="W73" t="str">
        <f t="shared" si="3"/>
        <v>Y</v>
      </c>
      <c r="X73" t="str">
        <f t="shared" ca="1" si="4"/>
        <v>N/A</v>
      </c>
      <c r="Y73" t="str">
        <f t="shared" ca="1" si="5"/>
        <v>Recent</v>
      </c>
    </row>
    <row r="74" spans="1:25" hidden="1" x14ac:dyDescent="0.35">
      <c r="A74">
        <v>219776171</v>
      </c>
      <c r="B74" s="1">
        <v>39199</v>
      </c>
      <c r="C74">
        <v>2955</v>
      </c>
      <c r="D74" s="1">
        <v>45692</v>
      </c>
      <c r="E74" t="s">
        <v>34</v>
      </c>
      <c r="F74" t="s">
        <v>24</v>
      </c>
      <c r="G74" t="s">
        <v>24</v>
      </c>
      <c r="H74" t="s">
        <v>32</v>
      </c>
      <c r="I74" t="s">
        <v>24</v>
      </c>
      <c r="J74">
        <v>41</v>
      </c>
      <c r="K74" t="s">
        <v>24</v>
      </c>
      <c r="L74" t="s">
        <v>24</v>
      </c>
      <c r="M74" t="s">
        <v>24</v>
      </c>
      <c r="N74" s="1">
        <v>45577</v>
      </c>
      <c r="O74" t="s">
        <v>40</v>
      </c>
      <c r="P74" t="s">
        <v>33</v>
      </c>
      <c r="Q74" t="s">
        <v>32</v>
      </c>
      <c r="R74">
        <v>4</v>
      </c>
      <c r="S74">
        <v>582</v>
      </c>
      <c r="T74" t="s">
        <v>23</v>
      </c>
      <c r="U74" t="s">
        <v>23</v>
      </c>
      <c r="V74" s="1">
        <v>45626</v>
      </c>
      <c r="W74" t="str">
        <f t="shared" si="3"/>
        <v>Y</v>
      </c>
      <c r="X74" t="str">
        <f t="shared" ca="1" si="4"/>
        <v>Old</v>
      </c>
      <c r="Y74" t="str">
        <f t="shared" ca="1" si="5"/>
        <v>Recent</v>
      </c>
    </row>
    <row r="75" spans="1:25" hidden="1" x14ac:dyDescent="0.35">
      <c r="A75">
        <v>993133886</v>
      </c>
      <c r="B75" s="1">
        <v>39001</v>
      </c>
      <c r="C75">
        <v>2869</v>
      </c>
      <c r="D75" s="1">
        <v>45710</v>
      </c>
      <c r="E75" t="s">
        <v>34</v>
      </c>
      <c r="F75" t="s">
        <v>24</v>
      </c>
      <c r="G75" t="s">
        <v>24</v>
      </c>
      <c r="H75" t="s">
        <v>30</v>
      </c>
      <c r="O75" t="s">
        <v>38</v>
      </c>
      <c r="P75" t="s">
        <v>33</v>
      </c>
      <c r="Q75" t="s">
        <v>30</v>
      </c>
      <c r="W75" t="str">
        <f t="shared" si="3"/>
        <v>N</v>
      </c>
      <c r="X75" t="str">
        <f t="shared" ca="1" si="4"/>
        <v>N/A</v>
      </c>
      <c r="Y75" t="str">
        <f t="shared" ca="1" si="5"/>
        <v>N/A</v>
      </c>
    </row>
    <row r="76" spans="1:25" hidden="1" x14ac:dyDescent="0.35">
      <c r="A76">
        <v>957753922</v>
      </c>
      <c r="B76" s="1">
        <v>38743</v>
      </c>
      <c r="C76">
        <v>3247</v>
      </c>
      <c r="D76" s="1">
        <v>45257</v>
      </c>
      <c r="E76" t="s">
        <v>34</v>
      </c>
      <c r="F76" t="s">
        <v>24</v>
      </c>
      <c r="G76" t="s">
        <v>24</v>
      </c>
      <c r="H76" t="s">
        <v>32</v>
      </c>
      <c r="I76" t="s">
        <v>24</v>
      </c>
      <c r="J76">
        <v>16</v>
      </c>
      <c r="K76" t="s">
        <v>24</v>
      </c>
      <c r="L76" t="s">
        <v>24</v>
      </c>
      <c r="M76" t="s">
        <v>24</v>
      </c>
      <c r="N76" s="1">
        <v>45040</v>
      </c>
      <c r="O76" t="s">
        <v>38</v>
      </c>
      <c r="P76" t="s">
        <v>33</v>
      </c>
      <c r="Q76" t="s">
        <v>32</v>
      </c>
      <c r="R76">
        <v>3</v>
      </c>
      <c r="S76">
        <v>375</v>
      </c>
      <c r="T76" t="s">
        <v>23</v>
      </c>
      <c r="U76" t="s">
        <v>23</v>
      </c>
      <c r="V76" s="1">
        <v>45726</v>
      </c>
      <c r="W76" t="str">
        <f t="shared" si="3"/>
        <v>Y</v>
      </c>
      <c r="X76" t="str">
        <f t="shared" ca="1" si="4"/>
        <v>Old</v>
      </c>
      <c r="Y76" t="str">
        <f t="shared" ca="1" si="5"/>
        <v>Recent</v>
      </c>
    </row>
    <row r="77" spans="1:25" hidden="1" x14ac:dyDescent="0.35">
      <c r="A77">
        <v>791815758</v>
      </c>
      <c r="B77" s="1">
        <v>37015</v>
      </c>
      <c r="C77">
        <v>5002</v>
      </c>
      <c r="D77" s="1">
        <v>44033</v>
      </c>
      <c r="E77" t="s">
        <v>29</v>
      </c>
      <c r="F77" t="s">
        <v>24</v>
      </c>
      <c r="G77" t="s">
        <v>24</v>
      </c>
      <c r="H77" t="s">
        <v>32</v>
      </c>
      <c r="I77" t="s">
        <v>24</v>
      </c>
      <c r="J77">
        <v>19</v>
      </c>
      <c r="K77" t="s">
        <v>24</v>
      </c>
      <c r="L77" t="s">
        <v>24</v>
      </c>
      <c r="M77" t="s">
        <v>24</v>
      </c>
      <c r="N77" s="1">
        <v>44159</v>
      </c>
      <c r="O77" t="s">
        <v>38</v>
      </c>
      <c r="P77" t="s">
        <v>33</v>
      </c>
      <c r="Q77" t="s">
        <v>32</v>
      </c>
      <c r="R77">
        <v>7</v>
      </c>
      <c r="S77">
        <v>179</v>
      </c>
      <c r="T77" t="s">
        <v>23</v>
      </c>
      <c r="U77" t="s">
        <v>23</v>
      </c>
      <c r="V77" s="1">
        <v>44363</v>
      </c>
      <c r="W77" t="str">
        <f t="shared" si="3"/>
        <v>Y</v>
      </c>
      <c r="X77" t="str">
        <f t="shared" ca="1" si="4"/>
        <v>Old</v>
      </c>
      <c r="Y77" t="str">
        <f t="shared" ca="1" si="5"/>
        <v>Old</v>
      </c>
    </row>
    <row r="78" spans="1:25" hidden="1" x14ac:dyDescent="0.35">
      <c r="A78">
        <v>943918762</v>
      </c>
      <c r="B78" s="1">
        <v>40952</v>
      </c>
      <c r="C78">
        <v>3091</v>
      </c>
      <c r="D78" s="1">
        <v>45243</v>
      </c>
      <c r="E78" t="s">
        <v>34</v>
      </c>
      <c r="F78" t="s">
        <v>24</v>
      </c>
      <c r="G78" t="s">
        <v>24</v>
      </c>
      <c r="H78" t="s">
        <v>25</v>
      </c>
      <c r="I78" t="s">
        <v>24</v>
      </c>
      <c r="J78">
        <v>0</v>
      </c>
      <c r="K78" t="s">
        <v>23</v>
      </c>
      <c r="L78" t="s">
        <v>24</v>
      </c>
      <c r="M78" t="s">
        <v>24</v>
      </c>
      <c r="N78" s="1">
        <v>45285</v>
      </c>
      <c r="P78" t="s">
        <v>31</v>
      </c>
      <c r="Q78" t="s">
        <v>25</v>
      </c>
      <c r="T78" t="s">
        <v>24</v>
      </c>
      <c r="U78" t="s">
        <v>23</v>
      </c>
      <c r="W78" t="str">
        <f t="shared" si="3"/>
        <v>Y</v>
      </c>
      <c r="X78" t="str">
        <f t="shared" ca="1" si="4"/>
        <v>Old</v>
      </c>
      <c r="Y78" t="str">
        <f t="shared" ca="1" si="5"/>
        <v>N/A</v>
      </c>
    </row>
    <row r="79" spans="1:25" hidden="1" x14ac:dyDescent="0.35">
      <c r="A79">
        <v>202958867</v>
      </c>
      <c r="B79" s="1">
        <v>41179</v>
      </c>
      <c r="C79">
        <v>384</v>
      </c>
      <c r="D79" s="1">
        <v>45717</v>
      </c>
      <c r="E79" t="s">
        <v>36</v>
      </c>
      <c r="F79" t="s">
        <v>24</v>
      </c>
      <c r="G79" t="s">
        <v>23</v>
      </c>
      <c r="H79" t="s">
        <v>28</v>
      </c>
      <c r="I79" t="s">
        <v>24</v>
      </c>
      <c r="J79">
        <v>89</v>
      </c>
      <c r="K79" t="s">
        <v>24</v>
      </c>
      <c r="L79" t="s">
        <v>23</v>
      </c>
      <c r="M79" t="s">
        <v>23</v>
      </c>
      <c r="N79" s="1">
        <v>45728</v>
      </c>
      <c r="O79" t="s">
        <v>40</v>
      </c>
      <c r="P79" t="s">
        <v>31</v>
      </c>
      <c r="Q79" t="s">
        <v>28</v>
      </c>
      <c r="R79">
        <v>7</v>
      </c>
      <c r="S79">
        <v>902</v>
      </c>
      <c r="T79" t="s">
        <v>23</v>
      </c>
      <c r="U79" t="s">
        <v>23</v>
      </c>
      <c r="V79" s="1">
        <v>44101</v>
      </c>
      <c r="W79" t="str">
        <f t="shared" si="3"/>
        <v>Y</v>
      </c>
      <c r="X79" t="str">
        <f t="shared" ca="1" si="4"/>
        <v>Recent</v>
      </c>
      <c r="Y79" t="str">
        <f t="shared" ca="1" si="5"/>
        <v>Old</v>
      </c>
    </row>
    <row r="80" spans="1:25" hidden="1" x14ac:dyDescent="0.35">
      <c r="A80">
        <v>702946500</v>
      </c>
      <c r="B80" s="1">
        <v>36186</v>
      </c>
      <c r="C80">
        <v>998</v>
      </c>
      <c r="E80" t="s">
        <v>36</v>
      </c>
      <c r="F80" t="s">
        <v>24</v>
      </c>
      <c r="G80" t="s">
        <v>23</v>
      </c>
      <c r="H80" t="s">
        <v>32</v>
      </c>
      <c r="I80" t="s">
        <v>24</v>
      </c>
      <c r="J80">
        <v>85</v>
      </c>
      <c r="K80" t="s">
        <v>24</v>
      </c>
      <c r="L80" t="s">
        <v>24</v>
      </c>
      <c r="M80" t="s">
        <v>24</v>
      </c>
      <c r="N80" s="1">
        <v>45723</v>
      </c>
      <c r="O80" t="s">
        <v>39</v>
      </c>
      <c r="P80" t="s">
        <v>31</v>
      </c>
      <c r="Q80" t="s">
        <v>32</v>
      </c>
      <c r="R80">
        <v>1</v>
      </c>
      <c r="S80">
        <v>887</v>
      </c>
      <c r="T80" t="s">
        <v>24</v>
      </c>
      <c r="U80" t="s">
        <v>23</v>
      </c>
      <c r="V80" s="1">
        <v>45933</v>
      </c>
      <c r="W80" t="str">
        <f t="shared" si="3"/>
        <v>Y</v>
      </c>
      <c r="X80" t="str">
        <f t="shared" ca="1" si="4"/>
        <v>Recent</v>
      </c>
      <c r="Y80" t="str">
        <f t="shared" ca="1" si="5"/>
        <v>Recent</v>
      </c>
    </row>
    <row r="81" spans="1:25" x14ac:dyDescent="0.35">
      <c r="A81">
        <v>384931346</v>
      </c>
      <c r="B81" s="1">
        <v>40030</v>
      </c>
      <c r="D81" s="1">
        <v>45748</v>
      </c>
      <c r="E81" t="s">
        <v>22</v>
      </c>
      <c r="F81" t="s">
        <v>23</v>
      </c>
      <c r="G81" t="s">
        <v>24</v>
      </c>
      <c r="H81" t="s">
        <v>32</v>
      </c>
      <c r="I81" t="s">
        <v>24</v>
      </c>
      <c r="J81">
        <v>13</v>
      </c>
      <c r="K81" t="s">
        <v>24</v>
      </c>
      <c r="L81" t="s">
        <v>23</v>
      </c>
      <c r="M81" t="s">
        <v>24</v>
      </c>
      <c r="N81" s="1">
        <v>45751</v>
      </c>
      <c r="O81" t="s">
        <v>26</v>
      </c>
      <c r="P81" t="s">
        <v>31</v>
      </c>
      <c r="Q81" t="s">
        <v>32</v>
      </c>
      <c r="R81">
        <v>3</v>
      </c>
      <c r="S81">
        <v>753</v>
      </c>
      <c r="T81" t="s">
        <v>23</v>
      </c>
      <c r="U81" t="s">
        <v>23</v>
      </c>
      <c r="V81" s="1">
        <v>45830</v>
      </c>
      <c r="W81" t="str">
        <f t="shared" si="3"/>
        <v>Y</v>
      </c>
      <c r="X81" t="str">
        <f t="shared" ca="1" si="4"/>
        <v>Recent</v>
      </c>
      <c r="Y81" t="str">
        <f t="shared" ca="1" si="5"/>
        <v>Recent</v>
      </c>
    </row>
    <row r="82" spans="1:25" hidden="1" x14ac:dyDescent="0.35">
      <c r="A82">
        <v>191358966</v>
      </c>
      <c r="B82" s="1">
        <v>36889</v>
      </c>
      <c r="C82">
        <v>61</v>
      </c>
      <c r="D82" s="1">
        <v>45741</v>
      </c>
      <c r="E82" t="s">
        <v>22</v>
      </c>
      <c r="F82" t="s">
        <v>23</v>
      </c>
      <c r="G82" t="s">
        <v>24</v>
      </c>
      <c r="H82" t="s">
        <v>32</v>
      </c>
      <c r="I82" t="s">
        <v>24</v>
      </c>
      <c r="J82">
        <v>89</v>
      </c>
      <c r="K82" t="s">
        <v>24</v>
      </c>
      <c r="L82" t="s">
        <v>23</v>
      </c>
      <c r="M82" t="s">
        <v>23</v>
      </c>
      <c r="N82" s="1">
        <v>45738</v>
      </c>
      <c r="O82" t="s">
        <v>37</v>
      </c>
      <c r="P82" t="s">
        <v>31</v>
      </c>
      <c r="Q82" t="s">
        <v>32</v>
      </c>
      <c r="R82">
        <v>5</v>
      </c>
      <c r="S82">
        <v>951</v>
      </c>
      <c r="T82" t="s">
        <v>23</v>
      </c>
      <c r="U82" t="s">
        <v>23</v>
      </c>
      <c r="V82" s="1">
        <v>45425</v>
      </c>
      <c r="W82" t="str">
        <f t="shared" si="3"/>
        <v>Y</v>
      </c>
      <c r="X82" t="str">
        <f t="shared" ca="1" si="4"/>
        <v>Recent</v>
      </c>
      <c r="Y82" t="str">
        <f t="shared" ca="1" si="5"/>
        <v>Old</v>
      </c>
    </row>
    <row r="83" spans="1:25" hidden="1" x14ac:dyDescent="0.35">
      <c r="A83">
        <v>600590519</v>
      </c>
      <c r="B83" s="1">
        <v>39713</v>
      </c>
      <c r="C83">
        <v>2996</v>
      </c>
      <c r="D83" s="1">
        <v>45567</v>
      </c>
      <c r="E83" t="s">
        <v>34</v>
      </c>
      <c r="F83" t="s">
        <v>24</v>
      </c>
      <c r="G83" t="s">
        <v>24</v>
      </c>
      <c r="H83" t="s">
        <v>25</v>
      </c>
      <c r="I83" t="s">
        <v>24</v>
      </c>
      <c r="J83">
        <v>0</v>
      </c>
      <c r="K83" t="s">
        <v>23</v>
      </c>
      <c r="L83" t="s">
        <v>23</v>
      </c>
      <c r="M83" t="s">
        <v>23</v>
      </c>
      <c r="N83" s="1">
        <v>45630</v>
      </c>
      <c r="O83" t="s">
        <v>38</v>
      </c>
      <c r="P83" t="s">
        <v>33</v>
      </c>
      <c r="Q83" t="s">
        <v>25</v>
      </c>
      <c r="T83" t="s">
        <v>23</v>
      </c>
      <c r="U83" t="s">
        <v>24</v>
      </c>
      <c r="W83" t="str">
        <f t="shared" si="3"/>
        <v>Y</v>
      </c>
      <c r="X83" t="str">
        <f t="shared" ca="1" si="4"/>
        <v>Recent</v>
      </c>
      <c r="Y83" t="str">
        <f t="shared" ca="1" si="5"/>
        <v>N/A</v>
      </c>
    </row>
    <row r="84" spans="1:25" hidden="1" x14ac:dyDescent="0.35">
      <c r="A84">
        <v>610763039</v>
      </c>
      <c r="B84" s="1">
        <v>43274</v>
      </c>
      <c r="C84">
        <v>1880</v>
      </c>
      <c r="D84" s="1">
        <v>45707</v>
      </c>
      <c r="E84" t="s">
        <v>36</v>
      </c>
      <c r="F84" t="s">
        <v>24</v>
      </c>
      <c r="G84" t="s">
        <v>23</v>
      </c>
      <c r="H84" t="s">
        <v>30</v>
      </c>
      <c r="O84" t="s">
        <v>39</v>
      </c>
      <c r="P84" t="s">
        <v>27</v>
      </c>
      <c r="Q84" t="s">
        <v>32</v>
      </c>
      <c r="R84">
        <v>1</v>
      </c>
      <c r="S84">
        <v>840</v>
      </c>
      <c r="T84" t="s">
        <v>23</v>
      </c>
      <c r="U84" t="s">
        <v>23</v>
      </c>
      <c r="V84" s="1">
        <v>45933</v>
      </c>
      <c r="W84" t="str">
        <f t="shared" si="3"/>
        <v>Y</v>
      </c>
      <c r="X84" t="str">
        <f t="shared" ca="1" si="4"/>
        <v>N/A</v>
      </c>
      <c r="Y84" t="str">
        <f t="shared" ca="1" si="5"/>
        <v>Recent</v>
      </c>
    </row>
    <row r="85" spans="1:25" hidden="1" x14ac:dyDescent="0.35">
      <c r="A85">
        <v>278236549</v>
      </c>
      <c r="B85" s="1">
        <v>42799</v>
      </c>
      <c r="C85">
        <v>3776</v>
      </c>
      <c r="D85" s="1">
        <v>45104</v>
      </c>
      <c r="E85" t="s">
        <v>34</v>
      </c>
      <c r="F85" t="s">
        <v>24</v>
      </c>
      <c r="G85" t="s">
        <v>24</v>
      </c>
      <c r="H85" t="s">
        <v>32</v>
      </c>
      <c r="I85" t="s">
        <v>24</v>
      </c>
      <c r="J85">
        <v>23</v>
      </c>
      <c r="K85" t="s">
        <v>24</v>
      </c>
      <c r="L85" t="s">
        <v>24</v>
      </c>
      <c r="M85" t="s">
        <v>23</v>
      </c>
      <c r="N85" s="1">
        <v>45329</v>
      </c>
      <c r="O85" t="s">
        <v>35</v>
      </c>
      <c r="P85" t="s">
        <v>33</v>
      </c>
      <c r="Q85" t="s">
        <v>32</v>
      </c>
      <c r="R85">
        <v>1</v>
      </c>
      <c r="S85">
        <v>326</v>
      </c>
      <c r="T85" t="s">
        <v>24</v>
      </c>
      <c r="U85" t="s">
        <v>23</v>
      </c>
      <c r="V85" s="1">
        <v>45933</v>
      </c>
      <c r="W85" t="str">
        <f t="shared" si="3"/>
        <v>Y</v>
      </c>
      <c r="X85" t="str">
        <f t="shared" ca="1" si="4"/>
        <v>Old</v>
      </c>
      <c r="Y85" t="str">
        <f t="shared" ca="1" si="5"/>
        <v>Recent</v>
      </c>
    </row>
    <row r="86" spans="1:25" hidden="1" x14ac:dyDescent="0.35">
      <c r="A86">
        <v>933782995</v>
      </c>
      <c r="B86" s="1">
        <v>35584</v>
      </c>
      <c r="C86">
        <v>3182</v>
      </c>
      <c r="D86" s="1">
        <v>45704</v>
      </c>
      <c r="E86" t="s">
        <v>36</v>
      </c>
      <c r="F86" t="s">
        <v>24</v>
      </c>
      <c r="G86" t="s">
        <v>23</v>
      </c>
      <c r="H86" t="s">
        <v>32</v>
      </c>
      <c r="I86" t="s">
        <v>24</v>
      </c>
      <c r="J86">
        <v>16</v>
      </c>
      <c r="K86" t="s">
        <v>24</v>
      </c>
      <c r="L86" t="s">
        <v>24</v>
      </c>
      <c r="M86" t="s">
        <v>24</v>
      </c>
      <c r="N86" s="1">
        <v>45244</v>
      </c>
      <c r="O86" t="s">
        <v>38</v>
      </c>
      <c r="P86" t="s">
        <v>31</v>
      </c>
      <c r="Q86" t="s">
        <v>32</v>
      </c>
      <c r="R86">
        <v>2</v>
      </c>
      <c r="S86">
        <v>342</v>
      </c>
      <c r="T86" t="s">
        <v>23</v>
      </c>
      <c r="U86" t="s">
        <v>23</v>
      </c>
      <c r="V86" s="1">
        <v>45923</v>
      </c>
      <c r="W86" t="str">
        <f t="shared" si="3"/>
        <v>Y</v>
      </c>
      <c r="X86" t="str">
        <f t="shared" ca="1" si="4"/>
        <v>Old</v>
      </c>
      <c r="Y86" t="str">
        <f t="shared" ca="1" si="5"/>
        <v>Recent</v>
      </c>
    </row>
    <row r="87" spans="1:25" hidden="1" x14ac:dyDescent="0.35">
      <c r="A87">
        <v>341343663</v>
      </c>
      <c r="B87" s="1">
        <v>41738</v>
      </c>
      <c r="C87">
        <v>189</v>
      </c>
      <c r="D87" s="1">
        <v>45706</v>
      </c>
      <c r="E87" t="s">
        <v>34</v>
      </c>
      <c r="F87" t="s">
        <v>24</v>
      </c>
      <c r="G87" t="s">
        <v>24</v>
      </c>
      <c r="H87" t="s">
        <v>32</v>
      </c>
      <c r="I87" t="s">
        <v>24</v>
      </c>
      <c r="J87">
        <v>86</v>
      </c>
      <c r="K87" t="s">
        <v>24</v>
      </c>
      <c r="L87" t="s">
        <v>23</v>
      </c>
      <c r="M87" t="s">
        <v>24</v>
      </c>
      <c r="N87" s="1">
        <v>45726</v>
      </c>
      <c r="O87" t="s">
        <v>40</v>
      </c>
      <c r="P87" t="s">
        <v>33</v>
      </c>
      <c r="Q87" t="s">
        <v>32</v>
      </c>
      <c r="R87">
        <v>9</v>
      </c>
      <c r="S87">
        <v>954</v>
      </c>
      <c r="T87" t="s">
        <v>23</v>
      </c>
      <c r="U87" t="s">
        <v>23</v>
      </c>
      <c r="V87" s="1">
        <v>44740</v>
      </c>
      <c r="W87" t="str">
        <f t="shared" si="3"/>
        <v>Y</v>
      </c>
      <c r="X87" t="str">
        <f t="shared" ca="1" si="4"/>
        <v>Recent</v>
      </c>
      <c r="Y87" t="str">
        <f t="shared" ca="1" si="5"/>
        <v>Old</v>
      </c>
    </row>
    <row r="88" spans="1:25" hidden="1" x14ac:dyDescent="0.35">
      <c r="A88">
        <v>530352120</v>
      </c>
      <c r="B88" s="1">
        <v>39383</v>
      </c>
      <c r="C88">
        <v>98</v>
      </c>
      <c r="D88" s="1">
        <v>45747</v>
      </c>
      <c r="E88" t="s">
        <v>29</v>
      </c>
      <c r="F88" t="s">
        <v>24</v>
      </c>
      <c r="G88" t="s">
        <v>24</v>
      </c>
      <c r="H88" t="s">
        <v>32</v>
      </c>
      <c r="I88" t="s">
        <v>24</v>
      </c>
      <c r="J88">
        <v>99</v>
      </c>
      <c r="K88" t="s">
        <v>24</v>
      </c>
      <c r="L88" t="s">
        <v>23</v>
      </c>
      <c r="M88" t="s">
        <v>23</v>
      </c>
      <c r="N88" s="1">
        <v>45743</v>
      </c>
      <c r="O88" t="s">
        <v>37</v>
      </c>
      <c r="P88" t="s">
        <v>31</v>
      </c>
      <c r="Q88" t="s">
        <v>32</v>
      </c>
      <c r="R88">
        <v>9</v>
      </c>
      <c r="S88">
        <v>988</v>
      </c>
      <c r="T88" t="s">
        <v>23</v>
      </c>
      <c r="U88" t="s">
        <v>23</v>
      </c>
      <c r="V88" s="1">
        <v>43786</v>
      </c>
      <c r="W88" t="str">
        <f t="shared" si="3"/>
        <v>Y</v>
      </c>
      <c r="X88" t="str">
        <f t="shared" ca="1" si="4"/>
        <v>Recent</v>
      </c>
      <c r="Y88" t="str">
        <f t="shared" ca="1" si="5"/>
        <v>Old</v>
      </c>
    </row>
    <row r="89" spans="1:25" hidden="1" x14ac:dyDescent="0.35">
      <c r="A89">
        <v>484183477</v>
      </c>
      <c r="B89" s="1">
        <v>41335</v>
      </c>
      <c r="C89">
        <v>86</v>
      </c>
      <c r="E89" t="s">
        <v>22</v>
      </c>
      <c r="F89" t="s">
        <v>23</v>
      </c>
      <c r="G89" t="s">
        <v>24</v>
      </c>
      <c r="H89" t="s">
        <v>32</v>
      </c>
      <c r="I89" t="s">
        <v>24</v>
      </c>
      <c r="J89">
        <v>93</v>
      </c>
      <c r="K89" t="s">
        <v>24</v>
      </c>
      <c r="L89" t="s">
        <v>24</v>
      </c>
      <c r="M89" t="s">
        <v>24</v>
      </c>
      <c r="N89" s="1">
        <v>45752</v>
      </c>
      <c r="O89" t="s">
        <v>26</v>
      </c>
      <c r="P89" t="s">
        <v>31</v>
      </c>
      <c r="Q89" t="s">
        <v>32</v>
      </c>
      <c r="R89">
        <v>6</v>
      </c>
      <c r="S89">
        <v>959</v>
      </c>
      <c r="T89" t="s">
        <v>23</v>
      </c>
      <c r="U89" t="s">
        <v>23</v>
      </c>
      <c r="V89" s="1">
        <v>44792</v>
      </c>
      <c r="W89" t="str">
        <f t="shared" si="3"/>
        <v>Y</v>
      </c>
      <c r="X89" t="str">
        <f t="shared" ca="1" si="4"/>
        <v>Recent</v>
      </c>
      <c r="Y89" t="str">
        <f t="shared" ca="1" si="5"/>
        <v>Old</v>
      </c>
    </row>
    <row r="90" spans="1:25" hidden="1" x14ac:dyDescent="0.35">
      <c r="A90">
        <v>512448337</v>
      </c>
      <c r="B90" s="1">
        <v>35469</v>
      </c>
      <c r="C90">
        <v>504</v>
      </c>
      <c r="D90" s="1">
        <v>45726</v>
      </c>
      <c r="E90" t="s">
        <v>22</v>
      </c>
      <c r="F90" t="s">
        <v>23</v>
      </c>
      <c r="G90" t="s">
        <v>24</v>
      </c>
      <c r="H90" t="s">
        <v>32</v>
      </c>
      <c r="I90" t="s">
        <v>24</v>
      </c>
      <c r="J90">
        <v>75</v>
      </c>
      <c r="K90" t="s">
        <v>24</v>
      </c>
      <c r="L90" t="s">
        <v>24</v>
      </c>
      <c r="M90" t="s">
        <v>24</v>
      </c>
      <c r="N90" s="1">
        <v>45747</v>
      </c>
      <c r="O90" t="s">
        <v>37</v>
      </c>
      <c r="P90" t="s">
        <v>27</v>
      </c>
      <c r="Q90" t="s">
        <v>30</v>
      </c>
      <c r="W90" t="str">
        <f t="shared" si="3"/>
        <v>Y</v>
      </c>
      <c r="X90" t="str">
        <f t="shared" ca="1" si="4"/>
        <v>Recent</v>
      </c>
      <c r="Y90" t="str">
        <f t="shared" ca="1" si="5"/>
        <v>N/A</v>
      </c>
    </row>
    <row r="91" spans="1:25" hidden="1" x14ac:dyDescent="0.35">
      <c r="A91">
        <v>556212494</v>
      </c>
      <c r="B91" s="1">
        <v>36671</v>
      </c>
      <c r="C91">
        <v>1711</v>
      </c>
      <c r="D91" s="1">
        <v>45710</v>
      </c>
      <c r="E91" t="s">
        <v>36</v>
      </c>
      <c r="F91" t="s">
        <v>24</v>
      </c>
      <c r="G91" t="s">
        <v>23</v>
      </c>
      <c r="H91" t="s">
        <v>32</v>
      </c>
      <c r="I91" t="s">
        <v>24</v>
      </c>
      <c r="J91">
        <v>58</v>
      </c>
      <c r="K91" t="s">
        <v>24</v>
      </c>
      <c r="L91" t="s">
        <v>24</v>
      </c>
      <c r="M91" t="s">
        <v>23</v>
      </c>
      <c r="N91" s="1">
        <v>45687</v>
      </c>
      <c r="O91" t="s">
        <v>26</v>
      </c>
      <c r="P91" t="s">
        <v>31</v>
      </c>
      <c r="Q91" t="s">
        <v>32</v>
      </c>
      <c r="R91">
        <v>4</v>
      </c>
      <c r="S91">
        <v>771</v>
      </c>
      <c r="T91" t="s">
        <v>23</v>
      </c>
      <c r="U91" t="s">
        <v>23</v>
      </c>
      <c r="V91" s="1">
        <v>45552</v>
      </c>
      <c r="W91" t="str">
        <f t="shared" si="3"/>
        <v>Y</v>
      </c>
      <c r="X91" t="str">
        <f t="shared" ca="1" si="4"/>
        <v>Recent</v>
      </c>
      <c r="Y91" t="str">
        <f t="shared" ca="1" si="5"/>
        <v>Old</v>
      </c>
    </row>
    <row r="92" spans="1:25" hidden="1" x14ac:dyDescent="0.35">
      <c r="A92">
        <v>489299107</v>
      </c>
      <c r="B92" s="1">
        <v>36333</v>
      </c>
      <c r="C92">
        <v>21</v>
      </c>
      <c r="D92" s="1">
        <v>45756</v>
      </c>
      <c r="E92" t="s">
        <v>22</v>
      </c>
      <c r="F92" t="s">
        <v>23</v>
      </c>
      <c r="G92" t="s">
        <v>24</v>
      </c>
      <c r="H92" t="s">
        <v>28</v>
      </c>
      <c r="I92" t="s">
        <v>24</v>
      </c>
      <c r="J92">
        <v>99</v>
      </c>
      <c r="K92" t="s">
        <v>24</v>
      </c>
      <c r="L92" t="s">
        <v>24</v>
      </c>
      <c r="M92" t="s">
        <v>23</v>
      </c>
      <c r="N92" s="1">
        <v>45742</v>
      </c>
      <c r="O92" t="s">
        <v>37</v>
      </c>
      <c r="P92" t="s">
        <v>27</v>
      </c>
      <c r="Q92" t="s">
        <v>25</v>
      </c>
      <c r="T92" t="s">
        <v>23</v>
      </c>
      <c r="U92" t="s">
        <v>23</v>
      </c>
      <c r="W92" t="str">
        <f t="shared" si="3"/>
        <v>Y</v>
      </c>
      <c r="X92" t="str">
        <f t="shared" ca="1" si="4"/>
        <v>Recent</v>
      </c>
      <c r="Y92" t="str">
        <f t="shared" ca="1" si="5"/>
        <v>N/A</v>
      </c>
    </row>
    <row r="93" spans="1:25" hidden="1" x14ac:dyDescent="0.35">
      <c r="A93">
        <v>714709782</v>
      </c>
      <c r="B93" s="1">
        <v>42911</v>
      </c>
      <c r="C93">
        <v>551</v>
      </c>
      <c r="D93" s="1">
        <v>45725</v>
      </c>
      <c r="E93" t="s">
        <v>36</v>
      </c>
      <c r="F93" t="s">
        <v>24</v>
      </c>
      <c r="G93" t="s">
        <v>23</v>
      </c>
      <c r="H93" t="s">
        <v>32</v>
      </c>
      <c r="I93" t="s">
        <v>24</v>
      </c>
      <c r="J93">
        <v>89</v>
      </c>
      <c r="K93" t="s">
        <v>24</v>
      </c>
      <c r="L93" t="s">
        <v>23</v>
      </c>
      <c r="M93" t="s">
        <v>23</v>
      </c>
      <c r="N93" s="1">
        <v>45744</v>
      </c>
      <c r="O93" t="s">
        <v>39</v>
      </c>
      <c r="P93" t="s">
        <v>27</v>
      </c>
      <c r="Q93" t="s">
        <v>32</v>
      </c>
      <c r="R93">
        <v>3</v>
      </c>
      <c r="S93">
        <v>951</v>
      </c>
      <c r="T93" t="s">
        <v>23</v>
      </c>
      <c r="U93" t="s">
        <v>23</v>
      </c>
      <c r="V93" s="1">
        <v>45724</v>
      </c>
      <c r="W93" t="str">
        <f t="shared" si="3"/>
        <v>Y</v>
      </c>
      <c r="X93" t="str">
        <f t="shared" ca="1" si="4"/>
        <v>Recent</v>
      </c>
      <c r="Y93" t="str">
        <f t="shared" ca="1" si="5"/>
        <v>Recent</v>
      </c>
    </row>
    <row r="94" spans="1:25" hidden="1" x14ac:dyDescent="0.35">
      <c r="A94">
        <v>455794031</v>
      </c>
      <c r="B94" s="1">
        <v>38711</v>
      </c>
      <c r="C94">
        <v>2709</v>
      </c>
      <c r="D94" s="1">
        <v>45630</v>
      </c>
      <c r="E94" t="s">
        <v>36</v>
      </c>
      <c r="F94" t="s">
        <v>24</v>
      </c>
      <c r="G94" t="s">
        <v>23</v>
      </c>
      <c r="H94" t="s">
        <v>30</v>
      </c>
      <c r="O94" t="s">
        <v>38</v>
      </c>
      <c r="P94" t="s">
        <v>27</v>
      </c>
      <c r="Q94" t="s">
        <v>32</v>
      </c>
      <c r="R94">
        <v>2</v>
      </c>
      <c r="S94">
        <v>520</v>
      </c>
      <c r="T94" t="s">
        <v>24</v>
      </c>
      <c r="U94" t="s">
        <v>23</v>
      </c>
      <c r="V94" s="1">
        <v>45918</v>
      </c>
      <c r="W94" t="str">
        <f t="shared" si="3"/>
        <v>Y</v>
      </c>
      <c r="X94" t="str">
        <f t="shared" ca="1" si="4"/>
        <v>N/A</v>
      </c>
      <c r="Y94" t="str">
        <f t="shared" ca="1" si="5"/>
        <v>Recent</v>
      </c>
    </row>
    <row r="95" spans="1:25" hidden="1" x14ac:dyDescent="0.35">
      <c r="A95">
        <v>658339434</v>
      </c>
      <c r="B95" s="1">
        <v>36829</v>
      </c>
      <c r="C95">
        <v>3552</v>
      </c>
      <c r="D95" s="1">
        <v>45098</v>
      </c>
      <c r="E95" t="s">
        <v>36</v>
      </c>
      <c r="F95" t="s">
        <v>24</v>
      </c>
      <c r="G95" t="s">
        <v>23</v>
      </c>
      <c r="H95" t="s">
        <v>32</v>
      </c>
      <c r="I95" t="s">
        <v>24</v>
      </c>
      <c r="J95">
        <v>29</v>
      </c>
      <c r="K95" t="s">
        <v>24</v>
      </c>
      <c r="L95" t="s">
        <v>24</v>
      </c>
      <c r="M95" t="s">
        <v>24</v>
      </c>
      <c r="N95" s="1">
        <v>45014</v>
      </c>
      <c r="O95" t="s">
        <v>26</v>
      </c>
      <c r="P95" t="s">
        <v>33</v>
      </c>
      <c r="Q95" t="s">
        <v>30</v>
      </c>
      <c r="W95" t="str">
        <f t="shared" si="3"/>
        <v>Y</v>
      </c>
      <c r="X95" t="str">
        <f t="shared" ca="1" si="4"/>
        <v>Old</v>
      </c>
      <c r="Y95" t="str">
        <f t="shared" ca="1" si="5"/>
        <v>N/A</v>
      </c>
    </row>
    <row r="96" spans="1:25" hidden="1" x14ac:dyDescent="0.35">
      <c r="A96">
        <v>279802922</v>
      </c>
      <c r="B96" s="1">
        <v>38368</v>
      </c>
      <c r="C96">
        <v>2505</v>
      </c>
      <c r="D96" s="1">
        <v>45652</v>
      </c>
      <c r="E96" t="s">
        <v>29</v>
      </c>
      <c r="F96" t="s">
        <v>24</v>
      </c>
      <c r="G96" t="s">
        <v>24</v>
      </c>
      <c r="H96" t="s">
        <v>30</v>
      </c>
      <c r="O96" t="s">
        <v>35</v>
      </c>
      <c r="P96" t="s">
        <v>31</v>
      </c>
      <c r="Q96" t="s">
        <v>30</v>
      </c>
      <c r="W96" t="str">
        <f t="shared" si="3"/>
        <v>N</v>
      </c>
      <c r="X96" t="str">
        <f t="shared" ca="1" si="4"/>
        <v>N/A</v>
      </c>
      <c r="Y96" t="str">
        <f t="shared" ca="1" si="5"/>
        <v>N/A</v>
      </c>
    </row>
    <row r="97" spans="1:25" hidden="1" x14ac:dyDescent="0.35">
      <c r="A97">
        <v>308314476</v>
      </c>
      <c r="B97" s="1">
        <v>42917</v>
      </c>
      <c r="C97">
        <v>1479</v>
      </c>
      <c r="D97" s="1">
        <v>45714</v>
      </c>
      <c r="E97" t="s">
        <v>36</v>
      </c>
      <c r="F97" t="s">
        <v>24</v>
      </c>
      <c r="G97" t="s">
        <v>23</v>
      </c>
      <c r="H97" t="s">
        <v>32</v>
      </c>
      <c r="I97" t="s">
        <v>24</v>
      </c>
      <c r="J97">
        <v>62</v>
      </c>
      <c r="K97" t="s">
        <v>24</v>
      </c>
      <c r="L97" t="s">
        <v>23</v>
      </c>
      <c r="M97" t="s">
        <v>23</v>
      </c>
      <c r="N97" s="1">
        <v>45650</v>
      </c>
      <c r="O97" t="s">
        <v>37</v>
      </c>
      <c r="Q97" t="s">
        <v>32</v>
      </c>
      <c r="R97">
        <v>6</v>
      </c>
      <c r="S97">
        <v>799</v>
      </c>
      <c r="T97" t="s">
        <v>23</v>
      </c>
      <c r="U97" t="s">
        <v>23</v>
      </c>
      <c r="V97" s="1">
        <v>44835</v>
      </c>
      <c r="W97" t="str">
        <f t="shared" si="3"/>
        <v>Y</v>
      </c>
      <c r="X97" t="str">
        <f t="shared" ca="1" si="4"/>
        <v>Recent</v>
      </c>
      <c r="Y97" t="str">
        <f t="shared" ca="1" si="5"/>
        <v>Old</v>
      </c>
    </row>
    <row r="98" spans="1:25" hidden="1" x14ac:dyDescent="0.35">
      <c r="A98">
        <v>810979390</v>
      </c>
      <c r="B98" s="1">
        <v>36525</v>
      </c>
      <c r="C98">
        <v>2757</v>
      </c>
      <c r="D98" s="1">
        <v>45589</v>
      </c>
      <c r="E98" t="s">
        <v>34</v>
      </c>
      <c r="F98" t="s">
        <v>24</v>
      </c>
      <c r="G98" t="s">
        <v>24</v>
      </c>
      <c r="H98" t="s">
        <v>32</v>
      </c>
      <c r="I98" t="s">
        <v>24</v>
      </c>
      <c r="J98">
        <v>36</v>
      </c>
      <c r="K98" t="s">
        <v>24</v>
      </c>
      <c r="L98" t="s">
        <v>23</v>
      </c>
      <c r="M98" t="s">
        <v>24</v>
      </c>
      <c r="N98" s="1">
        <v>45626</v>
      </c>
      <c r="O98" t="s">
        <v>38</v>
      </c>
      <c r="P98" t="s">
        <v>33</v>
      </c>
      <c r="Q98" t="s">
        <v>25</v>
      </c>
      <c r="T98" t="s">
        <v>23</v>
      </c>
      <c r="U98" t="s">
        <v>24</v>
      </c>
      <c r="W98" t="str">
        <f t="shared" si="3"/>
        <v>Y</v>
      </c>
      <c r="X98" t="str">
        <f t="shared" ca="1" si="4"/>
        <v>Recent</v>
      </c>
      <c r="Y98" t="str">
        <f t="shared" ca="1" si="5"/>
        <v>N/A</v>
      </c>
    </row>
    <row r="99" spans="1:25" x14ac:dyDescent="0.35">
      <c r="A99">
        <v>917534320</v>
      </c>
      <c r="B99" s="1">
        <v>42881</v>
      </c>
      <c r="E99" t="s">
        <v>22</v>
      </c>
      <c r="F99" t="s">
        <v>23</v>
      </c>
      <c r="G99" t="s">
        <v>24</v>
      </c>
      <c r="H99" t="s">
        <v>32</v>
      </c>
      <c r="I99" t="s">
        <v>24</v>
      </c>
      <c r="J99">
        <v>89</v>
      </c>
      <c r="K99" t="s">
        <v>24</v>
      </c>
      <c r="L99" t="s">
        <v>23</v>
      </c>
      <c r="M99" t="s">
        <v>23</v>
      </c>
      <c r="N99" s="1">
        <v>45728</v>
      </c>
      <c r="O99" t="s">
        <v>26</v>
      </c>
      <c r="P99" t="s">
        <v>33</v>
      </c>
      <c r="Q99" t="s">
        <v>32</v>
      </c>
      <c r="R99">
        <v>6</v>
      </c>
      <c r="S99">
        <v>792</v>
      </c>
      <c r="T99" t="s">
        <v>23</v>
      </c>
      <c r="U99" t="s">
        <v>23</v>
      </c>
      <c r="V99" s="1">
        <v>44594</v>
      </c>
      <c r="W99" t="str">
        <f t="shared" si="3"/>
        <v>Y</v>
      </c>
      <c r="X99" t="str">
        <f t="shared" ca="1" si="4"/>
        <v>Recent</v>
      </c>
      <c r="Y99" t="str">
        <f t="shared" ca="1" si="5"/>
        <v>Old</v>
      </c>
    </row>
    <row r="100" spans="1:25" hidden="1" x14ac:dyDescent="0.35">
      <c r="A100">
        <v>180148358</v>
      </c>
      <c r="B100" s="1">
        <v>38175</v>
      </c>
      <c r="C100">
        <v>2948</v>
      </c>
      <c r="D100" s="1">
        <v>45577</v>
      </c>
      <c r="E100" t="s">
        <v>36</v>
      </c>
      <c r="F100" t="s">
        <v>24</v>
      </c>
      <c r="G100" t="s">
        <v>23</v>
      </c>
      <c r="H100" t="s">
        <v>32</v>
      </c>
      <c r="I100" t="s">
        <v>24</v>
      </c>
      <c r="J100">
        <v>49</v>
      </c>
      <c r="K100" t="s">
        <v>24</v>
      </c>
      <c r="L100" t="s">
        <v>23</v>
      </c>
      <c r="M100" t="s">
        <v>24</v>
      </c>
      <c r="N100" s="1">
        <v>45626</v>
      </c>
      <c r="O100" t="s">
        <v>40</v>
      </c>
      <c r="P100" t="s">
        <v>31</v>
      </c>
      <c r="Q100" t="s">
        <v>32</v>
      </c>
      <c r="R100">
        <v>5</v>
      </c>
      <c r="S100">
        <v>585</v>
      </c>
      <c r="T100" t="s">
        <v>23</v>
      </c>
      <c r="U100" t="s">
        <v>23</v>
      </c>
      <c r="V100" s="1">
        <v>45211</v>
      </c>
      <c r="W100" t="str">
        <f t="shared" si="3"/>
        <v>Y</v>
      </c>
      <c r="X100" t="str">
        <f t="shared" ca="1" si="4"/>
        <v>Recent</v>
      </c>
      <c r="Y100" t="str">
        <f t="shared" ca="1" si="5"/>
        <v>Old</v>
      </c>
    </row>
    <row r="101" spans="1:25" hidden="1" x14ac:dyDescent="0.35">
      <c r="A101">
        <v>670529303</v>
      </c>
      <c r="B101" s="1">
        <v>40694</v>
      </c>
      <c r="C101">
        <v>116</v>
      </c>
      <c r="D101" s="1">
        <v>45752</v>
      </c>
      <c r="E101" t="s">
        <v>22</v>
      </c>
      <c r="F101" t="s">
        <v>23</v>
      </c>
      <c r="G101" t="s">
        <v>24</v>
      </c>
      <c r="H101" t="s">
        <v>32</v>
      </c>
      <c r="I101" t="s">
        <v>24</v>
      </c>
      <c r="J101">
        <v>75</v>
      </c>
      <c r="K101" t="s">
        <v>24</v>
      </c>
      <c r="L101" t="s">
        <v>23</v>
      </c>
      <c r="M101" t="s">
        <v>24</v>
      </c>
      <c r="N101" s="1">
        <v>45703</v>
      </c>
      <c r="O101" t="s">
        <v>37</v>
      </c>
      <c r="P101" t="s">
        <v>33</v>
      </c>
      <c r="Q101" t="s">
        <v>32</v>
      </c>
      <c r="R101">
        <v>3</v>
      </c>
      <c r="S101">
        <v>954</v>
      </c>
      <c r="T101" t="s">
        <v>23</v>
      </c>
      <c r="U101" t="s">
        <v>23</v>
      </c>
      <c r="V101" s="1">
        <v>45879</v>
      </c>
      <c r="W101" t="str">
        <f t="shared" si="3"/>
        <v>Y</v>
      </c>
      <c r="X101" t="str">
        <f t="shared" ca="1" si="4"/>
        <v>Recent</v>
      </c>
      <c r="Y101" t="str">
        <f t="shared" ca="1" si="5"/>
        <v>Recent</v>
      </c>
    </row>
    <row r="102" spans="1:25" hidden="1" x14ac:dyDescent="0.35">
      <c r="A102">
        <v>166962694</v>
      </c>
      <c r="B102" s="1">
        <v>36128</v>
      </c>
      <c r="C102">
        <v>29</v>
      </c>
      <c r="D102" s="1">
        <v>45744</v>
      </c>
      <c r="E102" t="s">
        <v>36</v>
      </c>
      <c r="F102" t="s">
        <v>24</v>
      </c>
      <c r="G102" t="s">
        <v>23</v>
      </c>
      <c r="H102" t="s">
        <v>32</v>
      </c>
      <c r="I102" t="s">
        <v>24</v>
      </c>
      <c r="J102">
        <v>89</v>
      </c>
      <c r="K102" t="s">
        <v>24</v>
      </c>
      <c r="L102" t="s">
        <v>24</v>
      </c>
      <c r="M102" t="s">
        <v>23</v>
      </c>
      <c r="N102" s="1">
        <v>45738</v>
      </c>
      <c r="O102" t="s">
        <v>37</v>
      </c>
      <c r="P102" t="s">
        <v>27</v>
      </c>
      <c r="Q102" t="s">
        <v>32</v>
      </c>
      <c r="R102">
        <v>3</v>
      </c>
      <c r="S102">
        <v>958</v>
      </c>
      <c r="T102" t="s">
        <v>23</v>
      </c>
      <c r="U102" t="s">
        <v>23</v>
      </c>
      <c r="V102" s="1">
        <v>45828</v>
      </c>
      <c r="W102" t="str">
        <f t="shared" si="3"/>
        <v>Y</v>
      </c>
      <c r="X102" t="str">
        <f t="shared" ca="1" si="4"/>
        <v>Recent</v>
      </c>
      <c r="Y102" t="str">
        <f t="shared" ca="1" si="5"/>
        <v>Recent</v>
      </c>
    </row>
    <row r="103" spans="1:25" hidden="1" x14ac:dyDescent="0.35">
      <c r="A103">
        <v>745868401</v>
      </c>
      <c r="B103" s="1">
        <v>39803</v>
      </c>
      <c r="C103">
        <v>26</v>
      </c>
      <c r="D103" s="1">
        <v>45736</v>
      </c>
      <c r="E103" t="s">
        <v>36</v>
      </c>
      <c r="F103" t="s">
        <v>24</v>
      </c>
      <c r="G103" t="s">
        <v>23</v>
      </c>
      <c r="H103" t="s">
        <v>32</v>
      </c>
      <c r="I103" t="s">
        <v>24</v>
      </c>
      <c r="J103">
        <v>92</v>
      </c>
      <c r="K103" t="s">
        <v>24</v>
      </c>
      <c r="L103" t="s">
        <v>23</v>
      </c>
      <c r="M103" t="s">
        <v>24</v>
      </c>
      <c r="N103" s="1">
        <v>45753</v>
      </c>
      <c r="O103" t="s">
        <v>37</v>
      </c>
      <c r="P103" t="s">
        <v>27</v>
      </c>
      <c r="Q103" t="s">
        <v>28</v>
      </c>
      <c r="R103">
        <v>8</v>
      </c>
      <c r="S103">
        <v>969</v>
      </c>
      <c r="T103" t="s">
        <v>23</v>
      </c>
      <c r="U103" t="s">
        <v>23</v>
      </c>
      <c r="V103" s="1">
        <v>44084</v>
      </c>
      <c r="W103" t="str">
        <f t="shared" si="3"/>
        <v>Y</v>
      </c>
      <c r="X103" t="str">
        <f t="shared" ca="1" si="4"/>
        <v>Recent</v>
      </c>
      <c r="Y103" t="str">
        <f t="shared" ca="1" si="5"/>
        <v>Old</v>
      </c>
    </row>
    <row r="104" spans="1:25" hidden="1" x14ac:dyDescent="0.35">
      <c r="A104">
        <v>149487753</v>
      </c>
      <c r="B104" s="1">
        <v>40185</v>
      </c>
      <c r="C104">
        <v>50</v>
      </c>
      <c r="D104" s="1">
        <v>45738</v>
      </c>
      <c r="E104" t="s">
        <v>22</v>
      </c>
      <c r="F104" t="s">
        <v>23</v>
      </c>
      <c r="G104" t="s">
        <v>24</v>
      </c>
      <c r="H104" t="s">
        <v>30</v>
      </c>
      <c r="P104" t="s">
        <v>31</v>
      </c>
      <c r="Q104" t="s">
        <v>30</v>
      </c>
      <c r="W104" t="str">
        <f t="shared" si="3"/>
        <v>Y</v>
      </c>
      <c r="X104" t="str">
        <f t="shared" ca="1" si="4"/>
        <v>N/A</v>
      </c>
      <c r="Y104" t="str">
        <f t="shared" ca="1" si="5"/>
        <v>N/A</v>
      </c>
    </row>
    <row r="105" spans="1:25" hidden="1" x14ac:dyDescent="0.35">
      <c r="A105">
        <v>565108561</v>
      </c>
      <c r="B105" s="1">
        <v>36870</v>
      </c>
      <c r="C105">
        <v>318</v>
      </c>
      <c r="D105" s="1">
        <v>45720</v>
      </c>
      <c r="E105" t="s">
        <v>22</v>
      </c>
      <c r="F105" t="s">
        <v>23</v>
      </c>
      <c r="G105" t="s">
        <v>24</v>
      </c>
      <c r="H105" t="s">
        <v>30</v>
      </c>
      <c r="O105" t="s">
        <v>26</v>
      </c>
      <c r="P105" t="s">
        <v>31</v>
      </c>
      <c r="Q105" t="s">
        <v>30</v>
      </c>
      <c r="W105" t="str">
        <f t="shared" si="3"/>
        <v>Y</v>
      </c>
      <c r="X105" t="str">
        <f t="shared" ca="1" si="4"/>
        <v>N/A</v>
      </c>
      <c r="Y105" t="str">
        <f t="shared" ca="1" si="5"/>
        <v>N/A</v>
      </c>
    </row>
    <row r="106" spans="1:25" hidden="1" x14ac:dyDescent="0.35">
      <c r="A106">
        <v>584203193</v>
      </c>
      <c r="B106" s="1">
        <v>37496</v>
      </c>
      <c r="C106">
        <v>3758</v>
      </c>
      <c r="D106" s="1">
        <v>45214</v>
      </c>
      <c r="E106" t="s">
        <v>29</v>
      </c>
      <c r="F106" t="s">
        <v>24</v>
      </c>
      <c r="G106" t="s">
        <v>24</v>
      </c>
      <c r="H106" t="s">
        <v>32</v>
      </c>
      <c r="I106" t="s">
        <v>24</v>
      </c>
      <c r="J106">
        <v>20</v>
      </c>
      <c r="K106" t="s">
        <v>24</v>
      </c>
      <c r="L106" t="s">
        <v>24</v>
      </c>
      <c r="M106" t="s">
        <v>24</v>
      </c>
      <c r="N106" s="1">
        <v>45001</v>
      </c>
      <c r="P106" t="s">
        <v>33</v>
      </c>
      <c r="Q106" t="s">
        <v>32</v>
      </c>
      <c r="R106">
        <v>1</v>
      </c>
      <c r="S106">
        <v>432</v>
      </c>
      <c r="T106" t="s">
        <v>23</v>
      </c>
      <c r="U106" t="s">
        <v>23</v>
      </c>
      <c r="V106" s="1">
        <v>45933</v>
      </c>
      <c r="W106" t="str">
        <f t="shared" si="3"/>
        <v>Y</v>
      </c>
      <c r="X106" t="str">
        <f t="shared" ca="1" si="4"/>
        <v>Old</v>
      </c>
      <c r="Y106" t="str">
        <f t="shared" ca="1" si="5"/>
        <v>Recent</v>
      </c>
    </row>
    <row r="107" spans="1:25" hidden="1" x14ac:dyDescent="0.35">
      <c r="A107">
        <v>858229213</v>
      </c>
      <c r="B107" s="1">
        <v>40830</v>
      </c>
      <c r="C107">
        <v>70</v>
      </c>
      <c r="D107" s="1">
        <v>45726</v>
      </c>
      <c r="E107" t="s">
        <v>22</v>
      </c>
      <c r="F107" t="s">
        <v>23</v>
      </c>
      <c r="G107" t="s">
        <v>24</v>
      </c>
      <c r="H107" t="s">
        <v>28</v>
      </c>
      <c r="I107" t="s">
        <v>24</v>
      </c>
      <c r="J107">
        <v>95</v>
      </c>
      <c r="K107" t="s">
        <v>24</v>
      </c>
      <c r="L107" t="s">
        <v>23</v>
      </c>
      <c r="M107" t="s">
        <v>23</v>
      </c>
      <c r="N107" s="1">
        <v>45727</v>
      </c>
      <c r="O107" t="s">
        <v>39</v>
      </c>
      <c r="P107" t="s">
        <v>27</v>
      </c>
      <c r="Q107" t="s">
        <v>28</v>
      </c>
      <c r="R107">
        <v>3</v>
      </c>
      <c r="S107">
        <v>977</v>
      </c>
      <c r="T107" t="s">
        <v>23</v>
      </c>
      <c r="U107" t="s">
        <v>23</v>
      </c>
      <c r="V107" s="1">
        <v>45809</v>
      </c>
      <c r="W107" t="str">
        <f t="shared" si="3"/>
        <v>Y</v>
      </c>
      <c r="X107" t="str">
        <f t="shared" ca="1" si="4"/>
        <v>Recent</v>
      </c>
      <c r="Y107" t="str">
        <f t="shared" ca="1" si="5"/>
        <v>Recent</v>
      </c>
    </row>
    <row r="108" spans="1:25" hidden="1" x14ac:dyDescent="0.35">
      <c r="A108">
        <v>510962926</v>
      </c>
      <c r="B108" s="1">
        <v>35545</v>
      </c>
      <c r="C108">
        <v>789</v>
      </c>
      <c r="D108" s="1">
        <v>45739</v>
      </c>
      <c r="E108" t="s">
        <v>36</v>
      </c>
      <c r="F108" t="s">
        <v>24</v>
      </c>
      <c r="G108" t="s">
        <v>23</v>
      </c>
      <c r="H108" t="s">
        <v>32</v>
      </c>
      <c r="I108" t="s">
        <v>24</v>
      </c>
      <c r="J108">
        <v>89</v>
      </c>
      <c r="K108" t="s">
        <v>24</v>
      </c>
      <c r="L108" t="s">
        <v>24</v>
      </c>
      <c r="M108" t="s">
        <v>24</v>
      </c>
      <c r="N108" s="1">
        <v>45701</v>
      </c>
      <c r="O108" t="s">
        <v>40</v>
      </c>
      <c r="P108" t="s">
        <v>31</v>
      </c>
      <c r="Q108" t="s">
        <v>32</v>
      </c>
      <c r="R108">
        <v>8</v>
      </c>
      <c r="S108">
        <v>938</v>
      </c>
      <c r="T108" t="s">
        <v>23</v>
      </c>
      <c r="U108" t="s">
        <v>23</v>
      </c>
      <c r="V108" s="1">
        <v>44101</v>
      </c>
      <c r="W108" t="str">
        <f t="shared" si="3"/>
        <v>Y</v>
      </c>
      <c r="X108" t="str">
        <f t="shared" ca="1" si="4"/>
        <v>Recent</v>
      </c>
      <c r="Y108" t="str">
        <f t="shared" ca="1" si="5"/>
        <v>Old</v>
      </c>
    </row>
    <row r="109" spans="1:25" hidden="1" x14ac:dyDescent="0.35">
      <c r="A109">
        <v>558350373</v>
      </c>
      <c r="B109" s="1">
        <v>35657</v>
      </c>
      <c r="C109">
        <v>4147</v>
      </c>
      <c r="E109" t="s">
        <v>29</v>
      </c>
      <c r="F109" t="s">
        <v>24</v>
      </c>
      <c r="G109" t="s">
        <v>24</v>
      </c>
      <c r="H109" t="s">
        <v>32</v>
      </c>
      <c r="I109" t="s">
        <v>23</v>
      </c>
      <c r="J109">
        <v>2</v>
      </c>
      <c r="K109" t="s">
        <v>24</v>
      </c>
      <c r="L109" t="s">
        <v>24</v>
      </c>
      <c r="M109" t="s">
        <v>24</v>
      </c>
      <c r="N109" s="1">
        <v>44059</v>
      </c>
      <c r="O109" t="s">
        <v>37</v>
      </c>
      <c r="P109" t="s">
        <v>33</v>
      </c>
      <c r="Q109" t="s">
        <v>32</v>
      </c>
      <c r="R109">
        <v>7</v>
      </c>
      <c r="S109">
        <v>282</v>
      </c>
      <c r="T109" t="s">
        <v>23</v>
      </c>
      <c r="U109" t="s">
        <v>24</v>
      </c>
      <c r="V109" s="1">
        <v>44270</v>
      </c>
      <c r="W109" t="str">
        <f t="shared" si="3"/>
        <v>Y</v>
      </c>
      <c r="X109" t="str">
        <f t="shared" ca="1" si="4"/>
        <v>Old</v>
      </c>
      <c r="Y109" t="str">
        <f t="shared" ca="1" si="5"/>
        <v>Old</v>
      </c>
    </row>
    <row r="110" spans="1:25" x14ac:dyDescent="0.35">
      <c r="A110">
        <v>640324347</v>
      </c>
      <c r="B110" s="1">
        <v>38907</v>
      </c>
      <c r="D110" s="1">
        <v>45734</v>
      </c>
      <c r="E110" t="s">
        <v>34</v>
      </c>
      <c r="F110" t="s">
        <v>24</v>
      </c>
      <c r="G110" t="s">
        <v>24</v>
      </c>
      <c r="H110" t="s">
        <v>32</v>
      </c>
      <c r="I110" t="s">
        <v>24</v>
      </c>
      <c r="J110">
        <v>55</v>
      </c>
      <c r="K110" t="s">
        <v>24</v>
      </c>
      <c r="L110" t="s">
        <v>23</v>
      </c>
      <c r="M110" t="s">
        <v>24</v>
      </c>
      <c r="N110" s="1">
        <v>45738</v>
      </c>
      <c r="O110" t="s">
        <v>35</v>
      </c>
      <c r="P110" t="s">
        <v>33</v>
      </c>
      <c r="Q110" t="s">
        <v>32</v>
      </c>
      <c r="R110">
        <v>2</v>
      </c>
      <c r="S110">
        <v>896</v>
      </c>
      <c r="T110" t="s">
        <v>23</v>
      </c>
      <c r="U110" t="s">
        <v>23</v>
      </c>
      <c r="V110" s="1">
        <v>45924</v>
      </c>
      <c r="W110" t="str">
        <f t="shared" si="3"/>
        <v>Y</v>
      </c>
      <c r="X110" t="str">
        <f t="shared" ca="1" si="4"/>
        <v>Recent</v>
      </c>
      <c r="Y110" t="str">
        <f t="shared" ca="1" si="5"/>
        <v>Recent</v>
      </c>
    </row>
    <row r="111" spans="1:25" hidden="1" x14ac:dyDescent="0.35">
      <c r="A111">
        <v>895400665</v>
      </c>
      <c r="B111" s="1">
        <v>41069</v>
      </c>
      <c r="C111">
        <v>1793</v>
      </c>
      <c r="E111" t="s">
        <v>22</v>
      </c>
      <c r="F111" t="s">
        <v>23</v>
      </c>
      <c r="G111" t="s">
        <v>24</v>
      </c>
      <c r="H111" t="s">
        <v>32</v>
      </c>
      <c r="I111" t="s">
        <v>24</v>
      </c>
      <c r="J111">
        <v>50</v>
      </c>
      <c r="K111" t="s">
        <v>24</v>
      </c>
      <c r="L111" t="s">
        <v>23</v>
      </c>
      <c r="M111" t="s">
        <v>24</v>
      </c>
      <c r="N111" s="1">
        <v>45699</v>
      </c>
      <c r="O111" t="s">
        <v>40</v>
      </c>
      <c r="Q111" t="s">
        <v>32</v>
      </c>
      <c r="R111">
        <v>2</v>
      </c>
      <c r="S111">
        <v>716</v>
      </c>
      <c r="T111" t="s">
        <v>23</v>
      </c>
      <c r="U111" t="s">
        <v>23</v>
      </c>
      <c r="V111" s="1">
        <v>45919</v>
      </c>
      <c r="W111" t="str">
        <f t="shared" si="3"/>
        <v>Y</v>
      </c>
      <c r="X111" t="str">
        <f t="shared" ca="1" si="4"/>
        <v>Recent</v>
      </c>
      <c r="Y111" t="str">
        <f t="shared" ca="1" si="5"/>
        <v>Recent</v>
      </c>
    </row>
    <row r="112" spans="1:25" hidden="1" x14ac:dyDescent="0.35">
      <c r="A112">
        <v>243997861</v>
      </c>
      <c r="B112" s="1">
        <v>35811</v>
      </c>
      <c r="C112">
        <v>95</v>
      </c>
      <c r="D112" s="1">
        <v>45747</v>
      </c>
      <c r="E112" t="s">
        <v>36</v>
      </c>
      <c r="F112" t="s">
        <v>24</v>
      </c>
      <c r="G112" t="s">
        <v>23</v>
      </c>
      <c r="H112" t="s">
        <v>32</v>
      </c>
      <c r="I112" t="s">
        <v>24</v>
      </c>
      <c r="J112">
        <v>86</v>
      </c>
      <c r="K112" t="s">
        <v>24</v>
      </c>
      <c r="L112" t="s">
        <v>23</v>
      </c>
      <c r="M112" t="s">
        <v>23</v>
      </c>
      <c r="N112" s="1">
        <v>45754</v>
      </c>
      <c r="P112" t="s">
        <v>27</v>
      </c>
      <c r="Q112" t="s">
        <v>32</v>
      </c>
      <c r="R112">
        <v>6</v>
      </c>
      <c r="S112">
        <v>975</v>
      </c>
      <c r="T112" t="s">
        <v>23</v>
      </c>
      <c r="U112" t="s">
        <v>23</v>
      </c>
      <c r="V112" s="1">
        <v>44499</v>
      </c>
      <c r="W112" t="str">
        <f t="shared" si="3"/>
        <v>Y</v>
      </c>
      <c r="X112" t="str">
        <f t="shared" ca="1" si="4"/>
        <v>Recent</v>
      </c>
      <c r="Y112" t="str">
        <f t="shared" ca="1" si="5"/>
        <v>Old</v>
      </c>
    </row>
    <row r="113" spans="1:25" hidden="1" x14ac:dyDescent="0.35">
      <c r="A113">
        <v>328849517</v>
      </c>
      <c r="B113" s="1">
        <v>39182</v>
      </c>
      <c r="C113">
        <v>1124</v>
      </c>
      <c r="D113" s="1">
        <v>45633</v>
      </c>
      <c r="E113" t="s">
        <v>22</v>
      </c>
      <c r="F113" t="s">
        <v>23</v>
      </c>
      <c r="G113" t="s">
        <v>24</v>
      </c>
      <c r="H113" t="s">
        <v>30</v>
      </c>
      <c r="O113" t="s">
        <v>26</v>
      </c>
      <c r="P113" t="s">
        <v>27</v>
      </c>
      <c r="Q113" t="s">
        <v>30</v>
      </c>
      <c r="W113" t="str">
        <f t="shared" si="3"/>
        <v>Y</v>
      </c>
      <c r="X113" t="str">
        <f t="shared" ca="1" si="4"/>
        <v>N/A</v>
      </c>
      <c r="Y113" t="str">
        <f t="shared" ca="1" si="5"/>
        <v>N/A</v>
      </c>
    </row>
    <row r="114" spans="1:25" hidden="1" x14ac:dyDescent="0.35">
      <c r="A114">
        <v>818897201</v>
      </c>
      <c r="B114" s="1">
        <v>39786</v>
      </c>
      <c r="C114">
        <v>305</v>
      </c>
      <c r="D114" s="1">
        <v>45707</v>
      </c>
      <c r="E114" t="s">
        <v>22</v>
      </c>
      <c r="F114" t="s">
        <v>23</v>
      </c>
      <c r="G114" t="s">
        <v>24</v>
      </c>
      <c r="H114" t="s">
        <v>32</v>
      </c>
      <c r="I114" t="s">
        <v>24</v>
      </c>
      <c r="J114">
        <v>87</v>
      </c>
      <c r="K114" t="s">
        <v>24</v>
      </c>
      <c r="L114" t="s">
        <v>23</v>
      </c>
      <c r="M114" t="s">
        <v>23</v>
      </c>
      <c r="N114" s="1">
        <v>45716</v>
      </c>
      <c r="O114" t="s">
        <v>39</v>
      </c>
      <c r="P114" t="s">
        <v>27</v>
      </c>
      <c r="Q114" t="s">
        <v>28</v>
      </c>
      <c r="R114">
        <v>8</v>
      </c>
      <c r="S114">
        <v>875</v>
      </c>
      <c r="T114" t="s">
        <v>23</v>
      </c>
      <c r="U114" t="s">
        <v>23</v>
      </c>
      <c r="V114" s="1">
        <v>44297</v>
      </c>
      <c r="W114" t="str">
        <f t="shared" si="3"/>
        <v>Y</v>
      </c>
      <c r="X114" t="str">
        <f t="shared" ca="1" si="4"/>
        <v>Recent</v>
      </c>
      <c r="Y114" t="str">
        <f t="shared" ca="1" si="5"/>
        <v>Old</v>
      </c>
    </row>
    <row r="115" spans="1:25" hidden="1" x14ac:dyDescent="0.35">
      <c r="A115">
        <v>304971810</v>
      </c>
      <c r="B115" s="1">
        <v>39649</v>
      </c>
      <c r="C115">
        <v>217</v>
      </c>
      <c r="D115" s="1">
        <v>45701</v>
      </c>
      <c r="E115" t="s">
        <v>36</v>
      </c>
      <c r="F115" t="s">
        <v>24</v>
      </c>
      <c r="G115" t="s">
        <v>23</v>
      </c>
      <c r="H115" t="s">
        <v>32</v>
      </c>
      <c r="I115" t="s">
        <v>24</v>
      </c>
      <c r="J115">
        <v>95</v>
      </c>
      <c r="K115" t="s">
        <v>24</v>
      </c>
      <c r="L115" t="s">
        <v>24</v>
      </c>
      <c r="M115" t="s">
        <v>23</v>
      </c>
      <c r="N115" s="1">
        <v>45739</v>
      </c>
      <c r="O115" t="s">
        <v>39</v>
      </c>
      <c r="P115" t="s">
        <v>33</v>
      </c>
      <c r="Q115" t="s">
        <v>32</v>
      </c>
      <c r="R115">
        <v>3</v>
      </c>
      <c r="S115">
        <v>866</v>
      </c>
      <c r="T115" t="s">
        <v>23</v>
      </c>
      <c r="U115" t="s">
        <v>23</v>
      </c>
      <c r="V115" s="1">
        <v>45749</v>
      </c>
      <c r="W115" t="str">
        <f t="shared" si="3"/>
        <v>Y</v>
      </c>
      <c r="X115" t="str">
        <f t="shared" ca="1" si="4"/>
        <v>Recent</v>
      </c>
      <c r="Y115" t="str">
        <f t="shared" ca="1" si="5"/>
        <v>Recent</v>
      </c>
    </row>
    <row r="116" spans="1:25" hidden="1" x14ac:dyDescent="0.35">
      <c r="A116">
        <v>163600593</v>
      </c>
      <c r="B116" s="1">
        <v>36102</v>
      </c>
      <c r="C116">
        <v>2282</v>
      </c>
      <c r="D116" s="1">
        <v>45734</v>
      </c>
      <c r="E116" t="s">
        <v>29</v>
      </c>
      <c r="F116" t="s">
        <v>24</v>
      </c>
      <c r="G116" t="s">
        <v>24</v>
      </c>
      <c r="H116" t="s">
        <v>32</v>
      </c>
      <c r="I116" t="s">
        <v>24</v>
      </c>
      <c r="J116">
        <v>38</v>
      </c>
      <c r="K116" t="s">
        <v>24</v>
      </c>
      <c r="L116" t="s">
        <v>23</v>
      </c>
      <c r="M116" t="s">
        <v>23</v>
      </c>
      <c r="N116" s="1">
        <v>45585</v>
      </c>
      <c r="O116" t="s">
        <v>35</v>
      </c>
      <c r="P116" t="s">
        <v>33</v>
      </c>
      <c r="Q116" t="s">
        <v>32</v>
      </c>
      <c r="R116">
        <v>1</v>
      </c>
      <c r="S116">
        <v>561</v>
      </c>
      <c r="T116" t="s">
        <v>24</v>
      </c>
      <c r="U116" t="s">
        <v>23</v>
      </c>
      <c r="V116" s="1">
        <v>45933</v>
      </c>
      <c r="W116" t="str">
        <f t="shared" si="3"/>
        <v>Y</v>
      </c>
      <c r="X116" t="str">
        <f t="shared" ca="1" si="4"/>
        <v>Old</v>
      </c>
      <c r="Y116" t="str">
        <f t="shared" ca="1" si="5"/>
        <v>Recent</v>
      </c>
    </row>
    <row r="117" spans="1:25" hidden="1" x14ac:dyDescent="0.35">
      <c r="A117">
        <v>841025085</v>
      </c>
      <c r="B117" s="1">
        <v>39866</v>
      </c>
      <c r="C117">
        <v>11</v>
      </c>
      <c r="D117" s="1">
        <v>45752</v>
      </c>
      <c r="E117" t="s">
        <v>22</v>
      </c>
      <c r="F117" t="s">
        <v>23</v>
      </c>
      <c r="G117" t="s">
        <v>24</v>
      </c>
      <c r="H117" t="s">
        <v>28</v>
      </c>
      <c r="I117" t="s">
        <v>24</v>
      </c>
      <c r="J117">
        <v>86</v>
      </c>
      <c r="K117" t="s">
        <v>24</v>
      </c>
      <c r="L117" t="s">
        <v>24</v>
      </c>
      <c r="M117" t="s">
        <v>23</v>
      </c>
      <c r="N117" s="1">
        <v>45755</v>
      </c>
      <c r="O117" t="s">
        <v>26</v>
      </c>
      <c r="P117" t="s">
        <v>27</v>
      </c>
      <c r="Q117" t="s">
        <v>32</v>
      </c>
      <c r="R117">
        <v>1</v>
      </c>
      <c r="S117">
        <v>983</v>
      </c>
      <c r="T117" t="s">
        <v>23</v>
      </c>
      <c r="U117" t="s">
        <v>23</v>
      </c>
      <c r="V117" s="1">
        <v>45933</v>
      </c>
      <c r="W117" t="str">
        <f t="shared" si="3"/>
        <v>Y</v>
      </c>
      <c r="X117" t="str">
        <f t="shared" ca="1" si="4"/>
        <v>Recent</v>
      </c>
      <c r="Y117" t="str">
        <f t="shared" ca="1" si="5"/>
        <v>Recent</v>
      </c>
    </row>
    <row r="118" spans="1:25" hidden="1" x14ac:dyDescent="0.35">
      <c r="A118">
        <v>816508552</v>
      </c>
      <c r="B118" s="1">
        <v>37044</v>
      </c>
      <c r="C118">
        <v>2155</v>
      </c>
      <c r="E118" t="s">
        <v>29</v>
      </c>
      <c r="F118" t="s">
        <v>24</v>
      </c>
      <c r="G118" t="s">
        <v>24</v>
      </c>
      <c r="H118" t="s">
        <v>30</v>
      </c>
      <c r="O118" t="s">
        <v>38</v>
      </c>
      <c r="P118" t="s">
        <v>31</v>
      </c>
      <c r="Q118" t="s">
        <v>30</v>
      </c>
      <c r="W118" t="str">
        <f t="shared" si="3"/>
        <v>N</v>
      </c>
      <c r="X118" t="str">
        <f t="shared" ca="1" si="4"/>
        <v>N/A</v>
      </c>
      <c r="Y118" t="str">
        <f t="shared" ca="1" si="5"/>
        <v>N/A</v>
      </c>
    </row>
    <row r="119" spans="1:25" x14ac:dyDescent="0.35">
      <c r="A119">
        <v>920010850</v>
      </c>
      <c r="B119" s="1">
        <v>39530</v>
      </c>
      <c r="D119" s="1">
        <v>45748</v>
      </c>
      <c r="E119" t="s">
        <v>22</v>
      </c>
      <c r="F119" t="s">
        <v>23</v>
      </c>
      <c r="G119" t="s">
        <v>24</v>
      </c>
      <c r="H119" t="s">
        <v>32</v>
      </c>
      <c r="I119" t="s">
        <v>24</v>
      </c>
      <c r="J119">
        <v>91</v>
      </c>
      <c r="K119" t="s">
        <v>24</v>
      </c>
      <c r="L119" t="s">
        <v>23</v>
      </c>
      <c r="M119" t="s">
        <v>24</v>
      </c>
      <c r="N119" s="1">
        <v>45726</v>
      </c>
      <c r="O119" t="s">
        <v>38</v>
      </c>
      <c r="P119" t="s">
        <v>33</v>
      </c>
      <c r="Q119" t="s">
        <v>32</v>
      </c>
      <c r="R119">
        <v>2</v>
      </c>
      <c r="S119">
        <v>259</v>
      </c>
      <c r="T119" t="s">
        <v>23</v>
      </c>
      <c r="U119" t="s">
        <v>23</v>
      </c>
      <c r="V119" s="1">
        <v>45921</v>
      </c>
      <c r="W119" t="str">
        <f t="shared" si="3"/>
        <v>Y</v>
      </c>
      <c r="X119" t="str">
        <f t="shared" ca="1" si="4"/>
        <v>Recent</v>
      </c>
      <c r="Y119" t="str">
        <f t="shared" ca="1" si="5"/>
        <v>Recent</v>
      </c>
    </row>
    <row r="120" spans="1:25" hidden="1" x14ac:dyDescent="0.35">
      <c r="A120">
        <v>496191591</v>
      </c>
      <c r="B120" s="1">
        <v>42237</v>
      </c>
      <c r="C120">
        <v>1020</v>
      </c>
      <c r="D120" s="1">
        <v>45704</v>
      </c>
      <c r="E120" t="s">
        <v>34</v>
      </c>
      <c r="F120" t="s">
        <v>24</v>
      </c>
      <c r="G120" t="s">
        <v>24</v>
      </c>
      <c r="H120" t="s">
        <v>32</v>
      </c>
      <c r="I120" t="s">
        <v>24</v>
      </c>
      <c r="J120">
        <v>69</v>
      </c>
      <c r="K120" t="s">
        <v>24</v>
      </c>
      <c r="L120" t="s">
        <v>24</v>
      </c>
      <c r="M120" t="s">
        <v>23</v>
      </c>
      <c r="N120" s="1">
        <v>45634</v>
      </c>
      <c r="O120" t="s">
        <v>26</v>
      </c>
      <c r="P120" t="s">
        <v>31</v>
      </c>
      <c r="Q120" t="s">
        <v>32</v>
      </c>
      <c r="R120">
        <v>3</v>
      </c>
      <c r="S120">
        <v>808</v>
      </c>
      <c r="T120" t="s">
        <v>23</v>
      </c>
      <c r="U120" t="s">
        <v>24</v>
      </c>
      <c r="V120" s="1">
        <v>45828</v>
      </c>
      <c r="W120" t="str">
        <f t="shared" si="3"/>
        <v>Y</v>
      </c>
      <c r="X120" t="str">
        <f t="shared" ca="1" si="4"/>
        <v>Recent</v>
      </c>
      <c r="Y120" t="str">
        <f t="shared" ca="1" si="5"/>
        <v>Recent</v>
      </c>
    </row>
    <row r="121" spans="1:25" hidden="1" x14ac:dyDescent="0.35">
      <c r="A121">
        <v>725085379</v>
      </c>
      <c r="B121" s="1">
        <v>36776</v>
      </c>
      <c r="C121">
        <v>5</v>
      </c>
      <c r="D121" s="1">
        <v>45727</v>
      </c>
      <c r="E121" t="s">
        <v>22</v>
      </c>
      <c r="F121" t="s">
        <v>23</v>
      </c>
      <c r="G121" t="s">
        <v>24</v>
      </c>
      <c r="H121" t="s">
        <v>32</v>
      </c>
      <c r="I121" t="s">
        <v>24</v>
      </c>
      <c r="J121">
        <v>86</v>
      </c>
      <c r="K121" t="s">
        <v>24</v>
      </c>
      <c r="L121" t="s">
        <v>23</v>
      </c>
      <c r="M121" t="s">
        <v>23</v>
      </c>
      <c r="N121" s="1">
        <v>45742</v>
      </c>
      <c r="O121" t="s">
        <v>40</v>
      </c>
      <c r="P121" t="s">
        <v>27</v>
      </c>
      <c r="Q121" t="s">
        <v>32</v>
      </c>
      <c r="R121">
        <v>9</v>
      </c>
      <c r="S121">
        <v>987</v>
      </c>
      <c r="T121" t="s">
        <v>23</v>
      </c>
      <c r="U121" t="s">
        <v>23</v>
      </c>
      <c r="V121" s="1">
        <v>43647</v>
      </c>
      <c r="W121" t="str">
        <f t="shared" si="3"/>
        <v>Y</v>
      </c>
      <c r="X121" t="str">
        <f t="shared" ca="1" si="4"/>
        <v>Recent</v>
      </c>
      <c r="Y121" t="str">
        <f t="shared" ca="1" si="5"/>
        <v>Old</v>
      </c>
    </row>
    <row r="122" spans="1:25" x14ac:dyDescent="0.35">
      <c r="A122">
        <v>843582763</v>
      </c>
      <c r="B122" s="1">
        <v>40015</v>
      </c>
      <c r="D122" s="1">
        <v>45746</v>
      </c>
      <c r="E122" t="s">
        <v>29</v>
      </c>
      <c r="F122" t="s">
        <v>24</v>
      </c>
      <c r="G122" t="s">
        <v>24</v>
      </c>
      <c r="H122" t="s">
        <v>32</v>
      </c>
      <c r="I122" t="s">
        <v>24</v>
      </c>
      <c r="J122">
        <v>95</v>
      </c>
      <c r="K122" t="s">
        <v>24</v>
      </c>
      <c r="L122" t="s">
        <v>23</v>
      </c>
      <c r="M122" t="s">
        <v>24</v>
      </c>
      <c r="N122" s="1">
        <v>45749</v>
      </c>
      <c r="O122" t="s">
        <v>40</v>
      </c>
      <c r="P122" t="s">
        <v>33</v>
      </c>
      <c r="Q122" t="s">
        <v>28</v>
      </c>
      <c r="R122">
        <v>4</v>
      </c>
      <c r="S122">
        <v>585</v>
      </c>
      <c r="T122" t="s">
        <v>23</v>
      </c>
      <c r="U122" t="s">
        <v>23</v>
      </c>
      <c r="V122" s="1">
        <v>45741</v>
      </c>
      <c r="W122" t="str">
        <f t="shared" si="3"/>
        <v>Y</v>
      </c>
      <c r="X122" t="str">
        <f t="shared" ca="1" si="4"/>
        <v>Recent</v>
      </c>
      <c r="Y122" t="str">
        <f t="shared" ca="1" si="5"/>
        <v>Recent</v>
      </c>
    </row>
    <row r="123" spans="1:25" hidden="1" x14ac:dyDescent="0.35">
      <c r="A123">
        <v>899777980</v>
      </c>
      <c r="B123" s="1">
        <v>38777</v>
      </c>
      <c r="C123">
        <v>1559</v>
      </c>
      <c r="D123" s="1">
        <v>45695</v>
      </c>
      <c r="E123" t="s">
        <v>34</v>
      </c>
      <c r="F123" t="s">
        <v>24</v>
      </c>
      <c r="G123" t="s">
        <v>24</v>
      </c>
      <c r="H123" t="s">
        <v>32</v>
      </c>
      <c r="I123" t="s">
        <v>24</v>
      </c>
      <c r="J123">
        <v>71</v>
      </c>
      <c r="K123" t="s">
        <v>24</v>
      </c>
      <c r="L123" t="s">
        <v>23</v>
      </c>
      <c r="M123" t="s">
        <v>24</v>
      </c>
      <c r="N123" s="1">
        <v>45663</v>
      </c>
      <c r="O123" t="s">
        <v>40</v>
      </c>
      <c r="P123" t="s">
        <v>31</v>
      </c>
      <c r="Q123" t="s">
        <v>32</v>
      </c>
      <c r="R123">
        <v>8</v>
      </c>
      <c r="S123">
        <v>718</v>
      </c>
      <c r="T123" t="s">
        <v>24</v>
      </c>
      <c r="U123" t="s">
        <v>23</v>
      </c>
      <c r="V123" s="1">
        <v>44063</v>
      </c>
      <c r="W123" t="str">
        <f t="shared" si="3"/>
        <v>Y</v>
      </c>
      <c r="X123" t="str">
        <f t="shared" ca="1" si="4"/>
        <v>Recent</v>
      </c>
      <c r="Y123" t="str">
        <f t="shared" ca="1" si="5"/>
        <v>Old</v>
      </c>
    </row>
    <row r="124" spans="1:25" hidden="1" x14ac:dyDescent="0.35">
      <c r="A124">
        <v>398466977</v>
      </c>
      <c r="B124" s="1">
        <v>42282</v>
      </c>
      <c r="C124">
        <v>50</v>
      </c>
      <c r="D124" s="1">
        <v>45754</v>
      </c>
      <c r="E124" t="s">
        <v>22</v>
      </c>
      <c r="F124" t="s">
        <v>23</v>
      </c>
      <c r="G124" t="s">
        <v>24</v>
      </c>
      <c r="H124" t="s">
        <v>32</v>
      </c>
      <c r="I124" t="s">
        <v>24</v>
      </c>
      <c r="J124">
        <v>88</v>
      </c>
      <c r="K124" t="s">
        <v>24</v>
      </c>
      <c r="L124" t="s">
        <v>23</v>
      </c>
      <c r="M124" t="s">
        <v>23</v>
      </c>
      <c r="N124" s="1">
        <v>45753</v>
      </c>
      <c r="O124" t="s">
        <v>39</v>
      </c>
      <c r="P124" t="s">
        <v>27</v>
      </c>
      <c r="Q124" t="s">
        <v>32</v>
      </c>
      <c r="R124">
        <v>8</v>
      </c>
      <c r="S124">
        <v>956</v>
      </c>
      <c r="T124" t="s">
        <v>23</v>
      </c>
      <c r="U124" t="s">
        <v>23</v>
      </c>
      <c r="V124" s="1">
        <v>44171</v>
      </c>
      <c r="W124" t="str">
        <f t="shared" si="3"/>
        <v>Y</v>
      </c>
      <c r="X124" t="str">
        <f t="shared" ca="1" si="4"/>
        <v>Recent</v>
      </c>
      <c r="Y124" t="str">
        <f t="shared" ca="1" si="5"/>
        <v>Old</v>
      </c>
    </row>
    <row r="125" spans="1:25" hidden="1" x14ac:dyDescent="0.35">
      <c r="A125">
        <v>647212549</v>
      </c>
      <c r="B125" s="1">
        <v>42613</v>
      </c>
      <c r="C125">
        <v>1936</v>
      </c>
      <c r="D125" s="1">
        <v>45675</v>
      </c>
      <c r="E125" t="s">
        <v>22</v>
      </c>
      <c r="F125" t="s">
        <v>23</v>
      </c>
      <c r="G125" t="s">
        <v>24</v>
      </c>
      <c r="H125" t="s">
        <v>32</v>
      </c>
      <c r="I125" t="s">
        <v>24</v>
      </c>
      <c r="J125">
        <v>65</v>
      </c>
      <c r="K125" t="s">
        <v>24</v>
      </c>
      <c r="L125" t="s">
        <v>24</v>
      </c>
      <c r="M125" t="s">
        <v>24</v>
      </c>
      <c r="N125" s="1">
        <v>45656</v>
      </c>
      <c r="P125" t="s">
        <v>27</v>
      </c>
      <c r="Q125" t="s">
        <v>30</v>
      </c>
      <c r="W125" t="str">
        <f t="shared" si="3"/>
        <v>Y</v>
      </c>
      <c r="X125" t="str">
        <f t="shared" ca="1" si="4"/>
        <v>Recent</v>
      </c>
      <c r="Y125" t="str">
        <f t="shared" ca="1" si="5"/>
        <v>N/A</v>
      </c>
    </row>
    <row r="126" spans="1:25" hidden="1" x14ac:dyDescent="0.35">
      <c r="A126">
        <v>281243942</v>
      </c>
      <c r="B126" s="1">
        <v>41174</v>
      </c>
      <c r="C126">
        <v>2647</v>
      </c>
      <c r="D126" s="1">
        <v>45636</v>
      </c>
      <c r="E126" t="s">
        <v>34</v>
      </c>
      <c r="F126" t="s">
        <v>24</v>
      </c>
      <c r="G126" t="s">
        <v>24</v>
      </c>
      <c r="H126" t="s">
        <v>30</v>
      </c>
      <c r="O126" t="s">
        <v>35</v>
      </c>
      <c r="P126" t="s">
        <v>27</v>
      </c>
      <c r="Q126" t="s">
        <v>30</v>
      </c>
      <c r="W126" t="str">
        <f t="shared" si="3"/>
        <v>N</v>
      </c>
      <c r="X126" t="str">
        <f t="shared" ca="1" si="4"/>
        <v>N/A</v>
      </c>
      <c r="Y126" t="str">
        <f t="shared" ca="1" si="5"/>
        <v>N/A</v>
      </c>
    </row>
    <row r="127" spans="1:25" hidden="1" x14ac:dyDescent="0.35">
      <c r="A127">
        <v>121794878</v>
      </c>
      <c r="B127" s="1">
        <v>41326</v>
      </c>
      <c r="C127">
        <v>2771</v>
      </c>
      <c r="D127" s="1">
        <v>45669</v>
      </c>
      <c r="E127" t="s">
        <v>36</v>
      </c>
      <c r="F127" t="s">
        <v>24</v>
      </c>
      <c r="G127" t="s">
        <v>23</v>
      </c>
      <c r="H127" t="s">
        <v>30</v>
      </c>
      <c r="O127" t="s">
        <v>35</v>
      </c>
      <c r="P127" t="s">
        <v>31</v>
      </c>
      <c r="Q127" t="s">
        <v>30</v>
      </c>
      <c r="W127" t="str">
        <f t="shared" si="3"/>
        <v>Y</v>
      </c>
      <c r="X127" t="str">
        <f t="shared" ca="1" si="4"/>
        <v>N/A</v>
      </c>
      <c r="Y127" t="str">
        <f t="shared" ca="1" si="5"/>
        <v>N/A</v>
      </c>
    </row>
    <row r="128" spans="1:25" x14ac:dyDescent="0.35">
      <c r="A128">
        <v>302476184</v>
      </c>
      <c r="B128" s="1">
        <v>40916</v>
      </c>
      <c r="E128" t="s">
        <v>34</v>
      </c>
      <c r="F128" t="s">
        <v>24</v>
      </c>
      <c r="G128" t="s">
        <v>24</v>
      </c>
      <c r="H128" t="s">
        <v>32</v>
      </c>
      <c r="I128" t="s">
        <v>24</v>
      </c>
      <c r="J128">
        <v>38</v>
      </c>
      <c r="K128" t="s">
        <v>24</v>
      </c>
      <c r="L128" t="s">
        <v>24</v>
      </c>
      <c r="M128" t="s">
        <v>24</v>
      </c>
      <c r="N128" s="1">
        <v>45742</v>
      </c>
      <c r="P128" t="s">
        <v>33</v>
      </c>
      <c r="Q128" t="s">
        <v>32</v>
      </c>
      <c r="R128">
        <v>6</v>
      </c>
      <c r="S128">
        <v>256</v>
      </c>
      <c r="T128" t="s">
        <v>23</v>
      </c>
      <c r="U128" t="s">
        <v>23</v>
      </c>
      <c r="V128" s="1">
        <v>44698</v>
      </c>
      <c r="W128" t="str">
        <f t="shared" si="3"/>
        <v>Y</v>
      </c>
      <c r="X128" t="str">
        <f t="shared" ca="1" si="4"/>
        <v>Recent</v>
      </c>
      <c r="Y128" t="str">
        <f t="shared" ca="1" si="5"/>
        <v>Old</v>
      </c>
    </row>
    <row r="129" spans="1:25" hidden="1" x14ac:dyDescent="0.35">
      <c r="A129">
        <v>920333758</v>
      </c>
      <c r="B129" s="1">
        <v>41180</v>
      </c>
      <c r="C129">
        <v>984</v>
      </c>
      <c r="D129" s="1">
        <v>45725</v>
      </c>
      <c r="E129" t="s">
        <v>36</v>
      </c>
      <c r="F129" t="s">
        <v>24</v>
      </c>
      <c r="G129" t="s">
        <v>23</v>
      </c>
      <c r="H129" t="s">
        <v>32</v>
      </c>
      <c r="I129" t="s">
        <v>24</v>
      </c>
      <c r="J129">
        <v>78</v>
      </c>
      <c r="K129" t="s">
        <v>24</v>
      </c>
      <c r="L129" t="s">
        <v>23</v>
      </c>
      <c r="M129" t="s">
        <v>23</v>
      </c>
      <c r="N129" s="1">
        <v>45726</v>
      </c>
      <c r="O129" t="s">
        <v>40</v>
      </c>
      <c r="P129" t="s">
        <v>33</v>
      </c>
      <c r="Q129" t="s">
        <v>32</v>
      </c>
      <c r="R129">
        <v>9</v>
      </c>
      <c r="S129">
        <v>945</v>
      </c>
      <c r="T129" t="s">
        <v>23</v>
      </c>
      <c r="U129" t="s">
        <v>23</v>
      </c>
      <c r="V129" s="1">
        <v>43861</v>
      </c>
      <c r="W129" t="str">
        <f t="shared" si="3"/>
        <v>Y</v>
      </c>
      <c r="X129" t="str">
        <f t="shared" ca="1" si="4"/>
        <v>Recent</v>
      </c>
      <c r="Y129" t="str">
        <f t="shared" ca="1" si="5"/>
        <v>Old</v>
      </c>
    </row>
    <row r="130" spans="1:25" hidden="1" x14ac:dyDescent="0.35">
      <c r="A130">
        <v>356500916</v>
      </c>
      <c r="B130" s="1">
        <v>41523</v>
      </c>
      <c r="C130">
        <v>900</v>
      </c>
      <c r="D130" s="1">
        <v>45719</v>
      </c>
      <c r="E130" t="s">
        <v>36</v>
      </c>
      <c r="F130" t="s">
        <v>24</v>
      </c>
      <c r="G130" t="s">
        <v>23</v>
      </c>
      <c r="H130" t="s">
        <v>30</v>
      </c>
      <c r="O130" t="s">
        <v>39</v>
      </c>
      <c r="P130" t="s">
        <v>31</v>
      </c>
      <c r="Q130" t="s">
        <v>32</v>
      </c>
      <c r="R130">
        <v>9</v>
      </c>
      <c r="S130">
        <v>958</v>
      </c>
      <c r="T130" t="s">
        <v>23</v>
      </c>
      <c r="U130" t="s">
        <v>23</v>
      </c>
      <c r="V130" s="1">
        <v>43773</v>
      </c>
      <c r="W130" t="str">
        <f t="shared" si="3"/>
        <v>Y</v>
      </c>
      <c r="X130" t="str">
        <f t="shared" ca="1" si="4"/>
        <v>N/A</v>
      </c>
      <c r="Y130" t="str">
        <f t="shared" ca="1" si="5"/>
        <v>Old</v>
      </c>
    </row>
    <row r="131" spans="1:25" hidden="1" x14ac:dyDescent="0.35">
      <c r="A131">
        <v>566609594</v>
      </c>
      <c r="B131" s="1">
        <v>40370</v>
      </c>
      <c r="C131">
        <v>2448</v>
      </c>
      <c r="D131" s="1">
        <v>45623</v>
      </c>
      <c r="E131" t="s">
        <v>34</v>
      </c>
      <c r="F131" t="s">
        <v>24</v>
      </c>
      <c r="G131" t="s">
        <v>24</v>
      </c>
      <c r="H131" t="s">
        <v>30</v>
      </c>
      <c r="O131" t="s">
        <v>35</v>
      </c>
      <c r="P131" t="s">
        <v>33</v>
      </c>
      <c r="Q131" t="s">
        <v>32</v>
      </c>
      <c r="R131">
        <v>2</v>
      </c>
      <c r="S131">
        <v>580</v>
      </c>
      <c r="T131" t="s">
        <v>23</v>
      </c>
      <c r="U131" t="s">
        <v>23</v>
      </c>
      <c r="V131" s="1">
        <v>45929</v>
      </c>
      <c r="W131" t="str">
        <f t="shared" ref="W131:W194" si="6">IF(OR(F131="Y", G131="Y", L131 = "Y", M131 = "Y", T131 = "Y", U131= "Y"), "Y", "N")</f>
        <v>Y</v>
      </c>
      <c r="X131" t="str">
        <f t="shared" ref="X131:X194" ca="1" si="7">IF(N131&gt;=EDATE(TODAY(),-6),"Recent",IF(I131="","N/A","Old"))</f>
        <v>N/A</v>
      </c>
      <c r="Y131" t="str">
        <f t="shared" ref="Y131:Y194" ca="1" si="8">IF(V131&gt;=EDATE(TODAY(),-6),"Recent",IF(V131="","N/A","Old"))</f>
        <v>Recent</v>
      </c>
    </row>
    <row r="132" spans="1:25" hidden="1" x14ac:dyDescent="0.35">
      <c r="A132">
        <v>830849780</v>
      </c>
      <c r="B132" s="1">
        <v>38824</v>
      </c>
      <c r="C132">
        <v>69</v>
      </c>
      <c r="D132" s="1">
        <v>45755</v>
      </c>
      <c r="E132" t="s">
        <v>36</v>
      </c>
      <c r="F132" t="s">
        <v>24</v>
      </c>
      <c r="G132" t="s">
        <v>23</v>
      </c>
      <c r="H132" t="s">
        <v>32</v>
      </c>
      <c r="I132" t="s">
        <v>24</v>
      </c>
      <c r="J132">
        <v>97</v>
      </c>
      <c r="K132" t="s">
        <v>24</v>
      </c>
      <c r="L132" t="s">
        <v>23</v>
      </c>
      <c r="M132" t="s">
        <v>23</v>
      </c>
      <c r="N132" s="1">
        <v>45730</v>
      </c>
      <c r="O132" t="s">
        <v>35</v>
      </c>
      <c r="P132" t="s">
        <v>31</v>
      </c>
      <c r="Q132" t="s">
        <v>32</v>
      </c>
      <c r="R132">
        <v>6</v>
      </c>
      <c r="S132">
        <v>983</v>
      </c>
      <c r="T132" t="s">
        <v>23</v>
      </c>
      <c r="U132" t="s">
        <v>23</v>
      </c>
      <c r="V132" s="1">
        <v>45160</v>
      </c>
      <c r="W132" t="str">
        <f t="shared" si="6"/>
        <v>Y</v>
      </c>
      <c r="X132" t="str">
        <f t="shared" ca="1" si="7"/>
        <v>Recent</v>
      </c>
      <c r="Y132" t="str">
        <f t="shared" ca="1" si="8"/>
        <v>Old</v>
      </c>
    </row>
    <row r="133" spans="1:25" hidden="1" x14ac:dyDescent="0.35">
      <c r="A133">
        <v>378351415</v>
      </c>
      <c r="B133" s="1">
        <v>37089</v>
      </c>
      <c r="C133">
        <v>40</v>
      </c>
      <c r="D133" s="1">
        <v>45746</v>
      </c>
      <c r="E133" t="s">
        <v>34</v>
      </c>
      <c r="F133" t="s">
        <v>24</v>
      </c>
      <c r="G133" t="s">
        <v>24</v>
      </c>
      <c r="H133" t="s">
        <v>28</v>
      </c>
      <c r="I133" t="s">
        <v>24</v>
      </c>
      <c r="J133">
        <v>89</v>
      </c>
      <c r="K133" t="s">
        <v>24</v>
      </c>
      <c r="L133" t="s">
        <v>23</v>
      </c>
      <c r="M133" t="s">
        <v>23</v>
      </c>
      <c r="N133" s="1">
        <v>45742</v>
      </c>
      <c r="O133" t="s">
        <v>26</v>
      </c>
      <c r="P133" t="s">
        <v>31</v>
      </c>
      <c r="Q133" t="s">
        <v>32</v>
      </c>
      <c r="R133">
        <v>2</v>
      </c>
      <c r="S133">
        <v>981</v>
      </c>
      <c r="T133" t="s">
        <v>23</v>
      </c>
      <c r="U133" t="s">
        <v>23</v>
      </c>
      <c r="V133" s="1">
        <v>45918</v>
      </c>
      <c r="W133" t="str">
        <f t="shared" si="6"/>
        <v>Y</v>
      </c>
      <c r="X133" t="str">
        <f t="shared" ca="1" si="7"/>
        <v>Recent</v>
      </c>
      <c r="Y133" t="str">
        <f t="shared" ca="1" si="8"/>
        <v>Recent</v>
      </c>
    </row>
    <row r="134" spans="1:25" hidden="1" x14ac:dyDescent="0.35">
      <c r="A134">
        <v>494973936</v>
      </c>
      <c r="B134" s="1">
        <v>35613</v>
      </c>
      <c r="C134">
        <v>72</v>
      </c>
      <c r="D134" s="1">
        <v>45733</v>
      </c>
      <c r="E134" t="s">
        <v>36</v>
      </c>
      <c r="F134" t="s">
        <v>24</v>
      </c>
      <c r="G134" t="s">
        <v>23</v>
      </c>
      <c r="H134" t="s">
        <v>25</v>
      </c>
      <c r="I134" t="s">
        <v>24</v>
      </c>
      <c r="J134">
        <v>0</v>
      </c>
      <c r="K134" t="s">
        <v>23</v>
      </c>
      <c r="L134" t="s">
        <v>24</v>
      </c>
      <c r="M134" t="s">
        <v>23</v>
      </c>
      <c r="N134" s="1">
        <v>45754</v>
      </c>
      <c r="O134" t="s">
        <v>26</v>
      </c>
      <c r="P134" t="s">
        <v>31</v>
      </c>
      <c r="Q134" t="s">
        <v>30</v>
      </c>
      <c r="W134" t="str">
        <f t="shared" si="6"/>
        <v>Y</v>
      </c>
      <c r="X134" t="str">
        <f t="shared" ca="1" si="7"/>
        <v>Recent</v>
      </c>
      <c r="Y134" t="str">
        <f t="shared" ca="1" si="8"/>
        <v>N/A</v>
      </c>
    </row>
    <row r="135" spans="1:25" hidden="1" x14ac:dyDescent="0.35">
      <c r="A135">
        <v>162290706</v>
      </c>
      <c r="B135" s="1">
        <v>40298</v>
      </c>
      <c r="C135">
        <v>71</v>
      </c>
      <c r="D135" s="1">
        <v>45739</v>
      </c>
      <c r="E135" t="s">
        <v>22</v>
      </c>
      <c r="F135" t="s">
        <v>23</v>
      </c>
      <c r="G135" t="s">
        <v>24</v>
      </c>
      <c r="H135" t="s">
        <v>30</v>
      </c>
      <c r="O135" t="s">
        <v>39</v>
      </c>
      <c r="P135" t="s">
        <v>27</v>
      </c>
      <c r="Q135" t="s">
        <v>30</v>
      </c>
      <c r="W135" t="str">
        <f t="shared" si="6"/>
        <v>Y</v>
      </c>
      <c r="X135" t="str">
        <f t="shared" ca="1" si="7"/>
        <v>N/A</v>
      </c>
      <c r="Y135" t="str">
        <f t="shared" ca="1" si="8"/>
        <v>N/A</v>
      </c>
    </row>
    <row r="136" spans="1:25" hidden="1" x14ac:dyDescent="0.35">
      <c r="A136">
        <v>826497313</v>
      </c>
      <c r="B136" s="1">
        <v>38963</v>
      </c>
      <c r="C136">
        <v>258</v>
      </c>
      <c r="D136" s="1">
        <v>45715</v>
      </c>
      <c r="E136" t="s">
        <v>22</v>
      </c>
      <c r="F136" t="s">
        <v>23</v>
      </c>
      <c r="G136" t="s">
        <v>24</v>
      </c>
      <c r="H136" t="s">
        <v>30</v>
      </c>
      <c r="O136" t="s">
        <v>35</v>
      </c>
      <c r="P136" t="s">
        <v>31</v>
      </c>
      <c r="Q136" t="s">
        <v>32</v>
      </c>
      <c r="R136">
        <v>6</v>
      </c>
      <c r="S136">
        <v>885</v>
      </c>
      <c r="T136" t="s">
        <v>23</v>
      </c>
      <c r="U136" t="s">
        <v>23</v>
      </c>
      <c r="V136" s="1">
        <v>45244</v>
      </c>
      <c r="W136" t="str">
        <f t="shared" si="6"/>
        <v>Y</v>
      </c>
      <c r="X136" t="str">
        <f t="shared" ca="1" si="7"/>
        <v>N/A</v>
      </c>
      <c r="Y136" t="str">
        <f t="shared" ca="1" si="8"/>
        <v>Old</v>
      </c>
    </row>
    <row r="137" spans="1:25" hidden="1" x14ac:dyDescent="0.35">
      <c r="A137">
        <v>769591034</v>
      </c>
      <c r="B137" s="1">
        <v>39910</v>
      </c>
      <c r="C137">
        <v>60</v>
      </c>
      <c r="D137" s="1">
        <v>45748</v>
      </c>
      <c r="E137" t="s">
        <v>34</v>
      </c>
      <c r="F137" t="s">
        <v>24</v>
      </c>
      <c r="G137" t="s">
        <v>24</v>
      </c>
      <c r="H137" t="s">
        <v>32</v>
      </c>
      <c r="I137" t="s">
        <v>24</v>
      </c>
      <c r="J137">
        <v>85</v>
      </c>
      <c r="K137" t="s">
        <v>24</v>
      </c>
      <c r="L137" t="s">
        <v>24</v>
      </c>
      <c r="M137" t="s">
        <v>23</v>
      </c>
      <c r="N137" s="1">
        <v>45749</v>
      </c>
      <c r="O137" t="s">
        <v>40</v>
      </c>
      <c r="P137" t="s">
        <v>33</v>
      </c>
      <c r="Q137" t="s">
        <v>32</v>
      </c>
      <c r="R137">
        <v>8</v>
      </c>
      <c r="S137">
        <v>963</v>
      </c>
      <c r="T137" t="s">
        <v>23</v>
      </c>
      <c r="U137" t="s">
        <v>23</v>
      </c>
      <c r="V137" s="1">
        <v>44906</v>
      </c>
      <c r="W137" t="str">
        <f t="shared" si="6"/>
        <v>Y</v>
      </c>
      <c r="X137" t="str">
        <f t="shared" ca="1" si="7"/>
        <v>Recent</v>
      </c>
      <c r="Y137" t="str">
        <f t="shared" ca="1" si="8"/>
        <v>Old</v>
      </c>
    </row>
    <row r="138" spans="1:25" hidden="1" x14ac:dyDescent="0.35">
      <c r="A138">
        <v>446451035</v>
      </c>
      <c r="B138" s="1">
        <v>40573</v>
      </c>
      <c r="C138">
        <v>1729</v>
      </c>
      <c r="E138" t="s">
        <v>22</v>
      </c>
      <c r="F138" t="s">
        <v>23</v>
      </c>
      <c r="G138" t="s">
        <v>24</v>
      </c>
      <c r="H138" t="s">
        <v>30</v>
      </c>
      <c r="O138" t="s">
        <v>40</v>
      </c>
      <c r="P138" t="s">
        <v>33</v>
      </c>
      <c r="Q138" t="s">
        <v>30</v>
      </c>
      <c r="W138" t="str">
        <f t="shared" si="6"/>
        <v>Y</v>
      </c>
      <c r="X138" t="str">
        <f t="shared" ca="1" si="7"/>
        <v>N/A</v>
      </c>
      <c r="Y138" t="str">
        <f t="shared" ca="1" si="8"/>
        <v>N/A</v>
      </c>
    </row>
    <row r="139" spans="1:25" x14ac:dyDescent="0.35">
      <c r="A139">
        <v>179602041</v>
      </c>
      <c r="B139" s="1">
        <v>42929</v>
      </c>
      <c r="D139" s="1">
        <v>45742</v>
      </c>
      <c r="E139" t="s">
        <v>22</v>
      </c>
      <c r="F139" t="s">
        <v>23</v>
      </c>
      <c r="G139" t="s">
        <v>24</v>
      </c>
      <c r="H139" t="s">
        <v>30</v>
      </c>
      <c r="O139" t="s">
        <v>37</v>
      </c>
      <c r="P139" t="s">
        <v>31</v>
      </c>
      <c r="Q139" t="s">
        <v>30</v>
      </c>
      <c r="W139" t="str">
        <f t="shared" si="6"/>
        <v>Y</v>
      </c>
      <c r="X139" t="str">
        <f t="shared" ca="1" si="7"/>
        <v>N/A</v>
      </c>
      <c r="Y139" t="str">
        <f t="shared" ca="1" si="8"/>
        <v>N/A</v>
      </c>
    </row>
    <row r="140" spans="1:25" hidden="1" x14ac:dyDescent="0.35">
      <c r="A140">
        <v>807881619</v>
      </c>
      <c r="B140" s="1">
        <v>38715</v>
      </c>
      <c r="C140">
        <v>375</v>
      </c>
      <c r="D140" s="1">
        <v>45730</v>
      </c>
      <c r="E140" t="s">
        <v>22</v>
      </c>
      <c r="F140" t="s">
        <v>23</v>
      </c>
      <c r="G140" t="s">
        <v>24</v>
      </c>
      <c r="H140" t="s">
        <v>30</v>
      </c>
      <c r="P140" t="s">
        <v>31</v>
      </c>
      <c r="Q140" t="s">
        <v>32</v>
      </c>
      <c r="R140">
        <v>1</v>
      </c>
      <c r="S140">
        <v>937</v>
      </c>
      <c r="T140" t="s">
        <v>23</v>
      </c>
      <c r="U140" t="s">
        <v>23</v>
      </c>
      <c r="V140" s="1">
        <v>45933</v>
      </c>
      <c r="W140" t="str">
        <f t="shared" si="6"/>
        <v>Y</v>
      </c>
      <c r="X140" t="str">
        <f t="shared" ca="1" si="7"/>
        <v>N/A</v>
      </c>
      <c r="Y140" t="str">
        <f t="shared" ca="1" si="8"/>
        <v>Recent</v>
      </c>
    </row>
    <row r="141" spans="1:25" hidden="1" x14ac:dyDescent="0.35">
      <c r="A141">
        <v>768749982</v>
      </c>
      <c r="B141" s="1">
        <v>38055</v>
      </c>
      <c r="C141">
        <v>84</v>
      </c>
      <c r="D141" s="1">
        <v>45746</v>
      </c>
      <c r="E141" t="s">
        <v>22</v>
      </c>
      <c r="F141" t="s">
        <v>23</v>
      </c>
      <c r="G141" t="s">
        <v>24</v>
      </c>
      <c r="H141" t="s">
        <v>30</v>
      </c>
      <c r="O141" t="s">
        <v>37</v>
      </c>
      <c r="P141" t="s">
        <v>33</v>
      </c>
      <c r="Q141" t="s">
        <v>28</v>
      </c>
      <c r="R141">
        <v>9</v>
      </c>
      <c r="S141">
        <v>960</v>
      </c>
      <c r="T141" t="s">
        <v>23</v>
      </c>
      <c r="U141" t="s">
        <v>23</v>
      </c>
      <c r="V141" s="1">
        <v>43531</v>
      </c>
      <c r="W141" t="str">
        <f t="shared" si="6"/>
        <v>Y</v>
      </c>
      <c r="X141" t="str">
        <f t="shared" ca="1" si="7"/>
        <v>N/A</v>
      </c>
      <c r="Y141" t="str">
        <f t="shared" ca="1" si="8"/>
        <v>Old</v>
      </c>
    </row>
    <row r="142" spans="1:25" hidden="1" x14ac:dyDescent="0.35">
      <c r="A142">
        <v>702173323</v>
      </c>
      <c r="B142" s="1">
        <v>41936</v>
      </c>
      <c r="C142">
        <v>126</v>
      </c>
      <c r="D142" s="1">
        <v>45716</v>
      </c>
      <c r="E142" t="s">
        <v>34</v>
      </c>
      <c r="F142" t="s">
        <v>24</v>
      </c>
      <c r="G142" t="s">
        <v>24</v>
      </c>
      <c r="H142" t="s">
        <v>30</v>
      </c>
      <c r="O142" t="s">
        <v>39</v>
      </c>
      <c r="Q142" t="s">
        <v>32</v>
      </c>
      <c r="R142">
        <v>9</v>
      </c>
      <c r="S142">
        <v>882</v>
      </c>
      <c r="T142" t="s">
        <v>23</v>
      </c>
      <c r="U142" t="s">
        <v>23</v>
      </c>
      <c r="V142" s="1">
        <v>43623</v>
      </c>
      <c r="W142" t="str">
        <f t="shared" si="6"/>
        <v>Y</v>
      </c>
      <c r="X142" t="str">
        <f t="shared" ca="1" si="7"/>
        <v>N/A</v>
      </c>
      <c r="Y142" t="str">
        <f t="shared" ca="1" si="8"/>
        <v>Old</v>
      </c>
    </row>
    <row r="143" spans="1:25" hidden="1" x14ac:dyDescent="0.35">
      <c r="A143">
        <v>757384236</v>
      </c>
      <c r="B143" s="1">
        <v>37134</v>
      </c>
      <c r="C143">
        <v>1985</v>
      </c>
      <c r="D143" s="1">
        <v>45654</v>
      </c>
      <c r="E143" t="s">
        <v>36</v>
      </c>
      <c r="F143" t="s">
        <v>24</v>
      </c>
      <c r="G143" t="s">
        <v>23</v>
      </c>
      <c r="H143" t="s">
        <v>30</v>
      </c>
      <c r="O143" t="s">
        <v>40</v>
      </c>
      <c r="P143" t="s">
        <v>27</v>
      </c>
      <c r="Q143" t="s">
        <v>32</v>
      </c>
      <c r="R143">
        <v>1</v>
      </c>
      <c r="S143">
        <v>720</v>
      </c>
      <c r="T143" t="s">
        <v>23</v>
      </c>
      <c r="U143" t="s">
        <v>23</v>
      </c>
      <c r="V143" s="1">
        <v>45933</v>
      </c>
      <c r="W143" t="str">
        <f t="shared" si="6"/>
        <v>Y</v>
      </c>
      <c r="X143" t="str">
        <f t="shared" ca="1" si="7"/>
        <v>N/A</v>
      </c>
      <c r="Y143" t="str">
        <f t="shared" ca="1" si="8"/>
        <v>Recent</v>
      </c>
    </row>
    <row r="144" spans="1:25" hidden="1" x14ac:dyDescent="0.35">
      <c r="A144">
        <v>952850128</v>
      </c>
      <c r="B144" s="1">
        <v>40012</v>
      </c>
      <c r="C144">
        <v>1321</v>
      </c>
      <c r="D144" s="1">
        <v>45687</v>
      </c>
      <c r="E144" t="s">
        <v>34</v>
      </c>
      <c r="F144" t="s">
        <v>24</v>
      </c>
      <c r="G144" t="s">
        <v>24</v>
      </c>
      <c r="H144" t="s">
        <v>32</v>
      </c>
      <c r="I144" t="s">
        <v>24</v>
      </c>
      <c r="J144">
        <v>80</v>
      </c>
      <c r="K144" t="s">
        <v>24</v>
      </c>
      <c r="L144" t="s">
        <v>23</v>
      </c>
      <c r="M144" t="s">
        <v>23</v>
      </c>
      <c r="N144" s="1">
        <v>45670</v>
      </c>
      <c r="O144" t="s">
        <v>35</v>
      </c>
      <c r="P144" t="s">
        <v>27</v>
      </c>
      <c r="Q144" t="s">
        <v>32</v>
      </c>
      <c r="R144">
        <v>1</v>
      </c>
      <c r="S144">
        <v>865</v>
      </c>
      <c r="T144" t="s">
        <v>24</v>
      </c>
      <c r="U144" t="s">
        <v>23</v>
      </c>
      <c r="V144" s="1">
        <v>45933</v>
      </c>
      <c r="W144" t="str">
        <f t="shared" si="6"/>
        <v>Y</v>
      </c>
      <c r="X144" t="str">
        <f t="shared" ca="1" si="7"/>
        <v>Recent</v>
      </c>
      <c r="Y144" t="str">
        <f t="shared" ca="1" si="8"/>
        <v>Recent</v>
      </c>
    </row>
    <row r="145" spans="1:25" x14ac:dyDescent="0.35">
      <c r="A145">
        <v>493832581</v>
      </c>
      <c r="B145" s="1">
        <v>36414</v>
      </c>
      <c r="D145" s="1">
        <v>45754</v>
      </c>
      <c r="E145" t="s">
        <v>34</v>
      </c>
      <c r="F145" t="s">
        <v>24</v>
      </c>
      <c r="G145" t="s">
        <v>24</v>
      </c>
      <c r="H145" t="s">
        <v>32</v>
      </c>
      <c r="I145" t="s">
        <v>24</v>
      </c>
      <c r="J145">
        <v>10</v>
      </c>
      <c r="K145" t="s">
        <v>24</v>
      </c>
      <c r="L145" t="s">
        <v>23</v>
      </c>
      <c r="M145" t="s">
        <v>24</v>
      </c>
      <c r="N145" s="1">
        <v>45756</v>
      </c>
      <c r="O145" t="s">
        <v>40</v>
      </c>
      <c r="P145" t="s">
        <v>27</v>
      </c>
      <c r="Q145" t="s">
        <v>32</v>
      </c>
      <c r="R145">
        <v>9</v>
      </c>
      <c r="S145">
        <v>867</v>
      </c>
      <c r="T145" t="s">
        <v>23</v>
      </c>
      <c r="U145" t="s">
        <v>24</v>
      </c>
      <c r="V145" s="1">
        <v>44252</v>
      </c>
      <c r="W145" t="str">
        <f t="shared" si="6"/>
        <v>Y</v>
      </c>
      <c r="X145" t="str">
        <f t="shared" ca="1" si="7"/>
        <v>Recent</v>
      </c>
      <c r="Y145" t="str">
        <f t="shared" ca="1" si="8"/>
        <v>Old</v>
      </c>
    </row>
    <row r="146" spans="1:25" hidden="1" x14ac:dyDescent="0.35">
      <c r="A146">
        <v>245996316</v>
      </c>
      <c r="B146" s="1">
        <v>40015</v>
      </c>
      <c r="C146">
        <v>87</v>
      </c>
      <c r="D146" s="1">
        <v>45727</v>
      </c>
      <c r="E146" t="s">
        <v>22</v>
      </c>
      <c r="F146" t="s">
        <v>23</v>
      </c>
      <c r="G146" t="s">
        <v>24</v>
      </c>
      <c r="H146" t="s">
        <v>32</v>
      </c>
      <c r="I146" t="s">
        <v>24</v>
      </c>
      <c r="J146">
        <v>98</v>
      </c>
      <c r="K146" t="s">
        <v>24</v>
      </c>
      <c r="L146" t="s">
        <v>23</v>
      </c>
      <c r="M146" t="s">
        <v>23</v>
      </c>
      <c r="N146" s="1">
        <v>45740</v>
      </c>
      <c r="P146" t="s">
        <v>27</v>
      </c>
      <c r="Q146" t="s">
        <v>32</v>
      </c>
      <c r="R146">
        <v>9</v>
      </c>
      <c r="S146">
        <v>967</v>
      </c>
      <c r="T146" t="s">
        <v>23</v>
      </c>
      <c r="U146" t="s">
        <v>23</v>
      </c>
      <c r="V146" s="1">
        <v>43435</v>
      </c>
      <c r="W146" t="str">
        <f t="shared" si="6"/>
        <v>Y</v>
      </c>
      <c r="X146" t="str">
        <f t="shared" ca="1" si="7"/>
        <v>Recent</v>
      </c>
      <c r="Y146" t="str">
        <f t="shared" ca="1" si="8"/>
        <v>Old</v>
      </c>
    </row>
    <row r="147" spans="1:25" hidden="1" x14ac:dyDescent="0.35">
      <c r="A147">
        <v>449243758</v>
      </c>
      <c r="B147" s="1">
        <v>38574</v>
      </c>
      <c r="C147">
        <v>1946</v>
      </c>
      <c r="D147" s="1">
        <v>45659</v>
      </c>
      <c r="E147" t="s">
        <v>36</v>
      </c>
      <c r="F147" t="s">
        <v>24</v>
      </c>
      <c r="G147" t="s">
        <v>23</v>
      </c>
      <c r="H147" t="s">
        <v>32</v>
      </c>
      <c r="I147" t="s">
        <v>24</v>
      </c>
      <c r="J147">
        <v>68</v>
      </c>
      <c r="K147" t="s">
        <v>24</v>
      </c>
      <c r="L147" t="s">
        <v>24</v>
      </c>
      <c r="M147" t="s">
        <v>23</v>
      </c>
      <c r="N147" s="1">
        <v>45626</v>
      </c>
      <c r="O147" t="s">
        <v>35</v>
      </c>
      <c r="P147" t="s">
        <v>27</v>
      </c>
      <c r="Q147" t="s">
        <v>32</v>
      </c>
      <c r="R147">
        <v>7</v>
      </c>
      <c r="S147">
        <v>833</v>
      </c>
      <c r="T147" t="s">
        <v>24</v>
      </c>
      <c r="U147" t="s">
        <v>23</v>
      </c>
      <c r="V147" s="1">
        <v>45420</v>
      </c>
      <c r="W147" t="str">
        <f t="shared" si="6"/>
        <v>Y</v>
      </c>
      <c r="X147" t="str">
        <f t="shared" ca="1" si="7"/>
        <v>Recent</v>
      </c>
      <c r="Y147" t="str">
        <f t="shared" ca="1" si="8"/>
        <v>Old</v>
      </c>
    </row>
    <row r="148" spans="1:25" hidden="1" x14ac:dyDescent="0.35">
      <c r="A148">
        <v>230836826</v>
      </c>
      <c r="B148" s="1">
        <v>37818</v>
      </c>
      <c r="C148">
        <v>2466</v>
      </c>
      <c r="D148" s="1">
        <v>45651</v>
      </c>
      <c r="E148" t="s">
        <v>36</v>
      </c>
      <c r="F148" t="s">
        <v>24</v>
      </c>
      <c r="G148" t="s">
        <v>23</v>
      </c>
      <c r="H148" t="s">
        <v>32</v>
      </c>
      <c r="I148" t="s">
        <v>24</v>
      </c>
      <c r="J148">
        <v>48</v>
      </c>
      <c r="K148" t="s">
        <v>24</v>
      </c>
      <c r="L148" t="s">
        <v>23</v>
      </c>
      <c r="M148" t="s">
        <v>24</v>
      </c>
      <c r="N148" s="1">
        <v>45666</v>
      </c>
      <c r="O148" t="s">
        <v>35</v>
      </c>
      <c r="P148" t="s">
        <v>27</v>
      </c>
      <c r="Q148" t="s">
        <v>32</v>
      </c>
      <c r="R148">
        <v>4</v>
      </c>
      <c r="S148">
        <v>609</v>
      </c>
      <c r="T148" t="s">
        <v>24</v>
      </c>
      <c r="U148" t="s">
        <v>24</v>
      </c>
      <c r="V148" s="1">
        <v>45602</v>
      </c>
      <c r="W148" t="str">
        <f t="shared" si="6"/>
        <v>Y</v>
      </c>
      <c r="X148" t="str">
        <f t="shared" ca="1" si="7"/>
        <v>Recent</v>
      </c>
      <c r="Y148" t="str">
        <f t="shared" ca="1" si="8"/>
        <v>Recent</v>
      </c>
    </row>
    <row r="149" spans="1:25" hidden="1" x14ac:dyDescent="0.35">
      <c r="A149">
        <v>625034800</v>
      </c>
      <c r="B149" s="1">
        <v>34993</v>
      </c>
      <c r="C149">
        <v>3397</v>
      </c>
      <c r="E149" t="s">
        <v>29</v>
      </c>
      <c r="F149" t="s">
        <v>24</v>
      </c>
      <c r="G149" t="s">
        <v>24</v>
      </c>
      <c r="H149" t="s">
        <v>32</v>
      </c>
      <c r="I149" t="s">
        <v>24</v>
      </c>
      <c r="J149">
        <v>18</v>
      </c>
      <c r="K149" t="s">
        <v>24</v>
      </c>
      <c r="L149" t="s">
        <v>24</v>
      </c>
      <c r="M149" t="s">
        <v>24</v>
      </c>
      <c r="N149" s="1">
        <v>45347</v>
      </c>
      <c r="O149" t="s">
        <v>40</v>
      </c>
      <c r="P149" t="s">
        <v>27</v>
      </c>
      <c r="Q149" t="s">
        <v>32</v>
      </c>
      <c r="R149">
        <v>6</v>
      </c>
      <c r="S149">
        <v>294</v>
      </c>
      <c r="T149" t="s">
        <v>23</v>
      </c>
      <c r="U149" t="s">
        <v>23</v>
      </c>
      <c r="V149" s="1">
        <v>44447</v>
      </c>
      <c r="W149" t="str">
        <f t="shared" si="6"/>
        <v>Y</v>
      </c>
      <c r="X149" t="str">
        <f t="shared" ca="1" si="7"/>
        <v>Old</v>
      </c>
      <c r="Y149" t="str">
        <f t="shared" ca="1" si="8"/>
        <v>Old</v>
      </c>
    </row>
    <row r="150" spans="1:25" hidden="1" x14ac:dyDescent="0.35">
      <c r="A150">
        <v>994647729</v>
      </c>
      <c r="B150" s="1">
        <v>42027</v>
      </c>
      <c r="C150">
        <v>48</v>
      </c>
      <c r="D150" s="1">
        <v>45737</v>
      </c>
      <c r="E150" t="s">
        <v>22</v>
      </c>
      <c r="F150" t="s">
        <v>23</v>
      </c>
      <c r="G150" t="s">
        <v>24</v>
      </c>
      <c r="H150" t="s">
        <v>32</v>
      </c>
      <c r="I150" t="s">
        <v>24</v>
      </c>
      <c r="J150">
        <v>86</v>
      </c>
      <c r="K150" t="s">
        <v>24</v>
      </c>
      <c r="L150" t="s">
        <v>23</v>
      </c>
      <c r="M150" t="s">
        <v>23</v>
      </c>
      <c r="N150" s="1">
        <v>45736</v>
      </c>
      <c r="P150" t="s">
        <v>27</v>
      </c>
      <c r="Q150" t="s">
        <v>32</v>
      </c>
      <c r="R150">
        <v>6</v>
      </c>
      <c r="S150">
        <v>963</v>
      </c>
      <c r="T150" t="s">
        <v>23</v>
      </c>
      <c r="U150" t="s">
        <v>23</v>
      </c>
      <c r="V150" s="1">
        <v>45097</v>
      </c>
      <c r="W150" t="str">
        <f t="shared" si="6"/>
        <v>Y</v>
      </c>
      <c r="X150" t="str">
        <f t="shared" ca="1" si="7"/>
        <v>Recent</v>
      </c>
      <c r="Y150" t="str">
        <f t="shared" ca="1" si="8"/>
        <v>Old</v>
      </c>
    </row>
    <row r="151" spans="1:25" hidden="1" x14ac:dyDescent="0.35">
      <c r="A151">
        <v>849035780</v>
      </c>
      <c r="B151" s="1">
        <v>34929</v>
      </c>
      <c r="C151">
        <v>2</v>
      </c>
      <c r="D151" s="1">
        <v>45751</v>
      </c>
      <c r="E151" t="s">
        <v>22</v>
      </c>
      <c r="F151" t="s">
        <v>23</v>
      </c>
      <c r="G151" t="s">
        <v>24</v>
      </c>
      <c r="H151" t="s">
        <v>32</v>
      </c>
      <c r="I151" t="s">
        <v>24</v>
      </c>
      <c r="J151">
        <v>87</v>
      </c>
      <c r="K151" t="s">
        <v>24</v>
      </c>
      <c r="L151" t="s">
        <v>23</v>
      </c>
      <c r="M151" t="s">
        <v>23</v>
      </c>
      <c r="N151" s="1">
        <v>45746</v>
      </c>
      <c r="O151" t="s">
        <v>39</v>
      </c>
      <c r="P151" t="s">
        <v>27</v>
      </c>
      <c r="Q151" t="s">
        <v>32</v>
      </c>
      <c r="R151">
        <v>9</v>
      </c>
      <c r="S151">
        <v>961</v>
      </c>
      <c r="T151" t="s">
        <v>23</v>
      </c>
      <c r="U151" t="s">
        <v>23</v>
      </c>
      <c r="V151" s="1">
        <v>43660</v>
      </c>
      <c r="W151" t="str">
        <f t="shared" si="6"/>
        <v>Y</v>
      </c>
      <c r="X151" t="str">
        <f t="shared" ca="1" si="7"/>
        <v>Recent</v>
      </c>
      <c r="Y151" t="str">
        <f t="shared" ca="1" si="8"/>
        <v>Old</v>
      </c>
    </row>
    <row r="152" spans="1:25" hidden="1" x14ac:dyDescent="0.35">
      <c r="A152">
        <v>510545176</v>
      </c>
      <c r="B152" s="1">
        <v>34870</v>
      </c>
      <c r="C152">
        <v>37</v>
      </c>
      <c r="D152" s="1">
        <v>45742</v>
      </c>
      <c r="E152" t="s">
        <v>36</v>
      </c>
      <c r="F152" t="s">
        <v>24</v>
      </c>
      <c r="G152" t="s">
        <v>23</v>
      </c>
      <c r="H152" t="s">
        <v>28</v>
      </c>
      <c r="I152" t="s">
        <v>24</v>
      </c>
      <c r="J152">
        <v>99</v>
      </c>
      <c r="K152" t="s">
        <v>24</v>
      </c>
      <c r="L152" t="s">
        <v>23</v>
      </c>
      <c r="M152" t="s">
        <v>23</v>
      </c>
      <c r="N152" s="1">
        <v>45741</v>
      </c>
      <c r="O152" t="s">
        <v>37</v>
      </c>
      <c r="P152" t="s">
        <v>31</v>
      </c>
      <c r="Q152" t="s">
        <v>28</v>
      </c>
      <c r="R152">
        <v>8</v>
      </c>
      <c r="S152">
        <v>963</v>
      </c>
      <c r="T152" t="s">
        <v>24</v>
      </c>
      <c r="U152" t="s">
        <v>24</v>
      </c>
      <c r="V152" s="1">
        <v>44814</v>
      </c>
      <c r="W152" t="str">
        <f t="shared" si="6"/>
        <v>Y</v>
      </c>
      <c r="X152" t="str">
        <f t="shared" ca="1" si="7"/>
        <v>Recent</v>
      </c>
      <c r="Y152" t="str">
        <f t="shared" ca="1" si="8"/>
        <v>Old</v>
      </c>
    </row>
    <row r="153" spans="1:25" hidden="1" x14ac:dyDescent="0.35">
      <c r="A153">
        <v>874702087</v>
      </c>
      <c r="B153" s="1">
        <v>37816</v>
      </c>
      <c r="C153">
        <v>97</v>
      </c>
      <c r="E153" t="s">
        <v>22</v>
      </c>
      <c r="F153" t="s">
        <v>23</v>
      </c>
      <c r="G153" t="s">
        <v>24</v>
      </c>
      <c r="H153" t="s">
        <v>32</v>
      </c>
      <c r="I153" t="s">
        <v>24</v>
      </c>
      <c r="J153">
        <v>96</v>
      </c>
      <c r="K153" t="s">
        <v>24</v>
      </c>
      <c r="L153" t="s">
        <v>23</v>
      </c>
      <c r="M153" t="s">
        <v>23</v>
      </c>
      <c r="N153" s="1">
        <v>45735</v>
      </c>
      <c r="O153" t="s">
        <v>37</v>
      </c>
      <c r="P153" t="s">
        <v>27</v>
      </c>
      <c r="Q153" t="s">
        <v>32</v>
      </c>
      <c r="R153">
        <v>5</v>
      </c>
      <c r="S153">
        <v>979</v>
      </c>
      <c r="T153" t="s">
        <v>23</v>
      </c>
      <c r="U153" t="s">
        <v>23</v>
      </c>
      <c r="V153" s="1">
        <v>45217</v>
      </c>
      <c r="W153" t="str">
        <f t="shared" si="6"/>
        <v>Y</v>
      </c>
      <c r="X153" t="str">
        <f t="shared" ca="1" si="7"/>
        <v>Recent</v>
      </c>
      <c r="Y153" t="str">
        <f t="shared" ca="1" si="8"/>
        <v>Old</v>
      </c>
    </row>
    <row r="154" spans="1:25" x14ac:dyDescent="0.35">
      <c r="A154">
        <v>623790506</v>
      </c>
      <c r="B154" s="1">
        <v>36394</v>
      </c>
      <c r="D154" s="1">
        <v>45734</v>
      </c>
      <c r="E154" t="s">
        <v>29</v>
      </c>
      <c r="F154" t="s">
        <v>24</v>
      </c>
      <c r="G154" t="s">
        <v>24</v>
      </c>
      <c r="H154" t="s">
        <v>32</v>
      </c>
      <c r="I154" t="s">
        <v>24</v>
      </c>
      <c r="J154">
        <v>52</v>
      </c>
      <c r="K154" t="s">
        <v>24</v>
      </c>
      <c r="L154" t="s">
        <v>24</v>
      </c>
      <c r="M154" t="s">
        <v>24</v>
      </c>
      <c r="N154" s="1">
        <v>45733</v>
      </c>
      <c r="O154" t="s">
        <v>35</v>
      </c>
      <c r="P154" t="s">
        <v>33</v>
      </c>
      <c r="Q154" t="s">
        <v>32</v>
      </c>
      <c r="R154">
        <v>3</v>
      </c>
      <c r="S154">
        <v>701</v>
      </c>
      <c r="T154" t="s">
        <v>23</v>
      </c>
      <c r="U154" t="s">
        <v>23</v>
      </c>
      <c r="V154" s="1">
        <v>45754</v>
      </c>
      <c r="W154" t="str">
        <f t="shared" si="6"/>
        <v>Y</v>
      </c>
      <c r="X154" t="str">
        <f t="shared" ca="1" si="7"/>
        <v>Recent</v>
      </c>
      <c r="Y154" t="str">
        <f t="shared" ca="1" si="8"/>
        <v>Recent</v>
      </c>
    </row>
    <row r="155" spans="1:25" hidden="1" x14ac:dyDescent="0.35">
      <c r="A155">
        <v>270909943</v>
      </c>
      <c r="B155" s="1">
        <v>42925</v>
      </c>
      <c r="C155">
        <v>13</v>
      </c>
      <c r="D155" s="1">
        <v>45740</v>
      </c>
      <c r="E155" t="s">
        <v>29</v>
      </c>
      <c r="F155" t="s">
        <v>24</v>
      </c>
      <c r="G155" t="s">
        <v>24</v>
      </c>
      <c r="H155" t="s">
        <v>32</v>
      </c>
      <c r="I155" t="s">
        <v>24</v>
      </c>
      <c r="J155">
        <v>95</v>
      </c>
      <c r="K155" t="s">
        <v>24</v>
      </c>
      <c r="L155" t="s">
        <v>24</v>
      </c>
      <c r="M155" t="s">
        <v>23</v>
      </c>
      <c r="N155" s="1">
        <v>45736</v>
      </c>
      <c r="P155" t="s">
        <v>27</v>
      </c>
      <c r="Q155" t="s">
        <v>32</v>
      </c>
      <c r="R155">
        <v>6</v>
      </c>
      <c r="S155">
        <v>981</v>
      </c>
      <c r="T155" t="s">
        <v>24</v>
      </c>
      <c r="U155" t="s">
        <v>23</v>
      </c>
      <c r="V155" s="1">
        <v>44448</v>
      </c>
      <c r="W155" t="str">
        <f t="shared" si="6"/>
        <v>Y</v>
      </c>
      <c r="X155" t="str">
        <f t="shared" ca="1" si="7"/>
        <v>Recent</v>
      </c>
      <c r="Y155" t="str">
        <f t="shared" ca="1" si="8"/>
        <v>Old</v>
      </c>
    </row>
    <row r="156" spans="1:25" hidden="1" x14ac:dyDescent="0.35">
      <c r="A156">
        <v>625413336</v>
      </c>
      <c r="B156" s="1">
        <v>37894</v>
      </c>
      <c r="C156">
        <v>1676</v>
      </c>
      <c r="D156" s="1">
        <v>45651</v>
      </c>
      <c r="E156" t="s">
        <v>22</v>
      </c>
      <c r="F156" t="s">
        <v>23</v>
      </c>
      <c r="G156" t="s">
        <v>24</v>
      </c>
      <c r="H156" t="s">
        <v>32</v>
      </c>
      <c r="I156" t="s">
        <v>24</v>
      </c>
      <c r="J156">
        <v>69</v>
      </c>
      <c r="K156" t="s">
        <v>24</v>
      </c>
      <c r="L156" t="s">
        <v>24</v>
      </c>
      <c r="M156" t="s">
        <v>23</v>
      </c>
      <c r="N156" s="1">
        <v>45628</v>
      </c>
      <c r="O156" t="s">
        <v>40</v>
      </c>
      <c r="P156" t="s">
        <v>31</v>
      </c>
      <c r="Q156" t="s">
        <v>32</v>
      </c>
      <c r="R156">
        <v>7</v>
      </c>
      <c r="S156">
        <v>879</v>
      </c>
      <c r="T156" t="s">
        <v>23</v>
      </c>
      <c r="U156" t="s">
        <v>23</v>
      </c>
      <c r="V156" s="1">
        <v>45125</v>
      </c>
      <c r="W156" t="str">
        <f t="shared" si="6"/>
        <v>Y</v>
      </c>
      <c r="X156" t="str">
        <f t="shared" ca="1" si="7"/>
        <v>Recent</v>
      </c>
      <c r="Y156" t="str">
        <f t="shared" ca="1" si="8"/>
        <v>Old</v>
      </c>
    </row>
    <row r="157" spans="1:25" hidden="1" x14ac:dyDescent="0.35">
      <c r="A157">
        <v>768634659</v>
      </c>
      <c r="B157" s="1">
        <v>42552</v>
      </c>
      <c r="C157">
        <v>2</v>
      </c>
      <c r="E157" t="s">
        <v>22</v>
      </c>
      <c r="F157" t="s">
        <v>23</v>
      </c>
      <c r="G157" t="s">
        <v>24</v>
      </c>
      <c r="H157" t="s">
        <v>32</v>
      </c>
      <c r="I157" t="s">
        <v>24</v>
      </c>
      <c r="J157">
        <v>93</v>
      </c>
      <c r="K157" t="s">
        <v>24</v>
      </c>
      <c r="L157" t="s">
        <v>24</v>
      </c>
      <c r="M157" t="s">
        <v>23</v>
      </c>
      <c r="N157" s="1">
        <v>45735</v>
      </c>
      <c r="O157" t="s">
        <v>37</v>
      </c>
      <c r="P157" t="s">
        <v>31</v>
      </c>
      <c r="Q157" t="s">
        <v>30</v>
      </c>
      <c r="W157" t="str">
        <f t="shared" si="6"/>
        <v>Y</v>
      </c>
      <c r="X157" t="str">
        <f t="shared" ca="1" si="7"/>
        <v>Recent</v>
      </c>
      <c r="Y157" t="str">
        <f t="shared" ca="1" si="8"/>
        <v>N/A</v>
      </c>
    </row>
    <row r="158" spans="1:25" hidden="1" x14ac:dyDescent="0.35">
      <c r="A158">
        <v>853249958</v>
      </c>
      <c r="B158" s="1">
        <v>41753</v>
      </c>
      <c r="C158">
        <v>27</v>
      </c>
      <c r="D158" s="1">
        <v>45749</v>
      </c>
      <c r="E158" t="s">
        <v>36</v>
      </c>
      <c r="F158" t="s">
        <v>24</v>
      </c>
      <c r="G158" t="s">
        <v>23</v>
      </c>
      <c r="H158" t="s">
        <v>32</v>
      </c>
      <c r="I158" t="s">
        <v>24</v>
      </c>
      <c r="J158">
        <v>91</v>
      </c>
      <c r="K158" t="s">
        <v>24</v>
      </c>
      <c r="L158" t="s">
        <v>23</v>
      </c>
      <c r="M158" t="s">
        <v>24</v>
      </c>
      <c r="N158" s="1">
        <v>45732</v>
      </c>
      <c r="P158" t="s">
        <v>27</v>
      </c>
      <c r="Q158" t="s">
        <v>32</v>
      </c>
      <c r="R158">
        <v>1</v>
      </c>
      <c r="S158">
        <v>981</v>
      </c>
      <c r="T158" t="s">
        <v>23</v>
      </c>
      <c r="U158" t="s">
        <v>23</v>
      </c>
      <c r="V158" s="1">
        <v>45933</v>
      </c>
      <c r="W158" t="str">
        <f t="shared" si="6"/>
        <v>Y</v>
      </c>
      <c r="X158" t="str">
        <f t="shared" ca="1" si="7"/>
        <v>Recent</v>
      </c>
      <c r="Y158" t="str">
        <f t="shared" ca="1" si="8"/>
        <v>Recent</v>
      </c>
    </row>
    <row r="159" spans="1:25" hidden="1" x14ac:dyDescent="0.35">
      <c r="A159">
        <v>388292647</v>
      </c>
      <c r="B159" s="1">
        <v>43320</v>
      </c>
      <c r="C159">
        <v>2134</v>
      </c>
      <c r="D159" s="1">
        <v>45692</v>
      </c>
      <c r="E159" t="s">
        <v>34</v>
      </c>
      <c r="F159" t="s">
        <v>24</v>
      </c>
      <c r="G159" t="s">
        <v>24</v>
      </c>
      <c r="H159" t="s">
        <v>32</v>
      </c>
      <c r="I159" t="s">
        <v>24</v>
      </c>
      <c r="J159">
        <v>58</v>
      </c>
      <c r="K159" t="s">
        <v>24</v>
      </c>
      <c r="L159" t="s">
        <v>24</v>
      </c>
      <c r="M159" t="s">
        <v>24</v>
      </c>
      <c r="N159" s="1">
        <v>45663</v>
      </c>
      <c r="O159" t="s">
        <v>38</v>
      </c>
      <c r="P159" t="s">
        <v>31</v>
      </c>
      <c r="Q159" t="s">
        <v>32</v>
      </c>
      <c r="R159">
        <v>4</v>
      </c>
      <c r="S159">
        <v>537</v>
      </c>
      <c r="T159" t="s">
        <v>23</v>
      </c>
      <c r="U159" t="s">
        <v>23</v>
      </c>
      <c r="V159" s="1">
        <v>45588</v>
      </c>
      <c r="W159" t="str">
        <f t="shared" si="6"/>
        <v>Y</v>
      </c>
      <c r="X159" t="str">
        <f t="shared" ca="1" si="7"/>
        <v>Recent</v>
      </c>
      <c r="Y159" t="str">
        <f t="shared" ca="1" si="8"/>
        <v>Old</v>
      </c>
    </row>
    <row r="160" spans="1:25" hidden="1" x14ac:dyDescent="0.35">
      <c r="A160">
        <v>329412879</v>
      </c>
      <c r="B160" s="1">
        <v>41565</v>
      </c>
      <c r="C160">
        <v>46</v>
      </c>
      <c r="D160" s="1">
        <v>45751</v>
      </c>
      <c r="E160" t="s">
        <v>36</v>
      </c>
      <c r="F160" t="s">
        <v>24</v>
      </c>
      <c r="G160" t="s">
        <v>23</v>
      </c>
      <c r="H160" t="s">
        <v>30</v>
      </c>
      <c r="P160" t="s">
        <v>31</v>
      </c>
      <c r="Q160" t="s">
        <v>30</v>
      </c>
      <c r="W160" t="str">
        <f t="shared" si="6"/>
        <v>Y</v>
      </c>
      <c r="X160" t="str">
        <f t="shared" ca="1" si="7"/>
        <v>N/A</v>
      </c>
      <c r="Y160" t="str">
        <f t="shared" ca="1" si="8"/>
        <v>N/A</v>
      </c>
    </row>
    <row r="161" spans="1:25" hidden="1" x14ac:dyDescent="0.35">
      <c r="A161">
        <v>162001196</v>
      </c>
      <c r="B161" s="1">
        <v>36226</v>
      </c>
      <c r="C161">
        <v>1419</v>
      </c>
      <c r="D161" s="1">
        <v>45712</v>
      </c>
      <c r="E161" t="s">
        <v>36</v>
      </c>
      <c r="F161" t="s">
        <v>24</v>
      </c>
      <c r="G161" t="s">
        <v>23</v>
      </c>
      <c r="H161" t="s">
        <v>30</v>
      </c>
      <c r="O161" t="s">
        <v>26</v>
      </c>
      <c r="P161" t="s">
        <v>27</v>
      </c>
      <c r="Q161" t="s">
        <v>30</v>
      </c>
      <c r="W161" t="str">
        <f t="shared" si="6"/>
        <v>Y</v>
      </c>
      <c r="X161" t="str">
        <f t="shared" ca="1" si="7"/>
        <v>N/A</v>
      </c>
      <c r="Y161" t="str">
        <f t="shared" ca="1" si="8"/>
        <v>N/A</v>
      </c>
    </row>
    <row r="162" spans="1:25" hidden="1" x14ac:dyDescent="0.35">
      <c r="A162">
        <v>281669130</v>
      </c>
      <c r="B162" s="1">
        <v>36656</v>
      </c>
      <c r="C162">
        <v>3684</v>
      </c>
      <c r="D162" s="1">
        <v>45709</v>
      </c>
      <c r="E162" t="s">
        <v>29</v>
      </c>
      <c r="F162" t="s">
        <v>24</v>
      </c>
      <c r="G162" t="s">
        <v>24</v>
      </c>
      <c r="H162" t="s">
        <v>32</v>
      </c>
      <c r="I162" t="s">
        <v>24</v>
      </c>
      <c r="J162">
        <v>15</v>
      </c>
      <c r="K162" t="s">
        <v>24</v>
      </c>
      <c r="L162" t="s">
        <v>23</v>
      </c>
      <c r="M162" t="s">
        <v>23</v>
      </c>
      <c r="N162" s="1">
        <v>45238</v>
      </c>
      <c r="O162" t="s">
        <v>40</v>
      </c>
      <c r="P162" t="s">
        <v>33</v>
      </c>
      <c r="Q162" t="s">
        <v>32</v>
      </c>
      <c r="R162">
        <v>5</v>
      </c>
      <c r="S162">
        <v>268</v>
      </c>
      <c r="T162" t="s">
        <v>23</v>
      </c>
      <c r="U162" t="s">
        <v>23</v>
      </c>
      <c r="V162" s="1">
        <v>45445</v>
      </c>
      <c r="W162" t="str">
        <f t="shared" si="6"/>
        <v>Y</v>
      </c>
      <c r="X162" t="str">
        <f t="shared" ca="1" si="7"/>
        <v>Old</v>
      </c>
      <c r="Y162" t="str">
        <f t="shared" ca="1" si="8"/>
        <v>Old</v>
      </c>
    </row>
    <row r="163" spans="1:25" hidden="1" x14ac:dyDescent="0.35">
      <c r="A163">
        <v>711586616</v>
      </c>
      <c r="B163" s="1">
        <v>36361</v>
      </c>
      <c r="C163">
        <v>2831</v>
      </c>
      <c r="D163" s="1">
        <v>45617</v>
      </c>
      <c r="E163" t="s">
        <v>22</v>
      </c>
      <c r="F163" t="s">
        <v>23</v>
      </c>
      <c r="G163" t="s">
        <v>24</v>
      </c>
      <c r="H163" t="s">
        <v>32</v>
      </c>
      <c r="I163" t="s">
        <v>24</v>
      </c>
      <c r="J163">
        <v>52</v>
      </c>
      <c r="K163" t="s">
        <v>24</v>
      </c>
      <c r="L163" t="s">
        <v>24</v>
      </c>
      <c r="M163" t="s">
        <v>24</v>
      </c>
      <c r="N163" s="1">
        <v>45536</v>
      </c>
      <c r="O163" t="s">
        <v>40</v>
      </c>
      <c r="P163" t="s">
        <v>33</v>
      </c>
      <c r="Q163" t="s">
        <v>30</v>
      </c>
      <c r="W163" t="str">
        <f t="shared" si="6"/>
        <v>Y</v>
      </c>
      <c r="X163" t="str">
        <f t="shared" ca="1" si="7"/>
        <v>Old</v>
      </c>
      <c r="Y163" t="str">
        <f t="shared" ca="1" si="8"/>
        <v>N/A</v>
      </c>
    </row>
    <row r="164" spans="1:25" hidden="1" x14ac:dyDescent="0.35">
      <c r="A164">
        <v>695595429</v>
      </c>
      <c r="B164" s="1">
        <v>37756</v>
      </c>
      <c r="C164">
        <v>129</v>
      </c>
      <c r="E164" t="s">
        <v>36</v>
      </c>
      <c r="F164" t="s">
        <v>24</v>
      </c>
      <c r="G164" t="s">
        <v>23</v>
      </c>
      <c r="H164" t="s">
        <v>30</v>
      </c>
      <c r="O164" t="s">
        <v>37</v>
      </c>
      <c r="P164" t="s">
        <v>31</v>
      </c>
      <c r="Q164" t="s">
        <v>30</v>
      </c>
      <c r="W164" t="str">
        <f t="shared" si="6"/>
        <v>Y</v>
      </c>
      <c r="X164" t="str">
        <f t="shared" ca="1" si="7"/>
        <v>N/A</v>
      </c>
      <c r="Y164" t="str">
        <f t="shared" ca="1" si="8"/>
        <v>N/A</v>
      </c>
    </row>
    <row r="165" spans="1:25" hidden="1" x14ac:dyDescent="0.35">
      <c r="A165">
        <v>382594975</v>
      </c>
      <c r="B165" s="1">
        <v>35748</v>
      </c>
      <c r="C165">
        <v>2575</v>
      </c>
      <c r="D165" s="1">
        <v>45712</v>
      </c>
      <c r="E165" t="s">
        <v>34</v>
      </c>
      <c r="F165" t="s">
        <v>24</v>
      </c>
      <c r="G165" t="s">
        <v>24</v>
      </c>
      <c r="H165" t="s">
        <v>32</v>
      </c>
      <c r="I165" t="s">
        <v>24</v>
      </c>
      <c r="J165">
        <v>60</v>
      </c>
      <c r="K165" t="s">
        <v>24</v>
      </c>
      <c r="L165" t="s">
        <v>23</v>
      </c>
      <c r="M165" t="s">
        <v>23</v>
      </c>
      <c r="N165" s="1">
        <v>45695</v>
      </c>
      <c r="O165" t="s">
        <v>35</v>
      </c>
      <c r="P165" t="s">
        <v>33</v>
      </c>
      <c r="Q165" t="s">
        <v>32</v>
      </c>
      <c r="R165">
        <v>9</v>
      </c>
      <c r="S165">
        <v>665</v>
      </c>
      <c r="T165" t="s">
        <v>23</v>
      </c>
      <c r="U165" t="s">
        <v>24</v>
      </c>
      <c r="V165" s="1">
        <v>43917</v>
      </c>
      <c r="W165" t="str">
        <f t="shared" si="6"/>
        <v>Y</v>
      </c>
      <c r="X165" t="str">
        <f t="shared" ca="1" si="7"/>
        <v>Recent</v>
      </c>
      <c r="Y165" t="str">
        <f t="shared" ca="1" si="8"/>
        <v>Old</v>
      </c>
    </row>
    <row r="166" spans="1:25" hidden="1" x14ac:dyDescent="0.35">
      <c r="A166">
        <v>875764043</v>
      </c>
      <c r="B166" s="1">
        <v>43235</v>
      </c>
      <c r="C166">
        <v>2068</v>
      </c>
      <c r="D166" s="1">
        <v>45647</v>
      </c>
      <c r="E166" t="s">
        <v>36</v>
      </c>
      <c r="F166" t="s">
        <v>24</v>
      </c>
      <c r="G166" t="s">
        <v>23</v>
      </c>
      <c r="H166" t="s">
        <v>30</v>
      </c>
      <c r="O166" t="s">
        <v>38</v>
      </c>
      <c r="P166" t="s">
        <v>31</v>
      </c>
      <c r="Q166" t="s">
        <v>30</v>
      </c>
      <c r="W166" t="str">
        <f t="shared" si="6"/>
        <v>Y</v>
      </c>
      <c r="X166" t="str">
        <f t="shared" ca="1" si="7"/>
        <v>N/A</v>
      </c>
      <c r="Y166" t="str">
        <f t="shared" ca="1" si="8"/>
        <v>N/A</v>
      </c>
    </row>
    <row r="167" spans="1:25" hidden="1" x14ac:dyDescent="0.35">
      <c r="A167">
        <v>128588998</v>
      </c>
      <c r="B167" s="1">
        <v>42136</v>
      </c>
      <c r="C167">
        <v>1900</v>
      </c>
      <c r="D167" s="1">
        <v>45675</v>
      </c>
      <c r="E167" t="s">
        <v>36</v>
      </c>
      <c r="F167" t="s">
        <v>24</v>
      </c>
      <c r="G167" t="s">
        <v>23</v>
      </c>
      <c r="H167" t="s">
        <v>32</v>
      </c>
      <c r="I167" t="s">
        <v>24</v>
      </c>
      <c r="J167">
        <v>69</v>
      </c>
      <c r="K167" t="s">
        <v>24</v>
      </c>
      <c r="L167" t="s">
        <v>24</v>
      </c>
      <c r="M167" t="s">
        <v>24</v>
      </c>
      <c r="N167" s="1">
        <v>45701</v>
      </c>
      <c r="O167" t="s">
        <v>38</v>
      </c>
      <c r="P167" t="s">
        <v>27</v>
      </c>
      <c r="Q167" t="s">
        <v>32</v>
      </c>
      <c r="R167">
        <v>5</v>
      </c>
      <c r="S167">
        <v>795</v>
      </c>
      <c r="T167" t="s">
        <v>23</v>
      </c>
      <c r="U167" t="s">
        <v>23</v>
      </c>
      <c r="V167" s="1">
        <v>45438</v>
      </c>
      <c r="W167" t="str">
        <f t="shared" si="6"/>
        <v>Y</v>
      </c>
      <c r="X167" t="str">
        <f t="shared" ca="1" si="7"/>
        <v>Recent</v>
      </c>
      <c r="Y167" t="str">
        <f t="shared" ca="1" si="8"/>
        <v>Old</v>
      </c>
    </row>
    <row r="168" spans="1:25" hidden="1" x14ac:dyDescent="0.35">
      <c r="A168">
        <v>472623681</v>
      </c>
      <c r="B168" s="1">
        <v>40940</v>
      </c>
      <c r="C168">
        <v>2054</v>
      </c>
      <c r="D168" s="1">
        <v>45656</v>
      </c>
      <c r="E168" t="s">
        <v>34</v>
      </c>
      <c r="F168" t="s">
        <v>24</v>
      </c>
      <c r="G168" t="s">
        <v>24</v>
      </c>
      <c r="H168" t="s">
        <v>32</v>
      </c>
      <c r="I168" t="s">
        <v>24</v>
      </c>
      <c r="J168">
        <v>41</v>
      </c>
      <c r="K168" t="s">
        <v>24</v>
      </c>
      <c r="L168" t="s">
        <v>23</v>
      </c>
      <c r="M168" t="s">
        <v>23</v>
      </c>
      <c r="N168" s="1">
        <v>45674</v>
      </c>
      <c r="O168" t="s">
        <v>40</v>
      </c>
      <c r="P168" t="s">
        <v>33</v>
      </c>
      <c r="Q168" t="s">
        <v>32</v>
      </c>
      <c r="R168">
        <v>4</v>
      </c>
      <c r="S168">
        <v>510</v>
      </c>
      <c r="T168" t="s">
        <v>23</v>
      </c>
      <c r="U168" t="s">
        <v>23</v>
      </c>
      <c r="V168" s="1">
        <v>45544</v>
      </c>
      <c r="W168" t="str">
        <f t="shared" si="6"/>
        <v>Y</v>
      </c>
      <c r="X168" t="str">
        <f t="shared" ca="1" si="7"/>
        <v>Recent</v>
      </c>
      <c r="Y168" t="str">
        <f t="shared" ca="1" si="8"/>
        <v>Old</v>
      </c>
    </row>
    <row r="169" spans="1:25" x14ac:dyDescent="0.35">
      <c r="A169">
        <v>762411743</v>
      </c>
      <c r="B169" s="1">
        <v>41565</v>
      </c>
      <c r="D169" s="1">
        <v>45730</v>
      </c>
      <c r="E169" t="s">
        <v>22</v>
      </c>
      <c r="F169" t="s">
        <v>23</v>
      </c>
      <c r="G169" t="s">
        <v>24</v>
      </c>
      <c r="H169" t="s">
        <v>32</v>
      </c>
      <c r="I169" t="s">
        <v>24</v>
      </c>
      <c r="J169">
        <v>20</v>
      </c>
      <c r="K169" t="s">
        <v>24</v>
      </c>
      <c r="L169" t="s">
        <v>24</v>
      </c>
      <c r="M169" t="s">
        <v>23</v>
      </c>
      <c r="N169" s="1">
        <v>45755</v>
      </c>
      <c r="O169" t="s">
        <v>40</v>
      </c>
      <c r="P169" t="s">
        <v>33</v>
      </c>
      <c r="Q169" t="s">
        <v>32</v>
      </c>
      <c r="R169">
        <v>5</v>
      </c>
      <c r="S169">
        <v>658</v>
      </c>
      <c r="T169" t="s">
        <v>23</v>
      </c>
      <c r="U169" t="s">
        <v>23</v>
      </c>
      <c r="V169" s="1">
        <v>45305</v>
      </c>
      <c r="W169" t="str">
        <f t="shared" si="6"/>
        <v>Y</v>
      </c>
      <c r="X169" t="str">
        <f t="shared" ca="1" si="7"/>
        <v>Recent</v>
      </c>
      <c r="Y169" t="str">
        <f t="shared" ca="1" si="8"/>
        <v>Old</v>
      </c>
    </row>
    <row r="170" spans="1:25" hidden="1" x14ac:dyDescent="0.35">
      <c r="A170">
        <v>593258104</v>
      </c>
      <c r="B170" s="1">
        <v>43195</v>
      </c>
      <c r="C170">
        <v>920</v>
      </c>
      <c r="D170" s="1">
        <v>45728</v>
      </c>
      <c r="E170" t="s">
        <v>34</v>
      </c>
      <c r="F170" t="s">
        <v>24</v>
      </c>
      <c r="G170" t="s">
        <v>24</v>
      </c>
      <c r="H170" t="s">
        <v>32</v>
      </c>
      <c r="I170" t="s">
        <v>24</v>
      </c>
      <c r="J170">
        <v>78</v>
      </c>
      <c r="K170" t="s">
        <v>24</v>
      </c>
      <c r="L170" t="s">
        <v>24</v>
      </c>
      <c r="M170" t="s">
        <v>23</v>
      </c>
      <c r="N170" s="1">
        <v>45737</v>
      </c>
      <c r="O170" t="s">
        <v>35</v>
      </c>
      <c r="P170" t="s">
        <v>27</v>
      </c>
      <c r="Q170" t="s">
        <v>32</v>
      </c>
      <c r="R170">
        <v>8</v>
      </c>
      <c r="S170">
        <v>946</v>
      </c>
      <c r="T170" t="s">
        <v>23</v>
      </c>
      <c r="U170" t="s">
        <v>24</v>
      </c>
      <c r="V170" s="1">
        <v>43765</v>
      </c>
      <c r="W170" t="str">
        <f t="shared" si="6"/>
        <v>Y</v>
      </c>
      <c r="X170" t="str">
        <f t="shared" ca="1" si="7"/>
        <v>Recent</v>
      </c>
      <c r="Y170" t="str">
        <f t="shared" ca="1" si="8"/>
        <v>Old</v>
      </c>
    </row>
    <row r="171" spans="1:25" hidden="1" x14ac:dyDescent="0.35">
      <c r="A171">
        <v>250576578</v>
      </c>
      <c r="B171" s="1">
        <v>39798</v>
      </c>
      <c r="C171">
        <v>872</v>
      </c>
      <c r="D171" s="1">
        <v>45733</v>
      </c>
      <c r="E171" t="s">
        <v>34</v>
      </c>
      <c r="F171" t="s">
        <v>24</v>
      </c>
      <c r="G171" t="s">
        <v>24</v>
      </c>
      <c r="H171" t="s">
        <v>28</v>
      </c>
      <c r="I171" t="s">
        <v>24</v>
      </c>
      <c r="J171">
        <v>93</v>
      </c>
      <c r="K171" t="s">
        <v>24</v>
      </c>
      <c r="L171" t="s">
        <v>23</v>
      </c>
      <c r="M171" t="s">
        <v>23</v>
      </c>
      <c r="N171" s="1">
        <v>45705</v>
      </c>
      <c r="O171" t="s">
        <v>26</v>
      </c>
      <c r="P171" t="s">
        <v>33</v>
      </c>
      <c r="Q171" t="s">
        <v>28</v>
      </c>
      <c r="R171">
        <v>5</v>
      </c>
      <c r="S171">
        <v>878</v>
      </c>
      <c r="T171" t="s">
        <v>23</v>
      </c>
      <c r="U171" t="s">
        <v>24</v>
      </c>
      <c r="V171" s="1">
        <v>45458</v>
      </c>
      <c r="W171" t="str">
        <f t="shared" si="6"/>
        <v>Y</v>
      </c>
      <c r="X171" t="str">
        <f t="shared" ca="1" si="7"/>
        <v>Recent</v>
      </c>
      <c r="Y171" t="str">
        <f t="shared" ca="1" si="8"/>
        <v>Old</v>
      </c>
    </row>
    <row r="172" spans="1:25" hidden="1" x14ac:dyDescent="0.35">
      <c r="A172">
        <v>913731479</v>
      </c>
      <c r="B172" s="1">
        <v>39071</v>
      </c>
      <c r="C172">
        <v>2624</v>
      </c>
      <c r="D172" s="1">
        <v>45532</v>
      </c>
      <c r="E172" t="s">
        <v>36</v>
      </c>
      <c r="F172" t="s">
        <v>24</v>
      </c>
      <c r="G172" t="s">
        <v>23</v>
      </c>
      <c r="H172" t="s">
        <v>32</v>
      </c>
      <c r="I172" t="s">
        <v>24</v>
      </c>
      <c r="J172">
        <v>30</v>
      </c>
      <c r="K172" t="s">
        <v>24</v>
      </c>
      <c r="L172" t="s">
        <v>24</v>
      </c>
      <c r="M172" t="s">
        <v>24</v>
      </c>
      <c r="N172" s="1">
        <v>45576</v>
      </c>
      <c r="O172" t="s">
        <v>38</v>
      </c>
      <c r="P172" t="s">
        <v>33</v>
      </c>
      <c r="Q172" t="s">
        <v>32</v>
      </c>
      <c r="R172">
        <v>4</v>
      </c>
      <c r="S172">
        <v>630</v>
      </c>
      <c r="T172" t="s">
        <v>23</v>
      </c>
      <c r="U172" t="s">
        <v>23</v>
      </c>
      <c r="V172" s="1">
        <v>45581</v>
      </c>
      <c r="W172" t="str">
        <f t="shared" si="6"/>
        <v>Y</v>
      </c>
      <c r="X172" t="str">
        <f t="shared" ca="1" si="7"/>
        <v>Old</v>
      </c>
      <c r="Y172" t="str">
        <f t="shared" ca="1" si="8"/>
        <v>Old</v>
      </c>
    </row>
    <row r="173" spans="1:25" hidden="1" x14ac:dyDescent="0.35">
      <c r="A173">
        <v>889379831</v>
      </c>
      <c r="B173" s="1">
        <v>36850</v>
      </c>
      <c r="C173">
        <v>3697</v>
      </c>
      <c r="D173" s="1">
        <v>45022</v>
      </c>
      <c r="E173" t="s">
        <v>22</v>
      </c>
      <c r="F173" t="s">
        <v>23</v>
      </c>
      <c r="G173" t="s">
        <v>24</v>
      </c>
      <c r="H173" t="s">
        <v>32</v>
      </c>
      <c r="I173" t="s">
        <v>24</v>
      </c>
      <c r="J173">
        <v>18</v>
      </c>
      <c r="K173" t="s">
        <v>24</v>
      </c>
      <c r="L173" t="s">
        <v>24</v>
      </c>
      <c r="M173" t="s">
        <v>23</v>
      </c>
      <c r="N173" s="1">
        <v>45164</v>
      </c>
      <c r="O173" t="s">
        <v>38</v>
      </c>
      <c r="P173" t="s">
        <v>33</v>
      </c>
      <c r="Q173" t="s">
        <v>32</v>
      </c>
      <c r="R173">
        <v>6</v>
      </c>
      <c r="S173">
        <v>537</v>
      </c>
      <c r="T173" t="s">
        <v>23</v>
      </c>
      <c r="U173" t="s">
        <v>23</v>
      </c>
      <c r="V173" s="1">
        <v>44877</v>
      </c>
      <c r="W173" t="str">
        <f t="shared" si="6"/>
        <v>Y</v>
      </c>
      <c r="X173" t="str">
        <f t="shared" ca="1" si="7"/>
        <v>Old</v>
      </c>
      <c r="Y173" t="str">
        <f t="shared" ca="1" si="8"/>
        <v>Old</v>
      </c>
    </row>
    <row r="174" spans="1:25" hidden="1" x14ac:dyDescent="0.35">
      <c r="A174">
        <v>570996653</v>
      </c>
      <c r="B174" s="1">
        <v>37477</v>
      </c>
      <c r="C174">
        <v>65</v>
      </c>
      <c r="D174" s="1">
        <v>45744</v>
      </c>
      <c r="E174" t="s">
        <v>36</v>
      </c>
      <c r="F174" t="s">
        <v>24</v>
      </c>
      <c r="G174" t="s">
        <v>23</v>
      </c>
      <c r="H174" t="s">
        <v>32</v>
      </c>
      <c r="I174" t="s">
        <v>24</v>
      </c>
      <c r="J174">
        <v>87</v>
      </c>
      <c r="K174" t="s">
        <v>24</v>
      </c>
      <c r="L174" t="s">
        <v>24</v>
      </c>
      <c r="M174" t="s">
        <v>24</v>
      </c>
      <c r="N174" s="1">
        <v>45739</v>
      </c>
      <c r="O174" t="s">
        <v>39</v>
      </c>
      <c r="P174" t="s">
        <v>27</v>
      </c>
      <c r="Q174" t="s">
        <v>32</v>
      </c>
      <c r="R174">
        <v>6</v>
      </c>
      <c r="S174">
        <v>959</v>
      </c>
      <c r="T174" t="s">
        <v>23</v>
      </c>
      <c r="U174" t="s">
        <v>23</v>
      </c>
      <c r="V174" s="1">
        <v>44740</v>
      </c>
      <c r="W174" t="str">
        <f t="shared" si="6"/>
        <v>Y</v>
      </c>
      <c r="X174" t="str">
        <f t="shared" ca="1" si="7"/>
        <v>Recent</v>
      </c>
      <c r="Y174" t="str">
        <f t="shared" ca="1" si="8"/>
        <v>Old</v>
      </c>
    </row>
    <row r="175" spans="1:25" hidden="1" x14ac:dyDescent="0.35">
      <c r="A175">
        <v>820768196</v>
      </c>
      <c r="B175" s="1">
        <v>36003</v>
      </c>
      <c r="C175">
        <v>3603</v>
      </c>
      <c r="D175" s="1">
        <v>45444</v>
      </c>
      <c r="E175" t="s">
        <v>36</v>
      </c>
      <c r="F175" t="s">
        <v>24</v>
      </c>
      <c r="G175" t="s">
        <v>23</v>
      </c>
      <c r="H175" t="s">
        <v>32</v>
      </c>
      <c r="I175" t="s">
        <v>24</v>
      </c>
      <c r="J175">
        <v>18</v>
      </c>
      <c r="K175" t="s">
        <v>24</v>
      </c>
      <c r="L175" t="s">
        <v>24</v>
      </c>
      <c r="M175" t="s">
        <v>24</v>
      </c>
      <c r="N175" s="1">
        <v>45302</v>
      </c>
      <c r="O175" t="s">
        <v>38</v>
      </c>
      <c r="P175" t="s">
        <v>27</v>
      </c>
      <c r="Q175" t="s">
        <v>25</v>
      </c>
      <c r="T175" t="s">
        <v>23</v>
      </c>
      <c r="U175" t="s">
        <v>23</v>
      </c>
      <c r="W175" t="str">
        <f t="shared" si="6"/>
        <v>Y</v>
      </c>
      <c r="X175" t="str">
        <f t="shared" ca="1" si="7"/>
        <v>Old</v>
      </c>
      <c r="Y175" t="str">
        <f t="shared" ca="1" si="8"/>
        <v>N/A</v>
      </c>
    </row>
    <row r="176" spans="1:25" hidden="1" x14ac:dyDescent="0.35">
      <c r="A176">
        <v>956302972</v>
      </c>
      <c r="B176" s="1">
        <v>43168</v>
      </c>
      <c r="C176">
        <v>1</v>
      </c>
      <c r="D176" s="1">
        <v>45742</v>
      </c>
      <c r="E176" t="s">
        <v>22</v>
      </c>
      <c r="F176" t="s">
        <v>23</v>
      </c>
      <c r="G176" t="s">
        <v>24</v>
      </c>
      <c r="H176" t="s">
        <v>32</v>
      </c>
      <c r="I176" t="s">
        <v>24</v>
      </c>
      <c r="J176">
        <v>98</v>
      </c>
      <c r="K176" t="s">
        <v>24</v>
      </c>
      <c r="L176" t="s">
        <v>23</v>
      </c>
      <c r="M176" t="s">
        <v>23</v>
      </c>
      <c r="N176" s="1">
        <v>45740</v>
      </c>
      <c r="O176" t="s">
        <v>37</v>
      </c>
      <c r="P176" t="s">
        <v>27</v>
      </c>
      <c r="Q176" t="s">
        <v>32</v>
      </c>
      <c r="R176">
        <v>8</v>
      </c>
      <c r="S176">
        <v>962</v>
      </c>
      <c r="T176" t="s">
        <v>23</v>
      </c>
      <c r="U176" t="s">
        <v>23</v>
      </c>
      <c r="V176" s="1">
        <v>43969</v>
      </c>
      <c r="W176" t="str">
        <f t="shared" si="6"/>
        <v>Y</v>
      </c>
      <c r="X176" t="str">
        <f t="shared" ca="1" si="7"/>
        <v>Recent</v>
      </c>
      <c r="Y176" t="str">
        <f t="shared" ca="1" si="8"/>
        <v>Old</v>
      </c>
    </row>
    <row r="177" spans="1:25" x14ac:dyDescent="0.35">
      <c r="A177">
        <v>988097754</v>
      </c>
      <c r="B177" s="1">
        <v>43347</v>
      </c>
      <c r="D177" s="1">
        <v>45750</v>
      </c>
      <c r="E177" t="s">
        <v>22</v>
      </c>
      <c r="F177" t="s">
        <v>23</v>
      </c>
      <c r="G177" t="s">
        <v>24</v>
      </c>
      <c r="H177" t="s">
        <v>32</v>
      </c>
      <c r="I177" t="s">
        <v>24</v>
      </c>
      <c r="J177">
        <v>99</v>
      </c>
      <c r="K177" t="s">
        <v>24</v>
      </c>
      <c r="L177" t="s">
        <v>24</v>
      </c>
      <c r="M177" t="s">
        <v>23</v>
      </c>
      <c r="N177" s="1">
        <v>45734</v>
      </c>
      <c r="O177" t="s">
        <v>26</v>
      </c>
      <c r="P177" t="s">
        <v>31</v>
      </c>
      <c r="Q177" t="s">
        <v>32</v>
      </c>
      <c r="R177">
        <v>9</v>
      </c>
      <c r="S177">
        <v>193</v>
      </c>
      <c r="T177" t="s">
        <v>23</v>
      </c>
      <c r="U177" t="s">
        <v>23</v>
      </c>
      <c r="V177" s="1">
        <v>43870</v>
      </c>
      <c r="W177" t="str">
        <f t="shared" si="6"/>
        <v>Y</v>
      </c>
      <c r="X177" t="str">
        <f t="shared" ca="1" si="7"/>
        <v>Recent</v>
      </c>
      <c r="Y177" t="str">
        <f t="shared" ca="1" si="8"/>
        <v>Old</v>
      </c>
    </row>
    <row r="178" spans="1:25" hidden="1" x14ac:dyDescent="0.35">
      <c r="A178">
        <v>447960041</v>
      </c>
      <c r="B178" s="1">
        <v>38590</v>
      </c>
      <c r="C178">
        <v>1268</v>
      </c>
      <c r="D178" s="1">
        <v>45653</v>
      </c>
      <c r="E178" t="s">
        <v>22</v>
      </c>
      <c r="F178" t="s">
        <v>23</v>
      </c>
      <c r="G178" t="s">
        <v>24</v>
      </c>
      <c r="H178" t="s">
        <v>32</v>
      </c>
      <c r="I178" t="s">
        <v>24</v>
      </c>
      <c r="J178">
        <v>61</v>
      </c>
      <c r="K178" t="s">
        <v>24</v>
      </c>
      <c r="L178" t="s">
        <v>24</v>
      </c>
      <c r="M178" t="s">
        <v>23</v>
      </c>
      <c r="N178" s="1">
        <v>45649</v>
      </c>
      <c r="O178" t="s">
        <v>35</v>
      </c>
      <c r="P178" t="s">
        <v>31</v>
      </c>
      <c r="Q178" t="s">
        <v>32</v>
      </c>
      <c r="R178">
        <v>8</v>
      </c>
      <c r="S178">
        <v>706</v>
      </c>
      <c r="T178" t="s">
        <v>23</v>
      </c>
      <c r="U178" t="s">
        <v>23</v>
      </c>
      <c r="V178" s="1">
        <v>43984</v>
      </c>
      <c r="W178" t="str">
        <f t="shared" si="6"/>
        <v>Y</v>
      </c>
      <c r="X178" t="str">
        <f t="shared" ca="1" si="7"/>
        <v>Recent</v>
      </c>
      <c r="Y178" t="str">
        <f t="shared" ca="1" si="8"/>
        <v>Old</v>
      </c>
    </row>
    <row r="179" spans="1:25" x14ac:dyDescent="0.35">
      <c r="A179">
        <v>935690671</v>
      </c>
      <c r="B179" s="1">
        <v>43363</v>
      </c>
      <c r="D179" s="1">
        <v>45734</v>
      </c>
      <c r="E179" t="s">
        <v>29</v>
      </c>
      <c r="F179" t="s">
        <v>24</v>
      </c>
      <c r="G179" t="s">
        <v>24</v>
      </c>
      <c r="H179" t="s">
        <v>25</v>
      </c>
      <c r="I179" t="s">
        <v>24</v>
      </c>
      <c r="J179">
        <v>0</v>
      </c>
      <c r="K179" t="s">
        <v>23</v>
      </c>
      <c r="L179" t="s">
        <v>24</v>
      </c>
      <c r="M179" t="s">
        <v>23</v>
      </c>
      <c r="N179" s="1">
        <v>45735</v>
      </c>
      <c r="O179" t="s">
        <v>35</v>
      </c>
      <c r="P179" t="s">
        <v>31</v>
      </c>
      <c r="Q179" t="s">
        <v>25</v>
      </c>
      <c r="T179" t="s">
        <v>23</v>
      </c>
      <c r="U179" t="s">
        <v>23</v>
      </c>
      <c r="W179" t="str">
        <f t="shared" si="6"/>
        <v>Y</v>
      </c>
      <c r="X179" t="str">
        <f t="shared" ca="1" si="7"/>
        <v>Recent</v>
      </c>
      <c r="Y179" t="str">
        <f t="shared" ca="1" si="8"/>
        <v>N/A</v>
      </c>
    </row>
    <row r="180" spans="1:25" hidden="1" x14ac:dyDescent="0.35">
      <c r="A180">
        <v>984095911</v>
      </c>
      <c r="B180" s="1">
        <v>39010</v>
      </c>
      <c r="C180">
        <v>36</v>
      </c>
      <c r="D180" s="1">
        <v>45754</v>
      </c>
      <c r="E180" t="s">
        <v>34</v>
      </c>
      <c r="F180" t="s">
        <v>24</v>
      </c>
      <c r="G180" t="s">
        <v>24</v>
      </c>
      <c r="H180" t="s">
        <v>30</v>
      </c>
      <c r="O180" t="s">
        <v>37</v>
      </c>
      <c r="P180" t="s">
        <v>27</v>
      </c>
      <c r="Q180" t="s">
        <v>30</v>
      </c>
      <c r="W180" t="str">
        <f t="shared" si="6"/>
        <v>N</v>
      </c>
      <c r="X180" t="str">
        <f t="shared" ca="1" si="7"/>
        <v>N/A</v>
      </c>
      <c r="Y180" t="str">
        <f t="shared" ca="1" si="8"/>
        <v>N/A</v>
      </c>
    </row>
    <row r="181" spans="1:25" hidden="1" x14ac:dyDescent="0.35">
      <c r="A181">
        <v>615632965</v>
      </c>
      <c r="B181" s="1">
        <v>38804</v>
      </c>
      <c r="C181">
        <v>812</v>
      </c>
      <c r="D181" s="1">
        <v>45710</v>
      </c>
      <c r="E181" t="s">
        <v>22</v>
      </c>
      <c r="F181" t="s">
        <v>23</v>
      </c>
      <c r="G181" t="s">
        <v>24</v>
      </c>
      <c r="H181" t="s">
        <v>32</v>
      </c>
      <c r="I181" t="s">
        <v>24</v>
      </c>
      <c r="J181">
        <v>84</v>
      </c>
      <c r="K181" t="s">
        <v>24</v>
      </c>
      <c r="L181" t="s">
        <v>24</v>
      </c>
      <c r="M181" t="s">
        <v>23</v>
      </c>
      <c r="N181" s="1">
        <v>45745</v>
      </c>
      <c r="O181" t="s">
        <v>40</v>
      </c>
      <c r="P181" t="s">
        <v>27</v>
      </c>
      <c r="Q181" t="s">
        <v>32</v>
      </c>
      <c r="R181">
        <v>7</v>
      </c>
      <c r="S181">
        <v>950</v>
      </c>
      <c r="T181" t="s">
        <v>23</v>
      </c>
      <c r="U181" t="s">
        <v>23</v>
      </c>
      <c r="V181" s="1">
        <v>44996</v>
      </c>
      <c r="W181" t="str">
        <f t="shared" si="6"/>
        <v>Y</v>
      </c>
      <c r="X181" t="str">
        <f t="shared" ca="1" si="7"/>
        <v>Recent</v>
      </c>
      <c r="Y181" t="str">
        <f t="shared" ca="1" si="8"/>
        <v>Old</v>
      </c>
    </row>
    <row r="182" spans="1:25" hidden="1" x14ac:dyDescent="0.35">
      <c r="A182">
        <v>990120813</v>
      </c>
      <c r="B182" s="1">
        <v>38005</v>
      </c>
      <c r="C182">
        <v>2266</v>
      </c>
      <c r="D182" s="1">
        <v>45723</v>
      </c>
      <c r="E182" t="s">
        <v>36</v>
      </c>
      <c r="F182" t="s">
        <v>24</v>
      </c>
      <c r="G182" t="s">
        <v>23</v>
      </c>
      <c r="H182" t="s">
        <v>32</v>
      </c>
      <c r="I182" t="s">
        <v>24</v>
      </c>
      <c r="J182">
        <v>51</v>
      </c>
      <c r="K182" t="s">
        <v>24</v>
      </c>
      <c r="L182" t="s">
        <v>23</v>
      </c>
      <c r="M182" t="s">
        <v>24</v>
      </c>
      <c r="N182" s="1">
        <v>45626</v>
      </c>
      <c r="O182" t="s">
        <v>40</v>
      </c>
      <c r="P182" t="s">
        <v>31</v>
      </c>
      <c r="Q182" t="s">
        <v>32</v>
      </c>
      <c r="R182">
        <v>1</v>
      </c>
      <c r="S182">
        <v>536</v>
      </c>
      <c r="T182" t="s">
        <v>23</v>
      </c>
      <c r="U182" t="s">
        <v>23</v>
      </c>
      <c r="V182" s="1">
        <v>45933</v>
      </c>
      <c r="W182" t="str">
        <f t="shared" si="6"/>
        <v>Y</v>
      </c>
      <c r="X182" t="str">
        <f t="shared" ca="1" si="7"/>
        <v>Recent</v>
      </c>
      <c r="Y182" t="str">
        <f t="shared" ca="1" si="8"/>
        <v>Recent</v>
      </c>
    </row>
    <row r="183" spans="1:25" hidden="1" x14ac:dyDescent="0.35">
      <c r="A183">
        <v>734123071</v>
      </c>
      <c r="B183" s="1">
        <v>37031</v>
      </c>
      <c r="C183">
        <v>2668</v>
      </c>
      <c r="D183" s="1">
        <v>45681</v>
      </c>
      <c r="E183" t="s">
        <v>36</v>
      </c>
      <c r="F183" t="s">
        <v>24</v>
      </c>
      <c r="G183" t="s">
        <v>23</v>
      </c>
      <c r="H183" t="s">
        <v>28</v>
      </c>
      <c r="I183" t="s">
        <v>24</v>
      </c>
      <c r="J183">
        <v>40</v>
      </c>
      <c r="K183" t="s">
        <v>24</v>
      </c>
      <c r="L183" t="s">
        <v>24</v>
      </c>
      <c r="M183" t="s">
        <v>23</v>
      </c>
      <c r="N183" s="1">
        <v>45596</v>
      </c>
      <c r="O183" t="s">
        <v>37</v>
      </c>
      <c r="P183" t="s">
        <v>31</v>
      </c>
      <c r="Q183" t="s">
        <v>30</v>
      </c>
      <c r="W183" t="str">
        <f t="shared" si="6"/>
        <v>Y</v>
      </c>
      <c r="X183" t="str">
        <f t="shared" ca="1" si="7"/>
        <v>Recent</v>
      </c>
      <c r="Y183" t="str">
        <f t="shared" ca="1" si="8"/>
        <v>N/A</v>
      </c>
    </row>
    <row r="184" spans="1:25" hidden="1" x14ac:dyDescent="0.35">
      <c r="A184">
        <v>639524998</v>
      </c>
      <c r="B184" s="1">
        <v>36931</v>
      </c>
      <c r="C184">
        <v>841</v>
      </c>
      <c r="D184" s="1">
        <v>45721</v>
      </c>
      <c r="E184" t="s">
        <v>22</v>
      </c>
      <c r="F184" t="s">
        <v>23</v>
      </c>
      <c r="G184" t="s">
        <v>24</v>
      </c>
      <c r="H184" t="s">
        <v>32</v>
      </c>
      <c r="I184" t="s">
        <v>24</v>
      </c>
      <c r="J184">
        <v>80</v>
      </c>
      <c r="K184" t="s">
        <v>24</v>
      </c>
      <c r="L184" t="s">
        <v>24</v>
      </c>
      <c r="M184" t="s">
        <v>23</v>
      </c>
      <c r="N184" s="1">
        <v>45725</v>
      </c>
      <c r="O184" t="s">
        <v>40</v>
      </c>
      <c r="P184" t="s">
        <v>31</v>
      </c>
      <c r="Q184" t="s">
        <v>32</v>
      </c>
      <c r="R184">
        <v>9</v>
      </c>
      <c r="S184">
        <v>878</v>
      </c>
      <c r="T184" t="s">
        <v>23</v>
      </c>
      <c r="U184" t="s">
        <v>23</v>
      </c>
      <c r="V184" s="1">
        <v>43957</v>
      </c>
      <c r="W184" t="str">
        <f t="shared" si="6"/>
        <v>Y</v>
      </c>
      <c r="X184" t="str">
        <f t="shared" ca="1" si="7"/>
        <v>Recent</v>
      </c>
      <c r="Y184" t="str">
        <f t="shared" ca="1" si="8"/>
        <v>Old</v>
      </c>
    </row>
    <row r="185" spans="1:25" hidden="1" x14ac:dyDescent="0.35">
      <c r="A185">
        <v>317190823</v>
      </c>
      <c r="B185" s="1">
        <v>37517</v>
      </c>
      <c r="C185">
        <v>138</v>
      </c>
      <c r="D185" s="1">
        <v>45709</v>
      </c>
      <c r="E185" t="s">
        <v>22</v>
      </c>
      <c r="F185" t="s">
        <v>23</v>
      </c>
      <c r="G185" t="s">
        <v>24</v>
      </c>
      <c r="H185" t="s">
        <v>32</v>
      </c>
      <c r="I185" t="s">
        <v>24</v>
      </c>
      <c r="J185">
        <v>77</v>
      </c>
      <c r="K185" t="s">
        <v>24</v>
      </c>
      <c r="L185" t="s">
        <v>23</v>
      </c>
      <c r="M185" t="s">
        <v>23</v>
      </c>
      <c r="N185" s="1">
        <v>45726</v>
      </c>
      <c r="P185" t="s">
        <v>27</v>
      </c>
      <c r="Q185" t="s">
        <v>25</v>
      </c>
      <c r="T185" t="s">
        <v>24</v>
      </c>
      <c r="U185" t="s">
        <v>23</v>
      </c>
      <c r="W185" t="str">
        <f t="shared" si="6"/>
        <v>Y</v>
      </c>
      <c r="X185" t="str">
        <f t="shared" ca="1" si="7"/>
        <v>Recent</v>
      </c>
      <c r="Y185" t="str">
        <f t="shared" ca="1" si="8"/>
        <v>N/A</v>
      </c>
    </row>
    <row r="186" spans="1:25" hidden="1" x14ac:dyDescent="0.35">
      <c r="A186">
        <v>527092278</v>
      </c>
      <c r="B186" s="1">
        <v>41150</v>
      </c>
      <c r="C186">
        <v>1996</v>
      </c>
      <c r="D186" s="1">
        <v>45647</v>
      </c>
      <c r="E186" t="s">
        <v>36</v>
      </c>
      <c r="F186" t="s">
        <v>24</v>
      </c>
      <c r="G186" t="s">
        <v>23</v>
      </c>
      <c r="H186" t="s">
        <v>32</v>
      </c>
      <c r="I186" t="s">
        <v>24</v>
      </c>
      <c r="J186">
        <v>62</v>
      </c>
      <c r="K186" t="s">
        <v>24</v>
      </c>
      <c r="L186" t="s">
        <v>23</v>
      </c>
      <c r="M186" t="s">
        <v>24</v>
      </c>
      <c r="N186" s="1">
        <v>45666</v>
      </c>
      <c r="O186" t="s">
        <v>38</v>
      </c>
      <c r="P186" t="s">
        <v>31</v>
      </c>
      <c r="Q186" t="s">
        <v>32</v>
      </c>
      <c r="R186">
        <v>3</v>
      </c>
      <c r="S186">
        <v>886</v>
      </c>
      <c r="T186" t="s">
        <v>23</v>
      </c>
      <c r="U186" t="s">
        <v>23</v>
      </c>
      <c r="V186" s="1">
        <v>45833</v>
      </c>
      <c r="W186" t="str">
        <f t="shared" si="6"/>
        <v>Y</v>
      </c>
      <c r="X186" t="str">
        <f t="shared" ca="1" si="7"/>
        <v>Recent</v>
      </c>
      <c r="Y186" t="str">
        <f t="shared" ca="1" si="8"/>
        <v>Recent</v>
      </c>
    </row>
    <row r="187" spans="1:25" hidden="1" x14ac:dyDescent="0.35">
      <c r="A187">
        <v>546781701</v>
      </c>
      <c r="B187" s="1">
        <v>35353</v>
      </c>
      <c r="C187">
        <v>424</v>
      </c>
      <c r="E187" t="s">
        <v>22</v>
      </c>
      <c r="F187" t="s">
        <v>23</v>
      </c>
      <c r="G187" t="s">
        <v>24</v>
      </c>
      <c r="H187" t="s">
        <v>32</v>
      </c>
      <c r="I187" t="s">
        <v>24</v>
      </c>
      <c r="J187">
        <v>95</v>
      </c>
      <c r="K187" t="s">
        <v>24</v>
      </c>
      <c r="L187" t="s">
        <v>24</v>
      </c>
      <c r="M187" t="s">
        <v>23</v>
      </c>
      <c r="N187" s="1">
        <v>45723</v>
      </c>
      <c r="O187" t="s">
        <v>39</v>
      </c>
      <c r="P187" t="s">
        <v>33</v>
      </c>
      <c r="Q187" t="s">
        <v>32</v>
      </c>
      <c r="R187">
        <v>9</v>
      </c>
      <c r="S187">
        <v>939</v>
      </c>
      <c r="T187" t="s">
        <v>23</v>
      </c>
      <c r="U187" t="s">
        <v>23</v>
      </c>
      <c r="V187" s="1">
        <v>44747</v>
      </c>
      <c r="W187" t="str">
        <f t="shared" si="6"/>
        <v>Y</v>
      </c>
      <c r="X187" t="str">
        <f t="shared" ca="1" si="7"/>
        <v>Recent</v>
      </c>
      <c r="Y187" t="str">
        <f t="shared" ca="1" si="8"/>
        <v>Old</v>
      </c>
    </row>
    <row r="188" spans="1:25" hidden="1" x14ac:dyDescent="0.35">
      <c r="A188">
        <v>754798613</v>
      </c>
      <c r="B188" s="1">
        <v>38598</v>
      </c>
      <c r="C188">
        <v>261</v>
      </c>
      <c r="D188" s="1">
        <v>45720</v>
      </c>
      <c r="E188" t="s">
        <v>22</v>
      </c>
      <c r="F188" t="s">
        <v>23</v>
      </c>
      <c r="G188" t="s">
        <v>24</v>
      </c>
      <c r="H188" t="s">
        <v>30</v>
      </c>
      <c r="O188" t="s">
        <v>39</v>
      </c>
      <c r="P188" t="s">
        <v>27</v>
      </c>
      <c r="Q188" t="s">
        <v>30</v>
      </c>
      <c r="W188" t="str">
        <f t="shared" si="6"/>
        <v>Y</v>
      </c>
      <c r="X188" t="str">
        <f t="shared" ca="1" si="7"/>
        <v>N/A</v>
      </c>
      <c r="Y188" t="str">
        <f t="shared" ca="1" si="8"/>
        <v>N/A</v>
      </c>
    </row>
    <row r="189" spans="1:25" x14ac:dyDescent="0.35">
      <c r="A189">
        <v>284185683</v>
      </c>
      <c r="B189" s="1">
        <v>34882</v>
      </c>
      <c r="D189" s="1">
        <v>45756</v>
      </c>
      <c r="E189" t="s">
        <v>36</v>
      </c>
      <c r="F189" t="s">
        <v>24</v>
      </c>
      <c r="G189" t="s">
        <v>23</v>
      </c>
      <c r="H189" t="s">
        <v>32</v>
      </c>
      <c r="I189" t="s">
        <v>24</v>
      </c>
      <c r="J189">
        <v>35</v>
      </c>
      <c r="K189" t="s">
        <v>24</v>
      </c>
      <c r="L189" t="s">
        <v>23</v>
      </c>
      <c r="M189" t="s">
        <v>23</v>
      </c>
      <c r="N189" s="1">
        <v>45746</v>
      </c>
      <c r="O189" t="s">
        <v>37</v>
      </c>
      <c r="P189" t="s">
        <v>27</v>
      </c>
      <c r="Q189" t="s">
        <v>32</v>
      </c>
      <c r="R189">
        <v>5</v>
      </c>
      <c r="S189">
        <v>455</v>
      </c>
      <c r="T189" t="s">
        <v>23</v>
      </c>
      <c r="U189" t="s">
        <v>23</v>
      </c>
      <c r="V189" s="1">
        <v>45392</v>
      </c>
      <c r="W189" t="str">
        <f t="shared" si="6"/>
        <v>Y</v>
      </c>
      <c r="X189" t="str">
        <f t="shared" ca="1" si="7"/>
        <v>Recent</v>
      </c>
      <c r="Y189" t="str">
        <f t="shared" ca="1" si="8"/>
        <v>Old</v>
      </c>
    </row>
    <row r="190" spans="1:25" hidden="1" x14ac:dyDescent="0.35">
      <c r="A190">
        <v>178181770</v>
      </c>
      <c r="B190" s="1">
        <v>36096</v>
      </c>
      <c r="C190">
        <v>26</v>
      </c>
      <c r="D190" s="1">
        <v>45739</v>
      </c>
      <c r="E190" t="s">
        <v>22</v>
      </c>
      <c r="F190" t="s">
        <v>23</v>
      </c>
      <c r="G190" t="s">
        <v>24</v>
      </c>
      <c r="H190" t="s">
        <v>32</v>
      </c>
      <c r="I190" t="s">
        <v>24</v>
      </c>
      <c r="J190">
        <v>98</v>
      </c>
      <c r="K190" t="s">
        <v>24</v>
      </c>
      <c r="L190" t="s">
        <v>23</v>
      </c>
      <c r="M190" t="s">
        <v>23</v>
      </c>
      <c r="N190" s="1">
        <v>45728</v>
      </c>
      <c r="P190" t="s">
        <v>27</v>
      </c>
      <c r="Q190" t="s">
        <v>32</v>
      </c>
      <c r="R190">
        <v>2</v>
      </c>
      <c r="S190">
        <v>952</v>
      </c>
      <c r="T190" t="s">
        <v>23</v>
      </c>
      <c r="U190" t="s">
        <v>24</v>
      </c>
      <c r="V190" s="1">
        <v>45924</v>
      </c>
      <c r="W190" t="str">
        <f t="shared" si="6"/>
        <v>Y</v>
      </c>
      <c r="X190" t="str">
        <f t="shared" ca="1" si="7"/>
        <v>Recent</v>
      </c>
      <c r="Y190" t="str">
        <f t="shared" ca="1" si="8"/>
        <v>Recent</v>
      </c>
    </row>
    <row r="191" spans="1:25" hidden="1" x14ac:dyDescent="0.35">
      <c r="A191">
        <v>934178507</v>
      </c>
      <c r="B191" s="1">
        <v>36295</v>
      </c>
      <c r="C191">
        <v>2139</v>
      </c>
      <c r="D191" s="1">
        <v>45742</v>
      </c>
      <c r="E191" t="s">
        <v>36</v>
      </c>
      <c r="F191" t="s">
        <v>24</v>
      </c>
      <c r="G191" t="s">
        <v>23</v>
      </c>
      <c r="H191" t="s">
        <v>30</v>
      </c>
      <c r="O191" t="s">
        <v>26</v>
      </c>
      <c r="P191" t="s">
        <v>33</v>
      </c>
      <c r="Q191" t="s">
        <v>28</v>
      </c>
      <c r="R191">
        <v>7</v>
      </c>
      <c r="S191">
        <v>535</v>
      </c>
      <c r="T191" t="s">
        <v>23</v>
      </c>
      <c r="U191" t="s">
        <v>23</v>
      </c>
      <c r="V191" s="1">
        <v>45119</v>
      </c>
      <c r="W191" t="str">
        <f t="shared" si="6"/>
        <v>Y</v>
      </c>
      <c r="X191" t="str">
        <f t="shared" ca="1" si="7"/>
        <v>N/A</v>
      </c>
      <c r="Y191" t="str">
        <f t="shared" ca="1" si="8"/>
        <v>Old</v>
      </c>
    </row>
    <row r="192" spans="1:25" hidden="1" x14ac:dyDescent="0.35">
      <c r="A192">
        <v>600409006</v>
      </c>
      <c r="B192" s="1">
        <v>38901</v>
      </c>
      <c r="C192">
        <v>2136</v>
      </c>
      <c r="D192" s="1">
        <v>45645</v>
      </c>
      <c r="E192" t="s">
        <v>36</v>
      </c>
      <c r="F192" t="s">
        <v>24</v>
      </c>
      <c r="G192" t="s">
        <v>23</v>
      </c>
      <c r="H192" t="s">
        <v>32</v>
      </c>
      <c r="I192" t="s">
        <v>24</v>
      </c>
      <c r="J192">
        <v>60</v>
      </c>
      <c r="K192" t="s">
        <v>24</v>
      </c>
      <c r="L192" t="s">
        <v>24</v>
      </c>
      <c r="M192" t="s">
        <v>23</v>
      </c>
      <c r="N192" s="1">
        <v>45537</v>
      </c>
      <c r="O192" t="s">
        <v>35</v>
      </c>
      <c r="P192" t="s">
        <v>31</v>
      </c>
      <c r="Q192" t="s">
        <v>32</v>
      </c>
      <c r="R192">
        <v>3</v>
      </c>
      <c r="S192">
        <v>586</v>
      </c>
      <c r="T192" t="s">
        <v>24</v>
      </c>
      <c r="U192" t="s">
        <v>23</v>
      </c>
      <c r="V192" s="1">
        <v>45849</v>
      </c>
      <c r="W192" t="str">
        <f t="shared" si="6"/>
        <v>Y</v>
      </c>
      <c r="X192" t="str">
        <f t="shared" ca="1" si="7"/>
        <v>Old</v>
      </c>
      <c r="Y192" t="str">
        <f t="shared" ca="1" si="8"/>
        <v>Recent</v>
      </c>
    </row>
    <row r="193" spans="1:25" hidden="1" x14ac:dyDescent="0.35">
      <c r="A193">
        <v>783645971</v>
      </c>
      <c r="B193" s="1">
        <v>37593</v>
      </c>
      <c r="C193">
        <v>2008</v>
      </c>
      <c r="D193" s="1">
        <v>45606</v>
      </c>
      <c r="E193" t="s">
        <v>36</v>
      </c>
      <c r="F193" t="s">
        <v>24</v>
      </c>
      <c r="G193" t="s">
        <v>23</v>
      </c>
      <c r="H193" t="s">
        <v>25</v>
      </c>
      <c r="I193" t="s">
        <v>24</v>
      </c>
      <c r="J193">
        <v>0</v>
      </c>
      <c r="K193" t="s">
        <v>23</v>
      </c>
      <c r="L193" t="s">
        <v>23</v>
      </c>
      <c r="M193" t="s">
        <v>24</v>
      </c>
      <c r="N193" s="1">
        <v>45690</v>
      </c>
      <c r="O193" t="s">
        <v>35</v>
      </c>
      <c r="P193" t="s">
        <v>27</v>
      </c>
      <c r="Q193" t="s">
        <v>30</v>
      </c>
      <c r="W193" t="str">
        <f t="shared" si="6"/>
        <v>Y</v>
      </c>
      <c r="X193" t="str">
        <f t="shared" ca="1" si="7"/>
        <v>Recent</v>
      </c>
      <c r="Y193" t="str">
        <f t="shared" ca="1" si="8"/>
        <v>N/A</v>
      </c>
    </row>
    <row r="194" spans="1:25" hidden="1" x14ac:dyDescent="0.35">
      <c r="A194">
        <v>654143067</v>
      </c>
      <c r="B194" s="1">
        <v>42224</v>
      </c>
      <c r="C194">
        <v>4891</v>
      </c>
      <c r="D194" s="1">
        <v>44625</v>
      </c>
      <c r="E194" t="s">
        <v>29</v>
      </c>
      <c r="F194" t="s">
        <v>24</v>
      </c>
      <c r="G194" t="s">
        <v>24</v>
      </c>
      <c r="H194" t="s">
        <v>30</v>
      </c>
      <c r="O194" t="s">
        <v>38</v>
      </c>
      <c r="P194" t="s">
        <v>33</v>
      </c>
      <c r="Q194" t="s">
        <v>32</v>
      </c>
      <c r="R194">
        <v>2</v>
      </c>
      <c r="S194">
        <v>219</v>
      </c>
      <c r="T194" t="s">
        <v>23</v>
      </c>
      <c r="U194" t="s">
        <v>23</v>
      </c>
      <c r="V194" s="1">
        <v>45923</v>
      </c>
      <c r="W194" t="str">
        <f t="shared" si="6"/>
        <v>Y</v>
      </c>
      <c r="X194" t="str">
        <f t="shared" ca="1" si="7"/>
        <v>N/A</v>
      </c>
      <c r="Y194" t="str">
        <f t="shared" ca="1" si="8"/>
        <v>Recent</v>
      </c>
    </row>
    <row r="195" spans="1:25" hidden="1" x14ac:dyDescent="0.35">
      <c r="A195">
        <v>391547504</v>
      </c>
      <c r="B195" s="1">
        <v>41983</v>
      </c>
      <c r="C195">
        <v>2533</v>
      </c>
      <c r="D195" s="1">
        <v>45699</v>
      </c>
      <c r="E195" t="s">
        <v>34</v>
      </c>
      <c r="F195" t="s">
        <v>24</v>
      </c>
      <c r="G195" t="s">
        <v>24</v>
      </c>
      <c r="H195" t="s">
        <v>32</v>
      </c>
      <c r="I195" t="s">
        <v>24</v>
      </c>
      <c r="J195">
        <v>49</v>
      </c>
      <c r="K195" t="s">
        <v>24</v>
      </c>
      <c r="L195" t="s">
        <v>23</v>
      </c>
      <c r="M195" t="s">
        <v>23</v>
      </c>
      <c r="N195" s="1">
        <v>45610</v>
      </c>
      <c r="P195" t="s">
        <v>27</v>
      </c>
      <c r="Q195" t="s">
        <v>28</v>
      </c>
      <c r="R195">
        <v>7</v>
      </c>
      <c r="S195">
        <v>514</v>
      </c>
      <c r="T195" t="s">
        <v>23</v>
      </c>
      <c r="U195" t="s">
        <v>23</v>
      </c>
      <c r="V195" s="1">
        <v>44175</v>
      </c>
      <c r="W195" t="str">
        <f t="shared" ref="W195:W258" si="9">IF(OR(F195="Y", G195="Y", L195 = "Y", M195 = "Y", T195 = "Y", U195= "Y"), "Y", "N")</f>
        <v>Y</v>
      </c>
      <c r="X195" t="str">
        <f t="shared" ref="X195:X258" ca="1" si="10">IF(N195&gt;=EDATE(TODAY(),-6),"Recent",IF(I195="","N/A","Old"))</f>
        <v>Recent</v>
      </c>
      <c r="Y195" t="str">
        <f t="shared" ref="Y195:Y258" ca="1" si="11">IF(V195&gt;=EDATE(TODAY(),-6),"Recent",IF(V195="","N/A","Old"))</f>
        <v>Old</v>
      </c>
    </row>
    <row r="196" spans="1:25" hidden="1" x14ac:dyDescent="0.35">
      <c r="A196">
        <v>611485642</v>
      </c>
      <c r="B196" s="1">
        <v>37438</v>
      </c>
      <c r="C196">
        <v>12</v>
      </c>
      <c r="D196" s="1">
        <v>45732</v>
      </c>
      <c r="E196" t="s">
        <v>22</v>
      </c>
      <c r="F196" t="s">
        <v>23</v>
      </c>
      <c r="G196" t="s">
        <v>24</v>
      </c>
      <c r="H196" t="s">
        <v>32</v>
      </c>
      <c r="I196" t="s">
        <v>24</v>
      </c>
      <c r="J196">
        <v>87</v>
      </c>
      <c r="K196" t="s">
        <v>24</v>
      </c>
      <c r="L196" t="s">
        <v>23</v>
      </c>
      <c r="M196" t="s">
        <v>23</v>
      </c>
      <c r="N196" s="1">
        <v>45740</v>
      </c>
      <c r="O196" t="s">
        <v>35</v>
      </c>
      <c r="P196" t="s">
        <v>33</v>
      </c>
      <c r="Q196" t="s">
        <v>32</v>
      </c>
      <c r="R196">
        <v>6</v>
      </c>
      <c r="S196">
        <v>980</v>
      </c>
      <c r="T196" t="s">
        <v>23</v>
      </c>
      <c r="U196" t="s">
        <v>23</v>
      </c>
      <c r="V196" s="1">
        <v>44822</v>
      </c>
      <c r="W196" t="str">
        <f t="shared" si="9"/>
        <v>Y</v>
      </c>
      <c r="X196" t="str">
        <f t="shared" ca="1" si="10"/>
        <v>Recent</v>
      </c>
      <c r="Y196" t="str">
        <f t="shared" ca="1" si="11"/>
        <v>Old</v>
      </c>
    </row>
    <row r="197" spans="1:25" hidden="1" x14ac:dyDescent="0.35">
      <c r="A197">
        <v>303274192</v>
      </c>
      <c r="B197" s="1">
        <v>40649</v>
      </c>
      <c r="C197">
        <v>1620</v>
      </c>
      <c r="D197" s="1">
        <v>45616</v>
      </c>
      <c r="E197" t="s">
        <v>36</v>
      </c>
      <c r="F197" t="s">
        <v>24</v>
      </c>
      <c r="G197" t="s">
        <v>23</v>
      </c>
      <c r="H197" t="s">
        <v>32</v>
      </c>
      <c r="I197" t="s">
        <v>24</v>
      </c>
      <c r="J197">
        <v>60</v>
      </c>
      <c r="K197" t="s">
        <v>24</v>
      </c>
      <c r="L197" t="s">
        <v>24</v>
      </c>
      <c r="M197" t="s">
        <v>24</v>
      </c>
      <c r="N197" s="1">
        <v>45641</v>
      </c>
      <c r="O197" t="s">
        <v>38</v>
      </c>
      <c r="P197" t="s">
        <v>31</v>
      </c>
      <c r="Q197" t="s">
        <v>30</v>
      </c>
      <c r="W197" t="str">
        <f t="shared" si="9"/>
        <v>Y</v>
      </c>
      <c r="X197" t="str">
        <f t="shared" ca="1" si="10"/>
        <v>Recent</v>
      </c>
      <c r="Y197" t="str">
        <f t="shared" ca="1" si="11"/>
        <v>N/A</v>
      </c>
    </row>
    <row r="198" spans="1:25" hidden="1" x14ac:dyDescent="0.35">
      <c r="A198">
        <v>961151002</v>
      </c>
      <c r="B198" s="1">
        <v>43254</v>
      </c>
      <c r="C198">
        <v>2319</v>
      </c>
      <c r="D198" s="1">
        <v>45720</v>
      </c>
      <c r="E198" t="s">
        <v>36</v>
      </c>
      <c r="F198" t="s">
        <v>24</v>
      </c>
      <c r="G198" t="s">
        <v>23</v>
      </c>
      <c r="H198" t="s">
        <v>32</v>
      </c>
      <c r="I198" t="s">
        <v>24</v>
      </c>
      <c r="J198">
        <v>44</v>
      </c>
      <c r="K198" t="s">
        <v>24</v>
      </c>
      <c r="L198" t="s">
        <v>23</v>
      </c>
      <c r="M198" t="s">
        <v>24</v>
      </c>
      <c r="N198" s="1">
        <v>45701</v>
      </c>
      <c r="O198" t="s">
        <v>35</v>
      </c>
      <c r="P198" t="s">
        <v>31</v>
      </c>
      <c r="Q198" t="s">
        <v>32</v>
      </c>
      <c r="R198">
        <v>2</v>
      </c>
      <c r="S198">
        <v>707</v>
      </c>
      <c r="T198" t="s">
        <v>23</v>
      </c>
      <c r="U198" t="s">
        <v>23</v>
      </c>
      <c r="V198" s="1">
        <v>45924</v>
      </c>
      <c r="W198" t="str">
        <f t="shared" si="9"/>
        <v>Y</v>
      </c>
      <c r="X198" t="str">
        <f t="shared" ca="1" si="10"/>
        <v>Recent</v>
      </c>
      <c r="Y198" t="str">
        <f t="shared" ca="1" si="11"/>
        <v>Recent</v>
      </c>
    </row>
    <row r="199" spans="1:25" hidden="1" x14ac:dyDescent="0.35">
      <c r="A199">
        <v>634929326</v>
      </c>
      <c r="B199" s="1">
        <v>36130</v>
      </c>
      <c r="C199">
        <v>3058</v>
      </c>
      <c r="E199" t="s">
        <v>29</v>
      </c>
      <c r="F199" t="s">
        <v>24</v>
      </c>
      <c r="G199" t="s">
        <v>24</v>
      </c>
      <c r="H199" t="s">
        <v>32</v>
      </c>
      <c r="I199" t="s">
        <v>24</v>
      </c>
      <c r="J199">
        <v>28</v>
      </c>
      <c r="K199" t="s">
        <v>24</v>
      </c>
      <c r="L199" t="s">
        <v>24</v>
      </c>
      <c r="M199" t="s">
        <v>24</v>
      </c>
      <c r="N199" s="1">
        <v>45138</v>
      </c>
      <c r="O199" t="s">
        <v>38</v>
      </c>
      <c r="P199" t="s">
        <v>31</v>
      </c>
      <c r="Q199" t="s">
        <v>32</v>
      </c>
      <c r="R199">
        <v>1</v>
      </c>
      <c r="S199">
        <v>362</v>
      </c>
      <c r="T199" t="s">
        <v>23</v>
      </c>
      <c r="U199" t="s">
        <v>23</v>
      </c>
      <c r="V199" s="1">
        <v>45933</v>
      </c>
      <c r="W199" t="str">
        <f t="shared" si="9"/>
        <v>Y</v>
      </c>
      <c r="X199" t="str">
        <f t="shared" ca="1" si="10"/>
        <v>Old</v>
      </c>
      <c r="Y199" t="str">
        <f t="shared" ca="1" si="11"/>
        <v>Recent</v>
      </c>
    </row>
    <row r="200" spans="1:25" hidden="1" x14ac:dyDescent="0.35">
      <c r="A200">
        <v>425735148</v>
      </c>
      <c r="B200" s="1">
        <v>39916</v>
      </c>
      <c r="C200">
        <v>1547</v>
      </c>
      <c r="D200" s="1">
        <v>45651</v>
      </c>
      <c r="E200" t="s">
        <v>22</v>
      </c>
      <c r="F200" t="s">
        <v>23</v>
      </c>
      <c r="G200" t="s">
        <v>24</v>
      </c>
      <c r="H200" t="s">
        <v>32</v>
      </c>
      <c r="I200" t="s">
        <v>24</v>
      </c>
      <c r="J200">
        <v>54</v>
      </c>
      <c r="K200" t="s">
        <v>24</v>
      </c>
      <c r="L200" t="s">
        <v>24</v>
      </c>
      <c r="M200" t="s">
        <v>23</v>
      </c>
      <c r="N200" s="1">
        <v>45636</v>
      </c>
      <c r="O200" t="s">
        <v>35</v>
      </c>
      <c r="P200" t="s">
        <v>27</v>
      </c>
      <c r="Q200" t="s">
        <v>28</v>
      </c>
      <c r="R200">
        <v>5</v>
      </c>
      <c r="S200">
        <v>771</v>
      </c>
      <c r="T200" t="s">
        <v>23</v>
      </c>
      <c r="U200" t="s">
        <v>23</v>
      </c>
      <c r="V200" s="1">
        <v>45323</v>
      </c>
      <c r="W200" t="str">
        <f t="shared" si="9"/>
        <v>Y</v>
      </c>
      <c r="X200" t="str">
        <f t="shared" ca="1" si="10"/>
        <v>Recent</v>
      </c>
      <c r="Y200" t="str">
        <f t="shared" ca="1" si="11"/>
        <v>Old</v>
      </c>
    </row>
    <row r="201" spans="1:25" hidden="1" x14ac:dyDescent="0.35">
      <c r="A201">
        <v>921260144</v>
      </c>
      <c r="B201" s="1">
        <v>35549</v>
      </c>
      <c r="C201">
        <v>1850</v>
      </c>
      <c r="D201" s="1">
        <v>45649</v>
      </c>
      <c r="E201" t="s">
        <v>36</v>
      </c>
      <c r="F201" t="s">
        <v>24</v>
      </c>
      <c r="G201" t="s">
        <v>23</v>
      </c>
      <c r="H201" t="s">
        <v>30</v>
      </c>
      <c r="O201" t="s">
        <v>40</v>
      </c>
      <c r="P201" t="s">
        <v>27</v>
      </c>
      <c r="Q201" t="s">
        <v>30</v>
      </c>
      <c r="W201" t="str">
        <f t="shared" si="9"/>
        <v>Y</v>
      </c>
      <c r="X201" t="str">
        <f t="shared" ca="1" si="10"/>
        <v>N/A</v>
      </c>
      <c r="Y201" t="str">
        <f t="shared" ca="1" si="11"/>
        <v>N/A</v>
      </c>
    </row>
    <row r="202" spans="1:25" hidden="1" x14ac:dyDescent="0.35">
      <c r="A202">
        <v>613326613</v>
      </c>
      <c r="B202" s="1">
        <v>40040</v>
      </c>
      <c r="C202">
        <v>3087</v>
      </c>
      <c r="D202" s="1">
        <v>45486</v>
      </c>
      <c r="E202" t="s">
        <v>36</v>
      </c>
      <c r="F202" t="s">
        <v>24</v>
      </c>
      <c r="G202" t="s">
        <v>23</v>
      </c>
      <c r="H202" t="s">
        <v>30</v>
      </c>
      <c r="O202" t="s">
        <v>40</v>
      </c>
      <c r="P202" t="s">
        <v>27</v>
      </c>
      <c r="Q202" t="s">
        <v>32</v>
      </c>
      <c r="R202">
        <v>3</v>
      </c>
      <c r="S202">
        <v>383</v>
      </c>
      <c r="T202" t="s">
        <v>24</v>
      </c>
      <c r="U202" t="s">
        <v>24</v>
      </c>
      <c r="V202" s="1">
        <v>45762</v>
      </c>
      <c r="W202" t="str">
        <f t="shared" si="9"/>
        <v>Y</v>
      </c>
      <c r="X202" t="str">
        <f t="shared" ca="1" si="10"/>
        <v>N/A</v>
      </c>
      <c r="Y202" t="str">
        <f t="shared" ca="1" si="11"/>
        <v>Recent</v>
      </c>
    </row>
    <row r="203" spans="1:25" hidden="1" x14ac:dyDescent="0.35">
      <c r="A203">
        <v>111953448</v>
      </c>
      <c r="B203" s="1">
        <v>40688</v>
      </c>
      <c r="C203">
        <v>480</v>
      </c>
      <c r="D203" s="1">
        <v>45726</v>
      </c>
      <c r="E203" t="s">
        <v>36</v>
      </c>
      <c r="F203" t="s">
        <v>24</v>
      </c>
      <c r="G203" t="s">
        <v>23</v>
      </c>
      <c r="H203" t="s">
        <v>32</v>
      </c>
      <c r="I203" t="s">
        <v>24</v>
      </c>
      <c r="J203">
        <v>80</v>
      </c>
      <c r="K203" t="s">
        <v>24</v>
      </c>
      <c r="L203" t="s">
        <v>23</v>
      </c>
      <c r="M203" t="s">
        <v>23</v>
      </c>
      <c r="N203" s="1">
        <v>45742</v>
      </c>
      <c r="O203" t="s">
        <v>26</v>
      </c>
      <c r="P203" t="s">
        <v>27</v>
      </c>
      <c r="Q203" t="s">
        <v>32</v>
      </c>
      <c r="R203">
        <v>2</v>
      </c>
      <c r="S203">
        <v>868</v>
      </c>
      <c r="T203" t="s">
        <v>23</v>
      </c>
      <c r="U203" t="s">
        <v>23</v>
      </c>
      <c r="V203" s="1">
        <v>45931</v>
      </c>
      <c r="W203" t="str">
        <f t="shared" si="9"/>
        <v>Y</v>
      </c>
      <c r="X203" t="str">
        <f t="shared" ca="1" si="10"/>
        <v>Recent</v>
      </c>
      <c r="Y203" t="str">
        <f t="shared" ca="1" si="11"/>
        <v>Recent</v>
      </c>
    </row>
    <row r="204" spans="1:25" hidden="1" x14ac:dyDescent="0.35">
      <c r="A204">
        <v>141726252</v>
      </c>
      <c r="B204" s="1">
        <v>36059</v>
      </c>
      <c r="C204">
        <v>814</v>
      </c>
      <c r="D204" s="1">
        <v>45701</v>
      </c>
      <c r="E204" t="s">
        <v>22</v>
      </c>
      <c r="F204" t="s">
        <v>23</v>
      </c>
      <c r="G204" t="s">
        <v>24</v>
      </c>
      <c r="H204" t="s">
        <v>32</v>
      </c>
      <c r="I204" t="s">
        <v>24</v>
      </c>
      <c r="J204">
        <v>94</v>
      </c>
      <c r="K204" t="s">
        <v>24</v>
      </c>
      <c r="L204" t="s">
        <v>24</v>
      </c>
      <c r="M204" t="s">
        <v>23</v>
      </c>
      <c r="N204" s="1">
        <v>45723</v>
      </c>
      <c r="O204" t="s">
        <v>39</v>
      </c>
      <c r="P204" t="s">
        <v>31</v>
      </c>
      <c r="Q204" t="s">
        <v>32</v>
      </c>
      <c r="R204">
        <v>3</v>
      </c>
      <c r="S204">
        <v>942</v>
      </c>
      <c r="T204" t="s">
        <v>23</v>
      </c>
      <c r="U204" t="s">
        <v>23</v>
      </c>
      <c r="V204" s="1">
        <v>45751</v>
      </c>
      <c r="W204" t="str">
        <f t="shared" si="9"/>
        <v>Y</v>
      </c>
      <c r="X204" t="str">
        <f t="shared" ca="1" si="10"/>
        <v>Recent</v>
      </c>
      <c r="Y204" t="str">
        <f t="shared" ca="1" si="11"/>
        <v>Recent</v>
      </c>
    </row>
    <row r="205" spans="1:25" hidden="1" x14ac:dyDescent="0.35">
      <c r="A205">
        <v>376815303</v>
      </c>
      <c r="B205" s="1">
        <v>36644</v>
      </c>
      <c r="C205">
        <v>45</v>
      </c>
      <c r="D205" s="1">
        <v>45728</v>
      </c>
      <c r="E205" t="s">
        <v>22</v>
      </c>
      <c r="F205" t="s">
        <v>23</v>
      </c>
      <c r="G205" t="s">
        <v>24</v>
      </c>
      <c r="H205" t="s">
        <v>30</v>
      </c>
      <c r="O205" t="s">
        <v>39</v>
      </c>
      <c r="P205" t="s">
        <v>27</v>
      </c>
      <c r="Q205" t="s">
        <v>30</v>
      </c>
      <c r="W205" t="str">
        <f t="shared" si="9"/>
        <v>Y</v>
      </c>
      <c r="X205" t="str">
        <f t="shared" ca="1" si="10"/>
        <v>N/A</v>
      </c>
      <c r="Y205" t="str">
        <f t="shared" ca="1" si="11"/>
        <v>N/A</v>
      </c>
    </row>
    <row r="206" spans="1:25" hidden="1" x14ac:dyDescent="0.35">
      <c r="A206">
        <v>297643299</v>
      </c>
      <c r="B206" s="1">
        <v>39132</v>
      </c>
      <c r="C206">
        <v>78</v>
      </c>
      <c r="D206" s="1">
        <v>45745</v>
      </c>
      <c r="E206" t="s">
        <v>22</v>
      </c>
      <c r="F206" t="s">
        <v>23</v>
      </c>
      <c r="G206" t="s">
        <v>24</v>
      </c>
      <c r="H206" t="s">
        <v>30</v>
      </c>
      <c r="O206" t="s">
        <v>26</v>
      </c>
      <c r="P206" t="s">
        <v>27</v>
      </c>
      <c r="Q206" t="s">
        <v>32</v>
      </c>
      <c r="R206">
        <v>5</v>
      </c>
      <c r="S206">
        <v>965</v>
      </c>
      <c r="T206" t="s">
        <v>23</v>
      </c>
      <c r="U206" t="s">
        <v>23</v>
      </c>
      <c r="V206" s="1">
        <v>45525</v>
      </c>
      <c r="W206" t="str">
        <f t="shared" si="9"/>
        <v>Y</v>
      </c>
      <c r="X206" t="str">
        <f t="shared" ca="1" si="10"/>
        <v>N/A</v>
      </c>
      <c r="Y206" t="str">
        <f t="shared" ca="1" si="11"/>
        <v>Old</v>
      </c>
    </row>
    <row r="207" spans="1:25" hidden="1" x14ac:dyDescent="0.35">
      <c r="A207">
        <v>815396619</v>
      </c>
      <c r="B207" s="1">
        <v>35158</v>
      </c>
      <c r="C207">
        <v>3663</v>
      </c>
      <c r="D207" s="1">
        <v>45484</v>
      </c>
      <c r="E207" t="s">
        <v>29</v>
      </c>
      <c r="F207" t="s">
        <v>24</v>
      </c>
      <c r="G207" t="s">
        <v>24</v>
      </c>
      <c r="H207" t="s">
        <v>32</v>
      </c>
      <c r="I207" t="s">
        <v>24</v>
      </c>
      <c r="J207">
        <v>19</v>
      </c>
      <c r="K207" t="s">
        <v>24</v>
      </c>
      <c r="L207" t="s">
        <v>24</v>
      </c>
      <c r="M207" t="s">
        <v>24</v>
      </c>
      <c r="N207" s="1">
        <v>45202</v>
      </c>
      <c r="O207" t="s">
        <v>38</v>
      </c>
      <c r="P207" t="s">
        <v>33</v>
      </c>
      <c r="Q207" t="s">
        <v>32</v>
      </c>
      <c r="R207">
        <v>1</v>
      </c>
      <c r="S207">
        <v>394</v>
      </c>
      <c r="T207" t="s">
        <v>23</v>
      </c>
      <c r="U207" t="s">
        <v>23</v>
      </c>
      <c r="V207" s="1">
        <v>45933</v>
      </c>
      <c r="W207" t="str">
        <f t="shared" si="9"/>
        <v>Y</v>
      </c>
      <c r="X207" t="str">
        <f t="shared" ca="1" si="10"/>
        <v>Old</v>
      </c>
      <c r="Y207" t="str">
        <f t="shared" ca="1" si="11"/>
        <v>Recent</v>
      </c>
    </row>
    <row r="208" spans="1:25" hidden="1" x14ac:dyDescent="0.35">
      <c r="A208">
        <v>433582752</v>
      </c>
      <c r="B208" s="1">
        <v>39951</v>
      </c>
      <c r="C208">
        <v>73</v>
      </c>
      <c r="D208" s="1">
        <v>45737</v>
      </c>
      <c r="E208" t="s">
        <v>36</v>
      </c>
      <c r="F208" t="s">
        <v>24</v>
      </c>
      <c r="G208" t="s">
        <v>23</v>
      </c>
      <c r="H208" t="s">
        <v>32</v>
      </c>
      <c r="I208" t="s">
        <v>24</v>
      </c>
      <c r="J208">
        <v>93</v>
      </c>
      <c r="K208" t="s">
        <v>24</v>
      </c>
      <c r="L208" t="s">
        <v>23</v>
      </c>
      <c r="M208" t="s">
        <v>23</v>
      </c>
      <c r="N208" s="1">
        <v>45738</v>
      </c>
      <c r="O208" t="s">
        <v>37</v>
      </c>
      <c r="P208" t="s">
        <v>27</v>
      </c>
      <c r="Q208" t="s">
        <v>32</v>
      </c>
      <c r="R208">
        <v>7</v>
      </c>
      <c r="S208">
        <v>985</v>
      </c>
      <c r="T208" t="s">
        <v>23</v>
      </c>
      <c r="U208" t="s">
        <v>23</v>
      </c>
      <c r="V208" s="1">
        <v>44421</v>
      </c>
      <c r="W208" t="str">
        <f t="shared" si="9"/>
        <v>Y</v>
      </c>
      <c r="X208" t="str">
        <f t="shared" ca="1" si="10"/>
        <v>Recent</v>
      </c>
      <c r="Y208" t="str">
        <f t="shared" ca="1" si="11"/>
        <v>Old</v>
      </c>
    </row>
    <row r="209" spans="1:25" x14ac:dyDescent="0.35">
      <c r="A209">
        <v>111049089</v>
      </c>
      <c r="B209" s="1">
        <v>36635</v>
      </c>
      <c r="E209" t="s">
        <v>36</v>
      </c>
      <c r="F209" t="s">
        <v>24</v>
      </c>
      <c r="G209" t="s">
        <v>23</v>
      </c>
      <c r="H209" t="s">
        <v>30</v>
      </c>
      <c r="O209" t="s">
        <v>38</v>
      </c>
      <c r="P209" t="s">
        <v>33</v>
      </c>
      <c r="Q209" t="s">
        <v>32</v>
      </c>
      <c r="R209">
        <v>2</v>
      </c>
      <c r="S209">
        <v>667</v>
      </c>
      <c r="T209" t="s">
        <v>23</v>
      </c>
      <c r="U209" t="s">
        <v>23</v>
      </c>
      <c r="V209" s="1">
        <v>45928</v>
      </c>
      <c r="W209" t="str">
        <f t="shared" si="9"/>
        <v>Y</v>
      </c>
      <c r="X209" t="str">
        <f t="shared" ca="1" si="10"/>
        <v>N/A</v>
      </c>
      <c r="Y209" t="str">
        <f t="shared" ca="1" si="11"/>
        <v>Recent</v>
      </c>
    </row>
    <row r="210" spans="1:25" hidden="1" x14ac:dyDescent="0.35">
      <c r="A210">
        <v>232413423</v>
      </c>
      <c r="B210" s="1">
        <v>39293</v>
      </c>
      <c r="C210">
        <v>1206</v>
      </c>
      <c r="D210" s="1">
        <v>45639</v>
      </c>
      <c r="E210" t="s">
        <v>36</v>
      </c>
      <c r="F210" t="s">
        <v>24</v>
      </c>
      <c r="G210" t="s">
        <v>23</v>
      </c>
      <c r="H210" t="s">
        <v>30</v>
      </c>
      <c r="O210" t="s">
        <v>26</v>
      </c>
      <c r="P210" t="s">
        <v>31</v>
      </c>
      <c r="Q210" t="s">
        <v>30</v>
      </c>
      <c r="W210" t="str">
        <f t="shared" si="9"/>
        <v>Y</v>
      </c>
      <c r="X210" t="str">
        <f t="shared" ca="1" si="10"/>
        <v>N/A</v>
      </c>
      <c r="Y210" t="str">
        <f t="shared" ca="1" si="11"/>
        <v>N/A</v>
      </c>
    </row>
    <row r="211" spans="1:25" hidden="1" x14ac:dyDescent="0.35">
      <c r="A211">
        <v>368315520</v>
      </c>
      <c r="B211" s="1">
        <v>36220</v>
      </c>
      <c r="C211">
        <v>697</v>
      </c>
      <c r="D211" s="1">
        <v>45738</v>
      </c>
      <c r="E211" t="s">
        <v>29</v>
      </c>
      <c r="F211" t="s">
        <v>24</v>
      </c>
      <c r="G211" t="s">
        <v>24</v>
      </c>
      <c r="H211" t="s">
        <v>32</v>
      </c>
      <c r="I211" t="s">
        <v>24</v>
      </c>
      <c r="J211">
        <v>93</v>
      </c>
      <c r="K211" t="s">
        <v>24</v>
      </c>
      <c r="L211" t="s">
        <v>24</v>
      </c>
      <c r="M211" t="s">
        <v>23</v>
      </c>
      <c r="N211" s="1">
        <v>45717</v>
      </c>
      <c r="O211" t="s">
        <v>39</v>
      </c>
      <c r="P211" t="s">
        <v>31</v>
      </c>
      <c r="Q211" t="s">
        <v>32</v>
      </c>
      <c r="R211">
        <v>9</v>
      </c>
      <c r="S211">
        <v>847</v>
      </c>
      <c r="T211" t="s">
        <v>23</v>
      </c>
      <c r="U211" t="s">
        <v>24</v>
      </c>
      <c r="V211" s="1">
        <v>44525</v>
      </c>
      <c r="W211" t="str">
        <f t="shared" si="9"/>
        <v>Y</v>
      </c>
      <c r="X211" t="str">
        <f t="shared" ca="1" si="10"/>
        <v>Recent</v>
      </c>
      <c r="Y211" t="str">
        <f t="shared" ca="1" si="11"/>
        <v>Old</v>
      </c>
    </row>
    <row r="212" spans="1:25" hidden="1" x14ac:dyDescent="0.35">
      <c r="A212">
        <v>806513258</v>
      </c>
      <c r="B212" s="1">
        <v>37600</v>
      </c>
      <c r="C212">
        <v>3658</v>
      </c>
      <c r="D212" s="1">
        <v>45597</v>
      </c>
      <c r="E212" t="s">
        <v>36</v>
      </c>
      <c r="F212" t="s">
        <v>24</v>
      </c>
      <c r="G212" t="s">
        <v>23</v>
      </c>
      <c r="H212" t="s">
        <v>32</v>
      </c>
      <c r="I212" t="s">
        <v>24</v>
      </c>
      <c r="J212">
        <v>23</v>
      </c>
      <c r="K212" t="s">
        <v>24</v>
      </c>
      <c r="L212" t="s">
        <v>24</v>
      </c>
      <c r="M212" t="s">
        <v>23</v>
      </c>
      <c r="N212" s="1">
        <v>45041</v>
      </c>
      <c r="O212" t="s">
        <v>35</v>
      </c>
      <c r="P212" t="s">
        <v>31</v>
      </c>
      <c r="Q212" t="s">
        <v>32</v>
      </c>
      <c r="R212">
        <v>5</v>
      </c>
      <c r="S212">
        <v>537</v>
      </c>
      <c r="T212" t="s">
        <v>23</v>
      </c>
      <c r="U212" t="s">
        <v>23</v>
      </c>
      <c r="V212" s="1">
        <v>45384</v>
      </c>
      <c r="W212" t="str">
        <f t="shared" si="9"/>
        <v>Y</v>
      </c>
      <c r="X212" t="str">
        <f t="shared" ca="1" si="10"/>
        <v>Old</v>
      </c>
      <c r="Y212" t="str">
        <f t="shared" ca="1" si="11"/>
        <v>Old</v>
      </c>
    </row>
    <row r="213" spans="1:25" hidden="1" x14ac:dyDescent="0.35">
      <c r="A213">
        <v>796649895</v>
      </c>
      <c r="B213" s="1">
        <v>34963</v>
      </c>
      <c r="C213">
        <v>3017</v>
      </c>
      <c r="E213" t="s">
        <v>29</v>
      </c>
      <c r="F213" t="s">
        <v>24</v>
      </c>
      <c r="G213" t="s">
        <v>24</v>
      </c>
      <c r="H213" t="s">
        <v>30</v>
      </c>
      <c r="O213" t="s">
        <v>35</v>
      </c>
      <c r="P213" t="s">
        <v>31</v>
      </c>
      <c r="Q213" t="s">
        <v>30</v>
      </c>
      <c r="W213" t="str">
        <f t="shared" si="9"/>
        <v>N</v>
      </c>
      <c r="X213" t="str">
        <f t="shared" ca="1" si="10"/>
        <v>N/A</v>
      </c>
      <c r="Y213" t="str">
        <f t="shared" ca="1" si="11"/>
        <v>N/A</v>
      </c>
    </row>
    <row r="214" spans="1:25" hidden="1" x14ac:dyDescent="0.35">
      <c r="A214">
        <v>735009948</v>
      </c>
      <c r="B214" s="1">
        <v>34742</v>
      </c>
      <c r="C214">
        <v>97</v>
      </c>
      <c r="D214" s="1">
        <v>45737</v>
      </c>
      <c r="E214" t="s">
        <v>36</v>
      </c>
      <c r="F214" t="s">
        <v>24</v>
      </c>
      <c r="G214" t="s">
        <v>23</v>
      </c>
      <c r="H214" t="s">
        <v>25</v>
      </c>
      <c r="I214" t="s">
        <v>24</v>
      </c>
      <c r="J214">
        <v>0</v>
      </c>
      <c r="K214" t="s">
        <v>23</v>
      </c>
      <c r="L214" t="s">
        <v>23</v>
      </c>
      <c r="M214" t="s">
        <v>23</v>
      </c>
      <c r="N214" s="1">
        <v>45733</v>
      </c>
      <c r="O214" t="s">
        <v>37</v>
      </c>
      <c r="P214" t="s">
        <v>27</v>
      </c>
      <c r="Q214" t="s">
        <v>25</v>
      </c>
      <c r="T214" t="s">
        <v>23</v>
      </c>
      <c r="U214" t="s">
        <v>23</v>
      </c>
      <c r="W214" t="str">
        <f t="shared" si="9"/>
        <v>Y</v>
      </c>
      <c r="X214" t="str">
        <f t="shared" ca="1" si="10"/>
        <v>Recent</v>
      </c>
      <c r="Y214" t="str">
        <f t="shared" ca="1" si="11"/>
        <v>N/A</v>
      </c>
    </row>
    <row r="215" spans="1:25" hidden="1" x14ac:dyDescent="0.35">
      <c r="A215">
        <v>849599648</v>
      </c>
      <c r="B215" s="1">
        <v>41659</v>
      </c>
      <c r="C215">
        <v>2588</v>
      </c>
      <c r="D215" s="1">
        <v>45596</v>
      </c>
      <c r="E215" t="s">
        <v>34</v>
      </c>
      <c r="F215" t="s">
        <v>24</v>
      </c>
      <c r="G215" t="s">
        <v>24</v>
      </c>
      <c r="H215" t="s">
        <v>30</v>
      </c>
      <c r="O215" t="s">
        <v>35</v>
      </c>
      <c r="P215" t="s">
        <v>27</v>
      </c>
      <c r="Q215" t="s">
        <v>32</v>
      </c>
      <c r="R215">
        <v>6</v>
      </c>
      <c r="S215">
        <v>693</v>
      </c>
      <c r="T215" t="s">
        <v>23</v>
      </c>
      <c r="U215" t="s">
        <v>24</v>
      </c>
      <c r="V215" s="1">
        <v>44462</v>
      </c>
      <c r="W215" t="str">
        <f t="shared" si="9"/>
        <v>Y</v>
      </c>
      <c r="X215" t="str">
        <f t="shared" ca="1" si="10"/>
        <v>N/A</v>
      </c>
      <c r="Y215" t="str">
        <f t="shared" ca="1" si="11"/>
        <v>Old</v>
      </c>
    </row>
    <row r="216" spans="1:25" hidden="1" x14ac:dyDescent="0.35">
      <c r="A216">
        <v>206146008</v>
      </c>
      <c r="B216" s="1">
        <v>38221</v>
      </c>
      <c r="C216">
        <v>32</v>
      </c>
      <c r="D216" s="1">
        <v>45750</v>
      </c>
      <c r="E216" t="s">
        <v>22</v>
      </c>
      <c r="F216" t="s">
        <v>23</v>
      </c>
      <c r="G216" t="s">
        <v>24</v>
      </c>
      <c r="H216" t="s">
        <v>32</v>
      </c>
      <c r="I216" t="s">
        <v>24</v>
      </c>
      <c r="J216">
        <v>89</v>
      </c>
      <c r="K216" t="s">
        <v>24</v>
      </c>
      <c r="L216" t="s">
        <v>23</v>
      </c>
      <c r="M216" t="s">
        <v>23</v>
      </c>
      <c r="N216" s="1">
        <v>45747</v>
      </c>
      <c r="O216" t="s">
        <v>39</v>
      </c>
      <c r="Q216" t="s">
        <v>30</v>
      </c>
      <c r="W216" t="str">
        <f t="shared" si="9"/>
        <v>Y</v>
      </c>
      <c r="X216" t="str">
        <f t="shared" ca="1" si="10"/>
        <v>Recent</v>
      </c>
      <c r="Y216" t="str">
        <f t="shared" ca="1" si="11"/>
        <v>N/A</v>
      </c>
    </row>
    <row r="217" spans="1:25" x14ac:dyDescent="0.35">
      <c r="A217">
        <v>175335269</v>
      </c>
      <c r="B217" s="1">
        <v>39502</v>
      </c>
      <c r="D217" s="1">
        <v>45753</v>
      </c>
      <c r="E217" t="s">
        <v>34</v>
      </c>
      <c r="F217" t="s">
        <v>24</v>
      </c>
      <c r="G217" t="s">
        <v>24</v>
      </c>
      <c r="H217" t="s">
        <v>32</v>
      </c>
      <c r="I217" t="s">
        <v>24</v>
      </c>
      <c r="J217">
        <v>13</v>
      </c>
      <c r="K217" t="s">
        <v>24</v>
      </c>
      <c r="L217" t="s">
        <v>24</v>
      </c>
      <c r="M217" t="s">
        <v>23</v>
      </c>
      <c r="N217" s="1">
        <v>45750</v>
      </c>
      <c r="O217" t="s">
        <v>26</v>
      </c>
      <c r="P217" t="s">
        <v>27</v>
      </c>
      <c r="Q217" t="s">
        <v>32</v>
      </c>
      <c r="R217">
        <v>7</v>
      </c>
      <c r="S217">
        <v>998</v>
      </c>
      <c r="T217" t="s">
        <v>23</v>
      </c>
      <c r="U217" t="s">
        <v>23</v>
      </c>
      <c r="V217" s="1">
        <v>44794</v>
      </c>
      <c r="W217" t="str">
        <f t="shared" si="9"/>
        <v>Y</v>
      </c>
      <c r="X217" t="str">
        <f t="shared" ca="1" si="10"/>
        <v>Recent</v>
      </c>
      <c r="Y217" t="str">
        <f t="shared" ca="1" si="11"/>
        <v>Old</v>
      </c>
    </row>
    <row r="218" spans="1:25" hidden="1" x14ac:dyDescent="0.35">
      <c r="A218">
        <v>822676632</v>
      </c>
      <c r="B218" s="1">
        <v>41793</v>
      </c>
      <c r="C218">
        <v>69</v>
      </c>
      <c r="D218" s="1">
        <v>45750</v>
      </c>
      <c r="E218" t="s">
        <v>22</v>
      </c>
      <c r="F218" t="s">
        <v>23</v>
      </c>
      <c r="G218" t="s">
        <v>24</v>
      </c>
      <c r="H218" t="s">
        <v>32</v>
      </c>
      <c r="I218" t="s">
        <v>24</v>
      </c>
      <c r="J218">
        <v>90</v>
      </c>
      <c r="K218" t="s">
        <v>24</v>
      </c>
      <c r="L218" t="s">
        <v>24</v>
      </c>
      <c r="M218" t="s">
        <v>24</v>
      </c>
      <c r="N218" s="1">
        <v>45745</v>
      </c>
      <c r="O218" t="s">
        <v>37</v>
      </c>
      <c r="P218" t="s">
        <v>27</v>
      </c>
      <c r="Q218" t="s">
        <v>32</v>
      </c>
      <c r="R218">
        <v>4</v>
      </c>
      <c r="S218">
        <v>985</v>
      </c>
      <c r="T218" t="s">
        <v>23</v>
      </c>
      <c r="U218" t="s">
        <v>23</v>
      </c>
      <c r="V218" s="1">
        <v>45726</v>
      </c>
      <c r="W218" t="str">
        <f t="shared" si="9"/>
        <v>Y</v>
      </c>
      <c r="X218" t="str">
        <f t="shared" ca="1" si="10"/>
        <v>Recent</v>
      </c>
      <c r="Y218" t="str">
        <f t="shared" ca="1" si="11"/>
        <v>Recent</v>
      </c>
    </row>
    <row r="219" spans="1:25" hidden="1" x14ac:dyDescent="0.35">
      <c r="A219">
        <v>878104128</v>
      </c>
      <c r="B219" s="1">
        <v>39887</v>
      </c>
      <c r="C219">
        <v>161</v>
      </c>
      <c r="D219" s="1">
        <v>45735</v>
      </c>
      <c r="E219" t="s">
        <v>36</v>
      </c>
      <c r="F219" t="s">
        <v>24</v>
      </c>
      <c r="G219" t="s">
        <v>23</v>
      </c>
      <c r="H219" t="s">
        <v>32</v>
      </c>
      <c r="I219" t="s">
        <v>24</v>
      </c>
      <c r="J219">
        <v>82</v>
      </c>
      <c r="K219" t="s">
        <v>24</v>
      </c>
      <c r="L219" t="s">
        <v>23</v>
      </c>
      <c r="M219" t="s">
        <v>24</v>
      </c>
      <c r="N219" s="1">
        <v>45740</v>
      </c>
      <c r="O219" t="s">
        <v>39</v>
      </c>
      <c r="P219" t="s">
        <v>31</v>
      </c>
      <c r="Q219" t="s">
        <v>32</v>
      </c>
      <c r="R219">
        <v>7</v>
      </c>
      <c r="S219">
        <v>890</v>
      </c>
      <c r="T219" t="s">
        <v>23</v>
      </c>
      <c r="U219" t="s">
        <v>23</v>
      </c>
      <c r="V219" s="1">
        <v>45294</v>
      </c>
      <c r="W219" t="str">
        <f t="shared" si="9"/>
        <v>Y</v>
      </c>
      <c r="X219" t="str">
        <f t="shared" ca="1" si="10"/>
        <v>Recent</v>
      </c>
      <c r="Y219" t="str">
        <f t="shared" ca="1" si="11"/>
        <v>Old</v>
      </c>
    </row>
    <row r="220" spans="1:25" hidden="1" x14ac:dyDescent="0.35">
      <c r="A220">
        <v>646696178</v>
      </c>
      <c r="B220" s="1">
        <v>36418</v>
      </c>
      <c r="C220">
        <v>1956</v>
      </c>
      <c r="D220" s="1">
        <v>45665</v>
      </c>
      <c r="E220" t="s">
        <v>36</v>
      </c>
      <c r="F220" t="s">
        <v>24</v>
      </c>
      <c r="G220" t="s">
        <v>23</v>
      </c>
      <c r="H220" t="s">
        <v>32</v>
      </c>
      <c r="I220" t="s">
        <v>24</v>
      </c>
      <c r="J220">
        <v>60</v>
      </c>
      <c r="K220" t="s">
        <v>24</v>
      </c>
      <c r="L220" t="s">
        <v>24</v>
      </c>
      <c r="M220" t="s">
        <v>24</v>
      </c>
      <c r="N220" s="1">
        <v>45624</v>
      </c>
      <c r="O220" t="s">
        <v>35</v>
      </c>
      <c r="P220" t="s">
        <v>31</v>
      </c>
      <c r="Q220" t="s">
        <v>32</v>
      </c>
      <c r="R220">
        <v>5</v>
      </c>
      <c r="S220">
        <v>795</v>
      </c>
      <c r="T220" t="s">
        <v>23</v>
      </c>
      <c r="U220" t="s">
        <v>23</v>
      </c>
      <c r="V220" s="1">
        <v>45175</v>
      </c>
      <c r="W220" t="str">
        <f t="shared" si="9"/>
        <v>Y</v>
      </c>
      <c r="X220" t="str">
        <f t="shared" ca="1" si="10"/>
        <v>Recent</v>
      </c>
      <c r="Y220" t="str">
        <f t="shared" ca="1" si="11"/>
        <v>Old</v>
      </c>
    </row>
    <row r="221" spans="1:25" hidden="1" x14ac:dyDescent="0.35">
      <c r="A221">
        <v>291639776</v>
      </c>
      <c r="B221" s="1">
        <v>41007</v>
      </c>
      <c r="C221">
        <v>4036</v>
      </c>
      <c r="D221" s="1">
        <v>44848</v>
      </c>
      <c r="E221" t="s">
        <v>29</v>
      </c>
      <c r="F221" t="s">
        <v>24</v>
      </c>
      <c r="G221" t="s">
        <v>24</v>
      </c>
      <c r="H221" t="s">
        <v>25</v>
      </c>
      <c r="I221" t="s">
        <v>23</v>
      </c>
      <c r="J221">
        <v>0</v>
      </c>
      <c r="K221" t="s">
        <v>23</v>
      </c>
      <c r="L221" t="s">
        <v>24</v>
      </c>
      <c r="M221" t="s">
        <v>24</v>
      </c>
      <c r="N221" s="1">
        <v>43837</v>
      </c>
      <c r="O221" t="s">
        <v>26</v>
      </c>
      <c r="P221" t="s">
        <v>33</v>
      </c>
      <c r="Q221" t="s">
        <v>25</v>
      </c>
      <c r="T221" t="s">
        <v>24</v>
      </c>
      <c r="U221" t="s">
        <v>23</v>
      </c>
      <c r="W221" t="str">
        <f t="shared" si="9"/>
        <v>Y</v>
      </c>
      <c r="X221" t="str">
        <f t="shared" ca="1" si="10"/>
        <v>Old</v>
      </c>
      <c r="Y221" t="str">
        <f t="shared" ca="1" si="11"/>
        <v>N/A</v>
      </c>
    </row>
    <row r="222" spans="1:25" hidden="1" x14ac:dyDescent="0.35">
      <c r="A222">
        <v>504438724</v>
      </c>
      <c r="B222" s="1">
        <v>39783</v>
      </c>
      <c r="C222">
        <v>1105</v>
      </c>
      <c r="D222" s="1">
        <v>45649</v>
      </c>
      <c r="E222" t="s">
        <v>34</v>
      </c>
      <c r="F222" t="s">
        <v>24</v>
      </c>
      <c r="G222" t="s">
        <v>24</v>
      </c>
      <c r="H222" t="s">
        <v>32</v>
      </c>
      <c r="I222" t="s">
        <v>24</v>
      </c>
      <c r="J222">
        <v>78</v>
      </c>
      <c r="K222" t="s">
        <v>24</v>
      </c>
      <c r="L222" t="s">
        <v>23</v>
      </c>
      <c r="M222" t="s">
        <v>23</v>
      </c>
      <c r="N222" s="1">
        <v>45700</v>
      </c>
      <c r="O222" t="s">
        <v>26</v>
      </c>
      <c r="P222" t="s">
        <v>27</v>
      </c>
      <c r="Q222" t="s">
        <v>25</v>
      </c>
      <c r="T222" t="s">
        <v>23</v>
      </c>
      <c r="U222" t="s">
        <v>23</v>
      </c>
      <c r="W222" t="str">
        <f t="shared" si="9"/>
        <v>Y</v>
      </c>
      <c r="X222" t="str">
        <f t="shared" ca="1" si="10"/>
        <v>Recent</v>
      </c>
      <c r="Y222" t="str">
        <f t="shared" ca="1" si="11"/>
        <v>N/A</v>
      </c>
    </row>
    <row r="223" spans="1:25" x14ac:dyDescent="0.35">
      <c r="A223">
        <v>918832666</v>
      </c>
      <c r="B223" s="1">
        <v>40073</v>
      </c>
      <c r="E223" t="s">
        <v>22</v>
      </c>
      <c r="F223" t="s">
        <v>23</v>
      </c>
      <c r="G223" t="s">
        <v>24</v>
      </c>
      <c r="H223" t="s">
        <v>28</v>
      </c>
      <c r="I223" t="s">
        <v>24</v>
      </c>
      <c r="J223">
        <v>57</v>
      </c>
      <c r="K223" t="s">
        <v>24</v>
      </c>
      <c r="L223" t="s">
        <v>24</v>
      </c>
      <c r="M223" t="s">
        <v>24</v>
      </c>
      <c r="N223" s="1">
        <v>45737</v>
      </c>
      <c r="O223" t="s">
        <v>26</v>
      </c>
      <c r="P223" t="s">
        <v>27</v>
      </c>
      <c r="Q223" t="s">
        <v>32</v>
      </c>
      <c r="R223">
        <v>1</v>
      </c>
      <c r="S223">
        <v>782</v>
      </c>
      <c r="T223" t="s">
        <v>23</v>
      </c>
      <c r="U223" t="s">
        <v>24</v>
      </c>
      <c r="V223" s="1">
        <v>45933</v>
      </c>
      <c r="W223" t="str">
        <f t="shared" si="9"/>
        <v>Y</v>
      </c>
      <c r="X223" t="str">
        <f t="shared" ca="1" si="10"/>
        <v>Recent</v>
      </c>
      <c r="Y223" t="str">
        <f t="shared" ca="1" si="11"/>
        <v>Recent</v>
      </c>
    </row>
    <row r="224" spans="1:25" hidden="1" x14ac:dyDescent="0.35">
      <c r="A224">
        <v>274353255</v>
      </c>
      <c r="B224" s="1">
        <v>39990</v>
      </c>
      <c r="C224">
        <v>51</v>
      </c>
      <c r="D224" s="1">
        <v>45743</v>
      </c>
      <c r="E224" t="s">
        <v>22</v>
      </c>
      <c r="F224" t="s">
        <v>23</v>
      </c>
      <c r="G224" t="s">
        <v>24</v>
      </c>
      <c r="H224" t="s">
        <v>32</v>
      </c>
      <c r="I224" t="s">
        <v>24</v>
      </c>
      <c r="J224">
        <v>97</v>
      </c>
      <c r="K224" t="s">
        <v>24</v>
      </c>
      <c r="L224" t="s">
        <v>23</v>
      </c>
      <c r="M224" t="s">
        <v>23</v>
      </c>
      <c r="N224" s="1">
        <v>45748</v>
      </c>
      <c r="O224" t="s">
        <v>26</v>
      </c>
      <c r="P224" t="s">
        <v>31</v>
      </c>
      <c r="Q224" t="s">
        <v>32</v>
      </c>
      <c r="R224">
        <v>6</v>
      </c>
      <c r="S224">
        <v>972</v>
      </c>
      <c r="T224" t="s">
        <v>23</v>
      </c>
      <c r="U224" t="s">
        <v>23</v>
      </c>
      <c r="V224" s="1">
        <v>45336</v>
      </c>
      <c r="W224" t="str">
        <f t="shared" si="9"/>
        <v>Y</v>
      </c>
      <c r="X224" t="str">
        <f t="shared" ca="1" si="10"/>
        <v>Recent</v>
      </c>
      <c r="Y224" t="str">
        <f t="shared" ca="1" si="11"/>
        <v>Old</v>
      </c>
    </row>
    <row r="225" spans="1:25" hidden="1" x14ac:dyDescent="0.35">
      <c r="A225">
        <v>705029847</v>
      </c>
      <c r="B225" s="1">
        <v>42897</v>
      </c>
      <c r="C225">
        <v>900</v>
      </c>
      <c r="D225" s="1">
        <v>45716</v>
      </c>
      <c r="E225" t="s">
        <v>36</v>
      </c>
      <c r="F225" t="s">
        <v>24</v>
      </c>
      <c r="G225" t="s">
        <v>23</v>
      </c>
      <c r="H225" t="s">
        <v>30</v>
      </c>
      <c r="P225" t="s">
        <v>33</v>
      </c>
      <c r="Q225" t="s">
        <v>30</v>
      </c>
      <c r="W225" t="str">
        <f t="shared" si="9"/>
        <v>Y</v>
      </c>
      <c r="X225" t="str">
        <f t="shared" ca="1" si="10"/>
        <v>N/A</v>
      </c>
      <c r="Y225" t="str">
        <f t="shared" ca="1" si="11"/>
        <v>N/A</v>
      </c>
    </row>
    <row r="226" spans="1:25" hidden="1" x14ac:dyDescent="0.35">
      <c r="A226">
        <v>219974147</v>
      </c>
      <c r="B226" s="1">
        <v>35903</v>
      </c>
      <c r="C226">
        <v>1688</v>
      </c>
      <c r="D226" s="1">
        <v>45707</v>
      </c>
      <c r="E226" t="s">
        <v>36</v>
      </c>
      <c r="F226" t="s">
        <v>24</v>
      </c>
      <c r="G226" t="s">
        <v>23</v>
      </c>
      <c r="H226" t="s">
        <v>32</v>
      </c>
      <c r="I226" t="s">
        <v>24</v>
      </c>
      <c r="J226">
        <v>65</v>
      </c>
      <c r="K226" t="s">
        <v>24</v>
      </c>
      <c r="L226" t="s">
        <v>24</v>
      </c>
      <c r="M226" t="s">
        <v>24</v>
      </c>
      <c r="N226" s="1">
        <v>45692</v>
      </c>
      <c r="O226" t="s">
        <v>40</v>
      </c>
      <c r="P226" t="s">
        <v>31</v>
      </c>
      <c r="Q226" t="s">
        <v>32</v>
      </c>
      <c r="R226">
        <v>4</v>
      </c>
      <c r="S226">
        <v>777</v>
      </c>
      <c r="T226" t="s">
        <v>23</v>
      </c>
      <c r="U226" t="s">
        <v>23</v>
      </c>
      <c r="V226" s="1">
        <v>45730</v>
      </c>
      <c r="W226" t="str">
        <f t="shared" si="9"/>
        <v>Y</v>
      </c>
      <c r="X226" t="str">
        <f t="shared" ca="1" si="10"/>
        <v>Recent</v>
      </c>
      <c r="Y226" t="str">
        <f t="shared" ca="1" si="11"/>
        <v>Recent</v>
      </c>
    </row>
    <row r="227" spans="1:25" hidden="1" x14ac:dyDescent="0.35">
      <c r="A227">
        <v>809705284</v>
      </c>
      <c r="B227" s="1">
        <v>34938</v>
      </c>
      <c r="C227">
        <v>4530</v>
      </c>
      <c r="D227" s="1">
        <v>45449</v>
      </c>
      <c r="E227" t="s">
        <v>29</v>
      </c>
      <c r="F227" t="s">
        <v>24</v>
      </c>
      <c r="G227" t="s">
        <v>24</v>
      </c>
      <c r="H227" t="s">
        <v>30</v>
      </c>
      <c r="O227" t="s">
        <v>38</v>
      </c>
      <c r="P227" t="s">
        <v>33</v>
      </c>
      <c r="Q227" t="s">
        <v>30</v>
      </c>
      <c r="W227" t="str">
        <f t="shared" si="9"/>
        <v>N</v>
      </c>
      <c r="X227" t="str">
        <f t="shared" ca="1" si="10"/>
        <v>N/A</v>
      </c>
      <c r="Y227" t="str">
        <f t="shared" ca="1" si="11"/>
        <v>N/A</v>
      </c>
    </row>
    <row r="228" spans="1:25" hidden="1" x14ac:dyDescent="0.35">
      <c r="A228">
        <v>153779682</v>
      </c>
      <c r="B228" s="1">
        <v>35398</v>
      </c>
      <c r="C228">
        <v>1766</v>
      </c>
      <c r="D228" s="1">
        <v>45650</v>
      </c>
      <c r="E228" t="s">
        <v>34</v>
      </c>
      <c r="F228" t="s">
        <v>24</v>
      </c>
      <c r="G228" t="s">
        <v>24</v>
      </c>
      <c r="H228" t="s">
        <v>30</v>
      </c>
      <c r="P228" t="s">
        <v>27</v>
      </c>
      <c r="Q228" t="s">
        <v>32</v>
      </c>
      <c r="R228">
        <v>2</v>
      </c>
      <c r="S228">
        <v>723</v>
      </c>
      <c r="T228" t="s">
        <v>23</v>
      </c>
      <c r="U228" t="s">
        <v>23</v>
      </c>
      <c r="V228" s="1">
        <v>45922</v>
      </c>
      <c r="W228" t="str">
        <f t="shared" si="9"/>
        <v>Y</v>
      </c>
      <c r="X228" t="str">
        <f t="shared" ca="1" si="10"/>
        <v>N/A</v>
      </c>
      <c r="Y228" t="str">
        <f t="shared" ca="1" si="11"/>
        <v>Recent</v>
      </c>
    </row>
    <row r="229" spans="1:25" hidden="1" x14ac:dyDescent="0.35">
      <c r="A229">
        <v>676533101</v>
      </c>
      <c r="B229" s="1">
        <v>37292</v>
      </c>
      <c r="C229">
        <v>61</v>
      </c>
      <c r="D229" s="1">
        <v>45747</v>
      </c>
      <c r="E229" t="s">
        <v>22</v>
      </c>
      <c r="F229" t="s">
        <v>23</v>
      </c>
      <c r="G229" t="s">
        <v>24</v>
      </c>
      <c r="H229" t="s">
        <v>30</v>
      </c>
      <c r="O229" t="s">
        <v>37</v>
      </c>
      <c r="P229" t="s">
        <v>27</v>
      </c>
      <c r="Q229" t="s">
        <v>28</v>
      </c>
      <c r="R229">
        <v>9</v>
      </c>
      <c r="S229">
        <v>976</v>
      </c>
      <c r="T229" t="s">
        <v>23</v>
      </c>
      <c r="U229" t="s">
        <v>23</v>
      </c>
      <c r="V229" s="1">
        <v>44134</v>
      </c>
      <c r="W229" t="str">
        <f t="shared" si="9"/>
        <v>Y</v>
      </c>
      <c r="X229" t="str">
        <f t="shared" ca="1" si="10"/>
        <v>N/A</v>
      </c>
      <c r="Y229" t="str">
        <f t="shared" ca="1" si="11"/>
        <v>Old</v>
      </c>
    </row>
    <row r="230" spans="1:25" hidden="1" x14ac:dyDescent="0.35">
      <c r="A230">
        <v>747788750</v>
      </c>
      <c r="B230" s="1">
        <v>42343</v>
      </c>
      <c r="C230">
        <v>974</v>
      </c>
      <c r="D230" s="1">
        <v>45737</v>
      </c>
      <c r="E230" t="s">
        <v>36</v>
      </c>
      <c r="F230" t="s">
        <v>24</v>
      </c>
      <c r="G230" t="s">
        <v>23</v>
      </c>
      <c r="H230" t="s">
        <v>30</v>
      </c>
      <c r="O230" t="s">
        <v>40</v>
      </c>
      <c r="P230" t="s">
        <v>27</v>
      </c>
      <c r="Q230" t="s">
        <v>30</v>
      </c>
      <c r="W230" t="str">
        <f t="shared" si="9"/>
        <v>Y</v>
      </c>
      <c r="X230" t="str">
        <f t="shared" ca="1" si="10"/>
        <v>N/A</v>
      </c>
      <c r="Y230" t="str">
        <f t="shared" ca="1" si="11"/>
        <v>N/A</v>
      </c>
    </row>
    <row r="231" spans="1:25" hidden="1" x14ac:dyDescent="0.35">
      <c r="A231">
        <v>702872763</v>
      </c>
      <c r="B231" s="1">
        <v>40851</v>
      </c>
      <c r="C231">
        <v>36</v>
      </c>
      <c r="D231" s="1">
        <v>45738</v>
      </c>
      <c r="E231" t="s">
        <v>36</v>
      </c>
      <c r="F231" t="s">
        <v>24</v>
      </c>
      <c r="G231" t="s">
        <v>23</v>
      </c>
      <c r="H231" t="s">
        <v>32</v>
      </c>
      <c r="I231" t="s">
        <v>24</v>
      </c>
      <c r="J231">
        <v>91</v>
      </c>
      <c r="K231" t="s">
        <v>24</v>
      </c>
      <c r="L231" t="s">
        <v>23</v>
      </c>
      <c r="M231" t="s">
        <v>24</v>
      </c>
      <c r="N231" s="1">
        <v>45750</v>
      </c>
      <c r="O231" t="s">
        <v>39</v>
      </c>
      <c r="P231" t="s">
        <v>33</v>
      </c>
      <c r="Q231" t="s">
        <v>32</v>
      </c>
      <c r="R231">
        <v>6</v>
      </c>
      <c r="S231">
        <v>989</v>
      </c>
      <c r="T231" t="s">
        <v>23</v>
      </c>
      <c r="U231" t="s">
        <v>23</v>
      </c>
      <c r="V231" s="1">
        <v>44937</v>
      </c>
      <c r="W231" t="str">
        <f t="shared" si="9"/>
        <v>Y</v>
      </c>
      <c r="X231" t="str">
        <f t="shared" ca="1" si="10"/>
        <v>Recent</v>
      </c>
      <c r="Y231" t="str">
        <f t="shared" ca="1" si="11"/>
        <v>Old</v>
      </c>
    </row>
    <row r="232" spans="1:25" hidden="1" x14ac:dyDescent="0.35">
      <c r="A232">
        <v>165565947</v>
      </c>
      <c r="B232" s="1">
        <v>40191</v>
      </c>
      <c r="C232">
        <v>5139</v>
      </c>
      <c r="D232" s="1">
        <v>45136</v>
      </c>
      <c r="E232" t="s">
        <v>34</v>
      </c>
      <c r="F232" t="s">
        <v>24</v>
      </c>
      <c r="G232" t="s">
        <v>24</v>
      </c>
      <c r="H232" t="s">
        <v>30</v>
      </c>
      <c r="O232" t="s">
        <v>38</v>
      </c>
      <c r="P232" t="s">
        <v>33</v>
      </c>
      <c r="Q232" t="s">
        <v>30</v>
      </c>
      <c r="W232" t="str">
        <f t="shared" si="9"/>
        <v>N</v>
      </c>
      <c r="X232" t="str">
        <f t="shared" ca="1" si="10"/>
        <v>N/A</v>
      </c>
      <c r="Y232" t="str">
        <f t="shared" ca="1" si="11"/>
        <v>N/A</v>
      </c>
    </row>
    <row r="233" spans="1:25" hidden="1" x14ac:dyDescent="0.35">
      <c r="A233">
        <v>360349534</v>
      </c>
      <c r="B233" s="1">
        <v>37551</v>
      </c>
      <c r="C233">
        <v>89</v>
      </c>
      <c r="D233" s="1">
        <v>45738</v>
      </c>
      <c r="E233" t="s">
        <v>34</v>
      </c>
      <c r="F233" t="s">
        <v>24</v>
      </c>
      <c r="G233" t="s">
        <v>24</v>
      </c>
      <c r="H233" t="s">
        <v>32</v>
      </c>
      <c r="I233" t="s">
        <v>24</v>
      </c>
      <c r="J233">
        <v>98</v>
      </c>
      <c r="K233" t="s">
        <v>24</v>
      </c>
      <c r="L233" t="s">
        <v>23</v>
      </c>
      <c r="M233" t="s">
        <v>23</v>
      </c>
      <c r="N233" s="1">
        <v>45735</v>
      </c>
      <c r="O233" t="s">
        <v>40</v>
      </c>
      <c r="P233" t="s">
        <v>27</v>
      </c>
      <c r="Q233" t="s">
        <v>32</v>
      </c>
      <c r="R233">
        <v>7</v>
      </c>
      <c r="S233">
        <v>966</v>
      </c>
      <c r="T233" t="s">
        <v>23</v>
      </c>
      <c r="U233" t="s">
        <v>23</v>
      </c>
      <c r="V233" s="1">
        <v>44771</v>
      </c>
      <c r="W233" t="str">
        <f t="shared" si="9"/>
        <v>Y</v>
      </c>
      <c r="X233" t="str">
        <f t="shared" ca="1" si="10"/>
        <v>Recent</v>
      </c>
      <c r="Y233" t="str">
        <f t="shared" ca="1" si="11"/>
        <v>Old</v>
      </c>
    </row>
    <row r="234" spans="1:25" hidden="1" x14ac:dyDescent="0.35">
      <c r="A234">
        <v>848417976</v>
      </c>
      <c r="B234" s="1">
        <v>38061</v>
      </c>
      <c r="C234">
        <v>4668</v>
      </c>
      <c r="E234" t="s">
        <v>29</v>
      </c>
      <c r="F234" t="s">
        <v>24</v>
      </c>
      <c r="G234" t="s">
        <v>24</v>
      </c>
      <c r="H234" t="s">
        <v>32</v>
      </c>
      <c r="I234" t="s">
        <v>23</v>
      </c>
      <c r="J234">
        <v>1</v>
      </c>
      <c r="K234" t="s">
        <v>24</v>
      </c>
      <c r="L234" t="s">
        <v>24</v>
      </c>
      <c r="M234" t="s">
        <v>24</v>
      </c>
      <c r="N234" s="1">
        <v>43595</v>
      </c>
      <c r="O234" t="s">
        <v>38</v>
      </c>
      <c r="P234" t="s">
        <v>31</v>
      </c>
      <c r="Q234" t="s">
        <v>28</v>
      </c>
      <c r="R234">
        <v>6</v>
      </c>
      <c r="S234">
        <v>4</v>
      </c>
      <c r="T234" t="s">
        <v>23</v>
      </c>
      <c r="U234" t="s">
        <v>24</v>
      </c>
      <c r="V234" s="1">
        <v>45419</v>
      </c>
      <c r="W234" t="str">
        <f t="shared" si="9"/>
        <v>Y</v>
      </c>
      <c r="X234" t="str">
        <f t="shared" ca="1" si="10"/>
        <v>Old</v>
      </c>
      <c r="Y234" t="str">
        <f t="shared" ca="1" si="11"/>
        <v>Old</v>
      </c>
    </row>
    <row r="235" spans="1:25" hidden="1" x14ac:dyDescent="0.35">
      <c r="A235">
        <v>530608356</v>
      </c>
      <c r="B235" s="1">
        <v>40828</v>
      </c>
      <c r="C235">
        <v>9</v>
      </c>
      <c r="D235" s="1">
        <v>45733</v>
      </c>
      <c r="E235" t="s">
        <v>36</v>
      </c>
      <c r="F235" t="s">
        <v>24</v>
      </c>
      <c r="G235" t="s">
        <v>23</v>
      </c>
      <c r="H235" t="s">
        <v>32</v>
      </c>
      <c r="I235" t="s">
        <v>24</v>
      </c>
      <c r="J235">
        <v>86</v>
      </c>
      <c r="K235" t="s">
        <v>24</v>
      </c>
      <c r="L235" t="s">
        <v>24</v>
      </c>
      <c r="M235" t="s">
        <v>23</v>
      </c>
      <c r="N235" s="1">
        <v>45753</v>
      </c>
      <c r="O235" t="s">
        <v>26</v>
      </c>
      <c r="P235" t="s">
        <v>31</v>
      </c>
      <c r="Q235" t="s">
        <v>32</v>
      </c>
      <c r="R235">
        <v>1</v>
      </c>
      <c r="S235">
        <v>953</v>
      </c>
      <c r="T235" t="s">
        <v>23</v>
      </c>
      <c r="U235" t="s">
        <v>23</v>
      </c>
      <c r="V235" s="1">
        <v>45933</v>
      </c>
      <c r="W235" t="str">
        <f t="shared" si="9"/>
        <v>Y</v>
      </c>
      <c r="X235" t="str">
        <f t="shared" ca="1" si="10"/>
        <v>Recent</v>
      </c>
      <c r="Y235" t="str">
        <f t="shared" ca="1" si="11"/>
        <v>Recent</v>
      </c>
    </row>
    <row r="236" spans="1:25" x14ac:dyDescent="0.35">
      <c r="A236">
        <v>687323600</v>
      </c>
      <c r="B236" s="1">
        <v>39691</v>
      </c>
      <c r="D236" s="1">
        <v>45749</v>
      </c>
      <c r="E236" t="s">
        <v>34</v>
      </c>
      <c r="F236" t="s">
        <v>24</v>
      </c>
      <c r="G236" t="s">
        <v>24</v>
      </c>
      <c r="H236" t="s">
        <v>32</v>
      </c>
      <c r="I236" t="s">
        <v>24</v>
      </c>
      <c r="J236">
        <v>17</v>
      </c>
      <c r="K236" t="s">
        <v>24</v>
      </c>
      <c r="L236" t="s">
        <v>23</v>
      </c>
      <c r="M236" t="s">
        <v>24</v>
      </c>
      <c r="N236" s="1">
        <v>45743</v>
      </c>
      <c r="O236" t="s">
        <v>37</v>
      </c>
      <c r="P236" t="s">
        <v>31</v>
      </c>
      <c r="Q236" t="s">
        <v>28</v>
      </c>
      <c r="R236">
        <v>8</v>
      </c>
      <c r="S236">
        <v>896</v>
      </c>
      <c r="T236" t="s">
        <v>23</v>
      </c>
      <c r="U236" t="s">
        <v>24</v>
      </c>
      <c r="V236" s="1">
        <v>44121</v>
      </c>
      <c r="W236" t="str">
        <f t="shared" si="9"/>
        <v>Y</v>
      </c>
      <c r="X236" t="str">
        <f t="shared" ca="1" si="10"/>
        <v>Recent</v>
      </c>
      <c r="Y236" t="str">
        <f t="shared" ca="1" si="11"/>
        <v>Old</v>
      </c>
    </row>
    <row r="237" spans="1:25" hidden="1" x14ac:dyDescent="0.35">
      <c r="A237">
        <v>707652808</v>
      </c>
      <c r="B237" s="1">
        <v>42728</v>
      </c>
      <c r="C237">
        <v>7</v>
      </c>
      <c r="D237" s="1">
        <v>45734</v>
      </c>
      <c r="E237" t="s">
        <v>22</v>
      </c>
      <c r="F237" t="s">
        <v>23</v>
      </c>
      <c r="G237" t="s">
        <v>24</v>
      </c>
      <c r="H237" t="s">
        <v>32</v>
      </c>
      <c r="I237" t="s">
        <v>24</v>
      </c>
      <c r="J237">
        <v>85</v>
      </c>
      <c r="K237" t="s">
        <v>24</v>
      </c>
      <c r="L237" t="s">
        <v>23</v>
      </c>
      <c r="M237" t="s">
        <v>24</v>
      </c>
      <c r="N237" s="1">
        <v>45745</v>
      </c>
      <c r="O237" t="s">
        <v>37</v>
      </c>
      <c r="P237" t="s">
        <v>31</v>
      </c>
      <c r="Q237" t="s">
        <v>32</v>
      </c>
      <c r="R237">
        <v>8</v>
      </c>
      <c r="S237">
        <v>955</v>
      </c>
      <c r="T237" t="s">
        <v>23</v>
      </c>
      <c r="U237" t="s">
        <v>23</v>
      </c>
      <c r="V237" s="1">
        <v>44158</v>
      </c>
      <c r="W237" t="str">
        <f t="shared" si="9"/>
        <v>Y</v>
      </c>
      <c r="X237" t="str">
        <f t="shared" ca="1" si="10"/>
        <v>Recent</v>
      </c>
      <c r="Y237" t="str">
        <f t="shared" ca="1" si="11"/>
        <v>Old</v>
      </c>
    </row>
    <row r="238" spans="1:25" hidden="1" x14ac:dyDescent="0.35">
      <c r="A238">
        <v>935102197</v>
      </c>
      <c r="B238" s="1">
        <v>39533</v>
      </c>
      <c r="C238">
        <v>4915</v>
      </c>
      <c r="D238" s="1">
        <v>43685</v>
      </c>
      <c r="E238" t="s">
        <v>29</v>
      </c>
      <c r="F238" t="s">
        <v>24</v>
      </c>
      <c r="G238" t="s">
        <v>24</v>
      </c>
      <c r="H238" t="s">
        <v>32</v>
      </c>
      <c r="I238" t="s">
        <v>24</v>
      </c>
      <c r="J238">
        <v>3</v>
      </c>
      <c r="K238" t="s">
        <v>24</v>
      </c>
      <c r="L238" t="s">
        <v>24</v>
      </c>
      <c r="M238" t="s">
        <v>24</v>
      </c>
      <c r="N238" s="1">
        <v>44544</v>
      </c>
      <c r="O238" t="s">
        <v>35</v>
      </c>
      <c r="P238" t="s">
        <v>33</v>
      </c>
      <c r="Q238" t="s">
        <v>32</v>
      </c>
      <c r="R238">
        <v>2</v>
      </c>
      <c r="S238">
        <v>133</v>
      </c>
      <c r="T238" t="s">
        <v>23</v>
      </c>
      <c r="U238" t="s">
        <v>23</v>
      </c>
      <c r="V238" s="1">
        <v>45918</v>
      </c>
      <c r="W238" t="str">
        <f t="shared" si="9"/>
        <v>Y</v>
      </c>
      <c r="X238" t="str">
        <f t="shared" ca="1" si="10"/>
        <v>Old</v>
      </c>
      <c r="Y238" t="str">
        <f t="shared" ca="1" si="11"/>
        <v>Recent</v>
      </c>
    </row>
    <row r="239" spans="1:25" hidden="1" x14ac:dyDescent="0.35">
      <c r="A239">
        <v>652977133</v>
      </c>
      <c r="B239" s="1">
        <v>38290</v>
      </c>
      <c r="C239">
        <v>68</v>
      </c>
      <c r="D239" s="1">
        <v>45738</v>
      </c>
      <c r="E239" t="s">
        <v>22</v>
      </c>
      <c r="F239" t="s">
        <v>23</v>
      </c>
      <c r="G239" t="s">
        <v>24</v>
      </c>
      <c r="H239" t="s">
        <v>32</v>
      </c>
      <c r="I239" t="s">
        <v>24</v>
      </c>
      <c r="J239">
        <v>92</v>
      </c>
      <c r="K239" t="s">
        <v>24</v>
      </c>
      <c r="L239" t="s">
        <v>24</v>
      </c>
      <c r="M239" t="s">
        <v>24</v>
      </c>
      <c r="N239" s="1">
        <v>45742</v>
      </c>
      <c r="O239" t="s">
        <v>37</v>
      </c>
      <c r="P239" t="s">
        <v>27</v>
      </c>
      <c r="Q239" t="s">
        <v>32</v>
      </c>
      <c r="R239">
        <v>7</v>
      </c>
      <c r="S239">
        <v>985</v>
      </c>
      <c r="T239" t="s">
        <v>24</v>
      </c>
      <c r="U239" t="s">
        <v>24</v>
      </c>
      <c r="V239" s="1">
        <v>45032</v>
      </c>
      <c r="W239" t="str">
        <f t="shared" si="9"/>
        <v>Y</v>
      </c>
      <c r="X239" t="str">
        <f t="shared" ca="1" si="10"/>
        <v>Recent</v>
      </c>
      <c r="Y239" t="str">
        <f t="shared" ca="1" si="11"/>
        <v>Old</v>
      </c>
    </row>
    <row r="240" spans="1:25" hidden="1" x14ac:dyDescent="0.35">
      <c r="A240">
        <v>182053799</v>
      </c>
      <c r="B240" s="1">
        <v>42416</v>
      </c>
      <c r="C240">
        <v>70</v>
      </c>
      <c r="D240" s="1">
        <v>45732</v>
      </c>
      <c r="E240" t="s">
        <v>36</v>
      </c>
      <c r="F240" t="s">
        <v>24</v>
      </c>
      <c r="G240" t="s">
        <v>23</v>
      </c>
      <c r="H240" t="s">
        <v>32</v>
      </c>
      <c r="I240" t="s">
        <v>24</v>
      </c>
      <c r="J240">
        <v>92</v>
      </c>
      <c r="K240" t="s">
        <v>24</v>
      </c>
      <c r="L240" t="s">
        <v>24</v>
      </c>
      <c r="M240" t="s">
        <v>23</v>
      </c>
      <c r="N240" s="1">
        <v>45747</v>
      </c>
      <c r="O240" t="s">
        <v>35</v>
      </c>
      <c r="P240" t="s">
        <v>27</v>
      </c>
      <c r="Q240" t="s">
        <v>32</v>
      </c>
      <c r="R240">
        <v>8</v>
      </c>
      <c r="S240">
        <v>965</v>
      </c>
      <c r="T240" t="s">
        <v>23</v>
      </c>
      <c r="U240" t="s">
        <v>23</v>
      </c>
      <c r="V240" s="1">
        <v>44885</v>
      </c>
      <c r="W240" t="str">
        <f t="shared" si="9"/>
        <v>Y</v>
      </c>
      <c r="X240" t="str">
        <f t="shared" ca="1" si="10"/>
        <v>Recent</v>
      </c>
      <c r="Y240" t="str">
        <f t="shared" ca="1" si="11"/>
        <v>Old</v>
      </c>
    </row>
    <row r="241" spans="1:25" hidden="1" x14ac:dyDescent="0.35">
      <c r="A241">
        <v>142369338</v>
      </c>
      <c r="B241" s="1">
        <v>34909</v>
      </c>
      <c r="C241">
        <v>2620</v>
      </c>
      <c r="D241" s="1">
        <v>45664</v>
      </c>
      <c r="E241" t="s">
        <v>34</v>
      </c>
      <c r="F241" t="s">
        <v>24</v>
      </c>
      <c r="G241" t="s">
        <v>24</v>
      </c>
      <c r="H241" t="s">
        <v>32</v>
      </c>
      <c r="I241" t="s">
        <v>24</v>
      </c>
      <c r="J241">
        <v>26</v>
      </c>
      <c r="K241" t="s">
        <v>24</v>
      </c>
      <c r="L241" t="s">
        <v>24</v>
      </c>
      <c r="M241" t="s">
        <v>24</v>
      </c>
      <c r="N241" s="1">
        <v>45688</v>
      </c>
      <c r="O241" t="s">
        <v>38</v>
      </c>
      <c r="P241" t="s">
        <v>33</v>
      </c>
      <c r="Q241" t="s">
        <v>32</v>
      </c>
      <c r="R241">
        <v>1</v>
      </c>
      <c r="S241">
        <v>589</v>
      </c>
      <c r="T241" t="s">
        <v>23</v>
      </c>
      <c r="U241" t="s">
        <v>23</v>
      </c>
      <c r="V241" s="1">
        <v>45933</v>
      </c>
      <c r="W241" t="str">
        <f t="shared" si="9"/>
        <v>Y</v>
      </c>
      <c r="X241" t="str">
        <f t="shared" ca="1" si="10"/>
        <v>Recent</v>
      </c>
      <c r="Y241" t="str">
        <f t="shared" ca="1" si="11"/>
        <v>Recent</v>
      </c>
    </row>
    <row r="242" spans="1:25" hidden="1" x14ac:dyDescent="0.35">
      <c r="A242">
        <v>213327594</v>
      </c>
      <c r="B242" s="1">
        <v>41476</v>
      </c>
      <c r="C242">
        <v>2021</v>
      </c>
      <c r="D242" s="1">
        <v>45643</v>
      </c>
      <c r="E242" t="s">
        <v>34</v>
      </c>
      <c r="F242" t="s">
        <v>24</v>
      </c>
      <c r="G242" t="s">
        <v>24</v>
      </c>
      <c r="H242" t="s">
        <v>30</v>
      </c>
      <c r="O242" t="s">
        <v>35</v>
      </c>
      <c r="P242" t="s">
        <v>33</v>
      </c>
      <c r="Q242" t="s">
        <v>28</v>
      </c>
      <c r="R242">
        <v>3</v>
      </c>
      <c r="S242">
        <v>501</v>
      </c>
      <c r="T242" t="s">
        <v>23</v>
      </c>
      <c r="U242" t="s">
        <v>23</v>
      </c>
      <c r="V242" s="1">
        <v>45721</v>
      </c>
      <c r="W242" t="str">
        <f t="shared" si="9"/>
        <v>Y</v>
      </c>
      <c r="X242" t="str">
        <f t="shared" ca="1" si="10"/>
        <v>N/A</v>
      </c>
      <c r="Y242" t="str">
        <f t="shared" ca="1" si="11"/>
        <v>Recent</v>
      </c>
    </row>
    <row r="243" spans="1:25" hidden="1" x14ac:dyDescent="0.35">
      <c r="A243">
        <v>928709651</v>
      </c>
      <c r="B243" s="1">
        <v>41774</v>
      </c>
      <c r="C243">
        <v>93</v>
      </c>
      <c r="E243" t="s">
        <v>22</v>
      </c>
      <c r="F243" t="s">
        <v>23</v>
      </c>
      <c r="G243" t="s">
        <v>24</v>
      </c>
      <c r="H243" t="s">
        <v>32</v>
      </c>
      <c r="I243" t="s">
        <v>24</v>
      </c>
      <c r="J243">
        <v>86</v>
      </c>
      <c r="K243" t="s">
        <v>24</v>
      </c>
      <c r="L243" t="s">
        <v>24</v>
      </c>
      <c r="M243" t="s">
        <v>23</v>
      </c>
      <c r="N243" s="1">
        <v>45743</v>
      </c>
      <c r="O243" t="s">
        <v>37</v>
      </c>
      <c r="P243" t="s">
        <v>27</v>
      </c>
      <c r="Q243" t="s">
        <v>32</v>
      </c>
      <c r="R243">
        <v>9</v>
      </c>
      <c r="S243">
        <v>986</v>
      </c>
      <c r="T243" t="s">
        <v>23</v>
      </c>
      <c r="U243" t="s">
        <v>23</v>
      </c>
      <c r="V243" s="1">
        <v>43706</v>
      </c>
      <c r="W243" t="str">
        <f t="shared" si="9"/>
        <v>Y</v>
      </c>
      <c r="X243" t="str">
        <f t="shared" ca="1" si="10"/>
        <v>Recent</v>
      </c>
      <c r="Y243" t="str">
        <f t="shared" ca="1" si="11"/>
        <v>Old</v>
      </c>
    </row>
    <row r="244" spans="1:25" x14ac:dyDescent="0.35">
      <c r="A244">
        <v>504683331</v>
      </c>
      <c r="B244" s="1">
        <v>41146</v>
      </c>
      <c r="D244" s="1">
        <v>45734</v>
      </c>
      <c r="E244" t="s">
        <v>36</v>
      </c>
      <c r="F244" t="s">
        <v>24</v>
      </c>
      <c r="G244" t="s">
        <v>23</v>
      </c>
      <c r="H244" t="s">
        <v>30</v>
      </c>
      <c r="P244" t="s">
        <v>33</v>
      </c>
      <c r="Q244" t="s">
        <v>32</v>
      </c>
      <c r="R244">
        <v>7</v>
      </c>
      <c r="S244">
        <v>92</v>
      </c>
      <c r="T244" t="s">
        <v>23</v>
      </c>
      <c r="U244" t="s">
        <v>23</v>
      </c>
      <c r="V244" s="1">
        <v>44129</v>
      </c>
      <c r="W244" t="str">
        <f t="shared" si="9"/>
        <v>Y</v>
      </c>
      <c r="X244" t="str">
        <f t="shared" ca="1" si="10"/>
        <v>N/A</v>
      </c>
      <c r="Y244" t="str">
        <f t="shared" ca="1" si="11"/>
        <v>Old</v>
      </c>
    </row>
    <row r="245" spans="1:25" hidden="1" x14ac:dyDescent="0.35">
      <c r="A245">
        <v>922411508</v>
      </c>
      <c r="B245" s="1">
        <v>41645</v>
      </c>
      <c r="C245">
        <v>77</v>
      </c>
      <c r="D245" s="1">
        <v>45748</v>
      </c>
      <c r="E245" t="s">
        <v>36</v>
      </c>
      <c r="F245" t="s">
        <v>24</v>
      </c>
      <c r="G245" t="s">
        <v>23</v>
      </c>
      <c r="H245" t="s">
        <v>32</v>
      </c>
      <c r="I245" t="s">
        <v>24</v>
      </c>
      <c r="J245">
        <v>88</v>
      </c>
      <c r="K245" t="s">
        <v>24</v>
      </c>
      <c r="L245" t="s">
        <v>23</v>
      </c>
      <c r="M245" t="s">
        <v>23</v>
      </c>
      <c r="N245" s="1">
        <v>45752</v>
      </c>
      <c r="O245" t="s">
        <v>40</v>
      </c>
      <c r="P245" t="s">
        <v>31</v>
      </c>
      <c r="Q245" t="s">
        <v>30</v>
      </c>
      <c r="W245" t="str">
        <f t="shared" si="9"/>
        <v>Y</v>
      </c>
      <c r="X245" t="str">
        <f t="shared" ca="1" si="10"/>
        <v>Recent</v>
      </c>
      <c r="Y245" t="str">
        <f t="shared" ca="1" si="11"/>
        <v>N/A</v>
      </c>
    </row>
    <row r="246" spans="1:25" hidden="1" x14ac:dyDescent="0.35">
      <c r="A246">
        <v>542903586</v>
      </c>
      <c r="B246" s="1">
        <v>42847</v>
      </c>
      <c r="C246">
        <v>1672</v>
      </c>
      <c r="D246" s="1">
        <v>45661</v>
      </c>
      <c r="E246" t="s">
        <v>34</v>
      </c>
      <c r="F246" t="s">
        <v>24</v>
      </c>
      <c r="G246" t="s">
        <v>24</v>
      </c>
      <c r="H246" t="s">
        <v>30</v>
      </c>
      <c r="O246" t="s">
        <v>35</v>
      </c>
      <c r="P246" t="s">
        <v>27</v>
      </c>
      <c r="Q246" t="s">
        <v>30</v>
      </c>
      <c r="W246" t="str">
        <f t="shared" si="9"/>
        <v>N</v>
      </c>
      <c r="X246" t="str">
        <f t="shared" ca="1" si="10"/>
        <v>N/A</v>
      </c>
      <c r="Y246" t="str">
        <f t="shared" ca="1" si="11"/>
        <v>N/A</v>
      </c>
    </row>
    <row r="247" spans="1:25" hidden="1" x14ac:dyDescent="0.35">
      <c r="A247">
        <v>116268437</v>
      </c>
      <c r="B247" s="1">
        <v>41108</v>
      </c>
      <c r="C247">
        <v>595</v>
      </c>
      <c r="D247" s="1">
        <v>45733</v>
      </c>
      <c r="E247" t="s">
        <v>22</v>
      </c>
      <c r="F247" t="s">
        <v>23</v>
      </c>
      <c r="G247" t="s">
        <v>24</v>
      </c>
      <c r="H247" t="s">
        <v>30</v>
      </c>
      <c r="O247" t="s">
        <v>26</v>
      </c>
      <c r="P247" t="s">
        <v>27</v>
      </c>
      <c r="Q247" t="s">
        <v>30</v>
      </c>
      <c r="W247" t="str">
        <f t="shared" si="9"/>
        <v>Y</v>
      </c>
      <c r="X247" t="str">
        <f t="shared" ca="1" si="10"/>
        <v>N/A</v>
      </c>
      <c r="Y247" t="str">
        <f t="shared" ca="1" si="11"/>
        <v>N/A</v>
      </c>
    </row>
    <row r="248" spans="1:25" hidden="1" x14ac:dyDescent="0.35">
      <c r="A248">
        <v>162826926</v>
      </c>
      <c r="B248" s="1">
        <v>35062</v>
      </c>
      <c r="C248">
        <v>1616</v>
      </c>
      <c r="D248" s="1">
        <v>45628</v>
      </c>
      <c r="E248" t="s">
        <v>34</v>
      </c>
      <c r="F248" t="s">
        <v>24</v>
      </c>
      <c r="G248" t="s">
        <v>24</v>
      </c>
      <c r="H248" t="s">
        <v>25</v>
      </c>
      <c r="I248" t="s">
        <v>24</v>
      </c>
      <c r="J248">
        <v>0</v>
      </c>
      <c r="K248" t="s">
        <v>23</v>
      </c>
      <c r="L248" t="s">
        <v>23</v>
      </c>
      <c r="M248" t="s">
        <v>24</v>
      </c>
      <c r="N248" s="1">
        <v>45642</v>
      </c>
      <c r="O248" t="s">
        <v>35</v>
      </c>
      <c r="P248" t="s">
        <v>31</v>
      </c>
      <c r="Q248" t="s">
        <v>25</v>
      </c>
      <c r="T248" t="s">
        <v>23</v>
      </c>
      <c r="U248" t="s">
        <v>23</v>
      </c>
      <c r="W248" t="str">
        <f t="shared" si="9"/>
        <v>Y</v>
      </c>
      <c r="X248" t="str">
        <f t="shared" ca="1" si="10"/>
        <v>Recent</v>
      </c>
      <c r="Y248" t="str">
        <f t="shared" ca="1" si="11"/>
        <v>N/A</v>
      </c>
    </row>
    <row r="249" spans="1:25" hidden="1" x14ac:dyDescent="0.35">
      <c r="A249">
        <v>576678758</v>
      </c>
      <c r="B249" s="1">
        <v>35695</v>
      </c>
      <c r="C249">
        <v>34</v>
      </c>
      <c r="D249" s="1">
        <v>45729</v>
      </c>
      <c r="E249" t="s">
        <v>22</v>
      </c>
      <c r="F249" t="s">
        <v>23</v>
      </c>
      <c r="G249" t="s">
        <v>24</v>
      </c>
      <c r="H249" t="s">
        <v>30</v>
      </c>
      <c r="O249" t="s">
        <v>37</v>
      </c>
      <c r="P249" t="s">
        <v>27</v>
      </c>
      <c r="Q249" t="s">
        <v>30</v>
      </c>
      <c r="W249" t="str">
        <f t="shared" si="9"/>
        <v>Y</v>
      </c>
      <c r="X249" t="str">
        <f t="shared" ca="1" si="10"/>
        <v>N/A</v>
      </c>
      <c r="Y249" t="str">
        <f t="shared" ca="1" si="11"/>
        <v>N/A</v>
      </c>
    </row>
    <row r="250" spans="1:25" hidden="1" x14ac:dyDescent="0.35">
      <c r="A250">
        <v>884612336</v>
      </c>
      <c r="B250" s="1">
        <v>42716</v>
      </c>
      <c r="C250">
        <v>1512</v>
      </c>
      <c r="D250" s="1">
        <v>45679</v>
      </c>
      <c r="E250" t="s">
        <v>22</v>
      </c>
      <c r="F250" t="s">
        <v>23</v>
      </c>
      <c r="G250" t="s">
        <v>24</v>
      </c>
      <c r="H250" t="s">
        <v>32</v>
      </c>
      <c r="I250" t="s">
        <v>24</v>
      </c>
      <c r="J250">
        <v>76</v>
      </c>
      <c r="K250" t="s">
        <v>24</v>
      </c>
      <c r="L250" t="s">
        <v>24</v>
      </c>
      <c r="M250" t="s">
        <v>23</v>
      </c>
      <c r="N250" s="1">
        <v>45663</v>
      </c>
      <c r="O250" t="s">
        <v>35</v>
      </c>
      <c r="P250" t="s">
        <v>31</v>
      </c>
      <c r="Q250" t="s">
        <v>30</v>
      </c>
      <c r="W250" t="str">
        <f t="shared" si="9"/>
        <v>Y</v>
      </c>
      <c r="X250" t="str">
        <f t="shared" ca="1" si="10"/>
        <v>Recent</v>
      </c>
      <c r="Y250" t="str">
        <f t="shared" ca="1" si="11"/>
        <v>N/A</v>
      </c>
    </row>
    <row r="251" spans="1:25" hidden="1" x14ac:dyDescent="0.35">
      <c r="A251">
        <v>469237822</v>
      </c>
      <c r="B251" s="1">
        <v>35063</v>
      </c>
      <c r="C251">
        <v>1644</v>
      </c>
      <c r="D251" s="1">
        <v>45709</v>
      </c>
      <c r="E251" t="s">
        <v>34</v>
      </c>
      <c r="F251" t="s">
        <v>24</v>
      </c>
      <c r="G251" t="s">
        <v>24</v>
      </c>
      <c r="H251" t="s">
        <v>32</v>
      </c>
      <c r="I251" t="s">
        <v>24</v>
      </c>
      <c r="J251">
        <v>65</v>
      </c>
      <c r="K251" t="s">
        <v>24</v>
      </c>
      <c r="L251" t="s">
        <v>24</v>
      </c>
      <c r="M251" t="s">
        <v>24</v>
      </c>
      <c r="N251" s="1">
        <v>45633</v>
      </c>
      <c r="P251" t="s">
        <v>31</v>
      </c>
      <c r="Q251" t="s">
        <v>32</v>
      </c>
      <c r="R251">
        <v>3</v>
      </c>
      <c r="S251">
        <v>840</v>
      </c>
      <c r="T251" t="s">
        <v>23</v>
      </c>
      <c r="U251" t="s">
        <v>23</v>
      </c>
      <c r="V251" s="1">
        <v>45803</v>
      </c>
      <c r="W251" t="str">
        <f t="shared" si="9"/>
        <v>Y</v>
      </c>
      <c r="X251" t="str">
        <f t="shared" ca="1" si="10"/>
        <v>Recent</v>
      </c>
      <c r="Y251" t="str">
        <f t="shared" ca="1" si="11"/>
        <v>Recent</v>
      </c>
    </row>
    <row r="252" spans="1:25" hidden="1" x14ac:dyDescent="0.35">
      <c r="A252">
        <v>391210228</v>
      </c>
      <c r="B252" s="1">
        <v>42273</v>
      </c>
      <c r="C252">
        <v>1562</v>
      </c>
      <c r="D252" s="1">
        <v>45668</v>
      </c>
      <c r="E252" t="s">
        <v>34</v>
      </c>
      <c r="F252" t="s">
        <v>24</v>
      </c>
      <c r="G252" t="s">
        <v>24</v>
      </c>
      <c r="H252" t="s">
        <v>32</v>
      </c>
      <c r="I252" t="s">
        <v>24</v>
      </c>
      <c r="J252">
        <v>69</v>
      </c>
      <c r="K252" t="s">
        <v>24</v>
      </c>
      <c r="L252" t="s">
        <v>23</v>
      </c>
      <c r="M252" t="s">
        <v>24</v>
      </c>
      <c r="N252" s="1">
        <v>45712</v>
      </c>
      <c r="O252" t="s">
        <v>39</v>
      </c>
      <c r="P252" t="s">
        <v>31</v>
      </c>
      <c r="Q252" t="s">
        <v>32</v>
      </c>
      <c r="R252">
        <v>9</v>
      </c>
      <c r="S252">
        <v>862</v>
      </c>
      <c r="T252" t="s">
        <v>23</v>
      </c>
      <c r="U252" t="s">
        <v>24</v>
      </c>
      <c r="V252" s="1">
        <v>44118</v>
      </c>
      <c r="W252" t="str">
        <f t="shared" si="9"/>
        <v>Y</v>
      </c>
      <c r="X252" t="str">
        <f t="shared" ca="1" si="10"/>
        <v>Recent</v>
      </c>
      <c r="Y252" t="str">
        <f t="shared" ca="1" si="11"/>
        <v>Old</v>
      </c>
    </row>
    <row r="253" spans="1:25" hidden="1" x14ac:dyDescent="0.35">
      <c r="A253">
        <v>395833316</v>
      </c>
      <c r="B253" s="1">
        <v>40854</v>
      </c>
      <c r="C253">
        <v>72</v>
      </c>
      <c r="D253" s="1">
        <v>45734</v>
      </c>
      <c r="E253" t="s">
        <v>36</v>
      </c>
      <c r="F253" t="s">
        <v>24</v>
      </c>
      <c r="G253" t="s">
        <v>23</v>
      </c>
      <c r="H253" t="s">
        <v>30</v>
      </c>
      <c r="O253" t="s">
        <v>39</v>
      </c>
      <c r="P253" t="s">
        <v>27</v>
      </c>
      <c r="Q253" t="s">
        <v>30</v>
      </c>
      <c r="W253" t="str">
        <f t="shared" si="9"/>
        <v>Y</v>
      </c>
      <c r="X253" t="str">
        <f t="shared" ca="1" si="10"/>
        <v>N/A</v>
      </c>
      <c r="Y253" t="str">
        <f t="shared" ca="1" si="11"/>
        <v>N/A</v>
      </c>
    </row>
    <row r="254" spans="1:25" hidden="1" x14ac:dyDescent="0.35">
      <c r="A254">
        <v>333755164</v>
      </c>
      <c r="B254" s="1">
        <v>35610</v>
      </c>
      <c r="C254">
        <v>3455</v>
      </c>
      <c r="D254" s="1">
        <v>45196</v>
      </c>
      <c r="E254" t="s">
        <v>29</v>
      </c>
      <c r="F254" t="s">
        <v>24</v>
      </c>
      <c r="G254" t="s">
        <v>24</v>
      </c>
      <c r="H254" t="s">
        <v>30</v>
      </c>
      <c r="O254" t="s">
        <v>38</v>
      </c>
      <c r="P254" t="s">
        <v>31</v>
      </c>
      <c r="Q254" t="s">
        <v>30</v>
      </c>
      <c r="W254" t="str">
        <f t="shared" si="9"/>
        <v>N</v>
      </c>
      <c r="X254" t="str">
        <f t="shared" ca="1" si="10"/>
        <v>N/A</v>
      </c>
      <c r="Y254" t="str">
        <f t="shared" ca="1" si="11"/>
        <v>N/A</v>
      </c>
    </row>
    <row r="255" spans="1:25" hidden="1" x14ac:dyDescent="0.35">
      <c r="A255">
        <v>788419934</v>
      </c>
      <c r="B255" s="1">
        <v>43043</v>
      </c>
      <c r="C255">
        <v>1832</v>
      </c>
      <c r="D255" s="1">
        <v>45617</v>
      </c>
      <c r="E255" t="s">
        <v>34</v>
      </c>
      <c r="F255" t="s">
        <v>24</v>
      </c>
      <c r="G255" t="s">
        <v>24</v>
      </c>
      <c r="H255" t="s">
        <v>25</v>
      </c>
      <c r="I255" t="s">
        <v>24</v>
      </c>
      <c r="J255">
        <v>0</v>
      </c>
      <c r="K255" t="s">
        <v>23</v>
      </c>
      <c r="L255" t="s">
        <v>24</v>
      </c>
      <c r="M255" t="s">
        <v>24</v>
      </c>
      <c r="N255" s="1">
        <v>45609</v>
      </c>
      <c r="O255" t="s">
        <v>40</v>
      </c>
      <c r="Q255" t="s">
        <v>25</v>
      </c>
      <c r="T255" t="s">
        <v>24</v>
      </c>
      <c r="U255" t="s">
        <v>23</v>
      </c>
      <c r="W255" t="str">
        <f t="shared" si="9"/>
        <v>Y</v>
      </c>
      <c r="X255" t="str">
        <f t="shared" ca="1" si="10"/>
        <v>Recent</v>
      </c>
      <c r="Y255" t="str">
        <f t="shared" ca="1" si="11"/>
        <v>N/A</v>
      </c>
    </row>
    <row r="256" spans="1:25" hidden="1" x14ac:dyDescent="0.35">
      <c r="A256">
        <v>897277224</v>
      </c>
      <c r="B256" s="1">
        <v>38022</v>
      </c>
      <c r="C256">
        <v>77</v>
      </c>
      <c r="E256" t="s">
        <v>22</v>
      </c>
      <c r="F256" t="s">
        <v>23</v>
      </c>
      <c r="G256" t="s">
        <v>24</v>
      </c>
      <c r="H256" t="s">
        <v>25</v>
      </c>
      <c r="I256" t="s">
        <v>24</v>
      </c>
      <c r="J256">
        <v>0</v>
      </c>
      <c r="K256" t="s">
        <v>23</v>
      </c>
      <c r="L256" t="s">
        <v>23</v>
      </c>
      <c r="M256" t="s">
        <v>24</v>
      </c>
      <c r="N256" s="1">
        <v>45738</v>
      </c>
      <c r="O256" t="s">
        <v>39</v>
      </c>
      <c r="P256" t="s">
        <v>33</v>
      </c>
      <c r="Q256" t="s">
        <v>25</v>
      </c>
      <c r="T256" t="s">
        <v>23</v>
      </c>
      <c r="U256" t="s">
        <v>24</v>
      </c>
      <c r="W256" t="str">
        <f t="shared" si="9"/>
        <v>Y</v>
      </c>
      <c r="X256" t="str">
        <f t="shared" ca="1" si="10"/>
        <v>Recent</v>
      </c>
      <c r="Y256" t="str">
        <f t="shared" ca="1" si="11"/>
        <v>N/A</v>
      </c>
    </row>
    <row r="257" spans="1:25" hidden="1" x14ac:dyDescent="0.35">
      <c r="A257">
        <v>922412687</v>
      </c>
      <c r="B257" s="1">
        <v>38729</v>
      </c>
      <c r="C257">
        <v>1635</v>
      </c>
      <c r="D257" s="1">
        <v>45652</v>
      </c>
      <c r="E257" t="s">
        <v>36</v>
      </c>
      <c r="F257" t="s">
        <v>24</v>
      </c>
      <c r="G257" t="s">
        <v>23</v>
      </c>
      <c r="H257" t="s">
        <v>32</v>
      </c>
      <c r="I257" t="s">
        <v>24</v>
      </c>
      <c r="J257">
        <v>51</v>
      </c>
      <c r="K257" t="s">
        <v>24</v>
      </c>
      <c r="L257" t="s">
        <v>23</v>
      </c>
      <c r="M257" t="s">
        <v>23</v>
      </c>
      <c r="N257" s="1">
        <v>45668</v>
      </c>
      <c r="P257" t="s">
        <v>27</v>
      </c>
      <c r="Q257" t="s">
        <v>32</v>
      </c>
      <c r="R257">
        <v>4</v>
      </c>
      <c r="S257">
        <v>725</v>
      </c>
      <c r="T257" t="s">
        <v>23</v>
      </c>
      <c r="U257" t="s">
        <v>23</v>
      </c>
      <c r="V257" s="1">
        <v>45675</v>
      </c>
      <c r="W257" t="str">
        <f t="shared" si="9"/>
        <v>Y</v>
      </c>
      <c r="X257" t="str">
        <f t="shared" ca="1" si="10"/>
        <v>Recent</v>
      </c>
      <c r="Y257" t="str">
        <f t="shared" ca="1" si="11"/>
        <v>Recent</v>
      </c>
    </row>
    <row r="258" spans="1:25" hidden="1" x14ac:dyDescent="0.35">
      <c r="A258">
        <v>950641540</v>
      </c>
      <c r="B258" s="1">
        <v>34886</v>
      </c>
      <c r="C258">
        <v>2511</v>
      </c>
      <c r="D258" s="1">
        <v>45638</v>
      </c>
      <c r="E258" t="s">
        <v>22</v>
      </c>
      <c r="F258" t="s">
        <v>23</v>
      </c>
      <c r="G258" t="s">
        <v>24</v>
      </c>
      <c r="H258" t="s">
        <v>32</v>
      </c>
      <c r="I258" t="s">
        <v>24</v>
      </c>
      <c r="J258">
        <v>38</v>
      </c>
      <c r="K258" t="s">
        <v>24</v>
      </c>
      <c r="L258" t="s">
        <v>24</v>
      </c>
      <c r="M258" t="s">
        <v>24</v>
      </c>
      <c r="N258" s="1">
        <v>45538</v>
      </c>
      <c r="O258" t="s">
        <v>35</v>
      </c>
      <c r="P258" t="s">
        <v>33</v>
      </c>
      <c r="Q258" t="s">
        <v>32</v>
      </c>
      <c r="R258">
        <v>7</v>
      </c>
      <c r="S258">
        <v>604</v>
      </c>
      <c r="T258" t="s">
        <v>23</v>
      </c>
      <c r="U258" t="s">
        <v>23</v>
      </c>
      <c r="V258" s="1">
        <v>45007</v>
      </c>
      <c r="W258" t="str">
        <f t="shared" si="9"/>
        <v>Y</v>
      </c>
      <c r="X258" t="str">
        <f t="shared" ca="1" si="10"/>
        <v>Old</v>
      </c>
      <c r="Y258" t="str">
        <f t="shared" ca="1" si="11"/>
        <v>Old</v>
      </c>
    </row>
    <row r="259" spans="1:25" hidden="1" x14ac:dyDescent="0.35">
      <c r="A259">
        <v>905808569</v>
      </c>
      <c r="B259" s="1">
        <v>41466</v>
      </c>
      <c r="C259">
        <v>2212</v>
      </c>
      <c r="D259" s="1">
        <v>45679</v>
      </c>
      <c r="E259" t="s">
        <v>34</v>
      </c>
      <c r="F259" t="s">
        <v>24</v>
      </c>
      <c r="G259" t="s">
        <v>24</v>
      </c>
      <c r="H259" t="s">
        <v>32</v>
      </c>
      <c r="I259" t="s">
        <v>24</v>
      </c>
      <c r="J259">
        <v>29</v>
      </c>
      <c r="K259" t="s">
        <v>24</v>
      </c>
      <c r="L259" t="s">
        <v>24</v>
      </c>
      <c r="M259" t="s">
        <v>24</v>
      </c>
      <c r="N259" s="1">
        <v>45680</v>
      </c>
      <c r="O259" t="s">
        <v>40</v>
      </c>
      <c r="Q259" t="s">
        <v>32</v>
      </c>
      <c r="R259">
        <v>9</v>
      </c>
      <c r="S259">
        <v>662</v>
      </c>
      <c r="T259" t="s">
        <v>23</v>
      </c>
      <c r="U259" t="s">
        <v>23</v>
      </c>
      <c r="V259" s="1">
        <v>44269</v>
      </c>
      <c r="W259" t="str">
        <f t="shared" ref="W259:W322" si="12">IF(OR(F259="Y", G259="Y", L259 = "Y", M259 = "Y", T259 = "Y", U259= "Y"), "Y", "N")</f>
        <v>Y</v>
      </c>
      <c r="X259" t="str">
        <f t="shared" ref="X259:X322" ca="1" si="13">IF(N259&gt;=EDATE(TODAY(),-6),"Recent",IF(I259="","N/A","Old"))</f>
        <v>Recent</v>
      </c>
      <c r="Y259" t="str">
        <f t="shared" ref="Y259:Y322" ca="1" si="14">IF(V259&gt;=EDATE(TODAY(),-6),"Recent",IF(V259="","N/A","Old"))</f>
        <v>Old</v>
      </c>
    </row>
    <row r="260" spans="1:25" hidden="1" x14ac:dyDescent="0.35">
      <c r="A260">
        <v>383022401</v>
      </c>
      <c r="B260" s="1">
        <v>37644</v>
      </c>
      <c r="C260">
        <v>7</v>
      </c>
      <c r="D260" s="1">
        <v>45751</v>
      </c>
      <c r="E260" t="s">
        <v>22</v>
      </c>
      <c r="F260" t="s">
        <v>23</v>
      </c>
      <c r="G260" t="s">
        <v>24</v>
      </c>
      <c r="H260" t="s">
        <v>30</v>
      </c>
      <c r="O260" t="s">
        <v>39</v>
      </c>
      <c r="P260" t="s">
        <v>27</v>
      </c>
      <c r="Q260" t="s">
        <v>30</v>
      </c>
      <c r="W260" t="str">
        <f t="shared" si="12"/>
        <v>Y</v>
      </c>
      <c r="X260" t="str">
        <f t="shared" ca="1" si="13"/>
        <v>N/A</v>
      </c>
      <c r="Y260" t="str">
        <f t="shared" ca="1" si="14"/>
        <v>N/A</v>
      </c>
    </row>
    <row r="261" spans="1:25" hidden="1" x14ac:dyDescent="0.35">
      <c r="A261">
        <v>456534349</v>
      </c>
      <c r="B261" s="1">
        <v>42980</v>
      </c>
      <c r="C261">
        <v>3161</v>
      </c>
      <c r="D261" s="1">
        <v>45650</v>
      </c>
      <c r="E261" t="s">
        <v>29</v>
      </c>
      <c r="F261" t="s">
        <v>24</v>
      </c>
      <c r="G261" t="s">
        <v>24</v>
      </c>
      <c r="H261" t="s">
        <v>32</v>
      </c>
      <c r="I261" t="s">
        <v>24</v>
      </c>
      <c r="J261">
        <v>22</v>
      </c>
      <c r="K261" t="s">
        <v>24</v>
      </c>
      <c r="L261" t="s">
        <v>24</v>
      </c>
      <c r="M261" t="s">
        <v>23</v>
      </c>
      <c r="N261" s="1">
        <v>45088</v>
      </c>
      <c r="O261" t="s">
        <v>38</v>
      </c>
      <c r="P261" t="s">
        <v>31</v>
      </c>
      <c r="Q261" t="s">
        <v>32</v>
      </c>
      <c r="R261">
        <v>4</v>
      </c>
      <c r="S261">
        <v>539</v>
      </c>
      <c r="T261" t="s">
        <v>24</v>
      </c>
      <c r="U261" t="s">
        <v>23</v>
      </c>
      <c r="V261" s="1">
        <v>45693</v>
      </c>
      <c r="W261" t="str">
        <f t="shared" si="12"/>
        <v>Y</v>
      </c>
      <c r="X261" t="str">
        <f t="shared" ca="1" si="13"/>
        <v>Old</v>
      </c>
      <c r="Y261" t="str">
        <f t="shared" ca="1" si="14"/>
        <v>Recent</v>
      </c>
    </row>
    <row r="262" spans="1:25" hidden="1" x14ac:dyDescent="0.35">
      <c r="A262">
        <v>391670589</v>
      </c>
      <c r="B262" s="1">
        <v>37977</v>
      </c>
      <c r="C262">
        <v>40</v>
      </c>
      <c r="D262" s="1">
        <v>45743</v>
      </c>
      <c r="E262" t="s">
        <v>22</v>
      </c>
      <c r="F262" t="s">
        <v>23</v>
      </c>
      <c r="G262" t="s">
        <v>24</v>
      </c>
      <c r="H262" t="s">
        <v>30</v>
      </c>
      <c r="O262" t="s">
        <v>37</v>
      </c>
      <c r="P262" t="s">
        <v>31</v>
      </c>
      <c r="Q262" t="s">
        <v>28</v>
      </c>
      <c r="R262">
        <v>4</v>
      </c>
      <c r="S262">
        <v>975</v>
      </c>
      <c r="T262" t="s">
        <v>23</v>
      </c>
      <c r="U262" t="s">
        <v>23</v>
      </c>
      <c r="V262" s="1">
        <v>45599</v>
      </c>
      <c r="W262" t="str">
        <f t="shared" si="12"/>
        <v>Y</v>
      </c>
      <c r="X262" t="str">
        <f t="shared" ca="1" si="13"/>
        <v>N/A</v>
      </c>
      <c r="Y262" t="str">
        <f t="shared" ca="1" si="14"/>
        <v>Recent</v>
      </c>
    </row>
    <row r="263" spans="1:25" hidden="1" x14ac:dyDescent="0.35">
      <c r="A263">
        <v>676447399</v>
      </c>
      <c r="B263" s="1">
        <v>37279</v>
      </c>
      <c r="C263">
        <v>75</v>
      </c>
      <c r="D263" s="1">
        <v>45747</v>
      </c>
      <c r="E263" t="s">
        <v>22</v>
      </c>
      <c r="F263" t="s">
        <v>23</v>
      </c>
      <c r="G263" t="s">
        <v>24</v>
      </c>
      <c r="H263" t="s">
        <v>32</v>
      </c>
      <c r="I263" t="s">
        <v>24</v>
      </c>
      <c r="J263">
        <v>93</v>
      </c>
      <c r="K263" t="s">
        <v>24</v>
      </c>
      <c r="L263" t="s">
        <v>23</v>
      </c>
      <c r="M263" t="s">
        <v>23</v>
      </c>
      <c r="N263" s="1">
        <v>45755</v>
      </c>
      <c r="O263" t="s">
        <v>39</v>
      </c>
      <c r="P263" t="s">
        <v>27</v>
      </c>
      <c r="Q263" t="s">
        <v>32</v>
      </c>
      <c r="R263">
        <v>9</v>
      </c>
      <c r="S263">
        <v>985</v>
      </c>
      <c r="T263" t="s">
        <v>23</v>
      </c>
      <c r="U263" t="s">
        <v>23</v>
      </c>
      <c r="V263" s="1">
        <v>43889</v>
      </c>
      <c r="W263" t="str">
        <f t="shared" si="12"/>
        <v>Y</v>
      </c>
      <c r="X263" t="str">
        <f t="shared" ca="1" si="13"/>
        <v>Recent</v>
      </c>
      <c r="Y263" t="str">
        <f t="shared" ca="1" si="14"/>
        <v>Old</v>
      </c>
    </row>
    <row r="264" spans="1:25" hidden="1" x14ac:dyDescent="0.35">
      <c r="A264">
        <v>128167032</v>
      </c>
      <c r="B264" s="1">
        <v>36884</v>
      </c>
      <c r="C264">
        <v>432</v>
      </c>
      <c r="D264" s="1">
        <v>45724</v>
      </c>
      <c r="E264" t="s">
        <v>22</v>
      </c>
      <c r="F264" t="s">
        <v>23</v>
      </c>
      <c r="G264" t="s">
        <v>24</v>
      </c>
      <c r="H264" t="s">
        <v>32</v>
      </c>
      <c r="I264" t="s">
        <v>24</v>
      </c>
      <c r="J264">
        <v>95</v>
      </c>
      <c r="K264" t="s">
        <v>24</v>
      </c>
      <c r="L264" t="s">
        <v>24</v>
      </c>
      <c r="M264" t="s">
        <v>24</v>
      </c>
      <c r="N264" s="1">
        <v>45729</v>
      </c>
      <c r="O264" t="s">
        <v>40</v>
      </c>
      <c r="P264" t="s">
        <v>31</v>
      </c>
      <c r="Q264" t="s">
        <v>32</v>
      </c>
      <c r="R264">
        <v>6</v>
      </c>
      <c r="S264">
        <v>923</v>
      </c>
      <c r="T264" t="s">
        <v>23</v>
      </c>
      <c r="U264" t="s">
        <v>23</v>
      </c>
      <c r="V264" s="1">
        <v>44704</v>
      </c>
      <c r="W264" t="str">
        <f t="shared" si="12"/>
        <v>Y</v>
      </c>
      <c r="X264" t="str">
        <f t="shared" ca="1" si="13"/>
        <v>Recent</v>
      </c>
      <c r="Y264" t="str">
        <f t="shared" ca="1" si="14"/>
        <v>Old</v>
      </c>
    </row>
    <row r="265" spans="1:25" hidden="1" x14ac:dyDescent="0.35">
      <c r="A265">
        <v>552542730</v>
      </c>
      <c r="B265" s="1">
        <v>38213</v>
      </c>
      <c r="C265">
        <v>1209</v>
      </c>
      <c r="E265" t="s">
        <v>36</v>
      </c>
      <c r="F265" t="s">
        <v>24</v>
      </c>
      <c r="G265" t="s">
        <v>23</v>
      </c>
      <c r="H265" t="s">
        <v>32</v>
      </c>
      <c r="I265" t="s">
        <v>24</v>
      </c>
      <c r="J265">
        <v>66</v>
      </c>
      <c r="K265" t="s">
        <v>24</v>
      </c>
      <c r="L265" t="s">
        <v>23</v>
      </c>
      <c r="M265" t="s">
        <v>23</v>
      </c>
      <c r="N265" s="1">
        <v>45622</v>
      </c>
      <c r="O265" t="s">
        <v>38</v>
      </c>
      <c r="P265" t="s">
        <v>33</v>
      </c>
      <c r="Q265" t="s">
        <v>32</v>
      </c>
      <c r="R265">
        <v>6</v>
      </c>
      <c r="S265">
        <v>765</v>
      </c>
      <c r="T265" t="s">
        <v>23</v>
      </c>
      <c r="U265" t="s">
        <v>24</v>
      </c>
      <c r="V265" s="1">
        <v>45284</v>
      </c>
      <c r="W265" t="str">
        <f t="shared" si="12"/>
        <v>Y</v>
      </c>
      <c r="X265" t="str">
        <f t="shared" ca="1" si="13"/>
        <v>Recent</v>
      </c>
      <c r="Y265" t="str">
        <f t="shared" ca="1" si="14"/>
        <v>Old</v>
      </c>
    </row>
    <row r="266" spans="1:25" hidden="1" x14ac:dyDescent="0.35">
      <c r="A266">
        <v>869451307</v>
      </c>
      <c r="B266" s="1">
        <v>38735</v>
      </c>
      <c r="C266">
        <v>4500</v>
      </c>
      <c r="D266" s="1">
        <v>45699</v>
      </c>
      <c r="E266" t="s">
        <v>29</v>
      </c>
      <c r="F266" t="s">
        <v>24</v>
      </c>
      <c r="G266" t="s">
        <v>24</v>
      </c>
      <c r="H266" t="s">
        <v>32</v>
      </c>
      <c r="I266" t="s">
        <v>24</v>
      </c>
      <c r="J266">
        <v>11</v>
      </c>
      <c r="K266" t="s">
        <v>24</v>
      </c>
      <c r="L266" t="s">
        <v>24</v>
      </c>
      <c r="M266" t="s">
        <v>24</v>
      </c>
      <c r="N266" s="1">
        <v>44561</v>
      </c>
      <c r="Q266" t="s">
        <v>32</v>
      </c>
      <c r="R266">
        <v>6</v>
      </c>
      <c r="S266">
        <v>82</v>
      </c>
      <c r="T266" t="s">
        <v>23</v>
      </c>
      <c r="U266" t="s">
        <v>23</v>
      </c>
      <c r="V266" s="1">
        <v>44877</v>
      </c>
      <c r="W266" t="str">
        <f t="shared" si="12"/>
        <v>Y</v>
      </c>
      <c r="X266" t="str">
        <f t="shared" ca="1" si="13"/>
        <v>Old</v>
      </c>
      <c r="Y266" t="str">
        <f t="shared" ca="1" si="14"/>
        <v>Old</v>
      </c>
    </row>
    <row r="267" spans="1:25" hidden="1" x14ac:dyDescent="0.35">
      <c r="A267">
        <v>986348721</v>
      </c>
      <c r="B267" s="1">
        <v>34776</v>
      </c>
      <c r="C267">
        <v>5956</v>
      </c>
      <c r="D267" s="1">
        <v>44366</v>
      </c>
      <c r="E267" t="s">
        <v>29</v>
      </c>
      <c r="F267" t="s">
        <v>24</v>
      </c>
      <c r="G267" t="s">
        <v>24</v>
      </c>
      <c r="H267" t="s">
        <v>25</v>
      </c>
      <c r="I267" t="s">
        <v>24</v>
      </c>
      <c r="J267">
        <v>0</v>
      </c>
      <c r="K267" t="s">
        <v>23</v>
      </c>
      <c r="L267" t="s">
        <v>24</v>
      </c>
      <c r="M267" t="s">
        <v>24</v>
      </c>
      <c r="N267" s="1">
        <v>44124</v>
      </c>
      <c r="O267" t="s">
        <v>35</v>
      </c>
      <c r="P267" t="s">
        <v>33</v>
      </c>
      <c r="Q267" t="s">
        <v>25</v>
      </c>
      <c r="T267" t="s">
        <v>23</v>
      </c>
      <c r="U267" t="s">
        <v>23</v>
      </c>
      <c r="W267" t="str">
        <f t="shared" si="12"/>
        <v>Y</v>
      </c>
      <c r="X267" t="str">
        <f t="shared" ca="1" si="13"/>
        <v>Old</v>
      </c>
      <c r="Y267" t="str">
        <f t="shared" ca="1" si="14"/>
        <v>N/A</v>
      </c>
    </row>
    <row r="268" spans="1:25" hidden="1" x14ac:dyDescent="0.35">
      <c r="A268">
        <v>299733797</v>
      </c>
      <c r="B268" s="1">
        <v>42908</v>
      </c>
      <c r="C268">
        <v>723</v>
      </c>
      <c r="D268" s="1">
        <v>45720</v>
      </c>
      <c r="E268" t="s">
        <v>22</v>
      </c>
      <c r="F268" t="s">
        <v>23</v>
      </c>
      <c r="G268" t="s">
        <v>24</v>
      </c>
      <c r="H268" t="s">
        <v>32</v>
      </c>
      <c r="I268" t="s">
        <v>24</v>
      </c>
      <c r="J268">
        <v>79</v>
      </c>
      <c r="K268" t="s">
        <v>24</v>
      </c>
      <c r="L268" t="s">
        <v>23</v>
      </c>
      <c r="M268" t="s">
        <v>24</v>
      </c>
      <c r="N268" s="1">
        <v>45723</v>
      </c>
      <c r="O268" t="s">
        <v>39</v>
      </c>
      <c r="P268" t="s">
        <v>33</v>
      </c>
      <c r="Q268" t="s">
        <v>32</v>
      </c>
      <c r="R268">
        <v>6</v>
      </c>
      <c r="S268">
        <v>880</v>
      </c>
      <c r="T268" t="s">
        <v>23</v>
      </c>
      <c r="U268" t="s">
        <v>23</v>
      </c>
      <c r="V268" s="1">
        <v>44469</v>
      </c>
      <c r="W268" t="str">
        <f t="shared" si="12"/>
        <v>Y</v>
      </c>
      <c r="X268" t="str">
        <f t="shared" ca="1" si="13"/>
        <v>Recent</v>
      </c>
      <c r="Y268" t="str">
        <f t="shared" ca="1" si="14"/>
        <v>Old</v>
      </c>
    </row>
    <row r="269" spans="1:25" hidden="1" x14ac:dyDescent="0.35">
      <c r="A269">
        <v>491728096</v>
      </c>
      <c r="B269" s="1">
        <v>37068</v>
      </c>
      <c r="C269">
        <v>836</v>
      </c>
      <c r="D269" s="1">
        <v>45707</v>
      </c>
      <c r="E269" t="s">
        <v>36</v>
      </c>
      <c r="F269" t="s">
        <v>24</v>
      </c>
      <c r="G269" t="s">
        <v>23</v>
      </c>
      <c r="H269" t="s">
        <v>32</v>
      </c>
      <c r="I269" t="s">
        <v>24</v>
      </c>
      <c r="J269">
        <v>88</v>
      </c>
      <c r="K269" t="s">
        <v>24</v>
      </c>
      <c r="L269" t="s">
        <v>23</v>
      </c>
      <c r="M269" t="s">
        <v>23</v>
      </c>
      <c r="N269" s="1">
        <v>45709</v>
      </c>
      <c r="O269" t="s">
        <v>26</v>
      </c>
      <c r="P269" t="s">
        <v>33</v>
      </c>
      <c r="Q269" t="s">
        <v>30</v>
      </c>
      <c r="W269" t="str">
        <f t="shared" si="12"/>
        <v>Y</v>
      </c>
      <c r="X269" t="str">
        <f t="shared" ca="1" si="13"/>
        <v>Recent</v>
      </c>
      <c r="Y269" t="str">
        <f t="shared" ca="1" si="14"/>
        <v>N/A</v>
      </c>
    </row>
    <row r="270" spans="1:25" hidden="1" x14ac:dyDescent="0.35">
      <c r="A270">
        <v>683040413</v>
      </c>
      <c r="B270" s="1">
        <v>41236</v>
      </c>
      <c r="C270">
        <v>4524</v>
      </c>
      <c r="D270" s="1">
        <v>43721</v>
      </c>
      <c r="E270" t="s">
        <v>29</v>
      </c>
      <c r="F270" t="s">
        <v>24</v>
      </c>
      <c r="G270" t="s">
        <v>24</v>
      </c>
      <c r="H270" t="s">
        <v>32</v>
      </c>
      <c r="I270" t="s">
        <v>23</v>
      </c>
      <c r="J270">
        <v>10</v>
      </c>
      <c r="K270" t="s">
        <v>24</v>
      </c>
      <c r="L270" t="s">
        <v>24</v>
      </c>
      <c r="M270" t="s">
        <v>23</v>
      </c>
      <c r="N270" s="1">
        <v>44227</v>
      </c>
      <c r="O270" t="s">
        <v>35</v>
      </c>
      <c r="P270" t="s">
        <v>31</v>
      </c>
      <c r="Q270" t="s">
        <v>32</v>
      </c>
      <c r="R270">
        <v>1</v>
      </c>
      <c r="S270">
        <v>38</v>
      </c>
      <c r="T270" t="s">
        <v>23</v>
      </c>
      <c r="U270" t="s">
        <v>24</v>
      </c>
      <c r="V270" s="1">
        <v>45933</v>
      </c>
      <c r="W270" t="str">
        <f t="shared" si="12"/>
        <v>Y</v>
      </c>
      <c r="X270" t="str">
        <f t="shared" ca="1" si="13"/>
        <v>Old</v>
      </c>
      <c r="Y270" t="str">
        <f t="shared" ca="1" si="14"/>
        <v>Recent</v>
      </c>
    </row>
    <row r="271" spans="1:25" x14ac:dyDescent="0.35">
      <c r="A271">
        <v>949431243</v>
      </c>
      <c r="B271" s="1">
        <v>41927</v>
      </c>
      <c r="D271" s="1">
        <v>45738</v>
      </c>
      <c r="E271" t="s">
        <v>22</v>
      </c>
      <c r="F271" t="s">
        <v>23</v>
      </c>
      <c r="G271" t="s">
        <v>24</v>
      </c>
      <c r="H271" t="s">
        <v>32</v>
      </c>
      <c r="I271" t="s">
        <v>24</v>
      </c>
      <c r="J271">
        <v>78</v>
      </c>
      <c r="K271" t="s">
        <v>24</v>
      </c>
      <c r="L271" t="s">
        <v>24</v>
      </c>
      <c r="M271" t="s">
        <v>24</v>
      </c>
      <c r="N271" s="1">
        <v>45751</v>
      </c>
      <c r="O271" t="s">
        <v>39</v>
      </c>
      <c r="P271" t="s">
        <v>27</v>
      </c>
      <c r="Q271" t="s">
        <v>32</v>
      </c>
      <c r="R271">
        <v>6</v>
      </c>
      <c r="S271">
        <v>856</v>
      </c>
      <c r="T271" t="s">
        <v>23</v>
      </c>
      <c r="U271" t="s">
        <v>23</v>
      </c>
      <c r="V271" s="1">
        <v>45342</v>
      </c>
      <c r="W271" t="str">
        <f t="shared" si="12"/>
        <v>Y</v>
      </c>
      <c r="X271" t="str">
        <f t="shared" ca="1" si="13"/>
        <v>Recent</v>
      </c>
      <c r="Y271" t="str">
        <f t="shared" ca="1" si="14"/>
        <v>Old</v>
      </c>
    </row>
    <row r="272" spans="1:25" hidden="1" x14ac:dyDescent="0.35">
      <c r="A272">
        <v>569937851</v>
      </c>
      <c r="B272" s="1">
        <v>43345</v>
      </c>
      <c r="C272">
        <v>79</v>
      </c>
      <c r="D272" s="1">
        <v>45738</v>
      </c>
      <c r="E272" t="s">
        <v>22</v>
      </c>
      <c r="F272" t="s">
        <v>23</v>
      </c>
      <c r="G272" t="s">
        <v>24</v>
      </c>
      <c r="H272" t="s">
        <v>32</v>
      </c>
      <c r="I272" t="s">
        <v>24</v>
      </c>
      <c r="J272">
        <v>98</v>
      </c>
      <c r="K272" t="s">
        <v>24</v>
      </c>
      <c r="L272" t="s">
        <v>24</v>
      </c>
      <c r="M272" t="s">
        <v>24</v>
      </c>
      <c r="N272" s="1">
        <v>45756</v>
      </c>
      <c r="O272" t="s">
        <v>35</v>
      </c>
      <c r="P272" t="s">
        <v>27</v>
      </c>
      <c r="Q272" t="s">
        <v>32</v>
      </c>
      <c r="R272">
        <v>3</v>
      </c>
      <c r="S272">
        <v>954</v>
      </c>
      <c r="T272" t="s">
        <v>23</v>
      </c>
      <c r="U272" t="s">
        <v>23</v>
      </c>
      <c r="V272" s="1">
        <v>45730</v>
      </c>
      <c r="W272" t="str">
        <f t="shared" si="12"/>
        <v>Y</v>
      </c>
      <c r="X272" t="str">
        <f t="shared" ca="1" si="13"/>
        <v>Recent</v>
      </c>
      <c r="Y272" t="str">
        <f t="shared" ca="1" si="14"/>
        <v>Recent</v>
      </c>
    </row>
    <row r="273" spans="1:25" hidden="1" x14ac:dyDescent="0.35">
      <c r="A273">
        <v>558907726</v>
      </c>
      <c r="B273" s="1">
        <v>39043</v>
      </c>
      <c r="C273">
        <v>3080</v>
      </c>
      <c r="D273" s="1">
        <v>45220</v>
      </c>
      <c r="E273" t="s">
        <v>34</v>
      </c>
      <c r="F273" t="s">
        <v>24</v>
      </c>
      <c r="G273" t="s">
        <v>24</v>
      </c>
      <c r="H273" t="s">
        <v>32</v>
      </c>
      <c r="I273" t="s">
        <v>24</v>
      </c>
      <c r="J273">
        <v>30</v>
      </c>
      <c r="K273" t="s">
        <v>24</v>
      </c>
      <c r="L273" t="s">
        <v>24</v>
      </c>
      <c r="M273" t="s">
        <v>24</v>
      </c>
      <c r="N273" s="1">
        <v>45178</v>
      </c>
      <c r="P273" t="s">
        <v>33</v>
      </c>
      <c r="Q273" t="s">
        <v>32</v>
      </c>
      <c r="R273">
        <v>9</v>
      </c>
      <c r="S273">
        <v>539</v>
      </c>
      <c r="T273" t="s">
        <v>24</v>
      </c>
      <c r="U273" t="s">
        <v>23</v>
      </c>
      <c r="V273" s="1">
        <v>44534</v>
      </c>
      <c r="W273" t="str">
        <f t="shared" si="12"/>
        <v>Y</v>
      </c>
      <c r="X273" t="str">
        <f t="shared" ca="1" si="13"/>
        <v>Old</v>
      </c>
      <c r="Y273" t="str">
        <f t="shared" ca="1" si="14"/>
        <v>Old</v>
      </c>
    </row>
    <row r="274" spans="1:25" hidden="1" x14ac:dyDescent="0.35">
      <c r="A274">
        <v>704293176</v>
      </c>
      <c r="B274" s="1">
        <v>39831</v>
      </c>
      <c r="C274">
        <v>129</v>
      </c>
      <c r="D274" s="1">
        <v>45728</v>
      </c>
      <c r="E274" t="s">
        <v>36</v>
      </c>
      <c r="F274" t="s">
        <v>24</v>
      </c>
      <c r="G274" t="s">
        <v>23</v>
      </c>
      <c r="H274" t="s">
        <v>32</v>
      </c>
      <c r="I274" t="s">
        <v>24</v>
      </c>
      <c r="J274">
        <v>86</v>
      </c>
      <c r="K274" t="s">
        <v>24</v>
      </c>
      <c r="L274" t="s">
        <v>23</v>
      </c>
      <c r="M274" t="s">
        <v>23</v>
      </c>
      <c r="N274" s="1">
        <v>45709</v>
      </c>
      <c r="O274" t="s">
        <v>26</v>
      </c>
      <c r="Q274" t="s">
        <v>32</v>
      </c>
      <c r="R274">
        <v>7</v>
      </c>
      <c r="S274">
        <v>867</v>
      </c>
      <c r="T274" t="s">
        <v>23</v>
      </c>
      <c r="U274" t="s">
        <v>23</v>
      </c>
      <c r="V274" s="1">
        <v>44644</v>
      </c>
      <c r="W274" t="str">
        <f t="shared" si="12"/>
        <v>Y</v>
      </c>
      <c r="X274" t="str">
        <f t="shared" ca="1" si="13"/>
        <v>Recent</v>
      </c>
      <c r="Y274" t="str">
        <f t="shared" ca="1" si="14"/>
        <v>Old</v>
      </c>
    </row>
    <row r="275" spans="1:25" hidden="1" x14ac:dyDescent="0.35">
      <c r="A275">
        <v>257299627</v>
      </c>
      <c r="B275" s="1">
        <v>37185</v>
      </c>
      <c r="C275">
        <v>216</v>
      </c>
      <c r="D275" s="1">
        <v>45730</v>
      </c>
      <c r="E275" t="s">
        <v>36</v>
      </c>
      <c r="F275" t="s">
        <v>24</v>
      </c>
      <c r="G275" t="s">
        <v>23</v>
      </c>
      <c r="H275" t="s">
        <v>32</v>
      </c>
      <c r="I275" t="s">
        <v>24</v>
      </c>
      <c r="J275">
        <v>95</v>
      </c>
      <c r="K275" t="s">
        <v>24</v>
      </c>
      <c r="L275" t="s">
        <v>24</v>
      </c>
      <c r="M275" t="s">
        <v>24</v>
      </c>
      <c r="N275" s="1">
        <v>45728</v>
      </c>
      <c r="O275" t="s">
        <v>40</v>
      </c>
      <c r="P275" t="s">
        <v>27</v>
      </c>
      <c r="Q275" t="s">
        <v>30</v>
      </c>
      <c r="W275" t="str">
        <f t="shared" si="12"/>
        <v>Y</v>
      </c>
      <c r="X275" t="str">
        <f t="shared" ca="1" si="13"/>
        <v>Recent</v>
      </c>
      <c r="Y275" t="str">
        <f t="shared" ca="1" si="14"/>
        <v>N/A</v>
      </c>
    </row>
    <row r="276" spans="1:25" hidden="1" x14ac:dyDescent="0.35">
      <c r="A276">
        <v>456482592</v>
      </c>
      <c r="B276" s="1">
        <v>36301</v>
      </c>
      <c r="C276">
        <v>2544</v>
      </c>
      <c r="D276" s="1">
        <v>45600</v>
      </c>
      <c r="E276" t="s">
        <v>36</v>
      </c>
      <c r="F276" t="s">
        <v>24</v>
      </c>
      <c r="G276" t="s">
        <v>23</v>
      </c>
      <c r="H276" t="s">
        <v>32</v>
      </c>
      <c r="I276" t="s">
        <v>24</v>
      </c>
      <c r="J276">
        <v>58</v>
      </c>
      <c r="K276" t="s">
        <v>24</v>
      </c>
      <c r="L276" t="s">
        <v>24</v>
      </c>
      <c r="M276" t="s">
        <v>24</v>
      </c>
      <c r="N276" s="1">
        <v>45605</v>
      </c>
      <c r="O276" t="s">
        <v>26</v>
      </c>
      <c r="P276" t="s">
        <v>33</v>
      </c>
      <c r="Q276" t="s">
        <v>30</v>
      </c>
      <c r="W276" t="str">
        <f t="shared" si="12"/>
        <v>Y</v>
      </c>
      <c r="X276" t="str">
        <f t="shared" ca="1" si="13"/>
        <v>Recent</v>
      </c>
      <c r="Y276" t="str">
        <f t="shared" ca="1" si="14"/>
        <v>N/A</v>
      </c>
    </row>
    <row r="277" spans="1:25" hidden="1" x14ac:dyDescent="0.35">
      <c r="A277">
        <v>767494162</v>
      </c>
      <c r="B277" s="1">
        <v>36595</v>
      </c>
      <c r="C277">
        <v>52</v>
      </c>
      <c r="D277" s="1">
        <v>45753</v>
      </c>
      <c r="E277" t="s">
        <v>22</v>
      </c>
      <c r="F277" t="s">
        <v>23</v>
      </c>
      <c r="G277" t="s">
        <v>24</v>
      </c>
      <c r="H277" t="s">
        <v>32</v>
      </c>
      <c r="I277" t="s">
        <v>24</v>
      </c>
      <c r="J277">
        <v>86</v>
      </c>
      <c r="K277" t="s">
        <v>24</v>
      </c>
      <c r="L277" t="s">
        <v>23</v>
      </c>
      <c r="M277" t="s">
        <v>23</v>
      </c>
      <c r="N277" s="1">
        <v>45753</v>
      </c>
      <c r="O277" t="s">
        <v>37</v>
      </c>
      <c r="P277" t="s">
        <v>27</v>
      </c>
      <c r="Q277" t="s">
        <v>32</v>
      </c>
      <c r="R277">
        <v>6</v>
      </c>
      <c r="S277">
        <v>989</v>
      </c>
      <c r="T277" t="s">
        <v>23</v>
      </c>
      <c r="U277" t="s">
        <v>23</v>
      </c>
      <c r="V277" s="1">
        <v>45438</v>
      </c>
      <c r="W277" t="str">
        <f t="shared" si="12"/>
        <v>Y</v>
      </c>
      <c r="X277" t="str">
        <f t="shared" ca="1" si="13"/>
        <v>Recent</v>
      </c>
      <c r="Y277" t="str">
        <f t="shared" ca="1" si="14"/>
        <v>Old</v>
      </c>
    </row>
    <row r="278" spans="1:25" hidden="1" x14ac:dyDescent="0.35">
      <c r="A278">
        <v>921340332</v>
      </c>
      <c r="B278" s="1">
        <v>40685</v>
      </c>
      <c r="C278">
        <v>3559</v>
      </c>
      <c r="D278" s="1">
        <v>45257</v>
      </c>
      <c r="E278" t="s">
        <v>22</v>
      </c>
      <c r="F278" t="s">
        <v>23</v>
      </c>
      <c r="G278" t="s">
        <v>24</v>
      </c>
      <c r="H278" t="s">
        <v>25</v>
      </c>
      <c r="I278" t="s">
        <v>24</v>
      </c>
      <c r="J278">
        <v>0</v>
      </c>
      <c r="K278" t="s">
        <v>23</v>
      </c>
      <c r="L278" t="s">
        <v>24</v>
      </c>
      <c r="M278" t="s">
        <v>24</v>
      </c>
      <c r="N278" s="1">
        <v>45040</v>
      </c>
      <c r="O278" t="s">
        <v>35</v>
      </c>
      <c r="P278" t="s">
        <v>33</v>
      </c>
      <c r="Q278" t="s">
        <v>25</v>
      </c>
      <c r="T278" t="s">
        <v>23</v>
      </c>
      <c r="U278" t="s">
        <v>23</v>
      </c>
      <c r="W278" t="str">
        <f t="shared" si="12"/>
        <v>Y</v>
      </c>
      <c r="X278" t="str">
        <f t="shared" ca="1" si="13"/>
        <v>Old</v>
      </c>
      <c r="Y278" t="str">
        <f t="shared" ca="1" si="14"/>
        <v>N/A</v>
      </c>
    </row>
    <row r="279" spans="1:25" hidden="1" x14ac:dyDescent="0.35">
      <c r="A279">
        <v>458710903</v>
      </c>
      <c r="B279" s="1">
        <v>38054</v>
      </c>
      <c r="C279">
        <v>1806</v>
      </c>
      <c r="D279" s="1">
        <v>45653</v>
      </c>
      <c r="E279" t="s">
        <v>22</v>
      </c>
      <c r="F279" t="s">
        <v>23</v>
      </c>
      <c r="G279" t="s">
        <v>24</v>
      </c>
      <c r="H279" t="s">
        <v>32</v>
      </c>
      <c r="I279" t="s">
        <v>24</v>
      </c>
      <c r="J279">
        <v>76</v>
      </c>
      <c r="K279" t="s">
        <v>24</v>
      </c>
      <c r="L279" t="s">
        <v>23</v>
      </c>
      <c r="M279" t="s">
        <v>23</v>
      </c>
      <c r="N279" s="1">
        <v>45643</v>
      </c>
      <c r="O279" t="s">
        <v>40</v>
      </c>
      <c r="P279" t="s">
        <v>33</v>
      </c>
      <c r="Q279" t="s">
        <v>32</v>
      </c>
      <c r="R279">
        <v>9</v>
      </c>
      <c r="S279">
        <v>816</v>
      </c>
      <c r="T279" t="s">
        <v>23</v>
      </c>
      <c r="U279" t="s">
        <v>23</v>
      </c>
      <c r="V279" s="1">
        <v>43750</v>
      </c>
      <c r="W279" t="str">
        <f t="shared" si="12"/>
        <v>Y</v>
      </c>
      <c r="X279" t="str">
        <f t="shared" ca="1" si="13"/>
        <v>Recent</v>
      </c>
      <c r="Y279" t="str">
        <f t="shared" ca="1" si="14"/>
        <v>Old</v>
      </c>
    </row>
    <row r="280" spans="1:25" hidden="1" x14ac:dyDescent="0.35">
      <c r="A280">
        <v>153305344</v>
      </c>
      <c r="B280" s="1">
        <v>38572</v>
      </c>
      <c r="C280">
        <v>246</v>
      </c>
      <c r="E280" t="s">
        <v>36</v>
      </c>
      <c r="F280" t="s">
        <v>24</v>
      </c>
      <c r="G280" t="s">
        <v>23</v>
      </c>
      <c r="H280" t="s">
        <v>30</v>
      </c>
      <c r="O280" t="s">
        <v>39</v>
      </c>
      <c r="P280" t="s">
        <v>31</v>
      </c>
      <c r="Q280" t="s">
        <v>30</v>
      </c>
      <c r="W280" t="str">
        <f t="shared" si="12"/>
        <v>Y</v>
      </c>
      <c r="X280" t="str">
        <f t="shared" ca="1" si="13"/>
        <v>N/A</v>
      </c>
      <c r="Y280" t="str">
        <f t="shared" ca="1" si="14"/>
        <v>N/A</v>
      </c>
    </row>
    <row r="281" spans="1:25" x14ac:dyDescent="0.35">
      <c r="A281">
        <v>445208344</v>
      </c>
      <c r="B281" s="1">
        <v>40375</v>
      </c>
      <c r="D281" s="1">
        <v>45750</v>
      </c>
      <c r="E281" t="s">
        <v>34</v>
      </c>
      <c r="F281" t="s">
        <v>24</v>
      </c>
      <c r="G281" t="s">
        <v>24</v>
      </c>
      <c r="H281" t="s">
        <v>32</v>
      </c>
      <c r="I281" t="s">
        <v>24</v>
      </c>
      <c r="J281">
        <v>79</v>
      </c>
      <c r="K281" t="s">
        <v>24</v>
      </c>
      <c r="L281" t="s">
        <v>24</v>
      </c>
      <c r="M281" t="s">
        <v>24</v>
      </c>
      <c r="N281" s="1">
        <v>45728</v>
      </c>
      <c r="O281" t="s">
        <v>40</v>
      </c>
      <c r="P281" t="s">
        <v>27</v>
      </c>
      <c r="Q281" t="s">
        <v>32</v>
      </c>
      <c r="R281">
        <v>1</v>
      </c>
      <c r="S281">
        <v>340</v>
      </c>
      <c r="T281" t="s">
        <v>23</v>
      </c>
      <c r="U281" t="s">
        <v>23</v>
      </c>
      <c r="V281" s="1">
        <v>45933</v>
      </c>
      <c r="W281" t="str">
        <f t="shared" si="12"/>
        <v>Y</v>
      </c>
      <c r="X281" t="str">
        <f t="shared" ca="1" si="13"/>
        <v>Recent</v>
      </c>
      <c r="Y281" t="str">
        <f t="shared" ca="1" si="14"/>
        <v>Recent</v>
      </c>
    </row>
    <row r="282" spans="1:25" hidden="1" x14ac:dyDescent="0.35">
      <c r="A282">
        <v>450704884</v>
      </c>
      <c r="B282" s="1">
        <v>35352</v>
      </c>
      <c r="C282">
        <v>901</v>
      </c>
      <c r="D282" s="1">
        <v>45726</v>
      </c>
      <c r="E282" t="s">
        <v>22</v>
      </c>
      <c r="F282" t="s">
        <v>23</v>
      </c>
      <c r="G282" t="s">
        <v>24</v>
      </c>
      <c r="H282" t="s">
        <v>32</v>
      </c>
      <c r="I282" t="s">
        <v>24</v>
      </c>
      <c r="J282">
        <v>82</v>
      </c>
      <c r="K282" t="s">
        <v>24</v>
      </c>
      <c r="L282" t="s">
        <v>23</v>
      </c>
      <c r="M282" t="s">
        <v>23</v>
      </c>
      <c r="N282" s="1">
        <v>45739</v>
      </c>
      <c r="O282" t="s">
        <v>39</v>
      </c>
      <c r="P282" t="s">
        <v>31</v>
      </c>
      <c r="Q282" t="s">
        <v>32</v>
      </c>
      <c r="R282">
        <v>1</v>
      </c>
      <c r="S282">
        <v>882</v>
      </c>
      <c r="T282" t="s">
        <v>23</v>
      </c>
      <c r="U282" t="s">
        <v>23</v>
      </c>
      <c r="V282" s="1">
        <v>45933</v>
      </c>
      <c r="W282" t="str">
        <f t="shared" si="12"/>
        <v>Y</v>
      </c>
      <c r="X282" t="str">
        <f t="shared" ca="1" si="13"/>
        <v>Recent</v>
      </c>
      <c r="Y282" t="str">
        <f t="shared" ca="1" si="14"/>
        <v>Recent</v>
      </c>
    </row>
    <row r="283" spans="1:25" hidden="1" x14ac:dyDescent="0.35">
      <c r="A283">
        <v>537279802</v>
      </c>
      <c r="B283" s="1">
        <v>37825</v>
      </c>
      <c r="C283">
        <v>3716</v>
      </c>
      <c r="D283" s="1">
        <v>45023</v>
      </c>
      <c r="E283" t="s">
        <v>29</v>
      </c>
      <c r="F283" t="s">
        <v>24</v>
      </c>
      <c r="G283" t="s">
        <v>24</v>
      </c>
      <c r="H283" t="s">
        <v>32</v>
      </c>
      <c r="I283" t="s">
        <v>23</v>
      </c>
      <c r="J283">
        <v>9</v>
      </c>
      <c r="K283" t="s">
        <v>24</v>
      </c>
      <c r="L283" t="s">
        <v>24</v>
      </c>
      <c r="M283" t="s">
        <v>24</v>
      </c>
      <c r="N283" s="1">
        <v>45050</v>
      </c>
      <c r="O283" t="s">
        <v>40</v>
      </c>
      <c r="P283" t="s">
        <v>33</v>
      </c>
      <c r="Q283" t="s">
        <v>32</v>
      </c>
      <c r="R283">
        <v>8</v>
      </c>
      <c r="S283">
        <v>112</v>
      </c>
      <c r="T283" t="s">
        <v>23</v>
      </c>
      <c r="U283" t="s">
        <v>23</v>
      </c>
      <c r="V283" s="1">
        <v>45032</v>
      </c>
      <c r="W283" t="str">
        <f t="shared" si="12"/>
        <v>Y</v>
      </c>
      <c r="X283" t="str">
        <f t="shared" ca="1" si="13"/>
        <v>Old</v>
      </c>
      <c r="Y283" t="str">
        <f t="shared" ca="1" si="14"/>
        <v>Old</v>
      </c>
    </row>
    <row r="284" spans="1:25" hidden="1" x14ac:dyDescent="0.35">
      <c r="A284">
        <v>627539131</v>
      </c>
      <c r="B284" s="1">
        <v>39285</v>
      </c>
      <c r="C284">
        <v>2837</v>
      </c>
      <c r="D284" s="1">
        <v>45570</v>
      </c>
      <c r="E284" t="s">
        <v>34</v>
      </c>
      <c r="F284" t="s">
        <v>24</v>
      </c>
      <c r="G284" t="s">
        <v>24</v>
      </c>
      <c r="H284" t="s">
        <v>32</v>
      </c>
      <c r="I284" t="s">
        <v>24</v>
      </c>
      <c r="J284">
        <v>48</v>
      </c>
      <c r="K284" t="s">
        <v>24</v>
      </c>
      <c r="L284" t="s">
        <v>24</v>
      </c>
      <c r="M284" t="s">
        <v>23</v>
      </c>
      <c r="N284" s="1">
        <v>45552</v>
      </c>
      <c r="O284" t="s">
        <v>40</v>
      </c>
      <c r="P284" t="s">
        <v>27</v>
      </c>
      <c r="Q284" t="s">
        <v>32</v>
      </c>
      <c r="R284">
        <v>8</v>
      </c>
      <c r="S284">
        <v>538</v>
      </c>
      <c r="T284" t="s">
        <v>23</v>
      </c>
      <c r="U284" t="s">
        <v>24</v>
      </c>
      <c r="V284" s="1">
        <v>44606</v>
      </c>
      <c r="W284" t="str">
        <f t="shared" si="12"/>
        <v>Y</v>
      </c>
      <c r="X284" t="str">
        <f t="shared" ca="1" si="13"/>
        <v>Old</v>
      </c>
      <c r="Y284" t="str">
        <f t="shared" ca="1" si="14"/>
        <v>Old</v>
      </c>
    </row>
    <row r="285" spans="1:25" hidden="1" x14ac:dyDescent="0.35">
      <c r="A285">
        <v>786160296</v>
      </c>
      <c r="B285" s="1">
        <v>43220</v>
      </c>
      <c r="C285">
        <v>1973</v>
      </c>
      <c r="D285" s="1">
        <v>45689</v>
      </c>
      <c r="E285" t="s">
        <v>36</v>
      </c>
      <c r="F285" t="s">
        <v>24</v>
      </c>
      <c r="G285" t="s">
        <v>23</v>
      </c>
      <c r="H285" t="s">
        <v>28</v>
      </c>
      <c r="I285" t="s">
        <v>24</v>
      </c>
      <c r="J285">
        <v>56</v>
      </c>
      <c r="K285" t="s">
        <v>24</v>
      </c>
      <c r="L285" t="s">
        <v>23</v>
      </c>
      <c r="M285" t="s">
        <v>24</v>
      </c>
      <c r="N285" s="1">
        <v>45695</v>
      </c>
      <c r="O285" t="s">
        <v>39</v>
      </c>
      <c r="P285" t="s">
        <v>27</v>
      </c>
      <c r="Q285" t="s">
        <v>32</v>
      </c>
      <c r="R285">
        <v>8</v>
      </c>
      <c r="S285">
        <v>707</v>
      </c>
      <c r="T285" t="s">
        <v>23</v>
      </c>
      <c r="U285" t="s">
        <v>24</v>
      </c>
      <c r="V285" s="1">
        <v>44360</v>
      </c>
      <c r="W285" t="str">
        <f t="shared" si="12"/>
        <v>Y</v>
      </c>
      <c r="X285" t="str">
        <f t="shared" ca="1" si="13"/>
        <v>Recent</v>
      </c>
      <c r="Y285" t="str">
        <f t="shared" ca="1" si="14"/>
        <v>Old</v>
      </c>
    </row>
    <row r="286" spans="1:25" hidden="1" x14ac:dyDescent="0.35">
      <c r="A286">
        <v>535182014</v>
      </c>
      <c r="B286" s="1">
        <v>37849</v>
      </c>
      <c r="C286">
        <v>2194</v>
      </c>
      <c r="D286" s="1">
        <v>45522</v>
      </c>
      <c r="E286" t="s">
        <v>34</v>
      </c>
      <c r="F286" t="s">
        <v>24</v>
      </c>
      <c r="G286" t="s">
        <v>24</v>
      </c>
      <c r="H286" t="s">
        <v>32</v>
      </c>
      <c r="I286" t="s">
        <v>24</v>
      </c>
      <c r="J286">
        <v>38</v>
      </c>
      <c r="K286" t="s">
        <v>24</v>
      </c>
      <c r="L286" t="s">
        <v>24</v>
      </c>
      <c r="M286" t="s">
        <v>24</v>
      </c>
      <c r="N286" s="1">
        <v>45607</v>
      </c>
      <c r="O286" t="s">
        <v>38</v>
      </c>
      <c r="P286" t="s">
        <v>27</v>
      </c>
      <c r="Q286" t="s">
        <v>32</v>
      </c>
      <c r="R286">
        <v>7</v>
      </c>
      <c r="S286">
        <v>709</v>
      </c>
      <c r="T286" t="s">
        <v>23</v>
      </c>
      <c r="U286" t="s">
        <v>23</v>
      </c>
      <c r="V286" s="1">
        <v>45061</v>
      </c>
      <c r="W286" t="str">
        <f t="shared" si="12"/>
        <v>Y</v>
      </c>
      <c r="X286" t="str">
        <f t="shared" ca="1" si="13"/>
        <v>Recent</v>
      </c>
      <c r="Y286" t="str">
        <f t="shared" ca="1" si="14"/>
        <v>Old</v>
      </c>
    </row>
    <row r="287" spans="1:25" hidden="1" x14ac:dyDescent="0.35">
      <c r="A287">
        <v>293957703</v>
      </c>
      <c r="B287" s="1">
        <v>42193</v>
      </c>
      <c r="C287">
        <v>2689</v>
      </c>
      <c r="D287" s="1">
        <v>45568</v>
      </c>
      <c r="E287" t="s">
        <v>34</v>
      </c>
      <c r="F287" t="s">
        <v>24</v>
      </c>
      <c r="G287" t="s">
        <v>24</v>
      </c>
      <c r="H287" t="s">
        <v>32</v>
      </c>
      <c r="I287" t="s">
        <v>24</v>
      </c>
      <c r="J287">
        <v>50</v>
      </c>
      <c r="K287" t="s">
        <v>24</v>
      </c>
      <c r="L287" t="s">
        <v>24</v>
      </c>
      <c r="M287" t="s">
        <v>24</v>
      </c>
      <c r="N287" s="1">
        <v>45596</v>
      </c>
      <c r="O287" t="s">
        <v>38</v>
      </c>
      <c r="P287" t="s">
        <v>33</v>
      </c>
      <c r="Q287" t="s">
        <v>32</v>
      </c>
      <c r="R287">
        <v>2</v>
      </c>
      <c r="S287">
        <v>614</v>
      </c>
      <c r="T287" t="s">
        <v>23</v>
      </c>
      <c r="U287" t="s">
        <v>24</v>
      </c>
      <c r="V287" s="1">
        <v>45920</v>
      </c>
      <c r="W287" t="str">
        <f t="shared" si="12"/>
        <v>Y</v>
      </c>
      <c r="X287" t="str">
        <f t="shared" ca="1" si="13"/>
        <v>Recent</v>
      </c>
      <c r="Y287" t="str">
        <f t="shared" ca="1" si="14"/>
        <v>Recent</v>
      </c>
    </row>
    <row r="288" spans="1:25" hidden="1" x14ac:dyDescent="0.35">
      <c r="A288">
        <v>680261899</v>
      </c>
      <c r="B288" s="1">
        <v>35459</v>
      </c>
      <c r="C288">
        <v>2930</v>
      </c>
      <c r="D288" s="1">
        <v>45667</v>
      </c>
      <c r="E288" t="s">
        <v>34</v>
      </c>
      <c r="F288" t="s">
        <v>24</v>
      </c>
      <c r="G288" t="s">
        <v>24</v>
      </c>
      <c r="H288" t="s">
        <v>32</v>
      </c>
      <c r="I288" t="s">
        <v>23</v>
      </c>
      <c r="J288">
        <v>10</v>
      </c>
      <c r="K288" t="s">
        <v>24</v>
      </c>
      <c r="L288" t="s">
        <v>24</v>
      </c>
      <c r="M288" t="s">
        <v>24</v>
      </c>
      <c r="N288" s="1">
        <v>45527</v>
      </c>
      <c r="O288" t="s">
        <v>40</v>
      </c>
      <c r="P288" t="s">
        <v>33</v>
      </c>
      <c r="Q288" t="s">
        <v>28</v>
      </c>
      <c r="R288">
        <v>4</v>
      </c>
      <c r="S288">
        <v>216</v>
      </c>
      <c r="T288" t="s">
        <v>23</v>
      </c>
      <c r="U288" t="s">
        <v>23</v>
      </c>
      <c r="V288" s="1">
        <v>45623</v>
      </c>
      <c r="W288" t="str">
        <f t="shared" si="12"/>
        <v>Y</v>
      </c>
      <c r="X288" t="str">
        <f t="shared" ca="1" si="13"/>
        <v>Old</v>
      </c>
      <c r="Y288" t="str">
        <f t="shared" ca="1" si="14"/>
        <v>Recent</v>
      </c>
    </row>
    <row r="289" spans="1:25" hidden="1" x14ac:dyDescent="0.35">
      <c r="A289">
        <v>481623203</v>
      </c>
      <c r="B289" s="1">
        <v>38569</v>
      </c>
      <c r="C289">
        <v>2942</v>
      </c>
      <c r="D289" s="1">
        <v>45524</v>
      </c>
      <c r="E289" t="s">
        <v>29</v>
      </c>
      <c r="F289" t="s">
        <v>24</v>
      </c>
      <c r="G289" t="s">
        <v>24</v>
      </c>
      <c r="H289" t="s">
        <v>32</v>
      </c>
      <c r="I289" t="s">
        <v>24</v>
      </c>
      <c r="J289">
        <v>42</v>
      </c>
      <c r="K289" t="s">
        <v>24</v>
      </c>
      <c r="L289" t="s">
        <v>24</v>
      </c>
      <c r="M289" t="s">
        <v>23</v>
      </c>
      <c r="N289" s="1">
        <v>45714</v>
      </c>
      <c r="O289" t="s">
        <v>40</v>
      </c>
      <c r="P289" t="s">
        <v>31</v>
      </c>
      <c r="Q289" t="s">
        <v>32</v>
      </c>
      <c r="R289">
        <v>6</v>
      </c>
      <c r="S289">
        <v>669</v>
      </c>
      <c r="T289" t="s">
        <v>23</v>
      </c>
      <c r="U289" t="s">
        <v>23</v>
      </c>
      <c r="V289" s="1">
        <v>44754</v>
      </c>
      <c r="W289" t="str">
        <f t="shared" si="12"/>
        <v>Y</v>
      </c>
      <c r="X289" t="str">
        <f t="shared" ca="1" si="13"/>
        <v>Recent</v>
      </c>
      <c r="Y289" t="str">
        <f t="shared" ca="1" si="14"/>
        <v>Old</v>
      </c>
    </row>
    <row r="290" spans="1:25" hidden="1" x14ac:dyDescent="0.35">
      <c r="A290">
        <v>134848953</v>
      </c>
      <c r="B290" s="1">
        <v>38122</v>
      </c>
      <c r="C290">
        <v>4370</v>
      </c>
      <c r="E290" t="s">
        <v>29</v>
      </c>
      <c r="F290" t="s">
        <v>24</v>
      </c>
      <c r="G290" t="s">
        <v>24</v>
      </c>
      <c r="H290" t="s">
        <v>32</v>
      </c>
      <c r="I290" t="s">
        <v>23</v>
      </c>
      <c r="J290">
        <v>6</v>
      </c>
      <c r="K290" t="s">
        <v>24</v>
      </c>
      <c r="L290" t="s">
        <v>24</v>
      </c>
      <c r="M290" t="s">
        <v>24</v>
      </c>
      <c r="N290" s="1">
        <v>43532</v>
      </c>
      <c r="P290" t="s">
        <v>33</v>
      </c>
      <c r="Q290" t="s">
        <v>32</v>
      </c>
      <c r="R290">
        <v>6</v>
      </c>
      <c r="S290">
        <v>139</v>
      </c>
      <c r="T290" t="s">
        <v>23</v>
      </c>
      <c r="U290" t="s">
        <v>23</v>
      </c>
      <c r="V290" s="1">
        <v>45307</v>
      </c>
      <c r="W290" t="str">
        <f t="shared" si="12"/>
        <v>Y</v>
      </c>
      <c r="X290" t="str">
        <f t="shared" ca="1" si="13"/>
        <v>Old</v>
      </c>
      <c r="Y290" t="str">
        <f t="shared" ca="1" si="14"/>
        <v>Old</v>
      </c>
    </row>
    <row r="291" spans="1:25" hidden="1" x14ac:dyDescent="0.35">
      <c r="A291">
        <v>359287877</v>
      </c>
      <c r="B291" s="1">
        <v>42204</v>
      </c>
      <c r="C291">
        <v>1717</v>
      </c>
      <c r="D291" s="1">
        <v>45708</v>
      </c>
      <c r="E291" t="s">
        <v>22</v>
      </c>
      <c r="F291" t="s">
        <v>23</v>
      </c>
      <c r="G291" t="s">
        <v>24</v>
      </c>
      <c r="H291" t="s">
        <v>32</v>
      </c>
      <c r="I291" t="s">
        <v>24</v>
      </c>
      <c r="J291">
        <v>56</v>
      </c>
      <c r="K291" t="s">
        <v>24</v>
      </c>
      <c r="L291" t="s">
        <v>24</v>
      </c>
      <c r="M291" t="s">
        <v>23</v>
      </c>
      <c r="N291" s="1">
        <v>45626</v>
      </c>
      <c r="O291" t="s">
        <v>40</v>
      </c>
      <c r="P291" t="s">
        <v>27</v>
      </c>
      <c r="Q291" t="s">
        <v>32</v>
      </c>
      <c r="R291">
        <v>3</v>
      </c>
      <c r="S291">
        <v>787</v>
      </c>
      <c r="T291" t="s">
        <v>23</v>
      </c>
      <c r="U291" t="s">
        <v>23</v>
      </c>
      <c r="V291" s="1">
        <v>45749</v>
      </c>
      <c r="W291" t="str">
        <f t="shared" si="12"/>
        <v>Y</v>
      </c>
      <c r="X291" t="str">
        <f t="shared" ca="1" si="13"/>
        <v>Recent</v>
      </c>
      <c r="Y291" t="str">
        <f t="shared" ca="1" si="14"/>
        <v>Recent</v>
      </c>
    </row>
    <row r="292" spans="1:25" hidden="1" x14ac:dyDescent="0.35">
      <c r="A292">
        <v>407845951</v>
      </c>
      <c r="B292" s="1">
        <v>41941</v>
      </c>
      <c r="C292">
        <v>669</v>
      </c>
      <c r="D292" s="1">
        <v>45729</v>
      </c>
      <c r="E292" t="s">
        <v>22</v>
      </c>
      <c r="F292" t="s">
        <v>23</v>
      </c>
      <c r="G292" t="s">
        <v>24</v>
      </c>
      <c r="H292" t="s">
        <v>30</v>
      </c>
      <c r="O292" t="s">
        <v>39</v>
      </c>
      <c r="P292" t="s">
        <v>27</v>
      </c>
      <c r="Q292" t="s">
        <v>32</v>
      </c>
      <c r="R292">
        <v>9</v>
      </c>
      <c r="S292">
        <v>957</v>
      </c>
      <c r="T292" t="s">
        <v>23</v>
      </c>
      <c r="U292" t="s">
        <v>23</v>
      </c>
      <c r="V292" s="1">
        <v>44693</v>
      </c>
      <c r="W292" t="str">
        <f t="shared" si="12"/>
        <v>Y</v>
      </c>
      <c r="X292" t="str">
        <f t="shared" ca="1" si="13"/>
        <v>N/A</v>
      </c>
      <c r="Y292" t="str">
        <f t="shared" ca="1" si="14"/>
        <v>Old</v>
      </c>
    </row>
    <row r="293" spans="1:25" hidden="1" x14ac:dyDescent="0.35">
      <c r="A293">
        <v>695301457</v>
      </c>
      <c r="B293" s="1">
        <v>41104</v>
      </c>
      <c r="C293">
        <v>373</v>
      </c>
      <c r="D293" s="1">
        <v>45707</v>
      </c>
      <c r="E293" t="s">
        <v>29</v>
      </c>
      <c r="F293" t="s">
        <v>24</v>
      </c>
      <c r="G293" t="s">
        <v>24</v>
      </c>
      <c r="H293" t="s">
        <v>30</v>
      </c>
      <c r="O293" t="s">
        <v>40</v>
      </c>
      <c r="P293" t="s">
        <v>27</v>
      </c>
      <c r="Q293" t="s">
        <v>30</v>
      </c>
      <c r="W293" t="str">
        <f t="shared" si="12"/>
        <v>N</v>
      </c>
      <c r="X293" t="str">
        <f t="shared" ca="1" si="13"/>
        <v>N/A</v>
      </c>
      <c r="Y293" t="str">
        <f t="shared" ca="1" si="14"/>
        <v>N/A</v>
      </c>
    </row>
    <row r="294" spans="1:25" hidden="1" x14ac:dyDescent="0.35">
      <c r="A294">
        <v>481763633</v>
      </c>
      <c r="B294" s="1">
        <v>38486</v>
      </c>
      <c r="C294">
        <v>2526</v>
      </c>
      <c r="D294" s="1">
        <v>45675</v>
      </c>
      <c r="E294" t="s">
        <v>36</v>
      </c>
      <c r="F294" t="s">
        <v>24</v>
      </c>
      <c r="G294" t="s">
        <v>23</v>
      </c>
      <c r="H294" t="s">
        <v>25</v>
      </c>
      <c r="I294" t="s">
        <v>24</v>
      </c>
      <c r="J294">
        <v>0</v>
      </c>
      <c r="K294" t="s">
        <v>23</v>
      </c>
      <c r="L294" t="s">
        <v>23</v>
      </c>
      <c r="M294" t="s">
        <v>24</v>
      </c>
      <c r="N294" s="1">
        <v>45710</v>
      </c>
      <c r="O294" t="s">
        <v>38</v>
      </c>
      <c r="P294" t="s">
        <v>33</v>
      </c>
      <c r="Q294" t="s">
        <v>25</v>
      </c>
      <c r="T294" t="s">
        <v>23</v>
      </c>
      <c r="U294" t="s">
        <v>23</v>
      </c>
      <c r="W294" t="str">
        <f t="shared" si="12"/>
        <v>Y</v>
      </c>
      <c r="X294" t="str">
        <f t="shared" ca="1" si="13"/>
        <v>Recent</v>
      </c>
      <c r="Y294" t="str">
        <f t="shared" ca="1" si="14"/>
        <v>N/A</v>
      </c>
    </row>
    <row r="295" spans="1:25" hidden="1" x14ac:dyDescent="0.35">
      <c r="A295">
        <v>361021241</v>
      </c>
      <c r="B295" s="1">
        <v>39984</v>
      </c>
      <c r="C295">
        <v>1678</v>
      </c>
      <c r="D295" s="1">
        <v>45646</v>
      </c>
      <c r="E295" t="s">
        <v>36</v>
      </c>
      <c r="F295" t="s">
        <v>24</v>
      </c>
      <c r="G295" t="s">
        <v>23</v>
      </c>
      <c r="H295" t="s">
        <v>28</v>
      </c>
      <c r="I295" t="s">
        <v>24</v>
      </c>
      <c r="J295">
        <v>54</v>
      </c>
      <c r="K295" t="s">
        <v>24</v>
      </c>
      <c r="L295" t="s">
        <v>24</v>
      </c>
      <c r="M295" t="s">
        <v>24</v>
      </c>
      <c r="N295" s="1">
        <v>45629</v>
      </c>
      <c r="O295" t="s">
        <v>35</v>
      </c>
      <c r="P295" t="s">
        <v>31</v>
      </c>
      <c r="Q295" t="s">
        <v>32</v>
      </c>
      <c r="R295">
        <v>1</v>
      </c>
      <c r="S295">
        <v>727</v>
      </c>
      <c r="T295" t="s">
        <v>23</v>
      </c>
      <c r="U295" t="s">
        <v>23</v>
      </c>
      <c r="V295" s="1">
        <v>45933</v>
      </c>
      <c r="W295" t="str">
        <f t="shared" si="12"/>
        <v>Y</v>
      </c>
      <c r="X295" t="str">
        <f t="shared" ca="1" si="13"/>
        <v>Recent</v>
      </c>
      <c r="Y295" t="str">
        <f t="shared" ca="1" si="14"/>
        <v>Recent</v>
      </c>
    </row>
    <row r="296" spans="1:25" hidden="1" x14ac:dyDescent="0.35">
      <c r="A296">
        <v>231234245</v>
      </c>
      <c r="B296" s="1">
        <v>39567</v>
      </c>
      <c r="C296">
        <v>31</v>
      </c>
      <c r="D296" s="1">
        <v>45739</v>
      </c>
      <c r="E296" t="s">
        <v>22</v>
      </c>
      <c r="F296" t="s">
        <v>23</v>
      </c>
      <c r="G296" t="s">
        <v>24</v>
      </c>
      <c r="H296" t="s">
        <v>32</v>
      </c>
      <c r="I296" t="s">
        <v>24</v>
      </c>
      <c r="J296">
        <v>99</v>
      </c>
      <c r="K296" t="s">
        <v>24</v>
      </c>
      <c r="L296" t="s">
        <v>23</v>
      </c>
      <c r="M296" t="s">
        <v>23</v>
      </c>
      <c r="N296" s="1">
        <v>45727</v>
      </c>
      <c r="O296" t="s">
        <v>37</v>
      </c>
      <c r="P296" t="s">
        <v>27</v>
      </c>
      <c r="Q296" t="s">
        <v>32</v>
      </c>
      <c r="R296">
        <v>5</v>
      </c>
      <c r="S296">
        <v>952</v>
      </c>
      <c r="T296" t="s">
        <v>23</v>
      </c>
      <c r="U296" t="s">
        <v>23</v>
      </c>
      <c r="V296" s="1">
        <v>45289</v>
      </c>
      <c r="W296" t="str">
        <f t="shared" si="12"/>
        <v>Y</v>
      </c>
      <c r="X296" t="str">
        <f t="shared" ca="1" si="13"/>
        <v>Recent</v>
      </c>
      <c r="Y296" t="str">
        <f t="shared" ca="1" si="14"/>
        <v>Old</v>
      </c>
    </row>
    <row r="297" spans="1:25" hidden="1" x14ac:dyDescent="0.35">
      <c r="A297">
        <v>514224829</v>
      </c>
      <c r="B297" s="1">
        <v>39055</v>
      </c>
      <c r="C297">
        <v>3947</v>
      </c>
      <c r="D297" s="1">
        <v>45149</v>
      </c>
      <c r="E297" t="s">
        <v>34</v>
      </c>
      <c r="F297" t="s">
        <v>24</v>
      </c>
      <c r="G297" t="s">
        <v>24</v>
      </c>
      <c r="H297" t="s">
        <v>32</v>
      </c>
      <c r="I297" t="s">
        <v>24</v>
      </c>
      <c r="J297">
        <v>28</v>
      </c>
      <c r="K297" t="s">
        <v>24</v>
      </c>
      <c r="L297" t="s">
        <v>23</v>
      </c>
      <c r="M297" t="s">
        <v>24</v>
      </c>
      <c r="N297" s="1">
        <v>45072</v>
      </c>
      <c r="P297" t="s">
        <v>31</v>
      </c>
      <c r="Q297" t="s">
        <v>32</v>
      </c>
      <c r="R297">
        <v>6</v>
      </c>
      <c r="S297">
        <v>498</v>
      </c>
      <c r="T297" t="s">
        <v>23</v>
      </c>
      <c r="U297" t="s">
        <v>24</v>
      </c>
      <c r="V297" s="1">
        <v>45328</v>
      </c>
      <c r="W297" t="str">
        <f t="shared" si="12"/>
        <v>Y</v>
      </c>
      <c r="X297" t="str">
        <f t="shared" ca="1" si="13"/>
        <v>Old</v>
      </c>
      <c r="Y297" t="str">
        <f t="shared" ca="1" si="14"/>
        <v>Old</v>
      </c>
    </row>
    <row r="298" spans="1:25" hidden="1" x14ac:dyDescent="0.35">
      <c r="A298">
        <v>450621146</v>
      </c>
      <c r="B298" s="1">
        <v>37373</v>
      </c>
      <c r="C298">
        <v>98</v>
      </c>
      <c r="D298" s="1">
        <v>45731</v>
      </c>
      <c r="E298" t="s">
        <v>22</v>
      </c>
      <c r="F298" t="s">
        <v>23</v>
      </c>
      <c r="G298" t="s">
        <v>24</v>
      </c>
      <c r="H298" t="s">
        <v>32</v>
      </c>
      <c r="I298" t="s">
        <v>24</v>
      </c>
      <c r="J298">
        <v>93</v>
      </c>
      <c r="K298" t="s">
        <v>24</v>
      </c>
      <c r="L298" t="s">
        <v>23</v>
      </c>
      <c r="M298" t="s">
        <v>23</v>
      </c>
      <c r="N298" s="1">
        <v>45737</v>
      </c>
      <c r="O298" t="s">
        <v>39</v>
      </c>
      <c r="P298" t="s">
        <v>33</v>
      </c>
      <c r="Q298" t="s">
        <v>32</v>
      </c>
      <c r="R298">
        <v>1</v>
      </c>
      <c r="S298">
        <v>967</v>
      </c>
      <c r="T298" t="s">
        <v>23</v>
      </c>
      <c r="U298" t="s">
        <v>23</v>
      </c>
      <c r="V298" s="1">
        <v>45933</v>
      </c>
      <c r="W298" t="str">
        <f t="shared" si="12"/>
        <v>Y</v>
      </c>
      <c r="X298" t="str">
        <f t="shared" ca="1" si="13"/>
        <v>Recent</v>
      </c>
      <c r="Y298" t="str">
        <f t="shared" ca="1" si="14"/>
        <v>Recent</v>
      </c>
    </row>
    <row r="299" spans="1:25" hidden="1" x14ac:dyDescent="0.35">
      <c r="A299">
        <v>830281262</v>
      </c>
      <c r="B299" s="1">
        <v>37559</v>
      </c>
      <c r="C299">
        <v>412</v>
      </c>
      <c r="D299" s="1">
        <v>45743</v>
      </c>
      <c r="E299" t="s">
        <v>22</v>
      </c>
      <c r="F299" t="s">
        <v>23</v>
      </c>
      <c r="G299" t="s">
        <v>24</v>
      </c>
      <c r="H299" t="s">
        <v>28</v>
      </c>
      <c r="I299" t="s">
        <v>24</v>
      </c>
      <c r="J299">
        <v>91</v>
      </c>
      <c r="K299" t="s">
        <v>24</v>
      </c>
      <c r="L299" t="s">
        <v>23</v>
      </c>
      <c r="M299" t="s">
        <v>23</v>
      </c>
      <c r="N299" s="1">
        <v>45723</v>
      </c>
      <c r="O299" t="s">
        <v>26</v>
      </c>
      <c r="P299" t="s">
        <v>31</v>
      </c>
      <c r="Q299" t="s">
        <v>25</v>
      </c>
      <c r="T299" t="s">
        <v>23</v>
      </c>
      <c r="U299" t="s">
        <v>23</v>
      </c>
      <c r="W299" t="str">
        <f t="shared" si="12"/>
        <v>Y</v>
      </c>
      <c r="X299" t="str">
        <f t="shared" ca="1" si="13"/>
        <v>Recent</v>
      </c>
      <c r="Y299" t="str">
        <f t="shared" ca="1" si="14"/>
        <v>N/A</v>
      </c>
    </row>
    <row r="300" spans="1:25" hidden="1" x14ac:dyDescent="0.35">
      <c r="A300">
        <v>106504409</v>
      </c>
      <c r="B300" s="1">
        <v>42668</v>
      </c>
      <c r="C300">
        <v>8</v>
      </c>
      <c r="D300" s="1">
        <v>45748</v>
      </c>
      <c r="E300" t="s">
        <v>22</v>
      </c>
      <c r="F300" t="s">
        <v>23</v>
      </c>
      <c r="G300" t="s">
        <v>24</v>
      </c>
      <c r="H300" t="s">
        <v>32</v>
      </c>
      <c r="I300" t="s">
        <v>24</v>
      </c>
      <c r="J300">
        <v>95</v>
      </c>
      <c r="K300" t="s">
        <v>24</v>
      </c>
      <c r="L300" t="s">
        <v>23</v>
      </c>
      <c r="M300" t="s">
        <v>23</v>
      </c>
      <c r="N300" s="1">
        <v>45746</v>
      </c>
      <c r="O300" t="s">
        <v>39</v>
      </c>
      <c r="P300" t="s">
        <v>27</v>
      </c>
      <c r="Q300" t="s">
        <v>32</v>
      </c>
      <c r="R300">
        <v>7</v>
      </c>
      <c r="S300">
        <v>974</v>
      </c>
      <c r="T300" t="s">
        <v>23</v>
      </c>
      <c r="U300" t="s">
        <v>23</v>
      </c>
      <c r="V300" s="1">
        <v>44490</v>
      </c>
      <c r="W300" t="str">
        <f t="shared" si="12"/>
        <v>Y</v>
      </c>
      <c r="X300" t="str">
        <f t="shared" ca="1" si="13"/>
        <v>Recent</v>
      </c>
      <c r="Y300" t="str">
        <f t="shared" ca="1" si="14"/>
        <v>Old</v>
      </c>
    </row>
    <row r="301" spans="1:25" hidden="1" x14ac:dyDescent="0.35">
      <c r="A301">
        <v>749500164</v>
      </c>
      <c r="B301" s="1">
        <v>38669</v>
      </c>
      <c r="C301">
        <v>26</v>
      </c>
      <c r="D301" s="1">
        <v>45741</v>
      </c>
      <c r="E301" t="s">
        <v>34</v>
      </c>
      <c r="F301" t="s">
        <v>24</v>
      </c>
      <c r="G301" t="s">
        <v>24</v>
      </c>
      <c r="H301" t="s">
        <v>25</v>
      </c>
      <c r="I301" t="s">
        <v>24</v>
      </c>
      <c r="J301">
        <v>0</v>
      </c>
      <c r="K301" t="s">
        <v>23</v>
      </c>
      <c r="L301" t="s">
        <v>23</v>
      </c>
      <c r="M301" t="s">
        <v>24</v>
      </c>
      <c r="N301" s="1">
        <v>45728</v>
      </c>
      <c r="O301" t="s">
        <v>37</v>
      </c>
      <c r="P301" t="s">
        <v>27</v>
      </c>
      <c r="Q301" t="s">
        <v>25</v>
      </c>
      <c r="T301" t="s">
        <v>23</v>
      </c>
      <c r="U301" t="s">
        <v>23</v>
      </c>
      <c r="W301" t="str">
        <f t="shared" si="12"/>
        <v>Y</v>
      </c>
      <c r="X301" t="str">
        <f t="shared" ca="1" si="13"/>
        <v>Recent</v>
      </c>
      <c r="Y301" t="str">
        <f t="shared" ca="1" si="14"/>
        <v>N/A</v>
      </c>
    </row>
    <row r="302" spans="1:25" hidden="1" x14ac:dyDescent="0.35">
      <c r="A302">
        <v>103060434</v>
      </c>
      <c r="B302" s="1">
        <v>38497</v>
      </c>
      <c r="C302">
        <v>28</v>
      </c>
      <c r="D302" s="1">
        <v>45746</v>
      </c>
      <c r="E302" t="s">
        <v>22</v>
      </c>
      <c r="F302" t="s">
        <v>23</v>
      </c>
      <c r="G302" t="s">
        <v>24</v>
      </c>
      <c r="H302" t="s">
        <v>32</v>
      </c>
      <c r="I302" t="s">
        <v>24</v>
      </c>
      <c r="J302">
        <v>91</v>
      </c>
      <c r="K302" t="s">
        <v>24</v>
      </c>
      <c r="L302" t="s">
        <v>23</v>
      </c>
      <c r="M302" t="s">
        <v>23</v>
      </c>
      <c r="N302" s="1">
        <v>45726</v>
      </c>
      <c r="O302" t="s">
        <v>37</v>
      </c>
      <c r="P302" t="s">
        <v>33</v>
      </c>
      <c r="Q302" t="s">
        <v>32</v>
      </c>
      <c r="R302">
        <v>8</v>
      </c>
      <c r="S302">
        <v>969</v>
      </c>
      <c r="T302" t="s">
        <v>23</v>
      </c>
      <c r="U302" t="s">
        <v>23</v>
      </c>
      <c r="V302" s="1">
        <v>44486</v>
      </c>
      <c r="W302" t="str">
        <f t="shared" si="12"/>
        <v>Y</v>
      </c>
      <c r="X302" t="str">
        <f t="shared" ca="1" si="13"/>
        <v>Recent</v>
      </c>
      <c r="Y302" t="str">
        <f t="shared" ca="1" si="14"/>
        <v>Old</v>
      </c>
    </row>
    <row r="303" spans="1:25" hidden="1" x14ac:dyDescent="0.35">
      <c r="A303">
        <v>691998973</v>
      </c>
      <c r="B303" s="1">
        <v>40049</v>
      </c>
      <c r="C303">
        <v>1408</v>
      </c>
      <c r="D303" s="1">
        <v>45685</v>
      </c>
      <c r="E303" t="s">
        <v>22</v>
      </c>
      <c r="F303" t="s">
        <v>23</v>
      </c>
      <c r="G303" t="s">
        <v>24</v>
      </c>
      <c r="H303" t="s">
        <v>32</v>
      </c>
      <c r="I303" t="s">
        <v>24</v>
      </c>
      <c r="J303">
        <v>73</v>
      </c>
      <c r="K303" t="s">
        <v>24</v>
      </c>
      <c r="L303" t="s">
        <v>24</v>
      </c>
      <c r="M303" t="s">
        <v>23</v>
      </c>
      <c r="N303" s="1">
        <v>45659</v>
      </c>
      <c r="O303" t="s">
        <v>35</v>
      </c>
      <c r="P303" t="s">
        <v>27</v>
      </c>
      <c r="Q303" t="s">
        <v>32</v>
      </c>
      <c r="R303">
        <v>8</v>
      </c>
      <c r="S303">
        <v>727</v>
      </c>
      <c r="T303" t="s">
        <v>23</v>
      </c>
      <c r="U303" t="s">
        <v>23</v>
      </c>
      <c r="V303" s="1">
        <v>44139</v>
      </c>
      <c r="W303" t="str">
        <f t="shared" si="12"/>
        <v>Y</v>
      </c>
      <c r="X303" t="str">
        <f t="shared" ca="1" si="13"/>
        <v>Recent</v>
      </c>
      <c r="Y303" t="str">
        <f t="shared" ca="1" si="14"/>
        <v>Old</v>
      </c>
    </row>
    <row r="304" spans="1:25" hidden="1" x14ac:dyDescent="0.35">
      <c r="A304">
        <v>496458582</v>
      </c>
      <c r="B304" s="1">
        <v>43200</v>
      </c>
      <c r="C304">
        <v>90</v>
      </c>
      <c r="D304" s="1">
        <v>45742</v>
      </c>
      <c r="E304" t="s">
        <v>22</v>
      </c>
      <c r="F304" t="s">
        <v>23</v>
      </c>
      <c r="G304" t="s">
        <v>24</v>
      </c>
      <c r="H304" t="s">
        <v>32</v>
      </c>
      <c r="I304" t="s">
        <v>24</v>
      </c>
      <c r="J304">
        <v>93</v>
      </c>
      <c r="K304" t="s">
        <v>24</v>
      </c>
      <c r="L304" t="s">
        <v>23</v>
      </c>
      <c r="M304" t="s">
        <v>23</v>
      </c>
      <c r="N304" s="1">
        <v>45749</v>
      </c>
      <c r="O304" t="s">
        <v>39</v>
      </c>
      <c r="P304" t="s">
        <v>27</v>
      </c>
      <c r="Q304" t="s">
        <v>32</v>
      </c>
      <c r="R304">
        <v>1</v>
      </c>
      <c r="S304">
        <v>977</v>
      </c>
      <c r="T304" t="s">
        <v>23</v>
      </c>
      <c r="U304" t="s">
        <v>23</v>
      </c>
      <c r="V304" s="1">
        <v>45933</v>
      </c>
      <c r="W304" t="str">
        <f t="shared" si="12"/>
        <v>Y</v>
      </c>
      <c r="X304" t="str">
        <f t="shared" ca="1" si="13"/>
        <v>Recent</v>
      </c>
      <c r="Y304" t="str">
        <f t="shared" ca="1" si="14"/>
        <v>Recent</v>
      </c>
    </row>
    <row r="305" spans="1:25" hidden="1" x14ac:dyDescent="0.35">
      <c r="A305">
        <v>504124986</v>
      </c>
      <c r="B305" s="1">
        <v>38093</v>
      </c>
      <c r="C305">
        <v>2339</v>
      </c>
      <c r="D305" s="1">
        <v>45582</v>
      </c>
      <c r="E305" t="s">
        <v>36</v>
      </c>
      <c r="F305" t="s">
        <v>24</v>
      </c>
      <c r="G305" t="s">
        <v>23</v>
      </c>
      <c r="H305" t="s">
        <v>28</v>
      </c>
      <c r="I305" t="s">
        <v>24</v>
      </c>
      <c r="J305">
        <v>43</v>
      </c>
      <c r="K305" t="s">
        <v>24</v>
      </c>
      <c r="L305" t="s">
        <v>24</v>
      </c>
      <c r="M305" t="s">
        <v>24</v>
      </c>
      <c r="N305" s="1">
        <v>45687</v>
      </c>
      <c r="O305" t="s">
        <v>35</v>
      </c>
      <c r="P305" t="s">
        <v>27</v>
      </c>
      <c r="Q305" t="s">
        <v>32</v>
      </c>
      <c r="R305">
        <v>2</v>
      </c>
      <c r="S305">
        <v>532</v>
      </c>
      <c r="T305" t="s">
        <v>23</v>
      </c>
      <c r="U305" t="s">
        <v>23</v>
      </c>
      <c r="V305" s="1">
        <v>45919</v>
      </c>
      <c r="W305" t="str">
        <f t="shared" si="12"/>
        <v>Y</v>
      </c>
      <c r="X305" t="str">
        <f t="shared" ca="1" si="13"/>
        <v>Recent</v>
      </c>
      <c r="Y305" t="str">
        <f t="shared" ca="1" si="14"/>
        <v>Recent</v>
      </c>
    </row>
    <row r="306" spans="1:25" hidden="1" x14ac:dyDescent="0.35">
      <c r="A306">
        <v>515271667</v>
      </c>
      <c r="B306" s="1">
        <v>41373</v>
      </c>
      <c r="C306">
        <v>68</v>
      </c>
      <c r="D306" s="1">
        <v>45736</v>
      </c>
      <c r="E306" t="s">
        <v>22</v>
      </c>
      <c r="F306" t="s">
        <v>23</v>
      </c>
      <c r="G306" t="s">
        <v>24</v>
      </c>
      <c r="H306" t="s">
        <v>30</v>
      </c>
      <c r="O306" t="s">
        <v>39</v>
      </c>
      <c r="P306" t="s">
        <v>31</v>
      </c>
      <c r="Q306" t="s">
        <v>30</v>
      </c>
      <c r="W306" t="str">
        <f t="shared" si="12"/>
        <v>Y</v>
      </c>
      <c r="X306" t="str">
        <f t="shared" ca="1" si="13"/>
        <v>N/A</v>
      </c>
      <c r="Y306" t="str">
        <f t="shared" ca="1" si="14"/>
        <v>N/A</v>
      </c>
    </row>
    <row r="307" spans="1:25" hidden="1" x14ac:dyDescent="0.35">
      <c r="A307">
        <v>477481308</v>
      </c>
      <c r="B307" s="1">
        <v>42438</v>
      </c>
      <c r="C307">
        <v>608</v>
      </c>
      <c r="D307" s="1">
        <v>45726</v>
      </c>
      <c r="E307" t="s">
        <v>22</v>
      </c>
      <c r="F307" t="s">
        <v>23</v>
      </c>
      <c r="G307" t="s">
        <v>24</v>
      </c>
      <c r="H307" t="s">
        <v>32</v>
      </c>
      <c r="I307" t="s">
        <v>24</v>
      </c>
      <c r="J307">
        <v>84</v>
      </c>
      <c r="K307" t="s">
        <v>24</v>
      </c>
      <c r="L307" t="s">
        <v>24</v>
      </c>
      <c r="M307" t="s">
        <v>24</v>
      </c>
      <c r="N307" s="1">
        <v>45720</v>
      </c>
      <c r="O307" t="s">
        <v>26</v>
      </c>
      <c r="P307" t="s">
        <v>27</v>
      </c>
      <c r="Q307" t="s">
        <v>32</v>
      </c>
      <c r="R307">
        <v>7</v>
      </c>
      <c r="S307">
        <v>890</v>
      </c>
      <c r="T307" t="s">
        <v>23</v>
      </c>
      <c r="U307" t="s">
        <v>23</v>
      </c>
      <c r="V307" s="1">
        <v>44273</v>
      </c>
      <c r="W307" t="str">
        <f t="shared" si="12"/>
        <v>Y</v>
      </c>
      <c r="X307" t="str">
        <f t="shared" ca="1" si="13"/>
        <v>Recent</v>
      </c>
      <c r="Y307" t="str">
        <f t="shared" ca="1" si="14"/>
        <v>Old</v>
      </c>
    </row>
    <row r="308" spans="1:25" hidden="1" x14ac:dyDescent="0.35">
      <c r="A308">
        <v>147367001</v>
      </c>
      <c r="B308" s="1">
        <v>35561</v>
      </c>
      <c r="C308">
        <v>281</v>
      </c>
      <c r="D308" s="1">
        <v>45720</v>
      </c>
      <c r="E308" t="s">
        <v>36</v>
      </c>
      <c r="F308" t="s">
        <v>24</v>
      </c>
      <c r="G308" t="s">
        <v>23</v>
      </c>
      <c r="H308" t="s">
        <v>32</v>
      </c>
      <c r="I308" t="s">
        <v>24</v>
      </c>
      <c r="J308">
        <v>88</v>
      </c>
      <c r="K308" t="s">
        <v>24</v>
      </c>
      <c r="L308" t="s">
        <v>23</v>
      </c>
      <c r="M308" t="s">
        <v>23</v>
      </c>
      <c r="N308" s="1">
        <v>45715</v>
      </c>
      <c r="O308" t="s">
        <v>38</v>
      </c>
      <c r="P308" t="s">
        <v>27</v>
      </c>
      <c r="Q308" t="s">
        <v>30</v>
      </c>
      <c r="W308" t="str">
        <f t="shared" si="12"/>
        <v>Y</v>
      </c>
      <c r="X308" t="str">
        <f t="shared" ca="1" si="13"/>
        <v>Recent</v>
      </c>
      <c r="Y308" t="str">
        <f t="shared" ca="1" si="14"/>
        <v>N/A</v>
      </c>
    </row>
    <row r="309" spans="1:25" hidden="1" x14ac:dyDescent="0.35">
      <c r="A309">
        <v>715781077</v>
      </c>
      <c r="B309" s="1">
        <v>42705</v>
      </c>
      <c r="C309">
        <v>1737</v>
      </c>
      <c r="D309" s="1">
        <v>45707</v>
      </c>
      <c r="E309" t="s">
        <v>36</v>
      </c>
      <c r="F309" t="s">
        <v>24</v>
      </c>
      <c r="G309" t="s">
        <v>23</v>
      </c>
      <c r="H309" t="s">
        <v>32</v>
      </c>
      <c r="I309" t="s">
        <v>24</v>
      </c>
      <c r="J309">
        <v>68</v>
      </c>
      <c r="K309" t="s">
        <v>24</v>
      </c>
      <c r="L309" t="s">
        <v>23</v>
      </c>
      <c r="M309" t="s">
        <v>24</v>
      </c>
      <c r="N309" s="1">
        <v>45637</v>
      </c>
      <c r="P309" t="s">
        <v>31</v>
      </c>
      <c r="Q309" t="s">
        <v>32</v>
      </c>
      <c r="R309">
        <v>2</v>
      </c>
      <c r="S309">
        <v>701</v>
      </c>
      <c r="T309" t="s">
        <v>23</v>
      </c>
      <c r="U309" t="s">
        <v>23</v>
      </c>
      <c r="V309" s="1">
        <v>45929</v>
      </c>
      <c r="W309" t="str">
        <f t="shared" si="12"/>
        <v>Y</v>
      </c>
      <c r="X309" t="str">
        <f t="shared" ca="1" si="13"/>
        <v>Recent</v>
      </c>
      <c r="Y309" t="str">
        <f t="shared" ca="1" si="14"/>
        <v>Recent</v>
      </c>
    </row>
    <row r="310" spans="1:25" hidden="1" x14ac:dyDescent="0.35">
      <c r="A310">
        <v>514380020</v>
      </c>
      <c r="B310" s="1">
        <v>36573</v>
      </c>
      <c r="C310">
        <v>38</v>
      </c>
      <c r="D310" s="1">
        <v>45755</v>
      </c>
      <c r="E310" t="s">
        <v>22</v>
      </c>
      <c r="F310" t="s">
        <v>23</v>
      </c>
      <c r="G310" t="s">
        <v>24</v>
      </c>
      <c r="H310" t="s">
        <v>30</v>
      </c>
      <c r="O310" t="s">
        <v>39</v>
      </c>
      <c r="P310" t="s">
        <v>27</v>
      </c>
      <c r="Q310" t="s">
        <v>30</v>
      </c>
      <c r="W310" t="str">
        <f t="shared" si="12"/>
        <v>Y</v>
      </c>
      <c r="X310" t="str">
        <f t="shared" ca="1" si="13"/>
        <v>N/A</v>
      </c>
      <c r="Y310" t="str">
        <f t="shared" ca="1" si="14"/>
        <v>N/A</v>
      </c>
    </row>
    <row r="311" spans="1:25" x14ac:dyDescent="0.35">
      <c r="A311">
        <v>373725870</v>
      </c>
      <c r="B311" s="1">
        <v>36419</v>
      </c>
      <c r="D311" s="1">
        <v>45737</v>
      </c>
      <c r="E311" t="s">
        <v>36</v>
      </c>
      <c r="F311" t="s">
        <v>24</v>
      </c>
      <c r="G311" t="s">
        <v>23</v>
      </c>
      <c r="H311" t="s">
        <v>32</v>
      </c>
      <c r="I311" t="s">
        <v>24</v>
      </c>
      <c r="J311">
        <v>97</v>
      </c>
      <c r="K311" t="s">
        <v>24</v>
      </c>
      <c r="L311" t="s">
        <v>24</v>
      </c>
      <c r="M311" t="s">
        <v>24</v>
      </c>
      <c r="N311" s="1">
        <v>45728</v>
      </c>
      <c r="O311" t="s">
        <v>26</v>
      </c>
      <c r="P311" t="s">
        <v>27</v>
      </c>
      <c r="Q311" t="s">
        <v>32</v>
      </c>
      <c r="R311">
        <v>2</v>
      </c>
      <c r="S311">
        <v>511</v>
      </c>
      <c r="T311" t="s">
        <v>23</v>
      </c>
      <c r="U311" t="s">
        <v>23</v>
      </c>
      <c r="V311" s="1">
        <v>45925</v>
      </c>
      <c r="W311" t="str">
        <f t="shared" si="12"/>
        <v>Y</v>
      </c>
      <c r="X311" t="str">
        <f t="shared" ca="1" si="13"/>
        <v>Recent</v>
      </c>
      <c r="Y311" t="str">
        <f t="shared" ca="1" si="14"/>
        <v>Recent</v>
      </c>
    </row>
    <row r="312" spans="1:25" hidden="1" x14ac:dyDescent="0.35">
      <c r="A312">
        <v>860426146</v>
      </c>
      <c r="B312" s="1">
        <v>39446</v>
      </c>
      <c r="C312">
        <v>833</v>
      </c>
      <c r="D312" s="1">
        <v>45721</v>
      </c>
      <c r="E312" t="s">
        <v>22</v>
      </c>
      <c r="F312" t="s">
        <v>23</v>
      </c>
      <c r="G312" t="s">
        <v>24</v>
      </c>
      <c r="H312" t="s">
        <v>30</v>
      </c>
      <c r="O312" t="s">
        <v>39</v>
      </c>
      <c r="Q312" t="s">
        <v>32</v>
      </c>
      <c r="R312">
        <v>3</v>
      </c>
      <c r="S312">
        <v>848</v>
      </c>
      <c r="T312" t="s">
        <v>23</v>
      </c>
      <c r="U312" t="s">
        <v>23</v>
      </c>
      <c r="V312" s="1">
        <v>45788</v>
      </c>
      <c r="W312" t="str">
        <f t="shared" si="12"/>
        <v>Y</v>
      </c>
      <c r="X312" t="str">
        <f t="shared" ca="1" si="13"/>
        <v>N/A</v>
      </c>
      <c r="Y312" t="str">
        <f t="shared" ca="1" si="14"/>
        <v>Recent</v>
      </c>
    </row>
    <row r="313" spans="1:25" hidden="1" x14ac:dyDescent="0.35">
      <c r="A313">
        <v>575784316</v>
      </c>
      <c r="B313" s="1">
        <v>42153</v>
      </c>
      <c r="C313">
        <v>123</v>
      </c>
      <c r="D313" s="1">
        <v>45723</v>
      </c>
      <c r="E313" t="s">
        <v>22</v>
      </c>
      <c r="F313" t="s">
        <v>23</v>
      </c>
      <c r="G313" t="s">
        <v>24</v>
      </c>
      <c r="H313" t="s">
        <v>32</v>
      </c>
      <c r="I313" t="s">
        <v>24</v>
      </c>
      <c r="J313">
        <v>82</v>
      </c>
      <c r="K313" t="s">
        <v>24</v>
      </c>
      <c r="L313" t="s">
        <v>23</v>
      </c>
      <c r="M313" t="s">
        <v>23</v>
      </c>
      <c r="N313" s="1">
        <v>45727</v>
      </c>
      <c r="O313" t="s">
        <v>26</v>
      </c>
      <c r="P313" t="s">
        <v>27</v>
      </c>
      <c r="Q313" t="s">
        <v>32</v>
      </c>
      <c r="R313">
        <v>6</v>
      </c>
      <c r="S313">
        <v>942</v>
      </c>
      <c r="T313" t="s">
        <v>23</v>
      </c>
      <c r="U313" t="s">
        <v>23</v>
      </c>
      <c r="V313" s="1">
        <v>45297</v>
      </c>
      <c r="W313" t="str">
        <f t="shared" si="12"/>
        <v>Y</v>
      </c>
      <c r="X313" t="str">
        <f t="shared" ca="1" si="13"/>
        <v>Recent</v>
      </c>
      <c r="Y313" t="str">
        <f t="shared" ca="1" si="14"/>
        <v>Old</v>
      </c>
    </row>
    <row r="314" spans="1:25" hidden="1" x14ac:dyDescent="0.35">
      <c r="A314">
        <v>216202454</v>
      </c>
      <c r="B314" s="1">
        <v>36854</v>
      </c>
      <c r="C314">
        <v>15</v>
      </c>
      <c r="D314" s="1">
        <v>45754</v>
      </c>
      <c r="E314" t="s">
        <v>36</v>
      </c>
      <c r="F314" t="s">
        <v>24</v>
      </c>
      <c r="G314" t="s">
        <v>23</v>
      </c>
      <c r="H314" t="s">
        <v>25</v>
      </c>
      <c r="I314" t="s">
        <v>24</v>
      </c>
      <c r="J314">
        <v>0</v>
      </c>
      <c r="K314" t="s">
        <v>23</v>
      </c>
      <c r="L314" t="s">
        <v>23</v>
      </c>
      <c r="M314" t="s">
        <v>24</v>
      </c>
      <c r="N314" s="1">
        <v>45726</v>
      </c>
      <c r="O314" t="s">
        <v>26</v>
      </c>
      <c r="P314" t="s">
        <v>27</v>
      </c>
      <c r="Q314" t="s">
        <v>25</v>
      </c>
      <c r="T314" t="s">
        <v>23</v>
      </c>
      <c r="U314" t="s">
        <v>23</v>
      </c>
      <c r="W314" t="str">
        <f t="shared" si="12"/>
        <v>Y</v>
      </c>
      <c r="X314" t="str">
        <f t="shared" ca="1" si="13"/>
        <v>Recent</v>
      </c>
      <c r="Y314" t="str">
        <f t="shared" ca="1" si="14"/>
        <v>N/A</v>
      </c>
    </row>
    <row r="315" spans="1:25" hidden="1" x14ac:dyDescent="0.35">
      <c r="A315">
        <v>278522580</v>
      </c>
      <c r="B315" s="1">
        <v>41250</v>
      </c>
      <c r="C315">
        <v>100</v>
      </c>
      <c r="D315" s="1">
        <v>45743</v>
      </c>
      <c r="E315" t="s">
        <v>34</v>
      </c>
      <c r="F315" t="s">
        <v>24</v>
      </c>
      <c r="G315" t="s">
        <v>24</v>
      </c>
      <c r="H315" t="s">
        <v>32</v>
      </c>
      <c r="I315" t="s">
        <v>24</v>
      </c>
      <c r="J315">
        <v>98</v>
      </c>
      <c r="K315" t="s">
        <v>24</v>
      </c>
      <c r="L315" t="s">
        <v>23</v>
      </c>
      <c r="M315" t="s">
        <v>23</v>
      </c>
      <c r="N315" s="1">
        <v>45734</v>
      </c>
      <c r="O315" t="s">
        <v>39</v>
      </c>
      <c r="P315" t="s">
        <v>27</v>
      </c>
      <c r="Q315" t="s">
        <v>32</v>
      </c>
      <c r="R315">
        <v>5</v>
      </c>
      <c r="S315">
        <v>967</v>
      </c>
      <c r="T315" t="s">
        <v>23</v>
      </c>
      <c r="U315" t="s">
        <v>23</v>
      </c>
      <c r="V315" s="1">
        <v>45471</v>
      </c>
      <c r="W315" t="str">
        <f t="shared" si="12"/>
        <v>Y</v>
      </c>
      <c r="X315" t="str">
        <f t="shared" ca="1" si="13"/>
        <v>Recent</v>
      </c>
      <c r="Y315" t="str">
        <f t="shared" ca="1" si="14"/>
        <v>Old</v>
      </c>
    </row>
    <row r="316" spans="1:25" hidden="1" x14ac:dyDescent="0.35">
      <c r="A316">
        <v>407709860</v>
      </c>
      <c r="B316" s="1">
        <v>42477</v>
      </c>
      <c r="C316">
        <v>25</v>
      </c>
      <c r="D316" s="1">
        <v>45735</v>
      </c>
      <c r="E316" t="s">
        <v>22</v>
      </c>
      <c r="F316" t="s">
        <v>23</v>
      </c>
      <c r="G316" t="s">
        <v>24</v>
      </c>
      <c r="H316" t="s">
        <v>32</v>
      </c>
      <c r="I316" t="s">
        <v>24</v>
      </c>
      <c r="J316">
        <v>94</v>
      </c>
      <c r="K316" t="s">
        <v>24</v>
      </c>
      <c r="L316" t="s">
        <v>23</v>
      </c>
      <c r="M316" t="s">
        <v>23</v>
      </c>
      <c r="N316" s="1">
        <v>45753</v>
      </c>
      <c r="O316" t="s">
        <v>39</v>
      </c>
      <c r="P316" t="s">
        <v>33</v>
      </c>
      <c r="Q316" t="s">
        <v>32</v>
      </c>
      <c r="R316">
        <v>7</v>
      </c>
      <c r="S316">
        <v>983</v>
      </c>
      <c r="T316" t="s">
        <v>23</v>
      </c>
      <c r="U316" t="s">
        <v>23</v>
      </c>
      <c r="V316" s="1">
        <v>44230</v>
      </c>
      <c r="W316" t="str">
        <f t="shared" si="12"/>
        <v>Y</v>
      </c>
      <c r="X316" t="str">
        <f t="shared" ca="1" si="13"/>
        <v>Recent</v>
      </c>
      <c r="Y316" t="str">
        <f t="shared" ca="1" si="14"/>
        <v>Old</v>
      </c>
    </row>
    <row r="317" spans="1:25" hidden="1" x14ac:dyDescent="0.35">
      <c r="A317">
        <v>941340767</v>
      </c>
      <c r="B317" s="1">
        <v>41585</v>
      </c>
      <c r="C317">
        <v>15</v>
      </c>
      <c r="D317" s="1">
        <v>45749</v>
      </c>
      <c r="E317" t="s">
        <v>22</v>
      </c>
      <c r="F317" t="s">
        <v>23</v>
      </c>
      <c r="G317" t="s">
        <v>24</v>
      </c>
      <c r="H317" t="s">
        <v>32</v>
      </c>
      <c r="I317" t="s">
        <v>24</v>
      </c>
      <c r="J317">
        <v>97</v>
      </c>
      <c r="K317" t="s">
        <v>24</v>
      </c>
      <c r="L317" t="s">
        <v>23</v>
      </c>
      <c r="M317" t="s">
        <v>23</v>
      </c>
      <c r="N317" s="1">
        <v>45747</v>
      </c>
      <c r="O317" t="s">
        <v>39</v>
      </c>
      <c r="P317" t="s">
        <v>27</v>
      </c>
      <c r="Q317" t="s">
        <v>32</v>
      </c>
      <c r="R317">
        <v>3</v>
      </c>
      <c r="S317">
        <v>951</v>
      </c>
      <c r="T317" t="s">
        <v>23</v>
      </c>
      <c r="U317" t="s">
        <v>23</v>
      </c>
      <c r="V317" s="1">
        <v>45826</v>
      </c>
      <c r="W317" t="str">
        <f t="shared" si="12"/>
        <v>Y</v>
      </c>
      <c r="X317" t="str">
        <f t="shared" ca="1" si="13"/>
        <v>Recent</v>
      </c>
      <c r="Y317" t="str">
        <f t="shared" ca="1" si="14"/>
        <v>Recent</v>
      </c>
    </row>
    <row r="318" spans="1:25" hidden="1" x14ac:dyDescent="0.35">
      <c r="A318">
        <v>925998290</v>
      </c>
      <c r="B318" s="1">
        <v>37925</v>
      </c>
      <c r="C318">
        <v>82</v>
      </c>
      <c r="E318" t="s">
        <v>22</v>
      </c>
      <c r="F318" t="s">
        <v>23</v>
      </c>
      <c r="G318" t="s">
        <v>24</v>
      </c>
      <c r="H318" t="s">
        <v>32</v>
      </c>
      <c r="I318" t="s">
        <v>24</v>
      </c>
      <c r="J318">
        <v>93</v>
      </c>
      <c r="K318" t="s">
        <v>24</v>
      </c>
      <c r="L318" t="s">
        <v>24</v>
      </c>
      <c r="M318" t="s">
        <v>23</v>
      </c>
      <c r="N318" s="1">
        <v>45736</v>
      </c>
      <c r="O318" t="s">
        <v>37</v>
      </c>
      <c r="P318" t="s">
        <v>33</v>
      </c>
      <c r="Q318" t="s">
        <v>32</v>
      </c>
      <c r="R318">
        <v>2</v>
      </c>
      <c r="S318">
        <v>977</v>
      </c>
      <c r="T318" t="s">
        <v>23</v>
      </c>
      <c r="U318" t="s">
        <v>23</v>
      </c>
      <c r="V318" s="1">
        <v>45921</v>
      </c>
      <c r="W318" t="str">
        <f t="shared" si="12"/>
        <v>Y</v>
      </c>
      <c r="X318" t="str">
        <f t="shared" ca="1" si="13"/>
        <v>Recent</v>
      </c>
      <c r="Y318" t="str">
        <f t="shared" ca="1" si="14"/>
        <v>Recent</v>
      </c>
    </row>
    <row r="319" spans="1:25" hidden="1" x14ac:dyDescent="0.35">
      <c r="A319">
        <v>428853474</v>
      </c>
      <c r="B319" s="1">
        <v>41036</v>
      </c>
      <c r="C319">
        <v>110</v>
      </c>
      <c r="D319" s="1">
        <v>45709</v>
      </c>
      <c r="E319" t="s">
        <v>22</v>
      </c>
      <c r="F319" t="s">
        <v>23</v>
      </c>
      <c r="G319" t="s">
        <v>24</v>
      </c>
      <c r="H319" t="s">
        <v>30</v>
      </c>
      <c r="O319" t="s">
        <v>37</v>
      </c>
      <c r="P319" t="s">
        <v>27</v>
      </c>
      <c r="Q319" t="s">
        <v>32</v>
      </c>
      <c r="R319">
        <v>9</v>
      </c>
      <c r="S319">
        <v>859</v>
      </c>
      <c r="T319" t="s">
        <v>23</v>
      </c>
      <c r="U319" t="s">
        <v>23</v>
      </c>
      <c r="V319" s="1">
        <v>43804</v>
      </c>
      <c r="W319" t="str">
        <f t="shared" si="12"/>
        <v>Y</v>
      </c>
      <c r="X319" t="str">
        <f t="shared" ca="1" si="13"/>
        <v>N/A</v>
      </c>
      <c r="Y319" t="str">
        <f t="shared" ca="1" si="14"/>
        <v>Old</v>
      </c>
    </row>
    <row r="320" spans="1:25" hidden="1" x14ac:dyDescent="0.35">
      <c r="A320">
        <v>691237331</v>
      </c>
      <c r="B320" s="1">
        <v>41683</v>
      </c>
      <c r="C320">
        <v>190</v>
      </c>
      <c r="D320" s="1">
        <v>45718</v>
      </c>
      <c r="E320" t="s">
        <v>22</v>
      </c>
      <c r="F320" t="s">
        <v>23</v>
      </c>
      <c r="G320" t="s">
        <v>24</v>
      </c>
      <c r="H320" t="s">
        <v>32</v>
      </c>
      <c r="I320" t="s">
        <v>24</v>
      </c>
      <c r="J320">
        <v>89</v>
      </c>
      <c r="K320" t="s">
        <v>24</v>
      </c>
      <c r="L320" t="s">
        <v>24</v>
      </c>
      <c r="M320" t="s">
        <v>23</v>
      </c>
      <c r="N320" s="1">
        <v>45741</v>
      </c>
      <c r="O320" t="s">
        <v>26</v>
      </c>
      <c r="P320" t="s">
        <v>27</v>
      </c>
      <c r="Q320" t="s">
        <v>32</v>
      </c>
      <c r="R320">
        <v>6</v>
      </c>
      <c r="S320">
        <v>899</v>
      </c>
      <c r="T320" t="s">
        <v>23</v>
      </c>
      <c r="U320" t="s">
        <v>23</v>
      </c>
      <c r="V320" s="1">
        <v>44856</v>
      </c>
      <c r="W320" t="str">
        <f t="shared" si="12"/>
        <v>Y</v>
      </c>
      <c r="X320" t="str">
        <f t="shared" ca="1" si="13"/>
        <v>Recent</v>
      </c>
      <c r="Y320" t="str">
        <f t="shared" ca="1" si="14"/>
        <v>Old</v>
      </c>
    </row>
    <row r="321" spans="1:25" hidden="1" x14ac:dyDescent="0.35">
      <c r="A321">
        <v>518443736</v>
      </c>
      <c r="B321" s="1">
        <v>37953</v>
      </c>
      <c r="C321">
        <v>567</v>
      </c>
      <c r="D321" s="1">
        <v>45714</v>
      </c>
      <c r="E321" t="s">
        <v>22</v>
      </c>
      <c r="F321" t="s">
        <v>23</v>
      </c>
      <c r="G321" t="s">
        <v>24</v>
      </c>
      <c r="H321" t="s">
        <v>30</v>
      </c>
      <c r="O321" t="s">
        <v>39</v>
      </c>
      <c r="Q321" t="s">
        <v>30</v>
      </c>
      <c r="W321" t="str">
        <f t="shared" si="12"/>
        <v>Y</v>
      </c>
      <c r="X321" t="str">
        <f t="shared" ca="1" si="13"/>
        <v>N/A</v>
      </c>
      <c r="Y321" t="str">
        <f t="shared" ca="1" si="14"/>
        <v>N/A</v>
      </c>
    </row>
    <row r="322" spans="1:25" hidden="1" x14ac:dyDescent="0.35">
      <c r="A322">
        <v>114936964</v>
      </c>
      <c r="B322" s="1">
        <v>39834</v>
      </c>
      <c r="C322">
        <v>69</v>
      </c>
      <c r="D322" s="1">
        <v>45740</v>
      </c>
      <c r="E322" t="s">
        <v>36</v>
      </c>
      <c r="F322" t="s">
        <v>24</v>
      </c>
      <c r="G322" t="s">
        <v>23</v>
      </c>
      <c r="H322" t="s">
        <v>32</v>
      </c>
      <c r="I322" t="s">
        <v>24</v>
      </c>
      <c r="J322">
        <v>86</v>
      </c>
      <c r="K322" t="s">
        <v>24</v>
      </c>
      <c r="L322" t="s">
        <v>23</v>
      </c>
      <c r="M322" t="s">
        <v>23</v>
      </c>
      <c r="N322" s="1">
        <v>45736</v>
      </c>
      <c r="O322" t="s">
        <v>37</v>
      </c>
      <c r="P322" t="s">
        <v>27</v>
      </c>
      <c r="Q322" t="s">
        <v>32</v>
      </c>
      <c r="R322">
        <v>1</v>
      </c>
      <c r="S322">
        <v>977</v>
      </c>
      <c r="T322" t="s">
        <v>23</v>
      </c>
      <c r="U322" t="s">
        <v>23</v>
      </c>
      <c r="V322" s="1">
        <v>45933</v>
      </c>
      <c r="W322" t="str">
        <f t="shared" si="12"/>
        <v>Y</v>
      </c>
      <c r="X322" t="str">
        <f t="shared" ca="1" si="13"/>
        <v>Recent</v>
      </c>
      <c r="Y322" t="str">
        <f t="shared" ca="1" si="14"/>
        <v>Recent</v>
      </c>
    </row>
    <row r="323" spans="1:25" hidden="1" x14ac:dyDescent="0.35">
      <c r="A323">
        <v>502703183</v>
      </c>
      <c r="B323" s="1">
        <v>40829</v>
      </c>
      <c r="C323">
        <v>1740</v>
      </c>
      <c r="D323" s="1">
        <v>45735</v>
      </c>
      <c r="E323" t="s">
        <v>34</v>
      </c>
      <c r="F323" t="s">
        <v>24</v>
      </c>
      <c r="G323" t="s">
        <v>24</v>
      </c>
      <c r="H323" t="s">
        <v>32</v>
      </c>
      <c r="I323" t="s">
        <v>24</v>
      </c>
      <c r="J323">
        <v>75</v>
      </c>
      <c r="K323" t="s">
        <v>24</v>
      </c>
      <c r="L323" t="s">
        <v>23</v>
      </c>
      <c r="M323" t="s">
        <v>24</v>
      </c>
      <c r="N323" s="1">
        <v>45667</v>
      </c>
      <c r="O323" t="s">
        <v>40</v>
      </c>
      <c r="P323" t="s">
        <v>27</v>
      </c>
      <c r="Q323" t="s">
        <v>32</v>
      </c>
      <c r="R323">
        <v>1</v>
      </c>
      <c r="S323">
        <v>787</v>
      </c>
      <c r="T323" t="s">
        <v>23</v>
      </c>
      <c r="U323" t="s">
        <v>23</v>
      </c>
      <c r="V323" s="1">
        <v>45933</v>
      </c>
      <c r="W323" t="str">
        <f t="shared" ref="W323:W386" si="15">IF(OR(F323="Y", G323="Y", L323 = "Y", M323 = "Y", T323 = "Y", U323= "Y"), "Y", "N")</f>
        <v>Y</v>
      </c>
      <c r="X323" t="str">
        <f t="shared" ref="X323:X386" ca="1" si="16">IF(N323&gt;=EDATE(TODAY(),-6),"Recent",IF(I323="","N/A","Old"))</f>
        <v>Recent</v>
      </c>
      <c r="Y323" t="str">
        <f t="shared" ref="Y323:Y386" ca="1" si="17">IF(V323&gt;=EDATE(TODAY(),-6),"Recent",IF(V323="","N/A","Old"))</f>
        <v>Recent</v>
      </c>
    </row>
    <row r="324" spans="1:25" hidden="1" x14ac:dyDescent="0.35">
      <c r="A324">
        <v>603495783</v>
      </c>
      <c r="B324" s="1">
        <v>35486</v>
      </c>
      <c r="C324">
        <v>60</v>
      </c>
      <c r="D324" s="1">
        <v>45742</v>
      </c>
      <c r="E324" t="s">
        <v>36</v>
      </c>
      <c r="F324" t="s">
        <v>24</v>
      </c>
      <c r="G324" t="s">
        <v>23</v>
      </c>
      <c r="H324" t="s">
        <v>30</v>
      </c>
      <c r="O324" t="s">
        <v>39</v>
      </c>
      <c r="P324" t="s">
        <v>27</v>
      </c>
      <c r="Q324" t="s">
        <v>30</v>
      </c>
      <c r="W324" t="str">
        <f t="shared" si="15"/>
        <v>Y</v>
      </c>
      <c r="X324" t="str">
        <f t="shared" ca="1" si="16"/>
        <v>N/A</v>
      </c>
      <c r="Y324" t="str">
        <f t="shared" ca="1" si="17"/>
        <v>N/A</v>
      </c>
    </row>
    <row r="325" spans="1:25" x14ac:dyDescent="0.35">
      <c r="A325">
        <v>623003147</v>
      </c>
      <c r="B325" s="1">
        <v>41973</v>
      </c>
      <c r="E325" t="s">
        <v>34</v>
      </c>
      <c r="F325" t="s">
        <v>24</v>
      </c>
      <c r="G325" t="s">
        <v>24</v>
      </c>
      <c r="H325" t="s">
        <v>30</v>
      </c>
      <c r="O325" t="s">
        <v>38</v>
      </c>
      <c r="P325" t="s">
        <v>27</v>
      </c>
      <c r="Q325" t="s">
        <v>32</v>
      </c>
      <c r="R325">
        <v>8</v>
      </c>
      <c r="S325">
        <v>32</v>
      </c>
      <c r="T325" t="s">
        <v>23</v>
      </c>
      <c r="U325" t="s">
        <v>24</v>
      </c>
      <c r="V325" s="1">
        <v>44126</v>
      </c>
      <c r="W325" t="str">
        <f t="shared" si="15"/>
        <v>Y</v>
      </c>
      <c r="X325" t="str">
        <f t="shared" ca="1" si="16"/>
        <v>N/A</v>
      </c>
      <c r="Y325" t="str">
        <f t="shared" ca="1" si="17"/>
        <v>Old</v>
      </c>
    </row>
    <row r="326" spans="1:25" hidden="1" x14ac:dyDescent="0.35">
      <c r="A326">
        <v>383139841</v>
      </c>
      <c r="B326" s="1">
        <v>37211</v>
      </c>
      <c r="C326">
        <v>1762</v>
      </c>
      <c r="D326" s="1">
        <v>45678</v>
      </c>
      <c r="E326" t="s">
        <v>34</v>
      </c>
      <c r="F326" t="s">
        <v>24</v>
      </c>
      <c r="G326" t="s">
        <v>24</v>
      </c>
      <c r="H326" t="s">
        <v>30</v>
      </c>
      <c r="O326" t="s">
        <v>37</v>
      </c>
      <c r="P326" t="s">
        <v>33</v>
      </c>
      <c r="Q326" t="s">
        <v>30</v>
      </c>
      <c r="W326" t="str">
        <f t="shared" si="15"/>
        <v>N</v>
      </c>
      <c r="X326" t="str">
        <f t="shared" ca="1" si="16"/>
        <v>N/A</v>
      </c>
      <c r="Y326" t="str">
        <f t="shared" ca="1" si="17"/>
        <v>N/A</v>
      </c>
    </row>
    <row r="327" spans="1:25" hidden="1" x14ac:dyDescent="0.35">
      <c r="A327">
        <v>932523976</v>
      </c>
      <c r="B327" s="1">
        <v>35161</v>
      </c>
      <c r="C327">
        <v>46</v>
      </c>
      <c r="E327" t="s">
        <v>22</v>
      </c>
      <c r="F327" t="s">
        <v>23</v>
      </c>
      <c r="G327" t="s">
        <v>24</v>
      </c>
      <c r="H327" t="s">
        <v>32</v>
      </c>
      <c r="I327" t="s">
        <v>24</v>
      </c>
      <c r="J327">
        <v>89</v>
      </c>
      <c r="K327" t="s">
        <v>24</v>
      </c>
      <c r="L327" t="s">
        <v>24</v>
      </c>
      <c r="M327" t="s">
        <v>23</v>
      </c>
      <c r="N327" s="1">
        <v>45751</v>
      </c>
      <c r="O327" t="s">
        <v>39</v>
      </c>
      <c r="P327" t="s">
        <v>27</v>
      </c>
      <c r="Q327" t="s">
        <v>32</v>
      </c>
      <c r="R327">
        <v>5</v>
      </c>
      <c r="S327">
        <v>965</v>
      </c>
      <c r="T327" t="s">
        <v>23</v>
      </c>
      <c r="U327" t="s">
        <v>23</v>
      </c>
      <c r="V327" s="1">
        <v>45189</v>
      </c>
      <c r="W327" t="str">
        <f t="shared" si="15"/>
        <v>Y</v>
      </c>
      <c r="X327" t="str">
        <f t="shared" ca="1" si="16"/>
        <v>Recent</v>
      </c>
      <c r="Y327" t="str">
        <f t="shared" ca="1" si="17"/>
        <v>Old</v>
      </c>
    </row>
    <row r="328" spans="1:25" hidden="1" x14ac:dyDescent="0.35">
      <c r="A328">
        <v>244107988</v>
      </c>
      <c r="B328" s="1">
        <v>41294</v>
      </c>
      <c r="C328">
        <v>1961</v>
      </c>
      <c r="D328" s="1">
        <v>45655</v>
      </c>
      <c r="E328" t="s">
        <v>22</v>
      </c>
      <c r="F328" t="s">
        <v>23</v>
      </c>
      <c r="G328" t="s">
        <v>24</v>
      </c>
      <c r="H328" t="s">
        <v>32</v>
      </c>
      <c r="I328" t="s">
        <v>24</v>
      </c>
      <c r="J328">
        <v>59</v>
      </c>
      <c r="K328" t="s">
        <v>24</v>
      </c>
      <c r="L328" t="s">
        <v>24</v>
      </c>
      <c r="M328" t="s">
        <v>24</v>
      </c>
      <c r="N328" s="1">
        <v>45672</v>
      </c>
      <c r="O328" t="s">
        <v>39</v>
      </c>
      <c r="P328" t="s">
        <v>33</v>
      </c>
      <c r="Q328" t="s">
        <v>30</v>
      </c>
      <c r="W328" t="str">
        <f t="shared" si="15"/>
        <v>Y</v>
      </c>
      <c r="X328" t="str">
        <f t="shared" ca="1" si="16"/>
        <v>Recent</v>
      </c>
      <c r="Y328" t="str">
        <f t="shared" ca="1" si="17"/>
        <v>N/A</v>
      </c>
    </row>
    <row r="329" spans="1:25" hidden="1" x14ac:dyDescent="0.35">
      <c r="A329">
        <v>239948135</v>
      </c>
      <c r="B329" s="1">
        <v>43163</v>
      </c>
      <c r="C329">
        <v>3179</v>
      </c>
      <c r="D329" s="1">
        <v>45632</v>
      </c>
      <c r="E329" t="s">
        <v>29</v>
      </c>
      <c r="F329" t="s">
        <v>24</v>
      </c>
      <c r="G329" t="s">
        <v>24</v>
      </c>
      <c r="H329" t="s">
        <v>32</v>
      </c>
      <c r="I329" t="s">
        <v>24</v>
      </c>
      <c r="J329">
        <v>25</v>
      </c>
      <c r="K329" t="s">
        <v>24</v>
      </c>
      <c r="L329" t="s">
        <v>24</v>
      </c>
      <c r="M329" t="s">
        <v>24</v>
      </c>
      <c r="N329" s="1">
        <v>45050</v>
      </c>
      <c r="O329" t="s">
        <v>35</v>
      </c>
      <c r="P329" t="s">
        <v>33</v>
      </c>
      <c r="Q329" t="s">
        <v>32</v>
      </c>
      <c r="R329">
        <v>1</v>
      </c>
      <c r="S329">
        <v>284</v>
      </c>
      <c r="T329" t="s">
        <v>23</v>
      </c>
      <c r="U329" t="s">
        <v>23</v>
      </c>
      <c r="V329" s="1">
        <v>45933</v>
      </c>
      <c r="W329" t="str">
        <f t="shared" si="15"/>
        <v>Y</v>
      </c>
      <c r="X329" t="str">
        <f t="shared" ca="1" si="16"/>
        <v>Old</v>
      </c>
      <c r="Y329" t="str">
        <f t="shared" ca="1" si="17"/>
        <v>Recent</v>
      </c>
    </row>
    <row r="330" spans="1:25" hidden="1" x14ac:dyDescent="0.35">
      <c r="A330">
        <v>191185658</v>
      </c>
      <c r="B330" s="1">
        <v>38992</v>
      </c>
      <c r="C330">
        <v>1531</v>
      </c>
      <c r="D330" s="1">
        <v>45741</v>
      </c>
      <c r="E330" t="s">
        <v>29</v>
      </c>
      <c r="F330" t="s">
        <v>24</v>
      </c>
      <c r="G330" t="s">
        <v>24</v>
      </c>
      <c r="H330" t="s">
        <v>30</v>
      </c>
      <c r="O330" t="s">
        <v>40</v>
      </c>
      <c r="P330" t="s">
        <v>27</v>
      </c>
      <c r="Q330" t="s">
        <v>30</v>
      </c>
      <c r="W330" t="str">
        <f t="shared" si="15"/>
        <v>N</v>
      </c>
      <c r="X330" t="str">
        <f t="shared" ca="1" si="16"/>
        <v>N/A</v>
      </c>
      <c r="Y330" t="str">
        <f t="shared" ca="1" si="17"/>
        <v>N/A</v>
      </c>
    </row>
    <row r="331" spans="1:25" hidden="1" x14ac:dyDescent="0.35">
      <c r="A331">
        <v>427766840</v>
      </c>
      <c r="B331" s="1">
        <v>42354</v>
      </c>
      <c r="C331">
        <v>50</v>
      </c>
      <c r="D331" s="1">
        <v>45749</v>
      </c>
      <c r="E331" t="s">
        <v>22</v>
      </c>
      <c r="F331" t="s">
        <v>23</v>
      </c>
      <c r="G331" t="s">
        <v>24</v>
      </c>
      <c r="H331" t="s">
        <v>25</v>
      </c>
      <c r="I331" t="s">
        <v>24</v>
      </c>
      <c r="J331">
        <v>0</v>
      </c>
      <c r="K331" t="s">
        <v>23</v>
      </c>
      <c r="L331" t="s">
        <v>23</v>
      </c>
      <c r="M331" t="s">
        <v>23</v>
      </c>
      <c r="N331" s="1">
        <v>45750</v>
      </c>
      <c r="O331" t="s">
        <v>37</v>
      </c>
      <c r="P331" t="s">
        <v>27</v>
      </c>
      <c r="Q331" t="s">
        <v>28</v>
      </c>
      <c r="R331">
        <v>9</v>
      </c>
      <c r="S331">
        <v>964</v>
      </c>
      <c r="T331" t="s">
        <v>23</v>
      </c>
      <c r="U331" t="s">
        <v>23</v>
      </c>
      <c r="V331" s="1">
        <v>44330</v>
      </c>
      <c r="W331" t="str">
        <f t="shared" si="15"/>
        <v>Y</v>
      </c>
      <c r="X331" t="str">
        <f t="shared" ca="1" si="16"/>
        <v>Recent</v>
      </c>
      <c r="Y331" t="str">
        <f t="shared" ca="1" si="17"/>
        <v>Old</v>
      </c>
    </row>
    <row r="332" spans="1:25" hidden="1" x14ac:dyDescent="0.35">
      <c r="A332">
        <v>968150791</v>
      </c>
      <c r="B332" s="1">
        <v>37343</v>
      </c>
      <c r="C332">
        <v>1759</v>
      </c>
      <c r="D332" s="1">
        <v>45717</v>
      </c>
      <c r="E332" t="s">
        <v>36</v>
      </c>
      <c r="F332" t="s">
        <v>24</v>
      </c>
      <c r="G332" t="s">
        <v>23</v>
      </c>
      <c r="H332" t="s">
        <v>32</v>
      </c>
      <c r="I332" t="s">
        <v>24</v>
      </c>
      <c r="J332">
        <v>57</v>
      </c>
      <c r="K332" t="s">
        <v>24</v>
      </c>
      <c r="L332" t="s">
        <v>23</v>
      </c>
      <c r="M332" t="s">
        <v>23</v>
      </c>
      <c r="N332" s="1">
        <v>45696</v>
      </c>
      <c r="O332" t="s">
        <v>38</v>
      </c>
      <c r="P332" t="s">
        <v>31</v>
      </c>
      <c r="Q332" t="s">
        <v>28</v>
      </c>
      <c r="R332">
        <v>5</v>
      </c>
      <c r="S332">
        <v>715</v>
      </c>
      <c r="T332" t="s">
        <v>24</v>
      </c>
      <c r="U332" t="s">
        <v>23</v>
      </c>
      <c r="V332" s="1">
        <v>45388</v>
      </c>
      <c r="W332" t="str">
        <f t="shared" si="15"/>
        <v>Y</v>
      </c>
      <c r="X332" t="str">
        <f t="shared" ca="1" si="16"/>
        <v>Recent</v>
      </c>
      <c r="Y332" t="str">
        <f t="shared" ca="1" si="17"/>
        <v>Old</v>
      </c>
    </row>
    <row r="333" spans="1:25" hidden="1" x14ac:dyDescent="0.35">
      <c r="A333">
        <v>620761294</v>
      </c>
      <c r="B333" s="1">
        <v>41586</v>
      </c>
      <c r="C333">
        <v>1039</v>
      </c>
      <c r="D333" s="1">
        <v>45719</v>
      </c>
      <c r="E333" t="s">
        <v>29</v>
      </c>
      <c r="F333" t="s">
        <v>24</v>
      </c>
      <c r="G333" t="s">
        <v>24</v>
      </c>
      <c r="H333" t="s">
        <v>32</v>
      </c>
      <c r="I333" t="s">
        <v>24</v>
      </c>
      <c r="J333">
        <v>73</v>
      </c>
      <c r="K333" t="s">
        <v>24</v>
      </c>
      <c r="L333" t="s">
        <v>23</v>
      </c>
      <c r="M333" t="s">
        <v>23</v>
      </c>
      <c r="N333" s="1">
        <v>45672</v>
      </c>
      <c r="P333" t="s">
        <v>31</v>
      </c>
      <c r="Q333" t="s">
        <v>32</v>
      </c>
      <c r="R333">
        <v>7</v>
      </c>
      <c r="S333">
        <v>840</v>
      </c>
      <c r="T333" t="s">
        <v>23</v>
      </c>
      <c r="U333" t="s">
        <v>24</v>
      </c>
      <c r="V333" s="1">
        <v>44754</v>
      </c>
      <c r="W333" t="str">
        <f t="shared" si="15"/>
        <v>Y</v>
      </c>
      <c r="X333" t="str">
        <f t="shared" ca="1" si="16"/>
        <v>Recent</v>
      </c>
      <c r="Y333" t="str">
        <f t="shared" ca="1" si="17"/>
        <v>Old</v>
      </c>
    </row>
    <row r="334" spans="1:25" x14ac:dyDescent="0.35">
      <c r="A334">
        <v>620998921</v>
      </c>
      <c r="B334" s="1">
        <v>38278</v>
      </c>
      <c r="D334" s="1">
        <v>45726</v>
      </c>
      <c r="E334" t="s">
        <v>22</v>
      </c>
      <c r="F334" t="s">
        <v>23</v>
      </c>
      <c r="G334" t="s">
        <v>24</v>
      </c>
      <c r="H334" t="s">
        <v>32</v>
      </c>
      <c r="I334" t="s">
        <v>24</v>
      </c>
      <c r="J334">
        <v>66</v>
      </c>
      <c r="K334" t="s">
        <v>24</v>
      </c>
      <c r="L334" t="s">
        <v>23</v>
      </c>
      <c r="M334" t="s">
        <v>24</v>
      </c>
      <c r="N334" s="1">
        <v>45736</v>
      </c>
      <c r="O334" t="s">
        <v>37</v>
      </c>
      <c r="P334" t="s">
        <v>27</v>
      </c>
      <c r="Q334" t="s">
        <v>32</v>
      </c>
      <c r="R334">
        <v>6</v>
      </c>
      <c r="S334">
        <v>647</v>
      </c>
      <c r="T334" t="s">
        <v>23</v>
      </c>
      <c r="U334" t="s">
        <v>24</v>
      </c>
      <c r="V334" s="1">
        <v>45125</v>
      </c>
      <c r="W334" t="str">
        <f t="shared" si="15"/>
        <v>Y</v>
      </c>
      <c r="X334" t="str">
        <f t="shared" ca="1" si="16"/>
        <v>Recent</v>
      </c>
      <c r="Y334" t="str">
        <f t="shared" ca="1" si="17"/>
        <v>Old</v>
      </c>
    </row>
    <row r="335" spans="1:25" hidden="1" x14ac:dyDescent="0.35">
      <c r="A335">
        <v>997390935</v>
      </c>
      <c r="B335" s="1">
        <v>40470</v>
      </c>
      <c r="C335">
        <v>1296</v>
      </c>
      <c r="E335" t="s">
        <v>36</v>
      </c>
      <c r="F335" t="s">
        <v>24</v>
      </c>
      <c r="G335" t="s">
        <v>23</v>
      </c>
      <c r="H335" t="s">
        <v>28</v>
      </c>
      <c r="I335" t="s">
        <v>24</v>
      </c>
      <c r="J335">
        <v>50</v>
      </c>
      <c r="K335" t="s">
        <v>24</v>
      </c>
      <c r="L335" t="s">
        <v>23</v>
      </c>
      <c r="M335" t="s">
        <v>24</v>
      </c>
      <c r="N335" s="1">
        <v>45681</v>
      </c>
      <c r="P335" t="s">
        <v>27</v>
      </c>
      <c r="Q335" t="s">
        <v>28</v>
      </c>
      <c r="R335">
        <v>8</v>
      </c>
      <c r="S335">
        <v>823</v>
      </c>
      <c r="T335" t="s">
        <v>24</v>
      </c>
      <c r="U335" t="s">
        <v>23</v>
      </c>
      <c r="V335" s="1">
        <v>44941</v>
      </c>
      <c r="W335" t="str">
        <f t="shared" si="15"/>
        <v>Y</v>
      </c>
      <c r="X335" t="str">
        <f t="shared" ca="1" si="16"/>
        <v>Recent</v>
      </c>
      <c r="Y335" t="str">
        <f t="shared" ca="1" si="17"/>
        <v>Old</v>
      </c>
    </row>
    <row r="336" spans="1:25" hidden="1" x14ac:dyDescent="0.35">
      <c r="A336">
        <v>231891905</v>
      </c>
      <c r="B336" s="1">
        <v>36119</v>
      </c>
      <c r="C336">
        <v>50</v>
      </c>
      <c r="D336" s="1">
        <v>45746</v>
      </c>
      <c r="E336" t="s">
        <v>36</v>
      </c>
      <c r="F336" t="s">
        <v>24</v>
      </c>
      <c r="G336" t="s">
        <v>23</v>
      </c>
      <c r="H336" t="s">
        <v>32</v>
      </c>
      <c r="I336" t="s">
        <v>24</v>
      </c>
      <c r="J336">
        <v>88</v>
      </c>
      <c r="K336" t="s">
        <v>24</v>
      </c>
      <c r="L336" t="s">
        <v>23</v>
      </c>
      <c r="M336" t="s">
        <v>24</v>
      </c>
      <c r="N336" s="1">
        <v>45736</v>
      </c>
      <c r="O336" t="s">
        <v>37</v>
      </c>
      <c r="P336" t="s">
        <v>31</v>
      </c>
      <c r="Q336" t="s">
        <v>32</v>
      </c>
      <c r="R336">
        <v>8</v>
      </c>
      <c r="S336">
        <v>969</v>
      </c>
      <c r="T336" t="s">
        <v>23</v>
      </c>
      <c r="U336" t="s">
        <v>24</v>
      </c>
      <c r="V336" s="1">
        <v>45100</v>
      </c>
      <c r="W336" t="str">
        <f t="shared" si="15"/>
        <v>Y</v>
      </c>
      <c r="X336" t="str">
        <f t="shared" ca="1" si="16"/>
        <v>Recent</v>
      </c>
      <c r="Y336" t="str">
        <f t="shared" ca="1" si="17"/>
        <v>Old</v>
      </c>
    </row>
    <row r="337" spans="1:25" hidden="1" x14ac:dyDescent="0.35">
      <c r="A337">
        <v>978990915</v>
      </c>
      <c r="B337" s="1">
        <v>35110</v>
      </c>
      <c r="C337">
        <v>96</v>
      </c>
      <c r="D337" s="1">
        <v>45731</v>
      </c>
      <c r="E337" t="s">
        <v>22</v>
      </c>
      <c r="F337" t="s">
        <v>23</v>
      </c>
      <c r="G337" t="s">
        <v>24</v>
      </c>
      <c r="H337" t="s">
        <v>25</v>
      </c>
      <c r="I337" t="s">
        <v>24</v>
      </c>
      <c r="J337">
        <v>0</v>
      </c>
      <c r="K337" t="s">
        <v>23</v>
      </c>
      <c r="L337" t="s">
        <v>24</v>
      </c>
      <c r="M337" t="s">
        <v>23</v>
      </c>
      <c r="N337" s="1">
        <v>45738</v>
      </c>
      <c r="O337" t="s">
        <v>40</v>
      </c>
      <c r="P337" t="s">
        <v>31</v>
      </c>
      <c r="Q337" t="s">
        <v>25</v>
      </c>
      <c r="T337" t="s">
        <v>23</v>
      </c>
      <c r="U337" t="s">
        <v>23</v>
      </c>
      <c r="W337" t="str">
        <f t="shared" si="15"/>
        <v>Y</v>
      </c>
      <c r="X337" t="str">
        <f t="shared" ca="1" si="16"/>
        <v>Recent</v>
      </c>
      <c r="Y337" t="str">
        <f t="shared" ca="1" si="17"/>
        <v>N/A</v>
      </c>
    </row>
    <row r="338" spans="1:25" hidden="1" x14ac:dyDescent="0.35">
      <c r="A338">
        <v>555017875</v>
      </c>
      <c r="B338" s="1">
        <v>42297</v>
      </c>
      <c r="C338">
        <v>54</v>
      </c>
      <c r="E338" t="s">
        <v>34</v>
      </c>
      <c r="F338" t="s">
        <v>24</v>
      </c>
      <c r="G338" t="s">
        <v>24</v>
      </c>
      <c r="H338" t="s">
        <v>32</v>
      </c>
      <c r="I338" t="s">
        <v>24</v>
      </c>
      <c r="J338">
        <v>94</v>
      </c>
      <c r="K338" t="s">
        <v>24</v>
      </c>
      <c r="L338" t="s">
        <v>23</v>
      </c>
      <c r="M338" t="s">
        <v>24</v>
      </c>
      <c r="N338" s="1">
        <v>45730</v>
      </c>
      <c r="O338" t="s">
        <v>37</v>
      </c>
      <c r="P338" t="s">
        <v>27</v>
      </c>
      <c r="Q338" t="s">
        <v>28</v>
      </c>
      <c r="R338">
        <v>5</v>
      </c>
      <c r="S338">
        <v>987</v>
      </c>
      <c r="T338" t="s">
        <v>23</v>
      </c>
      <c r="U338" t="s">
        <v>23</v>
      </c>
      <c r="V338" s="1">
        <v>45445</v>
      </c>
      <c r="W338" t="str">
        <f t="shared" si="15"/>
        <v>Y</v>
      </c>
      <c r="X338" t="str">
        <f t="shared" ca="1" si="16"/>
        <v>Recent</v>
      </c>
      <c r="Y338" t="str">
        <f t="shared" ca="1" si="17"/>
        <v>Old</v>
      </c>
    </row>
    <row r="339" spans="1:25" hidden="1" x14ac:dyDescent="0.35">
      <c r="A339">
        <v>822680286</v>
      </c>
      <c r="B339" s="1">
        <v>38184</v>
      </c>
      <c r="C339">
        <v>881</v>
      </c>
      <c r="D339" s="1">
        <v>45726</v>
      </c>
      <c r="E339" t="s">
        <v>36</v>
      </c>
      <c r="F339" t="s">
        <v>24</v>
      </c>
      <c r="G339" t="s">
        <v>23</v>
      </c>
      <c r="H339" t="s">
        <v>32</v>
      </c>
      <c r="I339" t="s">
        <v>24</v>
      </c>
      <c r="J339">
        <v>88</v>
      </c>
      <c r="K339" t="s">
        <v>24</v>
      </c>
      <c r="L339" t="s">
        <v>24</v>
      </c>
      <c r="M339" t="s">
        <v>24</v>
      </c>
      <c r="N339" s="1">
        <v>45730</v>
      </c>
      <c r="O339" t="s">
        <v>39</v>
      </c>
      <c r="P339" t="s">
        <v>27</v>
      </c>
      <c r="Q339" t="s">
        <v>32</v>
      </c>
      <c r="R339">
        <v>1</v>
      </c>
      <c r="S339">
        <v>947</v>
      </c>
      <c r="T339" t="s">
        <v>23</v>
      </c>
      <c r="U339" t="s">
        <v>23</v>
      </c>
      <c r="V339" s="1">
        <v>45933</v>
      </c>
      <c r="W339" t="str">
        <f t="shared" si="15"/>
        <v>Y</v>
      </c>
      <c r="X339" t="str">
        <f t="shared" ca="1" si="16"/>
        <v>Recent</v>
      </c>
      <c r="Y339" t="str">
        <f t="shared" ca="1" si="17"/>
        <v>Recent</v>
      </c>
    </row>
    <row r="340" spans="1:25" hidden="1" x14ac:dyDescent="0.35">
      <c r="A340">
        <v>232891241</v>
      </c>
      <c r="B340" s="1">
        <v>35267</v>
      </c>
      <c r="C340">
        <v>1699</v>
      </c>
      <c r="D340" s="1">
        <v>45662</v>
      </c>
      <c r="E340" t="s">
        <v>36</v>
      </c>
      <c r="F340" t="s">
        <v>24</v>
      </c>
      <c r="G340" t="s">
        <v>23</v>
      </c>
      <c r="H340" t="s">
        <v>32</v>
      </c>
      <c r="I340" t="s">
        <v>24</v>
      </c>
      <c r="J340">
        <v>70</v>
      </c>
      <c r="K340" t="s">
        <v>24</v>
      </c>
      <c r="L340" t="s">
        <v>24</v>
      </c>
      <c r="M340" t="s">
        <v>23</v>
      </c>
      <c r="N340" s="1">
        <v>45690</v>
      </c>
      <c r="O340" t="s">
        <v>35</v>
      </c>
      <c r="P340" t="s">
        <v>33</v>
      </c>
      <c r="Q340" t="s">
        <v>32</v>
      </c>
      <c r="R340">
        <v>4</v>
      </c>
      <c r="S340">
        <v>736</v>
      </c>
      <c r="T340" t="s">
        <v>23</v>
      </c>
      <c r="U340" t="s">
        <v>23</v>
      </c>
      <c r="V340" s="1">
        <v>45636</v>
      </c>
      <c r="W340" t="str">
        <f t="shared" si="15"/>
        <v>Y</v>
      </c>
      <c r="X340" t="str">
        <f t="shared" ca="1" si="16"/>
        <v>Recent</v>
      </c>
      <c r="Y340" t="str">
        <f t="shared" ca="1" si="17"/>
        <v>Recent</v>
      </c>
    </row>
    <row r="341" spans="1:25" hidden="1" x14ac:dyDescent="0.35">
      <c r="A341">
        <v>661941758</v>
      </c>
      <c r="B341" s="1">
        <v>38302</v>
      </c>
      <c r="C341">
        <v>381</v>
      </c>
      <c r="D341" s="1">
        <v>45741</v>
      </c>
      <c r="E341" t="s">
        <v>22</v>
      </c>
      <c r="F341" t="s">
        <v>23</v>
      </c>
      <c r="G341" t="s">
        <v>24</v>
      </c>
      <c r="H341" t="s">
        <v>32</v>
      </c>
      <c r="I341" t="s">
        <v>24</v>
      </c>
      <c r="J341">
        <v>83</v>
      </c>
      <c r="K341" t="s">
        <v>24</v>
      </c>
      <c r="L341" t="s">
        <v>23</v>
      </c>
      <c r="M341" t="s">
        <v>23</v>
      </c>
      <c r="N341" s="1">
        <v>45728</v>
      </c>
      <c r="O341" t="s">
        <v>39</v>
      </c>
      <c r="P341" t="s">
        <v>33</v>
      </c>
      <c r="Q341" t="s">
        <v>32</v>
      </c>
      <c r="R341">
        <v>4</v>
      </c>
      <c r="S341">
        <v>859</v>
      </c>
      <c r="T341" t="s">
        <v>23</v>
      </c>
      <c r="U341" t="s">
        <v>24</v>
      </c>
      <c r="V341" s="1">
        <v>45656</v>
      </c>
      <c r="W341" t="str">
        <f t="shared" si="15"/>
        <v>Y</v>
      </c>
      <c r="X341" t="str">
        <f t="shared" ca="1" si="16"/>
        <v>Recent</v>
      </c>
      <c r="Y341" t="str">
        <f t="shared" ca="1" si="17"/>
        <v>Recent</v>
      </c>
    </row>
    <row r="342" spans="1:25" hidden="1" x14ac:dyDescent="0.35">
      <c r="A342">
        <v>458062255</v>
      </c>
      <c r="B342" s="1">
        <v>37137</v>
      </c>
      <c r="C342">
        <v>4186</v>
      </c>
      <c r="D342" s="1">
        <v>44795</v>
      </c>
      <c r="E342" t="s">
        <v>29</v>
      </c>
      <c r="F342" t="s">
        <v>24</v>
      </c>
      <c r="G342" t="s">
        <v>24</v>
      </c>
      <c r="H342" t="s">
        <v>32</v>
      </c>
      <c r="I342" t="s">
        <v>23</v>
      </c>
      <c r="J342">
        <v>7</v>
      </c>
      <c r="K342" t="s">
        <v>24</v>
      </c>
      <c r="L342" t="s">
        <v>24</v>
      </c>
      <c r="M342" t="s">
        <v>24</v>
      </c>
      <c r="N342" s="1">
        <v>44588</v>
      </c>
      <c r="O342" t="s">
        <v>40</v>
      </c>
      <c r="P342" t="s">
        <v>27</v>
      </c>
      <c r="Q342" t="s">
        <v>32</v>
      </c>
      <c r="R342">
        <v>4</v>
      </c>
      <c r="S342">
        <v>26</v>
      </c>
      <c r="T342" t="s">
        <v>23</v>
      </c>
      <c r="U342" t="s">
        <v>23</v>
      </c>
      <c r="V342" s="1">
        <v>45606</v>
      </c>
      <c r="W342" t="str">
        <f t="shared" si="15"/>
        <v>Y</v>
      </c>
      <c r="X342" t="str">
        <f t="shared" ca="1" si="16"/>
        <v>Old</v>
      </c>
      <c r="Y342" t="str">
        <f t="shared" ca="1" si="17"/>
        <v>Recent</v>
      </c>
    </row>
    <row r="343" spans="1:25" hidden="1" x14ac:dyDescent="0.35">
      <c r="A343">
        <v>822875548</v>
      </c>
      <c r="B343" s="1">
        <v>41775</v>
      </c>
      <c r="C343">
        <v>727</v>
      </c>
      <c r="E343" t="s">
        <v>22</v>
      </c>
      <c r="F343" t="s">
        <v>23</v>
      </c>
      <c r="G343" t="s">
        <v>24</v>
      </c>
      <c r="H343" t="s">
        <v>30</v>
      </c>
      <c r="O343" t="s">
        <v>39</v>
      </c>
      <c r="P343" t="s">
        <v>31</v>
      </c>
      <c r="Q343" t="s">
        <v>28</v>
      </c>
      <c r="R343">
        <v>6</v>
      </c>
      <c r="S343">
        <v>882</v>
      </c>
      <c r="T343" t="s">
        <v>23</v>
      </c>
      <c r="U343" t="s">
        <v>23</v>
      </c>
      <c r="V343" s="1">
        <v>45269</v>
      </c>
      <c r="W343" t="str">
        <f t="shared" si="15"/>
        <v>Y</v>
      </c>
      <c r="X343" t="str">
        <f t="shared" ca="1" si="16"/>
        <v>N/A</v>
      </c>
      <c r="Y343" t="str">
        <f t="shared" ca="1" si="17"/>
        <v>Old</v>
      </c>
    </row>
    <row r="344" spans="1:25" hidden="1" x14ac:dyDescent="0.35">
      <c r="A344">
        <v>427105064</v>
      </c>
      <c r="B344" s="1">
        <v>41564</v>
      </c>
      <c r="C344">
        <v>608</v>
      </c>
      <c r="D344" s="1">
        <v>45746</v>
      </c>
      <c r="E344" t="s">
        <v>34</v>
      </c>
      <c r="F344" t="s">
        <v>24</v>
      </c>
      <c r="G344" t="s">
        <v>24</v>
      </c>
      <c r="H344" t="s">
        <v>30</v>
      </c>
      <c r="O344" t="s">
        <v>39</v>
      </c>
      <c r="P344" t="s">
        <v>33</v>
      </c>
      <c r="Q344" t="s">
        <v>32</v>
      </c>
      <c r="R344">
        <v>1</v>
      </c>
      <c r="S344">
        <v>916</v>
      </c>
      <c r="T344" t="s">
        <v>23</v>
      </c>
      <c r="U344" t="s">
        <v>23</v>
      </c>
      <c r="V344" s="1">
        <v>45933</v>
      </c>
      <c r="W344" t="str">
        <f t="shared" si="15"/>
        <v>Y</v>
      </c>
      <c r="X344" t="str">
        <f t="shared" ca="1" si="16"/>
        <v>N/A</v>
      </c>
      <c r="Y344" t="str">
        <f t="shared" ca="1" si="17"/>
        <v>Recent</v>
      </c>
    </row>
    <row r="345" spans="1:25" hidden="1" x14ac:dyDescent="0.35">
      <c r="A345">
        <v>731581993</v>
      </c>
      <c r="B345" s="1">
        <v>37567</v>
      </c>
      <c r="C345">
        <v>1668</v>
      </c>
      <c r="D345" s="1">
        <v>45673</v>
      </c>
      <c r="E345" t="s">
        <v>36</v>
      </c>
      <c r="F345" t="s">
        <v>24</v>
      </c>
      <c r="G345" t="s">
        <v>23</v>
      </c>
      <c r="H345" t="s">
        <v>32</v>
      </c>
      <c r="I345" t="s">
        <v>24</v>
      </c>
      <c r="J345">
        <v>77</v>
      </c>
      <c r="K345" t="s">
        <v>24</v>
      </c>
      <c r="L345" t="s">
        <v>24</v>
      </c>
      <c r="M345" t="s">
        <v>23</v>
      </c>
      <c r="N345" s="1">
        <v>45686</v>
      </c>
      <c r="O345" t="s">
        <v>40</v>
      </c>
      <c r="P345" t="s">
        <v>33</v>
      </c>
      <c r="Q345" t="s">
        <v>32</v>
      </c>
      <c r="R345">
        <v>8</v>
      </c>
      <c r="S345">
        <v>732</v>
      </c>
      <c r="T345" t="s">
        <v>23</v>
      </c>
      <c r="U345" t="s">
        <v>23</v>
      </c>
      <c r="V345" s="1">
        <v>43916</v>
      </c>
      <c r="W345" t="str">
        <f t="shared" si="15"/>
        <v>Y</v>
      </c>
      <c r="X345" t="str">
        <f t="shared" ca="1" si="16"/>
        <v>Recent</v>
      </c>
      <c r="Y345" t="str">
        <f t="shared" ca="1" si="17"/>
        <v>Old</v>
      </c>
    </row>
    <row r="346" spans="1:25" hidden="1" x14ac:dyDescent="0.35">
      <c r="A346">
        <v>645227299</v>
      </c>
      <c r="B346" s="1">
        <v>35645</v>
      </c>
      <c r="C346">
        <v>3219</v>
      </c>
      <c r="D346" s="1">
        <v>45005</v>
      </c>
      <c r="E346" t="s">
        <v>36</v>
      </c>
      <c r="F346" t="s">
        <v>24</v>
      </c>
      <c r="G346" t="s">
        <v>23</v>
      </c>
      <c r="H346" t="s">
        <v>32</v>
      </c>
      <c r="I346" t="s">
        <v>24</v>
      </c>
      <c r="J346">
        <v>15</v>
      </c>
      <c r="K346" t="s">
        <v>24</v>
      </c>
      <c r="L346" t="s">
        <v>23</v>
      </c>
      <c r="M346" t="s">
        <v>24</v>
      </c>
      <c r="N346" s="1">
        <v>44996</v>
      </c>
      <c r="O346" t="s">
        <v>35</v>
      </c>
      <c r="P346" t="s">
        <v>33</v>
      </c>
      <c r="Q346" t="s">
        <v>32</v>
      </c>
      <c r="R346">
        <v>2</v>
      </c>
      <c r="S346">
        <v>506</v>
      </c>
      <c r="T346" t="s">
        <v>23</v>
      </c>
      <c r="U346" t="s">
        <v>23</v>
      </c>
      <c r="V346" s="1">
        <v>45927</v>
      </c>
      <c r="W346" t="str">
        <f t="shared" si="15"/>
        <v>Y</v>
      </c>
      <c r="X346" t="str">
        <f t="shared" ca="1" si="16"/>
        <v>Old</v>
      </c>
      <c r="Y346" t="str">
        <f t="shared" ca="1" si="17"/>
        <v>Recent</v>
      </c>
    </row>
    <row r="347" spans="1:25" hidden="1" x14ac:dyDescent="0.35">
      <c r="A347">
        <v>666201152</v>
      </c>
      <c r="B347" s="1">
        <v>36325</v>
      </c>
      <c r="C347">
        <v>2913</v>
      </c>
      <c r="D347" s="1">
        <v>45737</v>
      </c>
      <c r="E347" t="s">
        <v>34</v>
      </c>
      <c r="F347" t="s">
        <v>24</v>
      </c>
      <c r="G347" t="s">
        <v>24</v>
      </c>
      <c r="H347" t="s">
        <v>32</v>
      </c>
      <c r="I347" t="s">
        <v>23</v>
      </c>
      <c r="J347">
        <v>8</v>
      </c>
      <c r="K347" t="s">
        <v>24</v>
      </c>
      <c r="L347" t="s">
        <v>24</v>
      </c>
      <c r="M347" t="s">
        <v>24</v>
      </c>
      <c r="N347" s="1">
        <v>45545</v>
      </c>
      <c r="O347" t="s">
        <v>38</v>
      </c>
      <c r="P347" t="s">
        <v>31</v>
      </c>
      <c r="Q347" t="s">
        <v>32</v>
      </c>
      <c r="R347">
        <v>7</v>
      </c>
      <c r="S347">
        <v>151</v>
      </c>
      <c r="T347" t="s">
        <v>24</v>
      </c>
      <c r="U347" t="s">
        <v>23</v>
      </c>
      <c r="V347" s="1">
        <v>44125</v>
      </c>
      <c r="W347" t="str">
        <f t="shared" si="15"/>
        <v>Y</v>
      </c>
      <c r="X347" t="str">
        <f t="shared" ca="1" si="16"/>
        <v>Old</v>
      </c>
      <c r="Y347" t="str">
        <f t="shared" ca="1" si="17"/>
        <v>Old</v>
      </c>
    </row>
    <row r="348" spans="1:25" hidden="1" x14ac:dyDescent="0.35">
      <c r="A348">
        <v>193700333</v>
      </c>
      <c r="B348" s="1">
        <v>36675</v>
      </c>
      <c r="C348">
        <v>4</v>
      </c>
      <c r="D348" s="1">
        <v>45727</v>
      </c>
      <c r="E348" t="s">
        <v>22</v>
      </c>
      <c r="F348" t="s">
        <v>23</v>
      </c>
      <c r="G348" t="s">
        <v>24</v>
      </c>
      <c r="H348" t="s">
        <v>32</v>
      </c>
      <c r="I348" t="s">
        <v>24</v>
      </c>
      <c r="J348">
        <v>99</v>
      </c>
      <c r="K348" t="s">
        <v>24</v>
      </c>
      <c r="L348" t="s">
        <v>23</v>
      </c>
      <c r="M348" t="s">
        <v>23</v>
      </c>
      <c r="N348" s="1">
        <v>45739</v>
      </c>
      <c r="O348" t="s">
        <v>26</v>
      </c>
      <c r="P348" t="s">
        <v>27</v>
      </c>
      <c r="Q348" t="s">
        <v>32</v>
      </c>
      <c r="R348">
        <v>7</v>
      </c>
      <c r="S348">
        <v>958</v>
      </c>
      <c r="T348" t="s">
        <v>23</v>
      </c>
      <c r="U348" t="s">
        <v>24</v>
      </c>
      <c r="V348" s="1">
        <v>44853</v>
      </c>
      <c r="W348" t="str">
        <f t="shared" si="15"/>
        <v>Y</v>
      </c>
      <c r="X348" t="str">
        <f t="shared" ca="1" si="16"/>
        <v>Recent</v>
      </c>
      <c r="Y348" t="str">
        <f t="shared" ca="1" si="17"/>
        <v>Old</v>
      </c>
    </row>
    <row r="349" spans="1:25" x14ac:dyDescent="0.35">
      <c r="A349">
        <v>995958681</v>
      </c>
      <c r="B349" s="1">
        <v>39508</v>
      </c>
      <c r="D349" s="1">
        <v>45745</v>
      </c>
      <c r="E349" t="s">
        <v>36</v>
      </c>
      <c r="F349" t="s">
        <v>24</v>
      </c>
      <c r="G349" t="s">
        <v>23</v>
      </c>
      <c r="H349" t="s">
        <v>30</v>
      </c>
      <c r="O349" t="s">
        <v>35</v>
      </c>
      <c r="P349" t="s">
        <v>33</v>
      </c>
      <c r="Q349" t="s">
        <v>32</v>
      </c>
      <c r="R349">
        <v>5</v>
      </c>
      <c r="S349">
        <v>92</v>
      </c>
      <c r="T349" t="s">
        <v>23</v>
      </c>
      <c r="U349" t="s">
        <v>23</v>
      </c>
      <c r="V349" s="1">
        <v>45268</v>
      </c>
      <c r="W349" t="str">
        <f t="shared" si="15"/>
        <v>Y</v>
      </c>
      <c r="X349" t="str">
        <f t="shared" ca="1" si="16"/>
        <v>N/A</v>
      </c>
      <c r="Y349" t="str">
        <f t="shared" ca="1" si="17"/>
        <v>Old</v>
      </c>
    </row>
    <row r="350" spans="1:25" hidden="1" x14ac:dyDescent="0.35">
      <c r="A350">
        <v>307046892</v>
      </c>
      <c r="B350" s="1">
        <v>41856</v>
      </c>
      <c r="C350">
        <v>58</v>
      </c>
      <c r="D350" s="1">
        <v>45745</v>
      </c>
      <c r="E350" t="s">
        <v>22</v>
      </c>
      <c r="F350" t="s">
        <v>23</v>
      </c>
      <c r="G350" t="s">
        <v>24</v>
      </c>
      <c r="H350" t="s">
        <v>32</v>
      </c>
      <c r="I350" t="s">
        <v>24</v>
      </c>
      <c r="J350">
        <v>92</v>
      </c>
      <c r="K350" t="s">
        <v>24</v>
      </c>
      <c r="L350" t="s">
        <v>23</v>
      </c>
      <c r="M350" t="s">
        <v>23</v>
      </c>
      <c r="N350" s="1">
        <v>45726</v>
      </c>
      <c r="P350" t="s">
        <v>27</v>
      </c>
      <c r="Q350" t="s">
        <v>32</v>
      </c>
      <c r="R350">
        <v>4</v>
      </c>
      <c r="S350">
        <v>990</v>
      </c>
      <c r="T350" t="s">
        <v>23</v>
      </c>
      <c r="U350" t="s">
        <v>23</v>
      </c>
      <c r="V350" s="1">
        <v>45732</v>
      </c>
      <c r="W350" t="str">
        <f t="shared" si="15"/>
        <v>Y</v>
      </c>
      <c r="X350" t="str">
        <f t="shared" ca="1" si="16"/>
        <v>Recent</v>
      </c>
      <c r="Y350" t="str">
        <f t="shared" ca="1" si="17"/>
        <v>Recent</v>
      </c>
    </row>
    <row r="351" spans="1:25" hidden="1" x14ac:dyDescent="0.35">
      <c r="A351">
        <v>330902021</v>
      </c>
      <c r="B351" s="1">
        <v>37022</v>
      </c>
      <c r="C351">
        <v>62</v>
      </c>
      <c r="D351" s="1">
        <v>45750</v>
      </c>
      <c r="E351" t="s">
        <v>36</v>
      </c>
      <c r="F351" t="s">
        <v>24</v>
      </c>
      <c r="G351" t="s">
        <v>23</v>
      </c>
      <c r="H351" t="s">
        <v>32</v>
      </c>
      <c r="I351" t="s">
        <v>24</v>
      </c>
      <c r="J351">
        <v>87</v>
      </c>
      <c r="K351" t="s">
        <v>24</v>
      </c>
      <c r="L351" t="s">
        <v>24</v>
      </c>
      <c r="M351" t="s">
        <v>23</v>
      </c>
      <c r="N351" s="1">
        <v>45749</v>
      </c>
      <c r="O351" t="s">
        <v>39</v>
      </c>
      <c r="P351" t="s">
        <v>27</v>
      </c>
      <c r="Q351" t="s">
        <v>32</v>
      </c>
      <c r="R351">
        <v>5</v>
      </c>
      <c r="S351">
        <v>964</v>
      </c>
      <c r="T351" t="s">
        <v>23</v>
      </c>
      <c r="U351" t="s">
        <v>23</v>
      </c>
      <c r="V351" s="1">
        <v>45215</v>
      </c>
      <c r="W351" t="str">
        <f t="shared" si="15"/>
        <v>Y</v>
      </c>
      <c r="X351" t="str">
        <f t="shared" ca="1" si="16"/>
        <v>Recent</v>
      </c>
      <c r="Y351" t="str">
        <f t="shared" ca="1" si="17"/>
        <v>Old</v>
      </c>
    </row>
    <row r="352" spans="1:25" hidden="1" x14ac:dyDescent="0.35">
      <c r="A352">
        <v>570996218</v>
      </c>
      <c r="B352" s="1">
        <v>39389</v>
      </c>
      <c r="C352">
        <v>2736</v>
      </c>
      <c r="D352" s="1">
        <v>45588</v>
      </c>
      <c r="E352" t="s">
        <v>36</v>
      </c>
      <c r="F352" t="s">
        <v>24</v>
      </c>
      <c r="G352" t="s">
        <v>23</v>
      </c>
      <c r="H352" t="s">
        <v>32</v>
      </c>
      <c r="I352" t="s">
        <v>24</v>
      </c>
      <c r="J352">
        <v>53</v>
      </c>
      <c r="K352" t="s">
        <v>24</v>
      </c>
      <c r="L352" t="s">
        <v>23</v>
      </c>
      <c r="M352" t="s">
        <v>24</v>
      </c>
      <c r="N352" s="1">
        <v>45551</v>
      </c>
      <c r="P352" t="s">
        <v>31</v>
      </c>
      <c r="Q352" t="s">
        <v>32</v>
      </c>
      <c r="R352">
        <v>3</v>
      </c>
      <c r="S352">
        <v>677</v>
      </c>
      <c r="T352" t="s">
        <v>23</v>
      </c>
      <c r="U352" t="s">
        <v>23</v>
      </c>
      <c r="V352" s="1">
        <v>45787</v>
      </c>
      <c r="W352" t="str">
        <f t="shared" si="15"/>
        <v>Y</v>
      </c>
      <c r="X352" t="str">
        <f t="shared" ca="1" si="16"/>
        <v>Old</v>
      </c>
      <c r="Y352" t="str">
        <f t="shared" ca="1" si="17"/>
        <v>Recent</v>
      </c>
    </row>
    <row r="353" spans="1:25" hidden="1" x14ac:dyDescent="0.35">
      <c r="A353">
        <v>557283809</v>
      </c>
      <c r="B353" s="1">
        <v>35604</v>
      </c>
      <c r="C353">
        <v>387</v>
      </c>
      <c r="D353" s="1">
        <v>45724</v>
      </c>
      <c r="E353" t="s">
        <v>22</v>
      </c>
      <c r="F353" t="s">
        <v>23</v>
      </c>
      <c r="G353" t="s">
        <v>24</v>
      </c>
      <c r="H353" t="s">
        <v>32</v>
      </c>
      <c r="I353" t="s">
        <v>24</v>
      </c>
      <c r="J353">
        <v>77</v>
      </c>
      <c r="K353" t="s">
        <v>24</v>
      </c>
      <c r="L353" t="s">
        <v>23</v>
      </c>
      <c r="M353" t="s">
        <v>23</v>
      </c>
      <c r="N353" s="1">
        <v>45712</v>
      </c>
      <c r="O353" t="s">
        <v>40</v>
      </c>
      <c r="P353" t="s">
        <v>31</v>
      </c>
      <c r="Q353" t="s">
        <v>32</v>
      </c>
      <c r="R353">
        <v>7</v>
      </c>
      <c r="S353">
        <v>857</v>
      </c>
      <c r="T353" t="s">
        <v>23</v>
      </c>
      <c r="U353" t="s">
        <v>23</v>
      </c>
      <c r="V353" s="1">
        <v>45289</v>
      </c>
      <c r="W353" t="str">
        <f t="shared" si="15"/>
        <v>Y</v>
      </c>
      <c r="X353" t="str">
        <f t="shared" ca="1" si="16"/>
        <v>Recent</v>
      </c>
      <c r="Y353" t="str">
        <f t="shared" ca="1" si="17"/>
        <v>Old</v>
      </c>
    </row>
    <row r="354" spans="1:25" hidden="1" x14ac:dyDescent="0.35">
      <c r="A354">
        <v>347770789</v>
      </c>
      <c r="B354" s="1">
        <v>42953</v>
      </c>
      <c r="C354">
        <v>51</v>
      </c>
      <c r="D354" s="1">
        <v>45755</v>
      </c>
      <c r="E354" t="s">
        <v>22</v>
      </c>
      <c r="F354" t="s">
        <v>23</v>
      </c>
      <c r="G354" t="s">
        <v>24</v>
      </c>
      <c r="H354" t="s">
        <v>32</v>
      </c>
      <c r="I354" t="s">
        <v>24</v>
      </c>
      <c r="J354">
        <v>89</v>
      </c>
      <c r="K354" t="s">
        <v>24</v>
      </c>
      <c r="L354" t="s">
        <v>23</v>
      </c>
      <c r="M354" t="s">
        <v>23</v>
      </c>
      <c r="N354" s="1">
        <v>45729</v>
      </c>
      <c r="O354" t="s">
        <v>39</v>
      </c>
      <c r="P354" t="s">
        <v>31</v>
      </c>
      <c r="Q354" t="s">
        <v>32</v>
      </c>
      <c r="R354">
        <v>6</v>
      </c>
      <c r="S354">
        <v>976</v>
      </c>
      <c r="T354" t="s">
        <v>23</v>
      </c>
      <c r="U354" t="s">
        <v>23</v>
      </c>
      <c r="V354" s="1">
        <v>45489</v>
      </c>
      <c r="W354" t="str">
        <f t="shared" si="15"/>
        <v>Y</v>
      </c>
      <c r="X354" t="str">
        <f t="shared" ca="1" si="16"/>
        <v>Recent</v>
      </c>
      <c r="Y354" t="str">
        <f t="shared" ca="1" si="17"/>
        <v>Old</v>
      </c>
    </row>
    <row r="355" spans="1:25" hidden="1" x14ac:dyDescent="0.35">
      <c r="A355">
        <v>350205093</v>
      </c>
      <c r="B355" s="1">
        <v>42552</v>
      </c>
      <c r="C355">
        <v>318</v>
      </c>
      <c r="D355" s="1">
        <v>45719</v>
      </c>
      <c r="E355" t="s">
        <v>22</v>
      </c>
      <c r="F355" t="s">
        <v>23</v>
      </c>
      <c r="G355" t="s">
        <v>24</v>
      </c>
      <c r="H355" t="s">
        <v>25</v>
      </c>
      <c r="I355" t="s">
        <v>24</v>
      </c>
      <c r="J355">
        <v>0</v>
      </c>
      <c r="K355" t="s">
        <v>23</v>
      </c>
      <c r="L355" t="s">
        <v>23</v>
      </c>
      <c r="M355" t="s">
        <v>23</v>
      </c>
      <c r="N355" s="1">
        <v>45722</v>
      </c>
      <c r="Q355" t="s">
        <v>25</v>
      </c>
      <c r="T355" t="s">
        <v>23</v>
      </c>
      <c r="U355" t="s">
        <v>23</v>
      </c>
      <c r="W355" t="str">
        <f t="shared" si="15"/>
        <v>Y</v>
      </c>
      <c r="X355" t="str">
        <f t="shared" ca="1" si="16"/>
        <v>Recent</v>
      </c>
      <c r="Y355" t="str">
        <f t="shared" ca="1" si="17"/>
        <v>N/A</v>
      </c>
    </row>
    <row r="356" spans="1:25" hidden="1" x14ac:dyDescent="0.35">
      <c r="A356">
        <v>368893612</v>
      </c>
      <c r="B356" s="1">
        <v>40213</v>
      </c>
      <c r="C356">
        <v>3349</v>
      </c>
      <c r="D356" s="1">
        <v>45362</v>
      </c>
      <c r="E356" t="s">
        <v>29</v>
      </c>
      <c r="F356" t="s">
        <v>24</v>
      </c>
      <c r="G356" t="s">
        <v>24</v>
      </c>
      <c r="H356" t="s">
        <v>30</v>
      </c>
      <c r="O356" t="s">
        <v>38</v>
      </c>
      <c r="P356" t="s">
        <v>33</v>
      </c>
      <c r="Q356" t="s">
        <v>30</v>
      </c>
      <c r="W356" t="str">
        <f t="shared" si="15"/>
        <v>N</v>
      </c>
      <c r="X356" t="str">
        <f t="shared" ca="1" si="16"/>
        <v>N/A</v>
      </c>
      <c r="Y356" t="str">
        <f t="shared" ca="1" si="17"/>
        <v>N/A</v>
      </c>
    </row>
    <row r="357" spans="1:25" hidden="1" x14ac:dyDescent="0.35">
      <c r="A357">
        <v>254088791</v>
      </c>
      <c r="B357" s="1">
        <v>39400</v>
      </c>
      <c r="C357">
        <v>2301</v>
      </c>
      <c r="E357" t="s">
        <v>34</v>
      </c>
      <c r="F357" t="s">
        <v>24</v>
      </c>
      <c r="G357" t="s">
        <v>24</v>
      </c>
      <c r="H357" t="s">
        <v>32</v>
      </c>
      <c r="I357" t="s">
        <v>24</v>
      </c>
      <c r="J357">
        <v>50</v>
      </c>
      <c r="K357" t="s">
        <v>24</v>
      </c>
      <c r="L357" t="s">
        <v>23</v>
      </c>
      <c r="M357" t="s">
        <v>24</v>
      </c>
      <c r="N357" s="1">
        <v>45696</v>
      </c>
      <c r="O357" t="s">
        <v>38</v>
      </c>
      <c r="P357" t="s">
        <v>31</v>
      </c>
      <c r="Q357" t="s">
        <v>32</v>
      </c>
      <c r="R357">
        <v>6</v>
      </c>
      <c r="S357">
        <v>599</v>
      </c>
      <c r="T357" t="s">
        <v>23</v>
      </c>
      <c r="U357" t="s">
        <v>23</v>
      </c>
      <c r="V357" s="1">
        <v>45325</v>
      </c>
      <c r="W357" t="str">
        <f t="shared" si="15"/>
        <v>Y</v>
      </c>
      <c r="X357" t="str">
        <f t="shared" ca="1" si="16"/>
        <v>Recent</v>
      </c>
      <c r="Y357" t="str">
        <f t="shared" ca="1" si="17"/>
        <v>Old</v>
      </c>
    </row>
    <row r="358" spans="1:25" hidden="1" x14ac:dyDescent="0.35">
      <c r="A358">
        <v>606163220</v>
      </c>
      <c r="B358" s="1">
        <v>35989</v>
      </c>
      <c r="C358">
        <v>83</v>
      </c>
      <c r="D358" s="1">
        <v>45752</v>
      </c>
      <c r="E358" t="s">
        <v>22</v>
      </c>
      <c r="F358" t="s">
        <v>23</v>
      </c>
      <c r="G358" t="s">
        <v>24</v>
      </c>
      <c r="H358" t="s">
        <v>28</v>
      </c>
      <c r="I358" t="s">
        <v>24</v>
      </c>
      <c r="J358">
        <v>90</v>
      </c>
      <c r="K358" t="s">
        <v>24</v>
      </c>
      <c r="L358" t="s">
        <v>23</v>
      </c>
      <c r="M358" t="s">
        <v>23</v>
      </c>
      <c r="N358" s="1">
        <v>45735</v>
      </c>
      <c r="O358" t="s">
        <v>40</v>
      </c>
      <c r="P358" t="s">
        <v>27</v>
      </c>
      <c r="Q358" t="s">
        <v>32</v>
      </c>
      <c r="R358">
        <v>3</v>
      </c>
      <c r="S358">
        <v>969</v>
      </c>
      <c r="T358" t="s">
        <v>23</v>
      </c>
      <c r="U358" t="s">
        <v>23</v>
      </c>
      <c r="V358" s="1">
        <v>45863</v>
      </c>
      <c r="W358" t="str">
        <f t="shared" si="15"/>
        <v>Y</v>
      </c>
      <c r="X358" t="str">
        <f t="shared" ca="1" si="16"/>
        <v>Recent</v>
      </c>
      <c r="Y358" t="str">
        <f t="shared" ca="1" si="17"/>
        <v>Recent</v>
      </c>
    </row>
    <row r="359" spans="1:25" hidden="1" x14ac:dyDescent="0.35">
      <c r="A359">
        <v>629475037</v>
      </c>
      <c r="B359" s="1">
        <v>35895</v>
      </c>
      <c r="C359">
        <v>4847</v>
      </c>
      <c r="D359" s="1">
        <v>45006</v>
      </c>
      <c r="E359" t="s">
        <v>29</v>
      </c>
      <c r="F359" t="s">
        <v>24</v>
      </c>
      <c r="G359" t="s">
        <v>24</v>
      </c>
      <c r="H359" t="s">
        <v>25</v>
      </c>
      <c r="I359" t="s">
        <v>24</v>
      </c>
      <c r="J359">
        <v>0</v>
      </c>
      <c r="K359" t="s">
        <v>23</v>
      </c>
      <c r="L359" t="s">
        <v>24</v>
      </c>
      <c r="M359" t="s">
        <v>24</v>
      </c>
      <c r="N359" s="1">
        <v>44035</v>
      </c>
      <c r="O359" t="s">
        <v>26</v>
      </c>
      <c r="P359" t="s">
        <v>33</v>
      </c>
      <c r="Q359" t="s">
        <v>25</v>
      </c>
      <c r="T359" t="s">
        <v>24</v>
      </c>
      <c r="U359" t="s">
        <v>23</v>
      </c>
      <c r="W359" t="str">
        <f t="shared" si="15"/>
        <v>Y</v>
      </c>
      <c r="X359" t="str">
        <f t="shared" ca="1" si="16"/>
        <v>Old</v>
      </c>
      <c r="Y359" t="str">
        <f t="shared" ca="1" si="17"/>
        <v>N/A</v>
      </c>
    </row>
    <row r="360" spans="1:25" hidden="1" x14ac:dyDescent="0.35">
      <c r="A360">
        <v>254780176</v>
      </c>
      <c r="B360" s="1">
        <v>38745</v>
      </c>
      <c r="C360">
        <v>30</v>
      </c>
      <c r="D360" s="1">
        <v>45752</v>
      </c>
      <c r="E360" t="s">
        <v>22</v>
      </c>
      <c r="F360" t="s">
        <v>23</v>
      </c>
      <c r="G360" t="s">
        <v>24</v>
      </c>
      <c r="H360" t="s">
        <v>25</v>
      </c>
      <c r="I360" t="s">
        <v>24</v>
      </c>
      <c r="J360">
        <v>0</v>
      </c>
      <c r="K360" t="s">
        <v>23</v>
      </c>
      <c r="L360" t="s">
        <v>23</v>
      </c>
      <c r="M360" t="s">
        <v>23</v>
      </c>
      <c r="N360" s="1">
        <v>45740</v>
      </c>
      <c r="O360" t="s">
        <v>37</v>
      </c>
      <c r="P360" t="s">
        <v>31</v>
      </c>
      <c r="Q360" t="s">
        <v>25</v>
      </c>
      <c r="T360" t="s">
        <v>23</v>
      </c>
      <c r="U360" t="s">
        <v>23</v>
      </c>
      <c r="W360" t="str">
        <f t="shared" si="15"/>
        <v>Y</v>
      </c>
      <c r="X360" t="str">
        <f t="shared" ca="1" si="16"/>
        <v>Recent</v>
      </c>
      <c r="Y360" t="str">
        <f t="shared" ca="1" si="17"/>
        <v>N/A</v>
      </c>
    </row>
    <row r="361" spans="1:25" hidden="1" x14ac:dyDescent="0.35">
      <c r="A361">
        <v>575303542</v>
      </c>
      <c r="B361" s="1">
        <v>38343</v>
      </c>
      <c r="C361">
        <v>1793</v>
      </c>
      <c r="D361" s="1">
        <v>45655</v>
      </c>
      <c r="E361" t="s">
        <v>22</v>
      </c>
      <c r="F361" t="s">
        <v>23</v>
      </c>
      <c r="G361" t="s">
        <v>24</v>
      </c>
      <c r="H361" t="s">
        <v>30</v>
      </c>
      <c r="P361" t="s">
        <v>33</v>
      </c>
      <c r="Q361" t="s">
        <v>28</v>
      </c>
      <c r="R361">
        <v>5</v>
      </c>
      <c r="S361">
        <v>834</v>
      </c>
      <c r="T361" t="s">
        <v>24</v>
      </c>
      <c r="U361" t="s">
        <v>23</v>
      </c>
      <c r="V361" s="1">
        <v>45255</v>
      </c>
      <c r="W361" t="str">
        <f t="shared" si="15"/>
        <v>Y</v>
      </c>
      <c r="X361" t="str">
        <f t="shared" ca="1" si="16"/>
        <v>N/A</v>
      </c>
      <c r="Y361" t="str">
        <f t="shared" ca="1" si="17"/>
        <v>Old</v>
      </c>
    </row>
    <row r="362" spans="1:25" hidden="1" x14ac:dyDescent="0.35">
      <c r="A362">
        <v>812238987</v>
      </c>
      <c r="B362" s="1">
        <v>34885</v>
      </c>
      <c r="C362">
        <v>1606</v>
      </c>
      <c r="D362" s="1">
        <v>45631</v>
      </c>
      <c r="E362" t="s">
        <v>36</v>
      </c>
      <c r="F362" t="s">
        <v>24</v>
      </c>
      <c r="G362" t="s">
        <v>23</v>
      </c>
      <c r="H362" t="s">
        <v>32</v>
      </c>
      <c r="I362" t="s">
        <v>24</v>
      </c>
      <c r="J362">
        <v>61</v>
      </c>
      <c r="K362" t="s">
        <v>24</v>
      </c>
      <c r="L362" t="s">
        <v>24</v>
      </c>
      <c r="M362" t="s">
        <v>24</v>
      </c>
      <c r="N362" s="1">
        <v>45721</v>
      </c>
      <c r="P362" t="s">
        <v>27</v>
      </c>
      <c r="Q362" t="s">
        <v>30</v>
      </c>
      <c r="W362" t="str">
        <f t="shared" si="15"/>
        <v>Y</v>
      </c>
      <c r="X362" t="str">
        <f t="shared" ca="1" si="16"/>
        <v>Recent</v>
      </c>
      <c r="Y362" t="str">
        <f t="shared" ca="1" si="17"/>
        <v>N/A</v>
      </c>
    </row>
    <row r="363" spans="1:25" hidden="1" x14ac:dyDescent="0.35">
      <c r="A363">
        <v>771698603</v>
      </c>
      <c r="B363" s="1">
        <v>38267</v>
      </c>
      <c r="C363">
        <v>69</v>
      </c>
      <c r="D363" s="1">
        <v>45748</v>
      </c>
      <c r="E363" t="s">
        <v>22</v>
      </c>
      <c r="F363" t="s">
        <v>23</v>
      </c>
      <c r="G363" t="s">
        <v>24</v>
      </c>
      <c r="H363" t="s">
        <v>28</v>
      </c>
      <c r="I363" t="s">
        <v>24</v>
      </c>
      <c r="J363">
        <v>88</v>
      </c>
      <c r="K363" t="s">
        <v>24</v>
      </c>
      <c r="L363" t="s">
        <v>23</v>
      </c>
      <c r="M363" t="s">
        <v>23</v>
      </c>
      <c r="N363" s="1">
        <v>45726</v>
      </c>
      <c r="O363" t="s">
        <v>39</v>
      </c>
      <c r="P363" t="s">
        <v>31</v>
      </c>
      <c r="Q363" t="s">
        <v>25</v>
      </c>
      <c r="T363" t="s">
        <v>23</v>
      </c>
      <c r="U363" t="s">
        <v>24</v>
      </c>
      <c r="W363" t="str">
        <f t="shared" si="15"/>
        <v>Y</v>
      </c>
      <c r="X363" t="str">
        <f t="shared" ca="1" si="16"/>
        <v>Recent</v>
      </c>
      <c r="Y363" t="str">
        <f t="shared" ca="1" si="17"/>
        <v>N/A</v>
      </c>
    </row>
    <row r="364" spans="1:25" hidden="1" x14ac:dyDescent="0.35">
      <c r="A364">
        <v>140611002</v>
      </c>
      <c r="B364" s="1">
        <v>39027</v>
      </c>
      <c r="C364">
        <v>10</v>
      </c>
      <c r="D364" s="1">
        <v>45740</v>
      </c>
      <c r="E364" t="s">
        <v>36</v>
      </c>
      <c r="F364" t="s">
        <v>24</v>
      </c>
      <c r="G364" t="s">
        <v>23</v>
      </c>
      <c r="H364" t="s">
        <v>30</v>
      </c>
      <c r="O364" t="s">
        <v>37</v>
      </c>
      <c r="P364" t="s">
        <v>31</v>
      </c>
      <c r="Q364" t="s">
        <v>25</v>
      </c>
      <c r="T364" t="s">
        <v>23</v>
      </c>
      <c r="U364" t="s">
        <v>23</v>
      </c>
      <c r="W364" t="str">
        <f t="shared" si="15"/>
        <v>Y</v>
      </c>
      <c r="X364" t="str">
        <f t="shared" ca="1" si="16"/>
        <v>N/A</v>
      </c>
      <c r="Y364" t="str">
        <f t="shared" ca="1" si="17"/>
        <v>N/A</v>
      </c>
    </row>
    <row r="365" spans="1:25" hidden="1" x14ac:dyDescent="0.35">
      <c r="A365">
        <v>799845958</v>
      </c>
      <c r="B365" s="1">
        <v>34837</v>
      </c>
      <c r="C365">
        <v>92</v>
      </c>
      <c r="D365" s="1">
        <v>45737</v>
      </c>
      <c r="E365" t="s">
        <v>22</v>
      </c>
      <c r="F365" t="s">
        <v>23</v>
      </c>
      <c r="G365" t="s">
        <v>24</v>
      </c>
      <c r="H365" t="s">
        <v>30</v>
      </c>
      <c r="P365" t="s">
        <v>27</v>
      </c>
      <c r="Q365" t="s">
        <v>28</v>
      </c>
      <c r="R365">
        <v>2</v>
      </c>
      <c r="S365">
        <v>956</v>
      </c>
      <c r="T365" t="s">
        <v>23</v>
      </c>
      <c r="U365" t="s">
        <v>23</v>
      </c>
      <c r="V365" s="1">
        <v>45930</v>
      </c>
      <c r="W365" t="str">
        <f t="shared" si="15"/>
        <v>Y</v>
      </c>
      <c r="X365" t="str">
        <f t="shared" ca="1" si="16"/>
        <v>N/A</v>
      </c>
      <c r="Y365" t="str">
        <f t="shared" ca="1" si="17"/>
        <v>Recent</v>
      </c>
    </row>
    <row r="366" spans="1:25" hidden="1" x14ac:dyDescent="0.35">
      <c r="A366">
        <v>922056652</v>
      </c>
      <c r="B366" s="1">
        <v>40038</v>
      </c>
      <c r="C366">
        <v>2171</v>
      </c>
      <c r="D366" s="1">
        <v>45635</v>
      </c>
      <c r="E366" t="s">
        <v>22</v>
      </c>
      <c r="F366" t="s">
        <v>23</v>
      </c>
      <c r="G366" t="s">
        <v>24</v>
      </c>
      <c r="H366" t="s">
        <v>32</v>
      </c>
      <c r="I366" t="s">
        <v>24</v>
      </c>
      <c r="J366">
        <v>35</v>
      </c>
      <c r="K366" t="s">
        <v>24</v>
      </c>
      <c r="L366" t="s">
        <v>24</v>
      </c>
      <c r="M366" t="s">
        <v>24</v>
      </c>
      <c r="N366" s="1">
        <v>45663</v>
      </c>
      <c r="O366" t="s">
        <v>38</v>
      </c>
      <c r="P366" t="s">
        <v>27</v>
      </c>
      <c r="Q366" t="s">
        <v>32</v>
      </c>
      <c r="R366">
        <v>1</v>
      </c>
      <c r="S366">
        <v>568</v>
      </c>
      <c r="T366" t="s">
        <v>23</v>
      </c>
      <c r="U366" t="s">
        <v>23</v>
      </c>
      <c r="V366" s="1">
        <v>45933</v>
      </c>
      <c r="W366" t="str">
        <f t="shared" si="15"/>
        <v>Y</v>
      </c>
      <c r="X366" t="str">
        <f t="shared" ca="1" si="16"/>
        <v>Recent</v>
      </c>
      <c r="Y366" t="str">
        <f t="shared" ca="1" si="17"/>
        <v>Recent</v>
      </c>
    </row>
    <row r="367" spans="1:25" hidden="1" x14ac:dyDescent="0.35">
      <c r="A367">
        <v>980110692</v>
      </c>
      <c r="B367" s="1">
        <v>37451</v>
      </c>
      <c r="C367">
        <v>3170</v>
      </c>
      <c r="D367" s="1">
        <v>45592</v>
      </c>
      <c r="E367" t="s">
        <v>36</v>
      </c>
      <c r="F367" t="s">
        <v>24</v>
      </c>
      <c r="G367" t="s">
        <v>23</v>
      </c>
      <c r="H367" t="s">
        <v>25</v>
      </c>
      <c r="I367" t="s">
        <v>24</v>
      </c>
      <c r="J367">
        <v>0</v>
      </c>
      <c r="K367" t="s">
        <v>23</v>
      </c>
      <c r="L367" t="s">
        <v>24</v>
      </c>
      <c r="M367" t="s">
        <v>24</v>
      </c>
      <c r="N367" s="1">
        <v>45195</v>
      </c>
      <c r="P367" t="s">
        <v>33</v>
      </c>
      <c r="Q367" t="s">
        <v>25</v>
      </c>
      <c r="T367" t="s">
        <v>23</v>
      </c>
      <c r="U367" t="s">
        <v>23</v>
      </c>
      <c r="W367" t="str">
        <f t="shared" si="15"/>
        <v>Y</v>
      </c>
      <c r="X367" t="str">
        <f t="shared" ca="1" si="16"/>
        <v>Old</v>
      </c>
      <c r="Y367" t="str">
        <f t="shared" ca="1" si="17"/>
        <v>N/A</v>
      </c>
    </row>
    <row r="368" spans="1:25" hidden="1" x14ac:dyDescent="0.35">
      <c r="A368">
        <v>672680634</v>
      </c>
      <c r="B368" s="1">
        <v>38998</v>
      </c>
      <c r="C368">
        <v>1343</v>
      </c>
      <c r="D368" s="1">
        <v>45732</v>
      </c>
      <c r="E368" t="s">
        <v>36</v>
      </c>
      <c r="F368" t="s">
        <v>24</v>
      </c>
      <c r="G368" t="s">
        <v>23</v>
      </c>
      <c r="H368" t="s">
        <v>25</v>
      </c>
      <c r="I368" t="s">
        <v>24</v>
      </c>
      <c r="J368">
        <v>0</v>
      </c>
      <c r="K368" t="s">
        <v>23</v>
      </c>
      <c r="L368" t="s">
        <v>24</v>
      </c>
      <c r="M368" t="s">
        <v>23</v>
      </c>
      <c r="N368" s="1">
        <v>45694</v>
      </c>
      <c r="O368" t="s">
        <v>39</v>
      </c>
      <c r="P368" t="s">
        <v>33</v>
      </c>
      <c r="Q368" t="s">
        <v>25</v>
      </c>
      <c r="T368" t="s">
        <v>23</v>
      </c>
      <c r="U368" t="s">
        <v>23</v>
      </c>
      <c r="W368" t="str">
        <f t="shared" si="15"/>
        <v>Y</v>
      </c>
      <c r="X368" t="str">
        <f t="shared" ca="1" si="16"/>
        <v>Recent</v>
      </c>
      <c r="Y368" t="str">
        <f t="shared" ca="1" si="17"/>
        <v>N/A</v>
      </c>
    </row>
    <row r="369" spans="1:25" hidden="1" x14ac:dyDescent="0.35">
      <c r="A369">
        <v>274690833</v>
      </c>
      <c r="B369" s="1">
        <v>40522</v>
      </c>
      <c r="C369">
        <v>1084</v>
      </c>
      <c r="D369" s="1">
        <v>45668</v>
      </c>
      <c r="E369" t="s">
        <v>36</v>
      </c>
      <c r="F369" t="s">
        <v>24</v>
      </c>
      <c r="G369" t="s">
        <v>23</v>
      </c>
      <c r="H369" t="s">
        <v>32</v>
      </c>
      <c r="I369" t="s">
        <v>24</v>
      </c>
      <c r="J369">
        <v>61</v>
      </c>
      <c r="K369" t="s">
        <v>24</v>
      </c>
      <c r="L369" t="s">
        <v>24</v>
      </c>
      <c r="M369" t="s">
        <v>23</v>
      </c>
      <c r="N369" s="1">
        <v>45669</v>
      </c>
      <c r="O369" t="s">
        <v>40</v>
      </c>
      <c r="P369" t="s">
        <v>31</v>
      </c>
      <c r="Q369" t="s">
        <v>32</v>
      </c>
      <c r="R369">
        <v>5</v>
      </c>
      <c r="S369">
        <v>825</v>
      </c>
      <c r="T369" t="s">
        <v>23</v>
      </c>
      <c r="U369" t="s">
        <v>23</v>
      </c>
      <c r="V369" s="1">
        <v>45528</v>
      </c>
      <c r="W369" t="str">
        <f t="shared" si="15"/>
        <v>Y</v>
      </c>
      <c r="X369" t="str">
        <f t="shared" ca="1" si="16"/>
        <v>Recent</v>
      </c>
      <c r="Y369" t="str">
        <f t="shared" ca="1" si="17"/>
        <v>Old</v>
      </c>
    </row>
    <row r="370" spans="1:25" x14ac:dyDescent="0.35">
      <c r="A370">
        <v>406790663</v>
      </c>
      <c r="B370" s="1">
        <v>38104</v>
      </c>
      <c r="D370" s="1">
        <v>45748</v>
      </c>
      <c r="E370" t="s">
        <v>22</v>
      </c>
      <c r="F370" t="s">
        <v>23</v>
      </c>
      <c r="G370" t="s">
        <v>24</v>
      </c>
      <c r="H370" t="s">
        <v>30</v>
      </c>
      <c r="O370" t="s">
        <v>37</v>
      </c>
      <c r="P370" t="s">
        <v>27</v>
      </c>
      <c r="Q370" t="s">
        <v>30</v>
      </c>
      <c r="W370" t="str">
        <f t="shared" si="15"/>
        <v>Y</v>
      </c>
      <c r="X370" t="str">
        <f t="shared" ca="1" si="16"/>
        <v>N/A</v>
      </c>
      <c r="Y370" t="str">
        <f t="shared" ca="1" si="17"/>
        <v>N/A</v>
      </c>
    </row>
    <row r="371" spans="1:25" hidden="1" x14ac:dyDescent="0.35">
      <c r="A371">
        <v>302325791</v>
      </c>
      <c r="B371" s="1">
        <v>35993</v>
      </c>
      <c r="C371">
        <v>36</v>
      </c>
      <c r="E371" t="s">
        <v>22</v>
      </c>
      <c r="F371" t="s">
        <v>23</v>
      </c>
      <c r="G371" t="s">
        <v>24</v>
      </c>
      <c r="H371" t="s">
        <v>32</v>
      </c>
      <c r="I371" t="s">
        <v>24</v>
      </c>
      <c r="J371">
        <v>95</v>
      </c>
      <c r="K371" t="s">
        <v>24</v>
      </c>
      <c r="L371" t="s">
        <v>23</v>
      </c>
      <c r="M371" t="s">
        <v>23</v>
      </c>
      <c r="N371" s="1">
        <v>45747</v>
      </c>
      <c r="O371" t="s">
        <v>37</v>
      </c>
      <c r="P371" t="s">
        <v>31</v>
      </c>
      <c r="Q371" t="s">
        <v>32</v>
      </c>
      <c r="R371">
        <v>2</v>
      </c>
      <c r="S371">
        <v>963</v>
      </c>
      <c r="T371" t="s">
        <v>23</v>
      </c>
      <c r="U371" t="s">
        <v>23</v>
      </c>
      <c r="V371" s="1">
        <v>45919</v>
      </c>
      <c r="W371" t="str">
        <f t="shared" si="15"/>
        <v>Y</v>
      </c>
      <c r="X371" t="str">
        <f t="shared" ca="1" si="16"/>
        <v>Recent</v>
      </c>
      <c r="Y371" t="str">
        <f t="shared" ca="1" si="17"/>
        <v>Recent</v>
      </c>
    </row>
    <row r="372" spans="1:25" hidden="1" x14ac:dyDescent="0.35">
      <c r="A372">
        <v>877038640</v>
      </c>
      <c r="B372" s="1">
        <v>40443</v>
      </c>
      <c r="C372">
        <v>2776</v>
      </c>
      <c r="D372" s="1">
        <v>45695</v>
      </c>
      <c r="E372" t="s">
        <v>34</v>
      </c>
      <c r="F372" t="s">
        <v>24</v>
      </c>
      <c r="G372" t="s">
        <v>24</v>
      </c>
      <c r="H372" t="s">
        <v>30</v>
      </c>
      <c r="Q372" t="s">
        <v>30</v>
      </c>
      <c r="W372" t="str">
        <f t="shared" si="15"/>
        <v>N</v>
      </c>
      <c r="X372" t="str">
        <f t="shared" ca="1" si="16"/>
        <v>N/A</v>
      </c>
      <c r="Y372" t="str">
        <f t="shared" ca="1" si="17"/>
        <v>N/A</v>
      </c>
    </row>
    <row r="373" spans="1:25" hidden="1" x14ac:dyDescent="0.35">
      <c r="A373">
        <v>233055916</v>
      </c>
      <c r="B373" s="1">
        <v>35509</v>
      </c>
      <c r="C373">
        <v>34</v>
      </c>
      <c r="D373" s="1">
        <v>45728</v>
      </c>
      <c r="E373" t="s">
        <v>22</v>
      </c>
      <c r="F373" t="s">
        <v>23</v>
      </c>
      <c r="G373" t="s">
        <v>24</v>
      </c>
      <c r="H373" t="s">
        <v>30</v>
      </c>
      <c r="O373" t="s">
        <v>26</v>
      </c>
      <c r="P373" t="s">
        <v>27</v>
      </c>
      <c r="Q373" t="s">
        <v>28</v>
      </c>
      <c r="R373">
        <v>8</v>
      </c>
      <c r="S373">
        <v>974</v>
      </c>
      <c r="T373" t="s">
        <v>23</v>
      </c>
      <c r="U373" t="s">
        <v>23</v>
      </c>
      <c r="V373" s="1">
        <v>43796</v>
      </c>
      <c r="W373" t="str">
        <f t="shared" si="15"/>
        <v>Y</v>
      </c>
      <c r="X373" t="str">
        <f t="shared" ca="1" si="16"/>
        <v>N/A</v>
      </c>
      <c r="Y373" t="str">
        <f t="shared" ca="1" si="17"/>
        <v>Old</v>
      </c>
    </row>
    <row r="374" spans="1:25" hidden="1" x14ac:dyDescent="0.35">
      <c r="A374">
        <v>261904985</v>
      </c>
      <c r="B374" s="1">
        <v>36481</v>
      </c>
      <c r="C374">
        <v>2584</v>
      </c>
      <c r="D374" s="1">
        <v>45604</v>
      </c>
      <c r="E374" t="s">
        <v>34</v>
      </c>
      <c r="F374" t="s">
        <v>24</v>
      </c>
      <c r="G374" t="s">
        <v>24</v>
      </c>
      <c r="H374" t="s">
        <v>28</v>
      </c>
      <c r="I374" t="s">
        <v>24</v>
      </c>
      <c r="J374">
        <v>31</v>
      </c>
      <c r="K374" t="s">
        <v>24</v>
      </c>
      <c r="L374" t="s">
        <v>24</v>
      </c>
      <c r="M374" t="s">
        <v>23</v>
      </c>
      <c r="N374" s="1">
        <v>45592</v>
      </c>
      <c r="O374" t="s">
        <v>35</v>
      </c>
      <c r="P374" t="s">
        <v>27</v>
      </c>
      <c r="Q374" t="s">
        <v>32</v>
      </c>
      <c r="R374">
        <v>2</v>
      </c>
      <c r="S374">
        <v>511</v>
      </c>
      <c r="T374" t="s">
        <v>23</v>
      </c>
      <c r="U374" t="s">
        <v>23</v>
      </c>
      <c r="V374" s="1">
        <v>45918</v>
      </c>
      <c r="W374" t="str">
        <f t="shared" si="15"/>
        <v>Y</v>
      </c>
      <c r="X374" t="str">
        <f t="shared" ca="1" si="16"/>
        <v>Old</v>
      </c>
      <c r="Y374" t="str">
        <f t="shared" ca="1" si="17"/>
        <v>Recent</v>
      </c>
    </row>
    <row r="375" spans="1:25" x14ac:dyDescent="0.35">
      <c r="A375">
        <v>363879996</v>
      </c>
      <c r="B375" s="1">
        <v>37177</v>
      </c>
      <c r="D375" s="1">
        <v>45739</v>
      </c>
      <c r="E375" t="s">
        <v>36</v>
      </c>
      <c r="F375" t="s">
        <v>24</v>
      </c>
      <c r="G375" t="s">
        <v>23</v>
      </c>
      <c r="H375" t="s">
        <v>32</v>
      </c>
      <c r="I375" t="s">
        <v>24</v>
      </c>
      <c r="J375">
        <v>83</v>
      </c>
      <c r="K375" t="s">
        <v>24</v>
      </c>
      <c r="L375" t="s">
        <v>24</v>
      </c>
      <c r="M375" t="s">
        <v>23</v>
      </c>
      <c r="N375" s="1">
        <v>45743</v>
      </c>
      <c r="O375" t="s">
        <v>26</v>
      </c>
      <c r="P375" t="s">
        <v>31</v>
      </c>
      <c r="Q375" t="s">
        <v>32</v>
      </c>
      <c r="R375">
        <v>4</v>
      </c>
      <c r="S375">
        <v>499</v>
      </c>
      <c r="T375" t="s">
        <v>23</v>
      </c>
      <c r="U375" t="s">
        <v>23</v>
      </c>
      <c r="V375" s="1">
        <v>45557</v>
      </c>
      <c r="W375" t="str">
        <f t="shared" si="15"/>
        <v>Y</v>
      </c>
      <c r="X375" t="str">
        <f t="shared" ca="1" si="16"/>
        <v>Recent</v>
      </c>
      <c r="Y375" t="str">
        <f t="shared" ca="1" si="17"/>
        <v>Old</v>
      </c>
    </row>
    <row r="376" spans="1:25" hidden="1" x14ac:dyDescent="0.35">
      <c r="A376">
        <v>948003049</v>
      </c>
      <c r="B376" s="1">
        <v>36799</v>
      </c>
      <c r="C376">
        <v>71</v>
      </c>
      <c r="D376" s="1">
        <v>45751</v>
      </c>
      <c r="E376" t="s">
        <v>22</v>
      </c>
      <c r="F376" t="s">
        <v>23</v>
      </c>
      <c r="G376" t="s">
        <v>24</v>
      </c>
      <c r="H376" t="s">
        <v>32</v>
      </c>
      <c r="I376" t="s">
        <v>24</v>
      </c>
      <c r="J376">
        <v>87</v>
      </c>
      <c r="K376" t="s">
        <v>24</v>
      </c>
      <c r="L376" t="s">
        <v>23</v>
      </c>
      <c r="M376" t="s">
        <v>23</v>
      </c>
      <c r="N376" s="1">
        <v>45750</v>
      </c>
      <c r="O376" t="s">
        <v>39</v>
      </c>
      <c r="P376" t="s">
        <v>31</v>
      </c>
      <c r="Q376" t="s">
        <v>32</v>
      </c>
      <c r="R376">
        <v>1</v>
      </c>
      <c r="S376">
        <v>986</v>
      </c>
      <c r="T376" t="s">
        <v>23</v>
      </c>
      <c r="U376" t="s">
        <v>23</v>
      </c>
      <c r="V376" s="1">
        <v>45933</v>
      </c>
      <c r="W376" t="str">
        <f t="shared" si="15"/>
        <v>Y</v>
      </c>
      <c r="X376" t="str">
        <f t="shared" ca="1" si="16"/>
        <v>Recent</v>
      </c>
      <c r="Y376" t="str">
        <f t="shared" ca="1" si="17"/>
        <v>Recent</v>
      </c>
    </row>
    <row r="377" spans="1:25" hidden="1" x14ac:dyDescent="0.35">
      <c r="A377">
        <v>286844148</v>
      </c>
      <c r="B377" s="1">
        <v>35594</v>
      </c>
      <c r="C377">
        <v>82</v>
      </c>
      <c r="D377" s="1">
        <v>45753</v>
      </c>
      <c r="E377" t="s">
        <v>22</v>
      </c>
      <c r="F377" t="s">
        <v>23</v>
      </c>
      <c r="G377" t="s">
        <v>24</v>
      </c>
      <c r="H377" t="s">
        <v>30</v>
      </c>
      <c r="P377" t="s">
        <v>27</v>
      </c>
      <c r="Q377" t="s">
        <v>28</v>
      </c>
      <c r="R377">
        <v>4</v>
      </c>
      <c r="S377">
        <v>952</v>
      </c>
      <c r="T377" t="s">
        <v>23</v>
      </c>
      <c r="U377" t="s">
        <v>23</v>
      </c>
      <c r="V377" s="1">
        <v>45665</v>
      </c>
      <c r="W377" t="str">
        <f t="shared" si="15"/>
        <v>Y</v>
      </c>
      <c r="X377" t="str">
        <f t="shared" ca="1" si="16"/>
        <v>N/A</v>
      </c>
      <c r="Y377" t="str">
        <f t="shared" ca="1" si="17"/>
        <v>Recent</v>
      </c>
    </row>
    <row r="378" spans="1:25" hidden="1" x14ac:dyDescent="0.35">
      <c r="A378">
        <v>957994679</v>
      </c>
      <c r="B378" s="1">
        <v>38747</v>
      </c>
      <c r="C378">
        <v>1192</v>
      </c>
      <c r="D378" s="1">
        <v>45692</v>
      </c>
      <c r="E378" t="s">
        <v>34</v>
      </c>
      <c r="F378" t="s">
        <v>24</v>
      </c>
      <c r="G378" t="s">
        <v>24</v>
      </c>
      <c r="H378" t="s">
        <v>32</v>
      </c>
      <c r="I378" t="s">
        <v>24</v>
      </c>
      <c r="J378">
        <v>66</v>
      </c>
      <c r="K378" t="s">
        <v>24</v>
      </c>
      <c r="L378" t="s">
        <v>24</v>
      </c>
      <c r="M378" t="s">
        <v>24</v>
      </c>
      <c r="N378" s="1">
        <v>45659</v>
      </c>
      <c r="O378" t="s">
        <v>26</v>
      </c>
      <c r="P378" t="s">
        <v>33</v>
      </c>
      <c r="Q378" t="s">
        <v>32</v>
      </c>
      <c r="R378">
        <v>4</v>
      </c>
      <c r="S378">
        <v>847</v>
      </c>
      <c r="T378" t="s">
        <v>23</v>
      </c>
      <c r="U378" t="s">
        <v>24</v>
      </c>
      <c r="V378" s="1">
        <v>45552</v>
      </c>
      <c r="W378" t="str">
        <f t="shared" si="15"/>
        <v>Y</v>
      </c>
      <c r="X378" t="str">
        <f t="shared" ca="1" si="16"/>
        <v>Recent</v>
      </c>
      <c r="Y378" t="str">
        <f t="shared" ca="1" si="17"/>
        <v>Old</v>
      </c>
    </row>
    <row r="379" spans="1:25" hidden="1" x14ac:dyDescent="0.35">
      <c r="A379">
        <v>651745176</v>
      </c>
      <c r="B379" s="1">
        <v>37880</v>
      </c>
      <c r="C379">
        <v>2963</v>
      </c>
      <c r="D379" s="1">
        <v>45620</v>
      </c>
      <c r="E379" t="s">
        <v>34</v>
      </c>
      <c r="F379" t="s">
        <v>24</v>
      </c>
      <c r="G379" t="s">
        <v>24</v>
      </c>
      <c r="H379" t="s">
        <v>30</v>
      </c>
      <c r="P379" t="s">
        <v>33</v>
      </c>
      <c r="Q379" t="s">
        <v>30</v>
      </c>
      <c r="W379" t="str">
        <f t="shared" si="15"/>
        <v>N</v>
      </c>
      <c r="X379" t="str">
        <f t="shared" ca="1" si="16"/>
        <v>N/A</v>
      </c>
      <c r="Y379" t="str">
        <f t="shared" ca="1" si="17"/>
        <v>N/A</v>
      </c>
    </row>
    <row r="380" spans="1:25" x14ac:dyDescent="0.35">
      <c r="A380">
        <v>485641868</v>
      </c>
      <c r="B380" s="1">
        <v>37437</v>
      </c>
      <c r="D380" s="1">
        <v>45727</v>
      </c>
      <c r="E380" t="s">
        <v>34</v>
      </c>
      <c r="F380" t="s">
        <v>24</v>
      </c>
      <c r="G380" t="s">
        <v>24</v>
      </c>
      <c r="H380" t="s">
        <v>32</v>
      </c>
      <c r="I380" t="s">
        <v>24</v>
      </c>
      <c r="J380">
        <v>81</v>
      </c>
      <c r="K380" t="s">
        <v>24</v>
      </c>
      <c r="L380" t="s">
        <v>24</v>
      </c>
      <c r="M380" t="s">
        <v>23</v>
      </c>
      <c r="N380" s="1">
        <v>45751</v>
      </c>
      <c r="O380" t="s">
        <v>35</v>
      </c>
      <c r="P380" t="s">
        <v>31</v>
      </c>
      <c r="Q380" t="s">
        <v>32</v>
      </c>
      <c r="R380">
        <v>5</v>
      </c>
      <c r="S380">
        <v>406</v>
      </c>
      <c r="T380" t="s">
        <v>23</v>
      </c>
      <c r="U380" t="s">
        <v>23</v>
      </c>
      <c r="V380" s="1">
        <v>45300</v>
      </c>
      <c r="W380" t="str">
        <f t="shared" si="15"/>
        <v>Y</v>
      </c>
      <c r="X380" t="str">
        <f t="shared" ca="1" si="16"/>
        <v>Recent</v>
      </c>
      <c r="Y380" t="str">
        <f t="shared" ca="1" si="17"/>
        <v>Old</v>
      </c>
    </row>
    <row r="381" spans="1:25" hidden="1" x14ac:dyDescent="0.35">
      <c r="A381">
        <v>976000380</v>
      </c>
      <c r="B381" s="1">
        <v>41073</v>
      </c>
      <c r="C381">
        <v>4794</v>
      </c>
      <c r="D381" s="1">
        <v>43646</v>
      </c>
      <c r="E381" t="s">
        <v>29</v>
      </c>
      <c r="F381" t="s">
        <v>24</v>
      </c>
      <c r="G381" t="s">
        <v>24</v>
      </c>
      <c r="H381" t="s">
        <v>32</v>
      </c>
      <c r="I381" t="s">
        <v>23</v>
      </c>
      <c r="J381">
        <v>1</v>
      </c>
      <c r="K381" t="s">
        <v>24</v>
      </c>
      <c r="L381" t="s">
        <v>23</v>
      </c>
      <c r="M381" t="s">
        <v>24</v>
      </c>
      <c r="N381" s="1">
        <v>44061</v>
      </c>
      <c r="O381" t="s">
        <v>35</v>
      </c>
      <c r="P381" t="s">
        <v>33</v>
      </c>
      <c r="Q381" t="s">
        <v>32</v>
      </c>
      <c r="R381">
        <v>5</v>
      </c>
      <c r="S381">
        <v>141</v>
      </c>
      <c r="T381" t="s">
        <v>23</v>
      </c>
      <c r="U381" t="s">
        <v>24</v>
      </c>
      <c r="V381" s="1">
        <v>45249</v>
      </c>
      <c r="W381" t="str">
        <f t="shared" si="15"/>
        <v>Y</v>
      </c>
      <c r="X381" t="str">
        <f t="shared" ca="1" si="16"/>
        <v>Old</v>
      </c>
      <c r="Y381" t="str">
        <f t="shared" ca="1" si="17"/>
        <v>Old</v>
      </c>
    </row>
    <row r="382" spans="1:25" hidden="1" x14ac:dyDescent="0.35">
      <c r="A382">
        <v>654801623</v>
      </c>
      <c r="B382" s="1">
        <v>34883</v>
      </c>
      <c r="C382">
        <v>520</v>
      </c>
      <c r="D382" s="1">
        <v>45746</v>
      </c>
      <c r="E382" t="s">
        <v>34</v>
      </c>
      <c r="F382" t="s">
        <v>24</v>
      </c>
      <c r="G382" t="s">
        <v>24</v>
      </c>
      <c r="H382" t="s">
        <v>25</v>
      </c>
      <c r="I382" t="s">
        <v>24</v>
      </c>
      <c r="J382">
        <v>0</v>
      </c>
      <c r="K382" t="s">
        <v>23</v>
      </c>
      <c r="L382" t="s">
        <v>23</v>
      </c>
      <c r="M382" t="s">
        <v>23</v>
      </c>
      <c r="N382" s="1">
        <v>45719</v>
      </c>
      <c r="O382" t="s">
        <v>39</v>
      </c>
      <c r="P382" t="s">
        <v>27</v>
      </c>
      <c r="Q382" t="s">
        <v>25</v>
      </c>
      <c r="T382" t="s">
        <v>23</v>
      </c>
      <c r="U382" t="s">
        <v>23</v>
      </c>
      <c r="W382" t="str">
        <f t="shared" si="15"/>
        <v>Y</v>
      </c>
      <c r="X382" t="str">
        <f t="shared" ca="1" si="16"/>
        <v>Recent</v>
      </c>
      <c r="Y382" t="str">
        <f t="shared" ca="1" si="17"/>
        <v>N/A</v>
      </c>
    </row>
    <row r="383" spans="1:25" hidden="1" x14ac:dyDescent="0.35">
      <c r="A383">
        <v>879537264</v>
      </c>
      <c r="B383" s="1">
        <v>39848</v>
      </c>
      <c r="C383">
        <v>2302</v>
      </c>
      <c r="D383" s="1">
        <v>45715</v>
      </c>
      <c r="E383" t="s">
        <v>36</v>
      </c>
      <c r="F383" t="s">
        <v>24</v>
      </c>
      <c r="G383" t="s">
        <v>23</v>
      </c>
      <c r="H383" t="s">
        <v>32</v>
      </c>
      <c r="I383" t="s">
        <v>24</v>
      </c>
      <c r="J383">
        <v>58</v>
      </c>
      <c r="K383" t="s">
        <v>24</v>
      </c>
      <c r="L383" t="s">
        <v>24</v>
      </c>
      <c r="M383" t="s">
        <v>23</v>
      </c>
      <c r="N383" s="1">
        <v>45535</v>
      </c>
      <c r="O383" t="s">
        <v>39</v>
      </c>
      <c r="P383" t="s">
        <v>27</v>
      </c>
      <c r="Q383" t="s">
        <v>30</v>
      </c>
      <c r="W383" t="str">
        <f t="shared" si="15"/>
        <v>Y</v>
      </c>
      <c r="X383" t="str">
        <f t="shared" ca="1" si="16"/>
        <v>Old</v>
      </c>
      <c r="Y383" t="str">
        <f t="shared" ca="1" si="17"/>
        <v>N/A</v>
      </c>
    </row>
    <row r="384" spans="1:25" hidden="1" x14ac:dyDescent="0.35">
      <c r="A384">
        <v>356089749</v>
      </c>
      <c r="B384" s="1">
        <v>35866</v>
      </c>
      <c r="C384">
        <v>4338</v>
      </c>
      <c r="D384" s="1">
        <v>45598</v>
      </c>
      <c r="E384" t="s">
        <v>29</v>
      </c>
      <c r="F384" t="s">
        <v>24</v>
      </c>
      <c r="G384" t="s">
        <v>24</v>
      </c>
      <c r="H384" t="s">
        <v>32</v>
      </c>
      <c r="I384" t="s">
        <v>24</v>
      </c>
      <c r="J384">
        <v>0</v>
      </c>
      <c r="K384" t="s">
        <v>24</v>
      </c>
      <c r="L384" t="s">
        <v>24</v>
      </c>
      <c r="M384" t="s">
        <v>24</v>
      </c>
      <c r="N384" s="1">
        <v>44786</v>
      </c>
      <c r="O384" t="s">
        <v>35</v>
      </c>
      <c r="P384" t="s">
        <v>33</v>
      </c>
      <c r="Q384" t="s">
        <v>32</v>
      </c>
      <c r="R384">
        <v>6</v>
      </c>
      <c r="S384">
        <v>155</v>
      </c>
      <c r="T384" t="s">
        <v>23</v>
      </c>
      <c r="U384" t="s">
        <v>23</v>
      </c>
      <c r="V384" s="1">
        <v>45289</v>
      </c>
      <c r="W384" t="str">
        <f t="shared" si="15"/>
        <v>Y</v>
      </c>
      <c r="X384" t="str">
        <f t="shared" ca="1" si="16"/>
        <v>Old</v>
      </c>
      <c r="Y384" t="str">
        <f t="shared" ca="1" si="17"/>
        <v>Old</v>
      </c>
    </row>
    <row r="385" spans="1:25" hidden="1" x14ac:dyDescent="0.35">
      <c r="A385">
        <v>777152916</v>
      </c>
      <c r="B385" s="1">
        <v>39621</v>
      </c>
      <c r="C385">
        <v>1928</v>
      </c>
      <c r="D385" s="1">
        <v>45730</v>
      </c>
      <c r="E385" t="s">
        <v>36</v>
      </c>
      <c r="F385" t="s">
        <v>24</v>
      </c>
      <c r="G385" t="s">
        <v>23</v>
      </c>
      <c r="H385" t="s">
        <v>28</v>
      </c>
      <c r="I385" t="s">
        <v>24</v>
      </c>
      <c r="J385">
        <v>70</v>
      </c>
      <c r="K385" t="s">
        <v>24</v>
      </c>
      <c r="L385" t="s">
        <v>24</v>
      </c>
      <c r="M385" t="s">
        <v>23</v>
      </c>
      <c r="N385" s="1">
        <v>45706</v>
      </c>
      <c r="O385" t="s">
        <v>35</v>
      </c>
      <c r="P385" t="s">
        <v>27</v>
      </c>
      <c r="Q385" t="s">
        <v>28</v>
      </c>
      <c r="R385">
        <v>4</v>
      </c>
      <c r="S385">
        <v>873</v>
      </c>
      <c r="T385" t="s">
        <v>23</v>
      </c>
      <c r="U385" t="s">
        <v>24</v>
      </c>
      <c r="V385" s="1">
        <v>45613</v>
      </c>
      <c r="W385" t="str">
        <f t="shared" si="15"/>
        <v>Y</v>
      </c>
      <c r="X385" t="str">
        <f t="shared" ca="1" si="16"/>
        <v>Recent</v>
      </c>
      <c r="Y385" t="str">
        <f t="shared" ca="1" si="17"/>
        <v>Recent</v>
      </c>
    </row>
    <row r="386" spans="1:25" hidden="1" x14ac:dyDescent="0.35">
      <c r="A386">
        <v>697182149</v>
      </c>
      <c r="B386" s="1">
        <v>37997</v>
      </c>
      <c r="C386">
        <v>728</v>
      </c>
      <c r="D386" s="1">
        <v>45737</v>
      </c>
      <c r="E386" t="s">
        <v>36</v>
      </c>
      <c r="F386" t="s">
        <v>24</v>
      </c>
      <c r="G386" t="s">
        <v>23</v>
      </c>
      <c r="H386" t="s">
        <v>32</v>
      </c>
      <c r="I386" t="s">
        <v>24</v>
      </c>
      <c r="J386">
        <v>95</v>
      </c>
      <c r="K386" t="s">
        <v>24</v>
      </c>
      <c r="L386" t="s">
        <v>23</v>
      </c>
      <c r="M386" t="s">
        <v>23</v>
      </c>
      <c r="N386" s="1">
        <v>45730</v>
      </c>
      <c r="O386" t="s">
        <v>37</v>
      </c>
      <c r="P386" t="s">
        <v>31</v>
      </c>
      <c r="Q386" t="s">
        <v>32</v>
      </c>
      <c r="R386">
        <v>3</v>
      </c>
      <c r="S386">
        <v>865</v>
      </c>
      <c r="T386" t="s">
        <v>23</v>
      </c>
      <c r="U386" t="s">
        <v>23</v>
      </c>
      <c r="V386" s="1">
        <v>45853</v>
      </c>
      <c r="W386" t="str">
        <f t="shared" si="15"/>
        <v>Y</v>
      </c>
      <c r="X386" t="str">
        <f t="shared" ca="1" si="16"/>
        <v>Recent</v>
      </c>
      <c r="Y386" t="str">
        <f t="shared" ca="1" si="17"/>
        <v>Recent</v>
      </c>
    </row>
    <row r="387" spans="1:25" hidden="1" x14ac:dyDescent="0.35">
      <c r="A387">
        <v>717062913</v>
      </c>
      <c r="B387" s="1">
        <v>34970</v>
      </c>
      <c r="C387">
        <v>70</v>
      </c>
      <c r="D387" s="1">
        <v>45732</v>
      </c>
      <c r="E387" t="s">
        <v>22</v>
      </c>
      <c r="F387" t="s">
        <v>23</v>
      </c>
      <c r="G387" t="s">
        <v>24</v>
      </c>
      <c r="H387" t="s">
        <v>30</v>
      </c>
      <c r="O387" t="s">
        <v>37</v>
      </c>
      <c r="P387" t="s">
        <v>27</v>
      </c>
      <c r="Q387" t="s">
        <v>32</v>
      </c>
      <c r="R387">
        <v>5</v>
      </c>
      <c r="S387">
        <v>987</v>
      </c>
      <c r="T387" t="s">
        <v>23</v>
      </c>
      <c r="U387" t="s">
        <v>23</v>
      </c>
      <c r="V387" s="1">
        <v>45344</v>
      </c>
      <c r="W387" t="str">
        <f t="shared" ref="W387:W450" si="18">IF(OR(F387="Y", G387="Y", L387 = "Y", M387 = "Y", T387 = "Y", U387= "Y"), "Y", "N")</f>
        <v>Y</v>
      </c>
      <c r="X387" t="str">
        <f t="shared" ref="X387:X450" ca="1" si="19">IF(N387&gt;=EDATE(TODAY(),-6),"Recent",IF(I387="","N/A","Old"))</f>
        <v>N/A</v>
      </c>
      <c r="Y387" t="str">
        <f t="shared" ref="Y387:Y450" ca="1" si="20">IF(V387&gt;=EDATE(TODAY(),-6),"Recent",IF(V387="","N/A","Old"))</f>
        <v>Old</v>
      </c>
    </row>
    <row r="388" spans="1:25" hidden="1" x14ac:dyDescent="0.35">
      <c r="A388">
        <v>397494070</v>
      </c>
      <c r="B388" s="1">
        <v>40229</v>
      </c>
      <c r="C388">
        <v>1867</v>
      </c>
      <c r="D388" s="1">
        <v>45627</v>
      </c>
      <c r="E388" t="s">
        <v>22</v>
      </c>
      <c r="F388" t="s">
        <v>23</v>
      </c>
      <c r="G388" t="s">
        <v>24</v>
      </c>
      <c r="H388" t="s">
        <v>32</v>
      </c>
      <c r="I388" t="s">
        <v>24</v>
      </c>
      <c r="J388">
        <v>78</v>
      </c>
      <c r="K388" t="s">
        <v>24</v>
      </c>
      <c r="L388" t="s">
        <v>23</v>
      </c>
      <c r="M388" t="s">
        <v>24</v>
      </c>
      <c r="N388" s="1">
        <v>45673</v>
      </c>
      <c r="P388" t="s">
        <v>31</v>
      </c>
      <c r="Q388" t="s">
        <v>25</v>
      </c>
      <c r="T388" t="s">
        <v>23</v>
      </c>
      <c r="U388" t="s">
        <v>23</v>
      </c>
      <c r="W388" t="str">
        <f t="shared" si="18"/>
        <v>Y</v>
      </c>
      <c r="X388" t="str">
        <f t="shared" ca="1" si="19"/>
        <v>Recent</v>
      </c>
      <c r="Y388" t="str">
        <f t="shared" ca="1" si="20"/>
        <v>N/A</v>
      </c>
    </row>
    <row r="389" spans="1:25" hidden="1" x14ac:dyDescent="0.35">
      <c r="A389">
        <v>661888095</v>
      </c>
      <c r="B389" s="1">
        <v>41989</v>
      </c>
      <c r="C389">
        <v>6</v>
      </c>
      <c r="D389" s="1">
        <v>45747</v>
      </c>
      <c r="E389" t="s">
        <v>36</v>
      </c>
      <c r="F389" t="s">
        <v>24</v>
      </c>
      <c r="G389" t="s">
        <v>23</v>
      </c>
      <c r="H389" t="s">
        <v>32</v>
      </c>
      <c r="I389" t="s">
        <v>24</v>
      </c>
      <c r="J389">
        <v>87</v>
      </c>
      <c r="K389" t="s">
        <v>24</v>
      </c>
      <c r="L389" t="s">
        <v>23</v>
      </c>
      <c r="M389" t="s">
        <v>24</v>
      </c>
      <c r="N389" s="1">
        <v>45751</v>
      </c>
      <c r="O389" t="s">
        <v>39</v>
      </c>
      <c r="P389" t="s">
        <v>27</v>
      </c>
      <c r="Q389" t="s">
        <v>32</v>
      </c>
      <c r="R389">
        <v>5</v>
      </c>
      <c r="S389">
        <v>950</v>
      </c>
      <c r="T389" t="s">
        <v>23</v>
      </c>
      <c r="U389" t="s">
        <v>23</v>
      </c>
      <c r="V389" s="1">
        <v>45412</v>
      </c>
      <c r="W389" t="str">
        <f t="shared" si="18"/>
        <v>Y</v>
      </c>
      <c r="X389" t="str">
        <f t="shared" ca="1" si="19"/>
        <v>Recent</v>
      </c>
      <c r="Y389" t="str">
        <f t="shared" ca="1" si="20"/>
        <v>Old</v>
      </c>
    </row>
    <row r="390" spans="1:25" hidden="1" x14ac:dyDescent="0.35">
      <c r="A390">
        <v>698008219</v>
      </c>
      <c r="B390" s="1">
        <v>39020</v>
      </c>
      <c r="C390">
        <v>1596</v>
      </c>
      <c r="D390" s="1">
        <v>45641</v>
      </c>
      <c r="E390" t="s">
        <v>36</v>
      </c>
      <c r="F390" t="s">
        <v>24</v>
      </c>
      <c r="G390" t="s">
        <v>23</v>
      </c>
      <c r="H390" t="s">
        <v>32</v>
      </c>
      <c r="I390" t="s">
        <v>24</v>
      </c>
      <c r="J390">
        <v>66</v>
      </c>
      <c r="K390" t="s">
        <v>24</v>
      </c>
      <c r="L390" t="s">
        <v>24</v>
      </c>
      <c r="M390" t="s">
        <v>24</v>
      </c>
      <c r="N390" s="1">
        <v>45686</v>
      </c>
      <c r="O390" t="s">
        <v>35</v>
      </c>
      <c r="P390" t="s">
        <v>31</v>
      </c>
      <c r="Q390" t="s">
        <v>32</v>
      </c>
      <c r="R390">
        <v>2</v>
      </c>
      <c r="S390">
        <v>764</v>
      </c>
      <c r="T390" t="s">
        <v>23</v>
      </c>
      <c r="U390" t="s">
        <v>23</v>
      </c>
      <c r="V390" s="1">
        <v>45923</v>
      </c>
      <c r="W390" t="str">
        <f t="shared" si="18"/>
        <v>Y</v>
      </c>
      <c r="X390" t="str">
        <f t="shared" ca="1" si="19"/>
        <v>Recent</v>
      </c>
      <c r="Y390" t="str">
        <f t="shared" ca="1" si="20"/>
        <v>Recent</v>
      </c>
    </row>
    <row r="391" spans="1:25" hidden="1" x14ac:dyDescent="0.35">
      <c r="A391">
        <v>423668720</v>
      </c>
      <c r="B391" s="1">
        <v>41822</v>
      </c>
      <c r="C391">
        <v>18</v>
      </c>
      <c r="D391" s="1">
        <v>45753</v>
      </c>
      <c r="E391" t="s">
        <v>22</v>
      </c>
      <c r="F391" t="s">
        <v>23</v>
      </c>
      <c r="G391" t="s">
        <v>24</v>
      </c>
      <c r="H391" t="s">
        <v>32</v>
      </c>
      <c r="I391" t="s">
        <v>24</v>
      </c>
      <c r="J391">
        <v>87</v>
      </c>
      <c r="K391" t="s">
        <v>24</v>
      </c>
      <c r="L391" t="s">
        <v>23</v>
      </c>
      <c r="M391" t="s">
        <v>23</v>
      </c>
      <c r="N391" s="1">
        <v>45747</v>
      </c>
      <c r="O391" t="s">
        <v>37</v>
      </c>
      <c r="P391" t="s">
        <v>27</v>
      </c>
      <c r="Q391" t="s">
        <v>32</v>
      </c>
      <c r="R391">
        <v>2</v>
      </c>
      <c r="S391">
        <v>960</v>
      </c>
      <c r="T391" t="s">
        <v>23</v>
      </c>
      <c r="U391" t="s">
        <v>23</v>
      </c>
      <c r="V391" s="1">
        <v>45929</v>
      </c>
      <c r="W391" t="str">
        <f t="shared" si="18"/>
        <v>Y</v>
      </c>
      <c r="X391" t="str">
        <f t="shared" ca="1" si="19"/>
        <v>Recent</v>
      </c>
      <c r="Y391" t="str">
        <f t="shared" ca="1" si="20"/>
        <v>Recent</v>
      </c>
    </row>
    <row r="392" spans="1:25" x14ac:dyDescent="0.35">
      <c r="A392">
        <v>199112152</v>
      </c>
      <c r="B392" s="1">
        <v>36195</v>
      </c>
      <c r="E392" t="s">
        <v>36</v>
      </c>
      <c r="F392" t="s">
        <v>24</v>
      </c>
      <c r="G392" t="s">
        <v>23</v>
      </c>
      <c r="H392" t="s">
        <v>32</v>
      </c>
      <c r="I392" t="s">
        <v>24</v>
      </c>
      <c r="J392">
        <v>78</v>
      </c>
      <c r="K392" t="s">
        <v>24</v>
      </c>
      <c r="L392" t="s">
        <v>24</v>
      </c>
      <c r="M392" t="s">
        <v>24</v>
      </c>
      <c r="N392" s="1">
        <v>45752</v>
      </c>
      <c r="O392" t="s">
        <v>40</v>
      </c>
      <c r="P392" t="s">
        <v>33</v>
      </c>
      <c r="Q392" t="s">
        <v>32</v>
      </c>
      <c r="R392">
        <v>4</v>
      </c>
      <c r="S392">
        <v>924</v>
      </c>
      <c r="T392" t="s">
        <v>23</v>
      </c>
      <c r="U392" t="s">
        <v>23</v>
      </c>
      <c r="V392" s="1">
        <v>45655</v>
      </c>
      <c r="W392" t="str">
        <f t="shared" si="18"/>
        <v>Y</v>
      </c>
      <c r="X392" t="str">
        <f t="shared" ca="1" si="19"/>
        <v>Recent</v>
      </c>
      <c r="Y392" t="str">
        <f t="shared" ca="1" si="20"/>
        <v>Recent</v>
      </c>
    </row>
    <row r="393" spans="1:25" hidden="1" x14ac:dyDescent="0.35">
      <c r="A393">
        <v>854337778</v>
      </c>
      <c r="B393" s="1">
        <v>38616</v>
      </c>
      <c r="C393">
        <v>3220</v>
      </c>
      <c r="D393" s="1">
        <v>45107</v>
      </c>
      <c r="E393" t="s">
        <v>29</v>
      </c>
      <c r="F393" t="s">
        <v>24</v>
      </c>
      <c r="G393" t="s">
        <v>24</v>
      </c>
      <c r="H393" t="s">
        <v>25</v>
      </c>
      <c r="I393" t="s">
        <v>24</v>
      </c>
      <c r="J393">
        <v>0</v>
      </c>
      <c r="K393" t="s">
        <v>23</v>
      </c>
      <c r="L393" t="s">
        <v>23</v>
      </c>
      <c r="M393" t="s">
        <v>24</v>
      </c>
      <c r="N393" s="1">
        <v>44997</v>
      </c>
      <c r="O393" t="s">
        <v>35</v>
      </c>
      <c r="P393" t="s">
        <v>31</v>
      </c>
      <c r="Q393" t="s">
        <v>25</v>
      </c>
      <c r="T393" t="s">
        <v>23</v>
      </c>
      <c r="U393" t="s">
        <v>23</v>
      </c>
      <c r="W393" t="str">
        <f t="shared" si="18"/>
        <v>Y</v>
      </c>
      <c r="X393" t="str">
        <f t="shared" ca="1" si="19"/>
        <v>Old</v>
      </c>
      <c r="Y393" t="str">
        <f t="shared" ca="1" si="20"/>
        <v>N/A</v>
      </c>
    </row>
    <row r="394" spans="1:25" hidden="1" x14ac:dyDescent="0.35">
      <c r="A394">
        <v>391738929</v>
      </c>
      <c r="B394" s="1">
        <v>39078</v>
      </c>
      <c r="C394">
        <v>76</v>
      </c>
      <c r="E394" t="s">
        <v>22</v>
      </c>
      <c r="F394" t="s">
        <v>23</v>
      </c>
      <c r="G394" t="s">
        <v>24</v>
      </c>
      <c r="H394" t="s">
        <v>25</v>
      </c>
      <c r="I394" t="s">
        <v>24</v>
      </c>
      <c r="J394">
        <v>0</v>
      </c>
      <c r="K394" t="s">
        <v>23</v>
      </c>
      <c r="L394" t="s">
        <v>23</v>
      </c>
      <c r="M394" t="s">
        <v>23</v>
      </c>
      <c r="N394" s="1">
        <v>45741</v>
      </c>
      <c r="O394" t="s">
        <v>37</v>
      </c>
      <c r="P394" t="s">
        <v>27</v>
      </c>
      <c r="Q394" t="s">
        <v>25</v>
      </c>
      <c r="T394" t="s">
        <v>23</v>
      </c>
      <c r="U394" t="s">
        <v>23</v>
      </c>
      <c r="W394" t="str">
        <f t="shared" si="18"/>
        <v>Y</v>
      </c>
      <c r="X394" t="str">
        <f t="shared" ca="1" si="19"/>
        <v>Recent</v>
      </c>
      <c r="Y394" t="str">
        <f t="shared" ca="1" si="20"/>
        <v>N/A</v>
      </c>
    </row>
    <row r="395" spans="1:25" hidden="1" x14ac:dyDescent="0.35">
      <c r="A395">
        <v>551187389</v>
      </c>
      <c r="B395" s="1">
        <v>38013</v>
      </c>
      <c r="C395">
        <v>55</v>
      </c>
      <c r="D395" s="1">
        <v>45752</v>
      </c>
      <c r="E395" t="s">
        <v>22</v>
      </c>
      <c r="F395" t="s">
        <v>23</v>
      </c>
      <c r="G395" t="s">
        <v>24</v>
      </c>
      <c r="H395" t="s">
        <v>32</v>
      </c>
      <c r="I395" t="s">
        <v>24</v>
      </c>
      <c r="J395">
        <v>96</v>
      </c>
      <c r="K395" t="s">
        <v>24</v>
      </c>
      <c r="L395" t="s">
        <v>23</v>
      </c>
      <c r="M395" t="s">
        <v>23</v>
      </c>
      <c r="N395" s="1">
        <v>45730</v>
      </c>
      <c r="O395" t="s">
        <v>37</v>
      </c>
      <c r="P395" t="s">
        <v>27</v>
      </c>
      <c r="Q395" t="s">
        <v>32</v>
      </c>
      <c r="R395">
        <v>7</v>
      </c>
      <c r="S395">
        <v>977</v>
      </c>
      <c r="T395" t="s">
        <v>23</v>
      </c>
      <c r="U395" t="s">
        <v>23</v>
      </c>
      <c r="V395" s="1">
        <v>44385</v>
      </c>
      <c r="W395" t="str">
        <f t="shared" si="18"/>
        <v>Y</v>
      </c>
      <c r="X395" t="str">
        <f t="shared" ca="1" si="19"/>
        <v>Recent</v>
      </c>
      <c r="Y395" t="str">
        <f t="shared" ca="1" si="20"/>
        <v>Old</v>
      </c>
    </row>
    <row r="396" spans="1:25" hidden="1" x14ac:dyDescent="0.35">
      <c r="A396">
        <v>333630483</v>
      </c>
      <c r="B396" s="1">
        <v>42685</v>
      </c>
      <c r="C396">
        <v>696</v>
      </c>
      <c r="D396" s="1">
        <v>45738</v>
      </c>
      <c r="E396" t="s">
        <v>22</v>
      </c>
      <c r="F396" t="s">
        <v>23</v>
      </c>
      <c r="G396" t="s">
        <v>24</v>
      </c>
      <c r="H396" t="s">
        <v>32</v>
      </c>
      <c r="I396" t="s">
        <v>24</v>
      </c>
      <c r="J396">
        <v>90</v>
      </c>
      <c r="K396" t="s">
        <v>24</v>
      </c>
      <c r="L396" t="s">
        <v>23</v>
      </c>
      <c r="M396" t="s">
        <v>23</v>
      </c>
      <c r="N396" s="1">
        <v>45745</v>
      </c>
      <c r="O396" t="s">
        <v>39</v>
      </c>
      <c r="P396" t="s">
        <v>31</v>
      </c>
      <c r="Q396" t="s">
        <v>32</v>
      </c>
      <c r="R396">
        <v>8</v>
      </c>
      <c r="S396">
        <v>953</v>
      </c>
      <c r="T396" t="s">
        <v>23</v>
      </c>
      <c r="U396" t="s">
        <v>23</v>
      </c>
      <c r="V396" s="1">
        <v>44416</v>
      </c>
      <c r="W396" t="str">
        <f t="shared" si="18"/>
        <v>Y</v>
      </c>
      <c r="X396" t="str">
        <f t="shared" ca="1" si="19"/>
        <v>Recent</v>
      </c>
      <c r="Y396" t="str">
        <f t="shared" ca="1" si="20"/>
        <v>Old</v>
      </c>
    </row>
    <row r="397" spans="1:25" hidden="1" x14ac:dyDescent="0.35">
      <c r="A397">
        <v>442506900</v>
      </c>
      <c r="B397" s="1">
        <v>35465</v>
      </c>
      <c r="C397">
        <v>333</v>
      </c>
      <c r="D397" s="1">
        <v>45719</v>
      </c>
      <c r="E397" t="s">
        <v>22</v>
      </c>
      <c r="F397" t="s">
        <v>23</v>
      </c>
      <c r="G397" t="s">
        <v>24</v>
      </c>
      <c r="H397" t="s">
        <v>32</v>
      </c>
      <c r="I397" t="s">
        <v>24</v>
      </c>
      <c r="J397">
        <v>84</v>
      </c>
      <c r="K397" t="s">
        <v>24</v>
      </c>
      <c r="L397" t="s">
        <v>23</v>
      </c>
      <c r="M397" t="s">
        <v>24</v>
      </c>
      <c r="N397" s="1">
        <v>45744</v>
      </c>
      <c r="O397" t="s">
        <v>26</v>
      </c>
      <c r="P397" t="s">
        <v>33</v>
      </c>
      <c r="Q397" t="s">
        <v>32</v>
      </c>
      <c r="R397">
        <v>2</v>
      </c>
      <c r="S397">
        <v>851</v>
      </c>
      <c r="T397" t="s">
        <v>23</v>
      </c>
      <c r="U397" t="s">
        <v>23</v>
      </c>
      <c r="V397" s="1">
        <v>45925</v>
      </c>
      <c r="W397" t="str">
        <f t="shared" si="18"/>
        <v>Y</v>
      </c>
      <c r="X397" t="str">
        <f t="shared" ca="1" si="19"/>
        <v>Recent</v>
      </c>
      <c r="Y397" t="str">
        <f t="shared" ca="1" si="20"/>
        <v>Recent</v>
      </c>
    </row>
    <row r="398" spans="1:25" hidden="1" x14ac:dyDescent="0.35">
      <c r="A398">
        <v>342153304</v>
      </c>
      <c r="B398" s="1">
        <v>40481</v>
      </c>
      <c r="C398">
        <v>1679</v>
      </c>
      <c r="D398" s="1">
        <v>45727</v>
      </c>
      <c r="E398" t="s">
        <v>22</v>
      </c>
      <c r="F398" t="s">
        <v>23</v>
      </c>
      <c r="G398" t="s">
        <v>24</v>
      </c>
      <c r="H398" t="s">
        <v>32</v>
      </c>
      <c r="I398" t="s">
        <v>24</v>
      </c>
      <c r="J398">
        <v>76</v>
      </c>
      <c r="K398" t="s">
        <v>24</v>
      </c>
      <c r="L398" t="s">
        <v>24</v>
      </c>
      <c r="M398" t="s">
        <v>24</v>
      </c>
      <c r="N398" s="1">
        <v>45691</v>
      </c>
      <c r="O398" t="s">
        <v>40</v>
      </c>
      <c r="P398" t="s">
        <v>27</v>
      </c>
      <c r="Q398" t="s">
        <v>32</v>
      </c>
      <c r="R398">
        <v>6</v>
      </c>
      <c r="S398">
        <v>782</v>
      </c>
      <c r="T398" t="s">
        <v>24</v>
      </c>
      <c r="U398" t="s">
        <v>24</v>
      </c>
      <c r="V398" s="1">
        <v>45114</v>
      </c>
      <c r="W398" t="str">
        <f t="shared" si="18"/>
        <v>Y</v>
      </c>
      <c r="X398" t="str">
        <f t="shared" ca="1" si="19"/>
        <v>Recent</v>
      </c>
      <c r="Y398" t="str">
        <f t="shared" ca="1" si="20"/>
        <v>Old</v>
      </c>
    </row>
    <row r="399" spans="1:25" x14ac:dyDescent="0.35">
      <c r="A399">
        <v>810086920</v>
      </c>
      <c r="B399" s="1">
        <v>42530</v>
      </c>
      <c r="D399" s="1">
        <v>45735</v>
      </c>
      <c r="E399" t="s">
        <v>29</v>
      </c>
      <c r="F399" t="s">
        <v>24</v>
      </c>
      <c r="G399" t="s">
        <v>24</v>
      </c>
      <c r="H399" t="s">
        <v>32</v>
      </c>
      <c r="I399" t="s">
        <v>24</v>
      </c>
      <c r="J399">
        <v>81</v>
      </c>
      <c r="K399" t="s">
        <v>24</v>
      </c>
      <c r="L399" t="s">
        <v>24</v>
      </c>
      <c r="M399" t="s">
        <v>23</v>
      </c>
      <c r="N399" s="1">
        <v>45735</v>
      </c>
      <c r="O399" t="s">
        <v>37</v>
      </c>
      <c r="P399" t="s">
        <v>33</v>
      </c>
      <c r="Q399" t="s">
        <v>32</v>
      </c>
      <c r="R399">
        <v>3</v>
      </c>
      <c r="S399">
        <v>366</v>
      </c>
      <c r="T399" t="s">
        <v>24</v>
      </c>
      <c r="U399" t="s">
        <v>23</v>
      </c>
      <c r="V399" s="1">
        <v>45728</v>
      </c>
      <c r="W399" t="str">
        <f t="shared" si="18"/>
        <v>Y</v>
      </c>
      <c r="X399" t="str">
        <f t="shared" ca="1" si="19"/>
        <v>Recent</v>
      </c>
      <c r="Y399" t="str">
        <f t="shared" ca="1" si="20"/>
        <v>Recent</v>
      </c>
    </row>
    <row r="400" spans="1:25" hidden="1" x14ac:dyDescent="0.35">
      <c r="A400">
        <v>144732605</v>
      </c>
      <c r="B400" s="1">
        <v>42575</v>
      </c>
      <c r="C400">
        <v>1293</v>
      </c>
      <c r="E400" t="s">
        <v>36</v>
      </c>
      <c r="F400" t="s">
        <v>24</v>
      </c>
      <c r="G400" t="s">
        <v>23</v>
      </c>
      <c r="H400" t="s">
        <v>32</v>
      </c>
      <c r="I400" t="s">
        <v>24</v>
      </c>
      <c r="J400">
        <v>60</v>
      </c>
      <c r="K400" t="s">
        <v>24</v>
      </c>
      <c r="L400" t="s">
        <v>24</v>
      </c>
      <c r="M400" t="s">
        <v>23</v>
      </c>
      <c r="N400" s="1">
        <v>45718</v>
      </c>
      <c r="O400" t="s">
        <v>39</v>
      </c>
      <c r="Q400" t="s">
        <v>32</v>
      </c>
      <c r="R400">
        <v>1</v>
      </c>
      <c r="S400">
        <v>767</v>
      </c>
      <c r="T400" t="s">
        <v>23</v>
      </c>
      <c r="U400" t="s">
        <v>23</v>
      </c>
      <c r="V400" s="1">
        <v>45933</v>
      </c>
      <c r="W400" t="str">
        <f t="shared" si="18"/>
        <v>Y</v>
      </c>
      <c r="X400" t="str">
        <f t="shared" ca="1" si="19"/>
        <v>Recent</v>
      </c>
      <c r="Y400" t="str">
        <f t="shared" ca="1" si="20"/>
        <v>Recent</v>
      </c>
    </row>
    <row r="401" spans="1:25" hidden="1" x14ac:dyDescent="0.35">
      <c r="A401">
        <v>648766298</v>
      </c>
      <c r="B401" s="1">
        <v>37760</v>
      </c>
      <c r="C401">
        <v>2007</v>
      </c>
      <c r="D401" s="1">
        <v>45558</v>
      </c>
      <c r="E401" t="s">
        <v>34</v>
      </c>
      <c r="F401" t="s">
        <v>24</v>
      </c>
      <c r="G401" t="s">
        <v>24</v>
      </c>
      <c r="H401" t="s">
        <v>25</v>
      </c>
      <c r="I401" t="s">
        <v>24</v>
      </c>
      <c r="J401">
        <v>0</v>
      </c>
      <c r="K401" t="s">
        <v>23</v>
      </c>
      <c r="L401" t="s">
        <v>23</v>
      </c>
      <c r="M401" t="s">
        <v>24</v>
      </c>
      <c r="N401" s="1">
        <v>45520</v>
      </c>
      <c r="O401" t="s">
        <v>35</v>
      </c>
      <c r="P401" t="s">
        <v>33</v>
      </c>
      <c r="Q401" t="s">
        <v>25</v>
      </c>
      <c r="T401" t="s">
        <v>23</v>
      </c>
      <c r="U401" t="s">
        <v>23</v>
      </c>
      <c r="W401" t="str">
        <f t="shared" si="18"/>
        <v>Y</v>
      </c>
      <c r="X401" t="str">
        <f t="shared" ca="1" si="19"/>
        <v>Old</v>
      </c>
      <c r="Y401" t="str">
        <f t="shared" ca="1" si="20"/>
        <v>N/A</v>
      </c>
    </row>
    <row r="402" spans="1:25" x14ac:dyDescent="0.35">
      <c r="A402">
        <v>307343641</v>
      </c>
      <c r="B402" s="1">
        <v>41383</v>
      </c>
      <c r="D402" s="1">
        <v>45748</v>
      </c>
      <c r="E402" t="s">
        <v>36</v>
      </c>
      <c r="F402" t="s">
        <v>24</v>
      </c>
      <c r="G402" t="s">
        <v>23</v>
      </c>
      <c r="H402" t="s">
        <v>32</v>
      </c>
      <c r="I402" t="s">
        <v>24</v>
      </c>
      <c r="J402">
        <v>17</v>
      </c>
      <c r="K402" t="s">
        <v>24</v>
      </c>
      <c r="L402" t="s">
        <v>23</v>
      </c>
      <c r="M402" t="s">
        <v>24</v>
      </c>
      <c r="N402" s="1">
        <v>45727</v>
      </c>
      <c r="O402" t="s">
        <v>39</v>
      </c>
      <c r="P402" t="s">
        <v>31</v>
      </c>
      <c r="Q402" t="s">
        <v>32</v>
      </c>
      <c r="R402">
        <v>1</v>
      </c>
      <c r="S402">
        <v>267</v>
      </c>
      <c r="T402" t="s">
        <v>24</v>
      </c>
      <c r="U402" t="s">
        <v>23</v>
      </c>
      <c r="V402" s="1">
        <v>45933</v>
      </c>
      <c r="W402" t="str">
        <f t="shared" si="18"/>
        <v>Y</v>
      </c>
      <c r="X402" t="str">
        <f t="shared" ca="1" si="19"/>
        <v>Recent</v>
      </c>
      <c r="Y402" t="str">
        <f t="shared" ca="1" si="20"/>
        <v>Recent</v>
      </c>
    </row>
    <row r="403" spans="1:25" x14ac:dyDescent="0.35">
      <c r="A403">
        <v>105185108</v>
      </c>
      <c r="B403" s="1">
        <v>39512</v>
      </c>
      <c r="D403" s="1">
        <v>45751</v>
      </c>
      <c r="E403" t="s">
        <v>36</v>
      </c>
      <c r="F403" t="s">
        <v>24</v>
      </c>
      <c r="G403" t="s">
        <v>23</v>
      </c>
      <c r="H403" t="s">
        <v>32</v>
      </c>
      <c r="I403" t="s">
        <v>24</v>
      </c>
      <c r="J403">
        <v>32</v>
      </c>
      <c r="K403" t="s">
        <v>24</v>
      </c>
      <c r="L403" t="s">
        <v>23</v>
      </c>
      <c r="M403" t="s">
        <v>23</v>
      </c>
      <c r="N403" s="1">
        <v>45748</v>
      </c>
      <c r="O403" t="s">
        <v>40</v>
      </c>
      <c r="P403" t="s">
        <v>31</v>
      </c>
      <c r="Q403" t="s">
        <v>32</v>
      </c>
      <c r="R403">
        <v>5</v>
      </c>
      <c r="S403">
        <v>702</v>
      </c>
      <c r="T403" t="s">
        <v>23</v>
      </c>
      <c r="U403" t="s">
        <v>24</v>
      </c>
      <c r="V403" s="1">
        <v>45396</v>
      </c>
      <c r="W403" t="str">
        <f t="shared" si="18"/>
        <v>Y</v>
      </c>
      <c r="X403" t="str">
        <f t="shared" ca="1" si="19"/>
        <v>Recent</v>
      </c>
      <c r="Y403" t="str">
        <f t="shared" ca="1" si="20"/>
        <v>Old</v>
      </c>
    </row>
    <row r="404" spans="1:25" hidden="1" x14ac:dyDescent="0.35">
      <c r="A404">
        <v>198428699</v>
      </c>
      <c r="B404" s="1">
        <v>41308</v>
      </c>
      <c r="C404">
        <v>1512</v>
      </c>
      <c r="D404" s="1">
        <v>45630</v>
      </c>
      <c r="E404" t="s">
        <v>22</v>
      </c>
      <c r="F404" t="s">
        <v>23</v>
      </c>
      <c r="G404" t="s">
        <v>24</v>
      </c>
      <c r="H404" t="s">
        <v>28</v>
      </c>
      <c r="I404" t="s">
        <v>24</v>
      </c>
      <c r="J404">
        <v>70</v>
      </c>
      <c r="K404" t="s">
        <v>24</v>
      </c>
      <c r="L404" t="s">
        <v>23</v>
      </c>
      <c r="M404" t="s">
        <v>23</v>
      </c>
      <c r="N404" s="1">
        <v>45710</v>
      </c>
      <c r="O404" t="s">
        <v>40</v>
      </c>
      <c r="Q404" t="s">
        <v>28</v>
      </c>
      <c r="R404">
        <v>8</v>
      </c>
      <c r="S404">
        <v>832</v>
      </c>
      <c r="T404" t="s">
        <v>23</v>
      </c>
      <c r="U404" t="s">
        <v>24</v>
      </c>
      <c r="V404" s="1">
        <v>44959</v>
      </c>
      <c r="W404" t="str">
        <f t="shared" si="18"/>
        <v>Y</v>
      </c>
      <c r="X404" t="str">
        <f t="shared" ca="1" si="19"/>
        <v>Recent</v>
      </c>
      <c r="Y404" t="str">
        <f t="shared" ca="1" si="20"/>
        <v>Old</v>
      </c>
    </row>
    <row r="405" spans="1:25" hidden="1" x14ac:dyDescent="0.35">
      <c r="A405">
        <v>209213497</v>
      </c>
      <c r="B405" s="1">
        <v>42139</v>
      </c>
      <c r="C405">
        <v>87</v>
      </c>
      <c r="D405" s="1">
        <v>45743</v>
      </c>
      <c r="E405" t="s">
        <v>36</v>
      </c>
      <c r="F405" t="s">
        <v>24</v>
      </c>
      <c r="G405" t="s">
        <v>23</v>
      </c>
      <c r="H405" t="s">
        <v>32</v>
      </c>
      <c r="I405" t="s">
        <v>24</v>
      </c>
      <c r="J405">
        <v>96</v>
      </c>
      <c r="K405" t="s">
        <v>24</v>
      </c>
      <c r="L405" t="s">
        <v>23</v>
      </c>
      <c r="M405" t="s">
        <v>24</v>
      </c>
      <c r="N405" s="1">
        <v>45749</v>
      </c>
      <c r="O405" t="s">
        <v>37</v>
      </c>
      <c r="P405" t="s">
        <v>27</v>
      </c>
      <c r="Q405" t="s">
        <v>32</v>
      </c>
      <c r="R405">
        <v>9</v>
      </c>
      <c r="S405">
        <v>966</v>
      </c>
      <c r="T405" t="s">
        <v>23</v>
      </c>
      <c r="U405" t="s">
        <v>24</v>
      </c>
      <c r="V405" s="1">
        <v>43409</v>
      </c>
      <c r="W405" t="str">
        <f t="shared" si="18"/>
        <v>Y</v>
      </c>
      <c r="X405" t="str">
        <f t="shared" ca="1" si="19"/>
        <v>Recent</v>
      </c>
      <c r="Y405" t="str">
        <f t="shared" ca="1" si="20"/>
        <v>Old</v>
      </c>
    </row>
    <row r="406" spans="1:25" hidden="1" x14ac:dyDescent="0.35">
      <c r="A406">
        <v>151114404</v>
      </c>
      <c r="B406" s="1">
        <v>39934</v>
      </c>
      <c r="C406">
        <v>4249</v>
      </c>
      <c r="D406" s="1">
        <v>45717</v>
      </c>
      <c r="E406" t="s">
        <v>29</v>
      </c>
      <c r="F406" t="s">
        <v>24</v>
      </c>
      <c r="G406" t="s">
        <v>24</v>
      </c>
      <c r="H406" t="s">
        <v>32</v>
      </c>
      <c r="I406" t="s">
        <v>23</v>
      </c>
      <c r="J406">
        <v>6</v>
      </c>
      <c r="K406" t="s">
        <v>24</v>
      </c>
      <c r="L406" t="s">
        <v>23</v>
      </c>
      <c r="M406" t="s">
        <v>24</v>
      </c>
      <c r="N406" s="1">
        <v>44544</v>
      </c>
      <c r="P406" t="s">
        <v>33</v>
      </c>
      <c r="Q406" t="s">
        <v>32</v>
      </c>
      <c r="R406">
        <v>5</v>
      </c>
      <c r="S406">
        <v>247</v>
      </c>
      <c r="T406" t="s">
        <v>23</v>
      </c>
      <c r="U406" t="s">
        <v>23</v>
      </c>
      <c r="V406" s="1">
        <v>45324</v>
      </c>
      <c r="W406" t="str">
        <f t="shared" si="18"/>
        <v>Y</v>
      </c>
      <c r="X406" t="str">
        <f t="shared" ca="1" si="19"/>
        <v>Old</v>
      </c>
      <c r="Y406" t="str">
        <f t="shared" ca="1" si="20"/>
        <v>Old</v>
      </c>
    </row>
    <row r="407" spans="1:25" hidden="1" x14ac:dyDescent="0.35">
      <c r="A407">
        <v>542240545</v>
      </c>
      <c r="B407" s="1">
        <v>35332</v>
      </c>
      <c r="C407">
        <v>1162</v>
      </c>
      <c r="D407" s="1">
        <v>45613</v>
      </c>
      <c r="E407" t="s">
        <v>36</v>
      </c>
      <c r="F407" t="s">
        <v>24</v>
      </c>
      <c r="G407" t="s">
        <v>23</v>
      </c>
      <c r="H407" t="s">
        <v>32</v>
      </c>
      <c r="I407" t="s">
        <v>24</v>
      </c>
      <c r="J407">
        <v>67</v>
      </c>
      <c r="K407" t="s">
        <v>24</v>
      </c>
      <c r="L407" t="s">
        <v>24</v>
      </c>
      <c r="M407" t="s">
        <v>23</v>
      </c>
      <c r="N407" s="1">
        <v>45644</v>
      </c>
      <c r="O407" t="s">
        <v>26</v>
      </c>
      <c r="P407" t="s">
        <v>27</v>
      </c>
      <c r="Q407" t="s">
        <v>32</v>
      </c>
      <c r="R407">
        <v>5</v>
      </c>
      <c r="S407">
        <v>798</v>
      </c>
      <c r="T407" t="s">
        <v>24</v>
      </c>
      <c r="U407" t="s">
        <v>23</v>
      </c>
      <c r="V407" s="1">
        <v>45190</v>
      </c>
      <c r="W407" t="str">
        <f t="shared" si="18"/>
        <v>Y</v>
      </c>
      <c r="X407" t="str">
        <f t="shared" ca="1" si="19"/>
        <v>Recent</v>
      </c>
      <c r="Y407" t="str">
        <f t="shared" ca="1" si="20"/>
        <v>Old</v>
      </c>
    </row>
    <row r="408" spans="1:25" x14ac:dyDescent="0.35">
      <c r="A408">
        <v>858009336</v>
      </c>
      <c r="B408" s="1">
        <v>40577</v>
      </c>
      <c r="D408" s="1">
        <v>45741</v>
      </c>
      <c r="E408" t="s">
        <v>29</v>
      </c>
      <c r="F408" t="s">
        <v>24</v>
      </c>
      <c r="G408" t="s">
        <v>24</v>
      </c>
      <c r="H408" t="s">
        <v>32</v>
      </c>
      <c r="I408" t="s">
        <v>24</v>
      </c>
      <c r="J408">
        <v>46</v>
      </c>
      <c r="K408" t="s">
        <v>24</v>
      </c>
      <c r="L408" t="s">
        <v>24</v>
      </c>
      <c r="M408" t="s">
        <v>23</v>
      </c>
      <c r="N408" s="1">
        <v>45741</v>
      </c>
      <c r="O408" t="s">
        <v>38</v>
      </c>
      <c r="P408" t="s">
        <v>31</v>
      </c>
      <c r="Q408" t="s">
        <v>30</v>
      </c>
      <c r="W408" t="str">
        <f t="shared" si="18"/>
        <v>Y</v>
      </c>
      <c r="X408" t="str">
        <f t="shared" ca="1" si="19"/>
        <v>Recent</v>
      </c>
      <c r="Y408" t="str">
        <f t="shared" ca="1" si="20"/>
        <v>N/A</v>
      </c>
    </row>
    <row r="409" spans="1:25" hidden="1" x14ac:dyDescent="0.35">
      <c r="A409">
        <v>748979857</v>
      </c>
      <c r="B409" s="1">
        <v>42415</v>
      </c>
      <c r="C409">
        <v>1221</v>
      </c>
      <c r="D409" s="1">
        <v>45672</v>
      </c>
      <c r="E409" t="s">
        <v>36</v>
      </c>
      <c r="F409" t="s">
        <v>24</v>
      </c>
      <c r="G409" t="s">
        <v>23</v>
      </c>
      <c r="H409" t="s">
        <v>30</v>
      </c>
      <c r="O409" t="s">
        <v>35</v>
      </c>
      <c r="P409" t="s">
        <v>33</v>
      </c>
      <c r="Q409" t="s">
        <v>30</v>
      </c>
      <c r="W409" t="str">
        <f t="shared" si="18"/>
        <v>Y</v>
      </c>
      <c r="X409" t="str">
        <f t="shared" ca="1" si="19"/>
        <v>N/A</v>
      </c>
      <c r="Y409" t="str">
        <f t="shared" ca="1" si="20"/>
        <v>N/A</v>
      </c>
    </row>
    <row r="410" spans="1:25" hidden="1" x14ac:dyDescent="0.35">
      <c r="A410">
        <v>944657714</v>
      </c>
      <c r="B410" s="1">
        <v>39492</v>
      </c>
      <c r="C410">
        <v>56</v>
      </c>
      <c r="D410" s="1">
        <v>45732</v>
      </c>
      <c r="E410" t="s">
        <v>22</v>
      </c>
      <c r="F410" t="s">
        <v>23</v>
      </c>
      <c r="G410" t="s">
        <v>24</v>
      </c>
      <c r="H410" t="s">
        <v>32</v>
      </c>
      <c r="I410" t="s">
        <v>24</v>
      </c>
      <c r="J410">
        <v>85</v>
      </c>
      <c r="K410" t="s">
        <v>24</v>
      </c>
      <c r="L410" t="s">
        <v>23</v>
      </c>
      <c r="M410" t="s">
        <v>23</v>
      </c>
      <c r="N410" s="1">
        <v>45751</v>
      </c>
      <c r="O410" t="s">
        <v>39</v>
      </c>
      <c r="P410" t="s">
        <v>31</v>
      </c>
      <c r="Q410" t="s">
        <v>32</v>
      </c>
      <c r="R410">
        <v>7</v>
      </c>
      <c r="S410">
        <v>990</v>
      </c>
      <c r="T410" t="s">
        <v>23</v>
      </c>
      <c r="U410" t="s">
        <v>23</v>
      </c>
      <c r="V410" s="1">
        <v>45516</v>
      </c>
      <c r="W410" t="str">
        <f t="shared" si="18"/>
        <v>Y</v>
      </c>
      <c r="X410" t="str">
        <f t="shared" ca="1" si="19"/>
        <v>Recent</v>
      </c>
      <c r="Y410" t="str">
        <f t="shared" ca="1" si="20"/>
        <v>Old</v>
      </c>
    </row>
    <row r="411" spans="1:25" x14ac:dyDescent="0.35">
      <c r="A411">
        <v>939506997</v>
      </c>
      <c r="B411" s="1">
        <v>35630</v>
      </c>
      <c r="D411" s="1">
        <v>45740</v>
      </c>
      <c r="E411" t="s">
        <v>22</v>
      </c>
      <c r="F411" t="s">
        <v>23</v>
      </c>
      <c r="G411" t="s">
        <v>24</v>
      </c>
      <c r="H411" t="s">
        <v>32</v>
      </c>
      <c r="I411" t="s">
        <v>24</v>
      </c>
      <c r="J411">
        <v>6</v>
      </c>
      <c r="K411" t="s">
        <v>24</v>
      </c>
      <c r="L411" t="s">
        <v>24</v>
      </c>
      <c r="M411" t="s">
        <v>24</v>
      </c>
      <c r="N411" s="1">
        <v>45737</v>
      </c>
      <c r="O411" t="s">
        <v>26</v>
      </c>
      <c r="P411" t="s">
        <v>27</v>
      </c>
      <c r="Q411" t="s">
        <v>32</v>
      </c>
      <c r="R411">
        <v>6</v>
      </c>
      <c r="S411">
        <v>658</v>
      </c>
      <c r="T411" t="s">
        <v>23</v>
      </c>
      <c r="U411" t="s">
        <v>23</v>
      </c>
      <c r="V411" s="1">
        <v>44738</v>
      </c>
      <c r="W411" t="str">
        <f t="shared" si="18"/>
        <v>Y</v>
      </c>
      <c r="X411" t="str">
        <f t="shared" ca="1" si="19"/>
        <v>Recent</v>
      </c>
      <c r="Y411" t="str">
        <f t="shared" ca="1" si="20"/>
        <v>Old</v>
      </c>
    </row>
    <row r="412" spans="1:25" hidden="1" x14ac:dyDescent="0.35">
      <c r="A412">
        <v>487116334</v>
      </c>
      <c r="B412" s="1">
        <v>40027</v>
      </c>
      <c r="C412">
        <v>59</v>
      </c>
      <c r="D412" s="1">
        <v>45747</v>
      </c>
      <c r="E412" t="s">
        <v>22</v>
      </c>
      <c r="F412" t="s">
        <v>23</v>
      </c>
      <c r="G412" t="s">
        <v>24</v>
      </c>
      <c r="H412" t="s">
        <v>30</v>
      </c>
      <c r="O412" t="s">
        <v>26</v>
      </c>
      <c r="P412" t="s">
        <v>31</v>
      </c>
      <c r="Q412" t="s">
        <v>28</v>
      </c>
      <c r="R412">
        <v>2</v>
      </c>
      <c r="S412">
        <v>973</v>
      </c>
      <c r="T412" t="s">
        <v>23</v>
      </c>
      <c r="U412" t="s">
        <v>23</v>
      </c>
      <c r="V412" s="1">
        <v>45932</v>
      </c>
      <c r="W412" t="str">
        <f t="shared" si="18"/>
        <v>Y</v>
      </c>
      <c r="X412" t="str">
        <f t="shared" ca="1" si="19"/>
        <v>N/A</v>
      </c>
      <c r="Y412" t="str">
        <f t="shared" ca="1" si="20"/>
        <v>Recent</v>
      </c>
    </row>
    <row r="413" spans="1:25" hidden="1" x14ac:dyDescent="0.35">
      <c r="A413">
        <v>179004913</v>
      </c>
      <c r="B413" s="1">
        <v>40947</v>
      </c>
      <c r="C413">
        <v>2939</v>
      </c>
      <c r="D413" s="1">
        <v>45549</v>
      </c>
      <c r="E413" t="s">
        <v>34</v>
      </c>
      <c r="F413" t="s">
        <v>24</v>
      </c>
      <c r="G413" t="s">
        <v>24</v>
      </c>
      <c r="H413" t="s">
        <v>32</v>
      </c>
      <c r="I413" t="s">
        <v>24</v>
      </c>
      <c r="J413">
        <v>29</v>
      </c>
      <c r="K413" t="s">
        <v>24</v>
      </c>
      <c r="L413" t="s">
        <v>24</v>
      </c>
      <c r="M413" t="s">
        <v>24</v>
      </c>
      <c r="N413" s="1">
        <v>45684</v>
      </c>
      <c r="O413" t="s">
        <v>40</v>
      </c>
      <c r="P413" t="s">
        <v>33</v>
      </c>
      <c r="Q413" t="s">
        <v>32</v>
      </c>
      <c r="R413">
        <v>4</v>
      </c>
      <c r="S413">
        <v>534</v>
      </c>
      <c r="T413" t="s">
        <v>23</v>
      </c>
      <c r="U413" t="s">
        <v>23</v>
      </c>
      <c r="V413" s="1">
        <v>45735</v>
      </c>
      <c r="W413" t="str">
        <f t="shared" si="18"/>
        <v>Y</v>
      </c>
      <c r="X413" t="str">
        <f t="shared" ca="1" si="19"/>
        <v>Recent</v>
      </c>
      <c r="Y413" t="str">
        <f t="shared" ca="1" si="20"/>
        <v>Recent</v>
      </c>
    </row>
    <row r="414" spans="1:25" hidden="1" x14ac:dyDescent="0.35">
      <c r="A414">
        <v>173612550</v>
      </c>
      <c r="B414" s="1">
        <v>35183</v>
      </c>
      <c r="C414">
        <v>29</v>
      </c>
      <c r="D414" s="1">
        <v>45746</v>
      </c>
      <c r="E414" t="s">
        <v>22</v>
      </c>
      <c r="F414" t="s">
        <v>23</v>
      </c>
      <c r="G414" t="s">
        <v>24</v>
      </c>
      <c r="H414" t="s">
        <v>32</v>
      </c>
      <c r="I414" t="s">
        <v>24</v>
      </c>
      <c r="J414">
        <v>88</v>
      </c>
      <c r="K414" t="s">
        <v>24</v>
      </c>
      <c r="L414" t="s">
        <v>23</v>
      </c>
      <c r="M414" t="s">
        <v>23</v>
      </c>
      <c r="N414" s="1">
        <v>45754</v>
      </c>
      <c r="O414" t="s">
        <v>26</v>
      </c>
      <c r="P414" t="s">
        <v>27</v>
      </c>
      <c r="Q414" t="s">
        <v>32</v>
      </c>
      <c r="R414">
        <v>8</v>
      </c>
      <c r="S414">
        <v>957</v>
      </c>
      <c r="T414" t="s">
        <v>23</v>
      </c>
      <c r="U414" t="s">
        <v>23</v>
      </c>
      <c r="V414" s="1">
        <v>44936</v>
      </c>
      <c r="W414" t="str">
        <f t="shared" si="18"/>
        <v>Y</v>
      </c>
      <c r="X414" t="str">
        <f t="shared" ca="1" si="19"/>
        <v>Recent</v>
      </c>
      <c r="Y414" t="str">
        <f t="shared" ca="1" si="20"/>
        <v>Old</v>
      </c>
    </row>
    <row r="415" spans="1:25" hidden="1" x14ac:dyDescent="0.35">
      <c r="A415">
        <v>736712574</v>
      </c>
      <c r="B415" s="1">
        <v>40771</v>
      </c>
      <c r="C415">
        <v>3039</v>
      </c>
      <c r="D415" s="1">
        <v>45641</v>
      </c>
      <c r="E415" t="s">
        <v>29</v>
      </c>
      <c r="F415" t="s">
        <v>24</v>
      </c>
      <c r="G415" t="s">
        <v>24</v>
      </c>
      <c r="H415" t="s">
        <v>25</v>
      </c>
      <c r="I415" t="s">
        <v>24</v>
      </c>
      <c r="J415">
        <v>0</v>
      </c>
      <c r="K415" t="s">
        <v>23</v>
      </c>
      <c r="L415" t="s">
        <v>24</v>
      </c>
      <c r="M415" t="s">
        <v>24</v>
      </c>
      <c r="N415" s="1">
        <v>45016</v>
      </c>
      <c r="O415" t="s">
        <v>40</v>
      </c>
      <c r="P415" t="s">
        <v>33</v>
      </c>
      <c r="Q415" t="s">
        <v>25</v>
      </c>
      <c r="T415" t="s">
        <v>23</v>
      </c>
      <c r="U415" t="s">
        <v>23</v>
      </c>
      <c r="W415" t="str">
        <f t="shared" si="18"/>
        <v>Y</v>
      </c>
      <c r="X415" t="str">
        <f t="shared" ca="1" si="19"/>
        <v>Old</v>
      </c>
      <c r="Y415" t="str">
        <f t="shared" ca="1" si="20"/>
        <v>N/A</v>
      </c>
    </row>
    <row r="416" spans="1:25" hidden="1" x14ac:dyDescent="0.35">
      <c r="A416">
        <v>628530051</v>
      </c>
      <c r="B416" s="1">
        <v>42768</v>
      </c>
      <c r="C416">
        <v>639</v>
      </c>
      <c r="D416" s="1">
        <v>45727</v>
      </c>
      <c r="E416" t="s">
        <v>22</v>
      </c>
      <c r="F416" t="s">
        <v>23</v>
      </c>
      <c r="G416" t="s">
        <v>24</v>
      </c>
      <c r="H416" t="s">
        <v>32</v>
      </c>
      <c r="I416" t="s">
        <v>24</v>
      </c>
      <c r="J416">
        <v>76</v>
      </c>
      <c r="K416" t="s">
        <v>24</v>
      </c>
      <c r="L416" t="s">
        <v>23</v>
      </c>
      <c r="M416" t="s">
        <v>24</v>
      </c>
      <c r="N416" s="1">
        <v>45719</v>
      </c>
      <c r="O416" t="s">
        <v>40</v>
      </c>
      <c r="P416" t="s">
        <v>33</v>
      </c>
      <c r="Q416" t="s">
        <v>32</v>
      </c>
      <c r="R416">
        <v>7</v>
      </c>
      <c r="S416">
        <v>887</v>
      </c>
      <c r="T416" t="s">
        <v>23</v>
      </c>
      <c r="U416" t="s">
        <v>24</v>
      </c>
      <c r="V416" s="1">
        <v>44939</v>
      </c>
      <c r="W416" t="str">
        <f t="shared" si="18"/>
        <v>Y</v>
      </c>
      <c r="X416" t="str">
        <f t="shared" ca="1" si="19"/>
        <v>Recent</v>
      </c>
      <c r="Y416" t="str">
        <f t="shared" ca="1" si="20"/>
        <v>Old</v>
      </c>
    </row>
    <row r="417" spans="1:25" hidden="1" x14ac:dyDescent="0.35">
      <c r="A417">
        <v>632910038</v>
      </c>
      <c r="B417" s="1">
        <v>38794</v>
      </c>
      <c r="C417">
        <v>2666</v>
      </c>
      <c r="D417" s="1">
        <v>45716</v>
      </c>
      <c r="E417" t="s">
        <v>36</v>
      </c>
      <c r="F417" t="s">
        <v>24</v>
      </c>
      <c r="G417" t="s">
        <v>23</v>
      </c>
      <c r="H417" t="s">
        <v>32</v>
      </c>
      <c r="I417" t="s">
        <v>24</v>
      </c>
      <c r="J417">
        <v>53</v>
      </c>
      <c r="K417" t="s">
        <v>24</v>
      </c>
      <c r="L417" t="s">
        <v>24</v>
      </c>
      <c r="M417" t="s">
        <v>23</v>
      </c>
      <c r="N417" s="1">
        <v>45604</v>
      </c>
      <c r="O417" t="s">
        <v>38</v>
      </c>
      <c r="P417" t="s">
        <v>27</v>
      </c>
      <c r="Q417" t="s">
        <v>32</v>
      </c>
      <c r="R417">
        <v>5</v>
      </c>
      <c r="S417">
        <v>522</v>
      </c>
      <c r="T417" t="s">
        <v>23</v>
      </c>
      <c r="U417" t="s">
        <v>24</v>
      </c>
      <c r="V417" s="1">
        <v>45384</v>
      </c>
      <c r="W417" t="str">
        <f t="shared" si="18"/>
        <v>Y</v>
      </c>
      <c r="X417" t="str">
        <f t="shared" ca="1" si="19"/>
        <v>Recent</v>
      </c>
      <c r="Y417" t="str">
        <f t="shared" ca="1" si="20"/>
        <v>Old</v>
      </c>
    </row>
    <row r="418" spans="1:25" hidden="1" x14ac:dyDescent="0.35">
      <c r="A418">
        <v>885383458</v>
      </c>
      <c r="B418" s="1">
        <v>39383</v>
      </c>
      <c r="C418">
        <v>3688</v>
      </c>
      <c r="D418" s="1">
        <v>45301</v>
      </c>
      <c r="E418" t="s">
        <v>34</v>
      </c>
      <c r="F418" t="s">
        <v>24</v>
      </c>
      <c r="G418" t="s">
        <v>24</v>
      </c>
      <c r="H418" t="s">
        <v>30</v>
      </c>
      <c r="O418" t="s">
        <v>38</v>
      </c>
      <c r="P418" t="s">
        <v>33</v>
      </c>
      <c r="Q418" t="s">
        <v>30</v>
      </c>
      <c r="W418" t="str">
        <f t="shared" si="18"/>
        <v>N</v>
      </c>
      <c r="X418" t="str">
        <f t="shared" ca="1" si="19"/>
        <v>N/A</v>
      </c>
      <c r="Y418" t="str">
        <f t="shared" ca="1" si="20"/>
        <v>N/A</v>
      </c>
    </row>
    <row r="419" spans="1:25" hidden="1" x14ac:dyDescent="0.35">
      <c r="A419">
        <v>844406256</v>
      </c>
      <c r="B419" s="1">
        <v>39313</v>
      </c>
      <c r="C419">
        <v>96</v>
      </c>
      <c r="D419" s="1">
        <v>45729</v>
      </c>
      <c r="E419" t="s">
        <v>34</v>
      </c>
      <c r="F419" t="s">
        <v>24</v>
      </c>
      <c r="G419" t="s">
        <v>24</v>
      </c>
      <c r="H419" t="s">
        <v>32</v>
      </c>
      <c r="I419" t="s">
        <v>24</v>
      </c>
      <c r="J419">
        <v>95</v>
      </c>
      <c r="K419" t="s">
        <v>24</v>
      </c>
      <c r="L419" t="s">
        <v>23</v>
      </c>
      <c r="M419" t="s">
        <v>23</v>
      </c>
      <c r="N419" s="1">
        <v>45739</v>
      </c>
      <c r="O419" t="s">
        <v>38</v>
      </c>
      <c r="Q419" t="s">
        <v>32</v>
      </c>
      <c r="R419">
        <v>5</v>
      </c>
      <c r="S419">
        <v>960</v>
      </c>
      <c r="T419" t="s">
        <v>23</v>
      </c>
      <c r="U419" t="s">
        <v>23</v>
      </c>
      <c r="V419" s="1">
        <v>45478</v>
      </c>
      <c r="W419" t="str">
        <f t="shared" si="18"/>
        <v>Y</v>
      </c>
      <c r="X419" t="str">
        <f t="shared" ca="1" si="19"/>
        <v>Recent</v>
      </c>
      <c r="Y419" t="str">
        <f t="shared" ca="1" si="20"/>
        <v>Old</v>
      </c>
    </row>
    <row r="420" spans="1:25" hidden="1" x14ac:dyDescent="0.35">
      <c r="A420">
        <v>251629879</v>
      </c>
      <c r="B420" s="1">
        <v>43054</v>
      </c>
      <c r="C420">
        <v>3321</v>
      </c>
      <c r="D420" s="1">
        <v>45556</v>
      </c>
      <c r="E420" t="s">
        <v>29</v>
      </c>
      <c r="F420" t="s">
        <v>24</v>
      </c>
      <c r="G420" t="s">
        <v>24</v>
      </c>
      <c r="H420" t="s">
        <v>30</v>
      </c>
      <c r="O420" t="s">
        <v>35</v>
      </c>
      <c r="P420" t="s">
        <v>31</v>
      </c>
      <c r="Q420" t="s">
        <v>30</v>
      </c>
      <c r="W420" t="str">
        <f t="shared" si="18"/>
        <v>N</v>
      </c>
      <c r="X420" t="str">
        <f t="shared" ca="1" si="19"/>
        <v>N/A</v>
      </c>
      <c r="Y420" t="str">
        <f t="shared" ca="1" si="20"/>
        <v>N/A</v>
      </c>
    </row>
    <row r="421" spans="1:25" hidden="1" x14ac:dyDescent="0.35">
      <c r="A421">
        <v>387161185</v>
      </c>
      <c r="B421" s="1">
        <v>41095</v>
      </c>
      <c r="C421">
        <v>1852</v>
      </c>
      <c r="D421" s="1">
        <v>45718</v>
      </c>
      <c r="E421" t="s">
        <v>34</v>
      </c>
      <c r="F421" t="s">
        <v>24</v>
      </c>
      <c r="G421" t="s">
        <v>24</v>
      </c>
      <c r="H421" t="s">
        <v>30</v>
      </c>
      <c r="O421" t="s">
        <v>26</v>
      </c>
      <c r="P421" t="s">
        <v>33</v>
      </c>
      <c r="Q421" t="s">
        <v>32</v>
      </c>
      <c r="R421">
        <v>5</v>
      </c>
      <c r="S421">
        <v>773</v>
      </c>
      <c r="T421" t="s">
        <v>23</v>
      </c>
      <c r="U421" t="s">
        <v>23</v>
      </c>
      <c r="V421" s="1">
        <v>45291</v>
      </c>
      <c r="W421" t="str">
        <f t="shared" si="18"/>
        <v>Y</v>
      </c>
      <c r="X421" t="str">
        <f t="shared" ca="1" si="19"/>
        <v>N/A</v>
      </c>
      <c r="Y421" t="str">
        <f t="shared" ca="1" si="20"/>
        <v>Old</v>
      </c>
    </row>
    <row r="422" spans="1:25" x14ac:dyDescent="0.35">
      <c r="A422">
        <v>725539212</v>
      </c>
      <c r="B422" s="1">
        <v>39904</v>
      </c>
      <c r="D422" s="1">
        <v>45736</v>
      </c>
      <c r="E422" t="s">
        <v>36</v>
      </c>
      <c r="F422" t="s">
        <v>24</v>
      </c>
      <c r="G422" t="s">
        <v>23</v>
      </c>
      <c r="H422" t="s">
        <v>28</v>
      </c>
      <c r="I422" t="s">
        <v>24</v>
      </c>
      <c r="J422">
        <v>44</v>
      </c>
      <c r="K422" t="s">
        <v>24</v>
      </c>
      <c r="L422" t="s">
        <v>24</v>
      </c>
      <c r="M422" t="s">
        <v>23</v>
      </c>
      <c r="N422" s="1">
        <v>45749</v>
      </c>
      <c r="O422" t="s">
        <v>38</v>
      </c>
      <c r="Q422" t="s">
        <v>32</v>
      </c>
      <c r="R422">
        <v>1</v>
      </c>
      <c r="S422">
        <v>398</v>
      </c>
      <c r="T422" t="s">
        <v>23</v>
      </c>
      <c r="U422" t="s">
        <v>23</v>
      </c>
      <c r="V422" s="1">
        <v>45933</v>
      </c>
      <c r="W422" t="str">
        <f t="shared" si="18"/>
        <v>Y</v>
      </c>
      <c r="X422" t="str">
        <f t="shared" ca="1" si="19"/>
        <v>Recent</v>
      </c>
      <c r="Y422" t="str">
        <f t="shared" ca="1" si="20"/>
        <v>Recent</v>
      </c>
    </row>
    <row r="423" spans="1:25" hidden="1" x14ac:dyDescent="0.35">
      <c r="A423">
        <v>950979079</v>
      </c>
      <c r="B423" s="1">
        <v>37179</v>
      </c>
      <c r="C423">
        <v>2804</v>
      </c>
      <c r="D423" s="1">
        <v>45690</v>
      </c>
      <c r="E423" t="s">
        <v>29</v>
      </c>
      <c r="F423" t="s">
        <v>24</v>
      </c>
      <c r="G423" t="s">
        <v>24</v>
      </c>
      <c r="H423" t="s">
        <v>32</v>
      </c>
      <c r="I423" t="s">
        <v>24</v>
      </c>
      <c r="J423">
        <v>31</v>
      </c>
      <c r="K423" t="s">
        <v>24</v>
      </c>
      <c r="L423" t="s">
        <v>24</v>
      </c>
      <c r="M423" t="s">
        <v>24</v>
      </c>
      <c r="N423" s="1">
        <v>45550</v>
      </c>
      <c r="O423" t="s">
        <v>35</v>
      </c>
      <c r="P423" t="s">
        <v>33</v>
      </c>
      <c r="Q423" t="s">
        <v>32</v>
      </c>
      <c r="R423">
        <v>5</v>
      </c>
      <c r="S423">
        <v>557</v>
      </c>
      <c r="T423" t="s">
        <v>23</v>
      </c>
      <c r="U423" t="s">
        <v>23</v>
      </c>
      <c r="V423" s="1">
        <v>45513</v>
      </c>
      <c r="W423" t="str">
        <f t="shared" si="18"/>
        <v>Y</v>
      </c>
      <c r="X423" t="str">
        <f t="shared" ca="1" si="19"/>
        <v>Old</v>
      </c>
      <c r="Y423" t="str">
        <f t="shared" ca="1" si="20"/>
        <v>Old</v>
      </c>
    </row>
    <row r="424" spans="1:25" hidden="1" x14ac:dyDescent="0.35">
      <c r="A424">
        <v>343565799</v>
      </c>
      <c r="B424" s="1">
        <v>40161</v>
      </c>
      <c r="C424">
        <v>58</v>
      </c>
      <c r="D424" s="1">
        <v>45734</v>
      </c>
      <c r="E424" t="s">
        <v>22</v>
      </c>
      <c r="F424" t="s">
        <v>23</v>
      </c>
      <c r="G424" t="s">
        <v>24</v>
      </c>
      <c r="H424" t="s">
        <v>30</v>
      </c>
      <c r="O424" t="s">
        <v>39</v>
      </c>
      <c r="P424" t="s">
        <v>27</v>
      </c>
      <c r="Q424" t="s">
        <v>30</v>
      </c>
      <c r="W424" t="str">
        <f t="shared" si="18"/>
        <v>Y</v>
      </c>
      <c r="X424" t="str">
        <f t="shared" ca="1" si="19"/>
        <v>N/A</v>
      </c>
      <c r="Y424" t="str">
        <f t="shared" ca="1" si="20"/>
        <v>N/A</v>
      </c>
    </row>
    <row r="425" spans="1:25" hidden="1" x14ac:dyDescent="0.35">
      <c r="A425">
        <v>661650397</v>
      </c>
      <c r="B425" s="1">
        <v>37765</v>
      </c>
      <c r="C425">
        <v>2227</v>
      </c>
      <c r="D425" s="1">
        <v>45609</v>
      </c>
      <c r="E425" t="s">
        <v>36</v>
      </c>
      <c r="F425" t="s">
        <v>24</v>
      </c>
      <c r="G425" t="s">
        <v>23</v>
      </c>
      <c r="H425" t="s">
        <v>32</v>
      </c>
      <c r="I425" t="s">
        <v>24</v>
      </c>
      <c r="J425">
        <v>27</v>
      </c>
      <c r="K425" t="s">
        <v>24</v>
      </c>
      <c r="L425" t="s">
        <v>23</v>
      </c>
      <c r="M425" t="s">
        <v>24</v>
      </c>
      <c r="N425" s="1">
        <v>45643</v>
      </c>
      <c r="O425" t="s">
        <v>35</v>
      </c>
      <c r="P425" t="s">
        <v>27</v>
      </c>
      <c r="Q425" t="s">
        <v>32</v>
      </c>
      <c r="R425">
        <v>5</v>
      </c>
      <c r="S425">
        <v>681</v>
      </c>
      <c r="T425" t="s">
        <v>24</v>
      </c>
      <c r="U425" t="s">
        <v>23</v>
      </c>
      <c r="V425" s="1">
        <v>45239</v>
      </c>
      <c r="W425" t="str">
        <f t="shared" si="18"/>
        <v>Y</v>
      </c>
      <c r="X425" t="str">
        <f t="shared" ca="1" si="19"/>
        <v>Recent</v>
      </c>
      <c r="Y425" t="str">
        <f t="shared" ca="1" si="20"/>
        <v>Old</v>
      </c>
    </row>
    <row r="426" spans="1:25" hidden="1" x14ac:dyDescent="0.35">
      <c r="A426">
        <v>663034289</v>
      </c>
      <c r="B426" s="1">
        <v>37850</v>
      </c>
      <c r="C426">
        <v>939</v>
      </c>
      <c r="D426" s="1">
        <v>45717</v>
      </c>
      <c r="E426" t="s">
        <v>36</v>
      </c>
      <c r="F426" t="s">
        <v>24</v>
      </c>
      <c r="G426" t="s">
        <v>23</v>
      </c>
      <c r="H426" t="s">
        <v>32</v>
      </c>
      <c r="I426" t="s">
        <v>24</v>
      </c>
      <c r="J426">
        <v>78</v>
      </c>
      <c r="K426" t="s">
        <v>24</v>
      </c>
      <c r="L426" t="s">
        <v>23</v>
      </c>
      <c r="M426" t="s">
        <v>24</v>
      </c>
      <c r="N426" s="1">
        <v>45718</v>
      </c>
      <c r="O426" t="s">
        <v>39</v>
      </c>
      <c r="Q426" t="s">
        <v>32</v>
      </c>
      <c r="R426">
        <v>9</v>
      </c>
      <c r="S426">
        <v>881</v>
      </c>
      <c r="T426" t="s">
        <v>23</v>
      </c>
      <c r="U426" t="s">
        <v>23</v>
      </c>
      <c r="V426" s="1">
        <v>44688</v>
      </c>
      <c r="W426" t="str">
        <f t="shared" si="18"/>
        <v>Y</v>
      </c>
      <c r="X426" t="str">
        <f t="shared" ca="1" si="19"/>
        <v>Recent</v>
      </c>
      <c r="Y426" t="str">
        <f t="shared" ca="1" si="20"/>
        <v>Old</v>
      </c>
    </row>
    <row r="427" spans="1:25" hidden="1" x14ac:dyDescent="0.35">
      <c r="A427">
        <v>815312562</v>
      </c>
      <c r="B427" s="1">
        <v>39447</v>
      </c>
      <c r="C427">
        <v>1865</v>
      </c>
      <c r="D427" s="1">
        <v>45630</v>
      </c>
      <c r="E427" t="s">
        <v>36</v>
      </c>
      <c r="F427" t="s">
        <v>24</v>
      </c>
      <c r="G427" t="s">
        <v>23</v>
      </c>
      <c r="H427" t="s">
        <v>32</v>
      </c>
      <c r="I427" t="s">
        <v>24</v>
      </c>
      <c r="J427">
        <v>68</v>
      </c>
      <c r="K427" t="s">
        <v>24</v>
      </c>
      <c r="L427" t="s">
        <v>24</v>
      </c>
      <c r="M427" t="s">
        <v>24</v>
      </c>
      <c r="N427" s="1">
        <v>45642</v>
      </c>
      <c r="O427" t="s">
        <v>40</v>
      </c>
      <c r="P427" t="s">
        <v>27</v>
      </c>
      <c r="Q427" t="s">
        <v>30</v>
      </c>
      <c r="W427" t="str">
        <f t="shared" si="18"/>
        <v>Y</v>
      </c>
      <c r="X427" t="str">
        <f t="shared" ca="1" si="19"/>
        <v>Recent</v>
      </c>
      <c r="Y427" t="str">
        <f t="shared" ca="1" si="20"/>
        <v>N/A</v>
      </c>
    </row>
    <row r="428" spans="1:25" hidden="1" x14ac:dyDescent="0.35">
      <c r="A428">
        <v>420953415</v>
      </c>
      <c r="B428" s="1">
        <v>37190</v>
      </c>
      <c r="C428">
        <v>468</v>
      </c>
      <c r="D428" s="1">
        <v>45714</v>
      </c>
      <c r="E428" t="s">
        <v>36</v>
      </c>
      <c r="F428" t="s">
        <v>24</v>
      </c>
      <c r="G428" t="s">
        <v>23</v>
      </c>
      <c r="H428" t="s">
        <v>32</v>
      </c>
      <c r="I428" t="s">
        <v>24</v>
      </c>
      <c r="J428">
        <v>87</v>
      </c>
      <c r="K428" t="s">
        <v>24</v>
      </c>
      <c r="L428" t="s">
        <v>23</v>
      </c>
      <c r="M428" t="s">
        <v>23</v>
      </c>
      <c r="N428" s="1">
        <v>45703</v>
      </c>
      <c r="O428" t="s">
        <v>35</v>
      </c>
      <c r="P428" t="s">
        <v>27</v>
      </c>
      <c r="Q428" t="s">
        <v>32</v>
      </c>
      <c r="R428">
        <v>9</v>
      </c>
      <c r="S428">
        <v>886</v>
      </c>
      <c r="T428" t="s">
        <v>23</v>
      </c>
      <c r="U428" t="s">
        <v>24</v>
      </c>
      <c r="V428" s="1">
        <v>43712</v>
      </c>
      <c r="W428" t="str">
        <f t="shared" si="18"/>
        <v>Y</v>
      </c>
      <c r="X428" t="str">
        <f t="shared" ca="1" si="19"/>
        <v>Recent</v>
      </c>
      <c r="Y428" t="str">
        <f t="shared" ca="1" si="20"/>
        <v>Old</v>
      </c>
    </row>
    <row r="429" spans="1:25" hidden="1" x14ac:dyDescent="0.35">
      <c r="A429">
        <v>554005864</v>
      </c>
      <c r="B429" s="1">
        <v>39404</v>
      </c>
      <c r="C429">
        <v>92</v>
      </c>
      <c r="D429" s="1">
        <v>45745</v>
      </c>
      <c r="E429" t="s">
        <v>22</v>
      </c>
      <c r="F429" t="s">
        <v>23</v>
      </c>
      <c r="G429" t="s">
        <v>24</v>
      </c>
      <c r="H429" t="s">
        <v>30</v>
      </c>
      <c r="O429" t="s">
        <v>37</v>
      </c>
      <c r="P429" t="s">
        <v>27</v>
      </c>
      <c r="Q429" t="s">
        <v>30</v>
      </c>
      <c r="W429" t="str">
        <f t="shared" si="18"/>
        <v>Y</v>
      </c>
      <c r="X429" t="str">
        <f t="shared" ca="1" si="19"/>
        <v>N/A</v>
      </c>
      <c r="Y429" t="str">
        <f t="shared" ca="1" si="20"/>
        <v>N/A</v>
      </c>
    </row>
    <row r="430" spans="1:25" hidden="1" x14ac:dyDescent="0.35">
      <c r="A430">
        <v>301809403</v>
      </c>
      <c r="B430" s="1">
        <v>35525</v>
      </c>
      <c r="C430">
        <v>1407</v>
      </c>
      <c r="D430" s="1">
        <v>45620</v>
      </c>
      <c r="E430" t="s">
        <v>22</v>
      </c>
      <c r="F430" t="s">
        <v>23</v>
      </c>
      <c r="G430" t="s">
        <v>24</v>
      </c>
      <c r="H430" t="s">
        <v>25</v>
      </c>
      <c r="I430" t="s">
        <v>24</v>
      </c>
      <c r="J430">
        <v>0</v>
      </c>
      <c r="K430" t="s">
        <v>23</v>
      </c>
      <c r="L430" t="s">
        <v>24</v>
      </c>
      <c r="M430" t="s">
        <v>24</v>
      </c>
      <c r="N430" s="1">
        <v>45667</v>
      </c>
      <c r="O430" t="s">
        <v>38</v>
      </c>
      <c r="P430" t="s">
        <v>27</v>
      </c>
      <c r="Q430" t="s">
        <v>25</v>
      </c>
      <c r="T430" t="s">
        <v>23</v>
      </c>
      <c r="U430" t="s">
        <v>24</v>
      </c>
      <c r="W430" t="str">
        <f t="shared" si="18"/>
        <v>Y</v>
      </c>
      <c r="X430" t="str">
        <f t="shared" ca="1" si="19"/>
        <v>Recent</v>
      </c>
      <c r="Y430" t="str">
        <f t="shared" ca="1" si="20"/>
        <v>N/A</v>
      </c>
    </row>
    <row r="431" spans="1:25" hidden="1" x14ac:dyDescent="0.35">
      <c r="A431">
        <v>256347952</v>
      </c>
      <c r="B431" s="1">
        <v>35442</v>
      </c>
      <c r="C431">
        <v>84</v>
      </c>
      <c r="D431" s="1">
        <v>45747</v>
      </c>
      <c r="E431" t="s">
        <v>22</v>
      </c>
      <c r="F431" t="s">
        <v>23</v>
      </c>
      <c r="G431" t="s">
        <v>24</v>
      </c>
      <c r="H431" t="s">
        <v>30</v>
      </c>
      <c r="O431" t="s">
        <v>37</v>
      </c>
      <c r="P431" t="s">
        <v>27</v>
      </c>
      <c r="Q431" t="s">
        <v>30</v>
      </c>
      <c r="W431" t="str">
        <f t="shared" si="18"/>
        <v>Y</v>
      </c>
      <c r="X431" t="str">
        <f t="shared" ca="1" si="19"/>
        <v>N/A</v>
      </c>
      <c r="Y431" t="str">
        <f t="shared" ca="1" si="20"/>
        <v>N/A</v>
      </c>
    </row>
    <row r="432" spans="1:25" hidden="1" x14ac:dyDescent="0.35">
      <c r="A432">
        <v>251370646</v>
      </c>
      <c r="B432" s="1">
        <v>35734</v>
      </c>
      <c r="C432">
        <v>1799</v>
      </c>
      <c r="D432" s="1">
        <v>45703</v>
      </c>
      <c r="E432" t="s">
        <v>22</v>
      </c>
      <c r="F432" t="s">
        <v>23</v>
      </c>
      <c r="G432" t="s">
        <v>24</v>
      </c>
      <c r="H432" t="s">
        <v>32</v>
      </c>
      <c r="I432" t="s">
        <v>24</v>
      </c>
      <c r="J432">
        <v>53</v>
      </c>
      <c r="K432" t="s">
        <v>24</v>
      </c>
      <c r="L432" t="s">
        <v>24</v>
      </c>
      <c r="M432" t="s">
        <v>24</v>
      </c>
      <c r="N432" s="1">
        <v>45691</v>
      </c>
      <c r="O432" t="s">
        <v>26</v>
      </c>
      <c r="P432" t="s">
        <v>27</v>
      </c>
      <c r="Q432" t="s">
        <v>32</v>
      </c>
      <c r="R432">
        <v>1</v>
      </c>
      <c r="S432">
        <v>825</v>
      </c>
      <c r="T432" t="s">
        <v>23</v>
      </c>
      <c r="U432" t="s">
        <v>23</v>
      </c>
      <c r="V432" s="1">
        <v>45933</v>
      </c>
      <c r="W432" t="str">
        <f t="shared" si="18"/>
        <v>Y</v>
      </c>
      <c r="X432" t="str">
        <f t="shared" ca="1" si="19"/>
        <v>Recent</v>
      </c>
      <c r="Y432" t="str">
        <f t="shared" ca="1" si="20"/>
        <v>Recent</v>
      </c>
    </row>
    <row r="433" spans="1:25" hidden="1" x14ac:dyDescent="0.35">
      <c r="A433">
        <v>907054865</v>
      </c>
      <c r="B433" s="1">
        <v>37021</v>
      </c>
      <c r="C433">
        <v>77</v>
      </c>
      <c r="D433" s="1">
        <v>45753</v>
      </c>
      <c r="E433" t="s">
        <v>22</v>
      </c>
      <c r="F433" t="s">
        <v>23</v>
      </c>
      <c r="G433" t="s">
        <v>24</v>
      </c>
      <c r="H433" t="s">
        <v>28</v>
      </c>
      <c r="I433" t="s">
        <v>24</v>
      </c>
      <c r="J433">
        <v>87</v>
      </c>
      <c r="K433" t="s">
        <v>24</v>
      </c>
      <c r="L433" t="s">
        <v>23</v>
      </c>
      <c r="M433" t="s">
        <v>23</v>
      </c>
      <c r="N433" s="1">
        <v>45751</v>
      </c>
      <c r="O433" t="s">
        <v>37</v>
      </c>
      <c r="P433" t="s">
        <v>31</v>
      </c>
      <c r="Q433" t="s">
        <v>32</v>
      </c>
      <c r="R433">
        <v>3</v>
      </c>
      <c r="S433">
        <v>967</v>
      </c>
      <c r="T433" t="s">
        <v>23</v>
      </c>
      <c r="U433" t="s">
        <v>23</v>
      </c>
      <c r="V433" s="1">
        <v>45738</v>
      </c>
      <c r="W433" t="str">
        <f t="shared" si="18"/>
        <v>Y</v>
      </c>
      <c r="X433" t="str">
        <f t="shared" ca="1" si="19"/>
        <v>Recent</v>
      </c>
      <c r="Y433" t="str">
        <f t="shared" ca="1" si="20"/>
        <v>Recent</v>
      </c>
    </row>
    <row r="434" spans="1:25" hidden="1" x14ac:dyDescent="0.35">
      <c r="A434">
        <v>119930934</v>
      </c>
      <c r="B434" s="1">
        <v>37399</v>
      </c>
      <c r="C434">
        <v>33</v>
      </c>
      <c r="D434" s="1">
        <v>45740</v>
      </c>
      <c r="E434" t="s">
        <v>22</v>
      </c>
      <c r="F434" t="s">
        <v>23</v>
      </c>
      <c r="G434" t="s">
        <v>24</v>
      </c>
      <c r="H434" t="s">
        <v>30</v>
      </c>
      <c r="O434" t="s">
        <v>37</v>
      </c>
      <c r="P434" t="s">
        <v>31</v>
      </c>
      <c r="Q434" t="s">
        <v>32</v>
      </c>
      <c r="R434">
        <v>4</v>
      </c>
      <c r="S434">
        <v>969</v>
      </c>
      <c r="T434" t="s">
        <v>23</v>
      </c>
      <c r="U434" t="s">
        <v>23</v>
      </c>
      <c r="V434" s="1">
        <v>45553</v>
      </c>
      <c r="W434" t="str">
        <f t="shared" si="18"/>
        <v>Y</v>
      </c>
      <c r="X434" t="str">
        <f t="shared" ca="1" si="19"/>
        <v>N/A</v>
      </c>
      <c r="Y434" t="str">
        <f t="shared" ca="1" si="20"/>
        <v>Old</v>
      </c>
    </row>
    <row r="435" spans="1:25" hidden="1" x14ac:dyDescent="0.35">
      <c r="A435">
        <v>499622775</v>
      </c>
      <c r="B435" s="1">
        <v>40384</v>
      </c>
      <c r="C435">
        <v>39</v>
      </c>
      <c r="D435" s="1">
        <v>45726</v>
      </c>
      <c r="E435" t="s">
        <v>22</v>
      </c>
      <c r="F435" t="s">
        <v>23</v>
      </c>
      <c r="G435" t="s">
        <v>24</v>
      </c>
      <c r="H435" t="s">
        <v>32</v>
      </c>
      <c r="I435" t="s">
        <v>24</v>
      </c>
      <c r="J435">
        <v>85</v>
      </c>
      <c r="K435" t="s">
        <v>24</v>
      </c>
      <c r="L435" t="s">
        <v>23</v>
      </c>
      <c r="M435" t="s">
        <v>24</v>
      </c>
      <c r="N435" s="1">
        <v>45731</v>
      </c>
      <c r="O435" t="s">
        <v>26</v>
      </c>
      <c r="P435" t="s">
        <v>27</v>
      </c>
      <c r="Q435" t="s">
        <v>32</v>
      </c>
      <c r="R435">
        <v>3</v>
      </c>
      <c r="S435">
        <v>950</v>
      </c>
      <c r="T435" t="s">
        <v>23</v>
      </c>
      <c r="U435" t="s">
        <v>23</v>
      </c>
      <c r="V435" s="1">
        <v>45805</v>
      </c>
      <c r="W435" t="str">
        <f t="shared" si="18"/>
        <v>Y</v>
      </c>
      <c r="X435" t="str">
        <f t="shared" ca="1" si="19"/>
        <v>Recent</v>
      </c>
      <c r="Y435" t="str">
        <f t="shared" ca="1" si="20"/>
        <v>Recent</v>
      </c>
    </row>
    <row r="436" spans="1:25" hidden="1" x14ac:dyDescent="0.35">
      <c r="A436">
        <v>444355405</v>
      </c>
      <c r="B436" s="1">
        <v>36516</v>
      </c>
      <c r="C436">
        <v>78</v>
      </c>
      <c r="D436" s="1">
        <v>45729</v>
      </c>
      <c r="E436" t="s">
        <v>22</v>
      </c>
      <c r="F436" t="s">
        <v>23</v>
      </c>
      <c r="G436" t="s">
        <v>24</v>
      </c>
      <c r="H436" t="s">
        <v>32</v>
      </c>
      <c r="I436" t="s">
        <v>24</v>
      </c>
      <c r="J436">
        <v>98</v>
      </c>
      <c r="K436" t="s">
        <v>24</v>
      </c>
      <c r="L436" t="s">
        <v>23</v>
      </c>
      <c r="M436" t="s">
        <v>23</v>
      </c>
      <c r="N436" s="1">
        <v>45740</v>
      </c>
      <c r="O436" t="s">
        <v>37</v>
      </c>
      <c r="P436" t="s">
        <v>31</v>
      </c>
      <c r="Q436" t="s">
        <v>32</v>
      </c>
      <c r="R436">
        <v>8</v>
      </c>
      <c r="S436">
        <v>972</v>
      </c>
      <c r="T436" t="s">
        <v>23</v>
      </c>
      <c r="U436" t="s">
        <v>23</v>
      </c>
      <c r="V436" s="1">
        <v>44704</v>
      </c>
      <c r="W436" t="str">
        <f t="shared" si="18"/>
        <v>Y</v>
      </c>
      <c r="X436" t="str">
        <f t="shared" ca="1" si="19"/>
        <v>Recent</v>
      </c>
      <c r="Y436" t="str">
        <f t="shared" ca="1" si="20"/>
        <v>Old</v>
      </c>
    </row>
    <row r="437" spans="1:25" hidden="1" x14ac:dyDescent="0.35">
      <c r="A437">
        <v>577758674</v>
      </c>
      <c r="B437" s="1">
        <v>39652</v>
      </c>
      <c r="C437">
        <v>4432</v>
      </c>
      <c r="D437" s="1">
        <v>44392</v>
      </c>
      <c r="E437" t="s">
        <v>29</v>
      </c>
      <c r="F437" t="s">
        <v>24</v>
      </c>
      <c r="G437" t="s">
        <v>24</v>
      </c>
      <c r="H437" t="s">
        <v>32</v>
      </c>
      <c r="I437" t="s">
        <v>23</v>
      </c>
      <c r="J437">
        <v>7</v>
      </c>
      <c r="K437" t="s">
        <v>24</v>
      </c>
      <c r="L437" t="s">
        <v>24</v>
      </c>
      <c r="M437" t="s">
        <v>24</v>
      </c>
      <c r="N437" s="1">
        <v>43883</v>
      </c>
      <c r="O437" t="s">
        <v>35</v>
      </c>
      <c r="P437" t="s">
        <v>33</v>
      </c>
      <c r="Q437" t="s">
        <v>32</v>
      </c>
      <c r="R437">
        <v>2</v>
      </c>
      <c r="S437">
        <v>139</v>
      </c>
      <c r="T437" t="s">
        <v>23</v>
      </c>
      <c r="U437" t="s">
        <v>23</v>
      </c>
      <c r="V437" s="1">
        <v>45932</v>
      </c>
      <c r="W437" t="str">
        <f t="shared" si="18"/>
        <v>Y</v>
      </c>
      <c r="X437" t="str">
        <f t="shared" ca="1" si="19"/>
        <v>Old</v>
      </c>
      <c r="Y437" t="str">
        <f t="shared" ca="1" si="20"/>
        <v>Recent</v>
      </c>
    </row>
    <row r="438" spans="1:25" hidden="1" x14ac:dyDescent="0.35">
      <c r="A438">
        <v>571219773</v>
      </c>
      <c r="B438" s="1">
        <v>36175</v>
      </c>
      <c r="C438">
        <v>3080</v>
      </c>
      <c r="E438" t="s">
        <v>36</v>
      </c>
      <c r="F438" t="s">
        <v>24</v>
      </c>
      <c r="G438" t="s">
        <v>23</v>
      </c>
      <c r="H438" t="s">
        <v>30</v>
      </c>
      <c r="O438" t="s">
        <v>38</v>
      </c>
      <c r="P438" t="s">
        <v>33</v>
      </c>
      <c r="Q438" t="s">
        <v>30</v>
      </c>
      <c r="W438" t="str">
        <f t="shared" si="18"/>
        <v>Y</v>
      </c>
      <c r="X438" t="str">
        <f t="shared" ca="1" si="19"/>
        <v>N/A</v>
      </c>
      <c r="Y438" t="str">
        <f t="shared" ca="1" si="20"/>
        <v>N/A</v>
      </c>
    </row>
    <row r="439" spans="1:25" hidden="1" x14ac:dyDescent="0.35">
      <c r="A439">
        <v>285732130</v>
      </c>
      <c r="B439" s="1">
        <v>36642</v>
      </c>
      <c r="C439">
        <v>695</v>
      </c>
      <c r="E439" t="s">
        <v>36</v>
      </c>
      <c r="F439" t="s">
        <v>24</v>
      </c>
      <c r="G439" t="s">
        <v>23</v>
      </c>
      <c r="H439" t="s">
        <v>32</v>
      </c>
      <c r="I439" t="s">
        <v>24</v>
      </c>
      <c r="J439">
        <v>80</v>
      </c>
      <c r="K439" t="s">
        <v>24</v>
      </c>
      <c r="L439" t="s">
        <v>24</v>
      </c>
      <c r="M439" t="s">
        <v>24</v>
      </c>
      <c r="N439" s="1">
        <v>45723</v>
      </c>
      <c r="O439" t="s">
        <v>39</v>
      </c>
      <c r="P439" t="s">
        <v>33</v>
      </c>
      <c r="Q439" t="s">
        <v>32</v>
      </c>
      <c r="R439">
        <v>2</v>
      </c>
      <c r="S439">
        <v>846</v>
      </c>
      <c r="T439" t="s">
        <v>23</v>
      </c>
      <c r="U439" t="s">
        <v>23</v>
      </c>
      <c r="V439" s="1">
        <v>45924</v>
      </c>
      <c r="W439" t="str">
        <f t="shared" si="18"/>
        <v>Y</v>
      </c>
      <c r="X439" t="str">
        <f t="shared" ca="1" si="19"/>
        <v>Recent</v>
      </c>
      <c r="Y439" t="str">
        <f t="shared" ca="1" si="20"/>
        <v>Recent</v>
      </c>
    </row>
    <row r="440" spans="1:25" hidden="1" x14ac:dyDescent="0.35">
      <c r="A440">
        <v>718111156</v>
      </c>
      <c r="B440" s="1">
        <v>40981</v>
      </c>
      <c r="C440">
        <v>2523</v>
      </c>
      <c r="D440" s="1">
        <v>45694</v>
      </c>
      <c r="E440" t="s">
        <v>36</v>
      </c>
      <c r="F440" t="s">
        <v>24</v>
      </c>
      <c r="G440" t="s">
        <v>23</v>
      </c>
      <c r="H440" t="s">
        <v>30</v>
      </c>
      <c r="O440" t="s">
        <v>35</v>
      </c>
      <c r="P440" t="s">
        <v>31</v>
      </c>
      <c r="Q440" t="s">
        <v>32</v>
      </c>
      <c r="R440">
        <v>6</v>
      </c>
      <c r="S440">
        <v>510</v>
      </c>
      <c r="T440" t="s">
        <v>23</v>
      </c>
      <c r="U440" t="s">
        <v>23</v>
      </c>
      <c r="V440" s="1">
        <v>44509</v>
      </c>
      <c r="W440" t="str">
        <f t="shared" si="18"/>
        <v>Y</v>
      </c>
      <c r="X440" t="str">
        <f t="shared" ca="1" si="19"/>
        <v>N/A</v>
      </c>
      <c r="Y440" t="str">
        <f t="shared" ca="1" si="20"/>
        <v>Old</v>
      </c>
    </row>
    <row r="441" spans="1:25" hidden="1" x14ac:dyDescent="0.35">
      <c r="A441">
        <v>894354121</v>
      </c>
      <c r="B441" s="1">
        <v>39695</v>
      </c>
      <c r="C441">
        <v>822</v>
      </c>
      <c r="D441" s="1">
        <v>45713</v>
      </c>
      <c r="E441" t="s">
        <v>22</v>
      </c>
      <c r="F441" t="s">
        <v>23</v>
      </c>
      <c r="G441" t="s">
        <v>24</v>
      </c>
      <c r="H441" t="s">
        <v>32</v>
      </c>
      <c r="I441" t="s">
        <v>24</v>
      </c>
      <c r="J441">
        <v>86</v>
      </c>
      <c r="K441" t="s">
        <v>24</v>
      </c>
      <c r="L441" t="s">
        <v>23</v>
      </c>
      <c r="M441" t="s">
        <v>24</v>
      </c>
      <c r="N441" s="1">
        <v>45715</v>
      </c>
      <c r="O441" t="s">
        <v>37</v>
      </c>
      <c r="P441" t="s">
        <v>31</v>
      </c>
      <c r="Q441" t="s">
        <v>32</v>
      </c>
      <c r="R441">
        <v>9</v>
      </c>
      <c r="S441">
        <v>893</v>
      </c>
      <c r="T441" t="s">
        <v>23</v>
      </c>
      <c r="U441" t="s">
        <v>23</v>
      </c>
      <c r="V441" s="1">
        <v>44347</v>
      </c>
      <c r="W441" t="str">
        <f t="shared" si="18"/>
        <v>Y</v>
      </c>
      <c r="X441" t="str">
        <f t="shared" ca="1" si="19"/>
        <v>Recent</v>
      </c>
      <c r="Y441" t="str">
        <f t="shared" ca="1" si="20"/>
        <v>Old</v>
      </c>
    </row>
    <row r="442" spans="1:25" hidden="1" x14ac:dyDescent="0.35">
      <c r="A442">
        <v>921178149</v>
      </c>
      <c r="B442" s="1">
        <v>41686</v>
      </c>
      <c r="C442">
        <v>167</v>
      </c>
      <c r="E442" t="s">
        <v>36</v>
      </c>
      <c r="F442" t="s">
        <v>24</v>
      </c>
      <c r="G442" t="s">
        <v>23</v>
      </c>
      <c r="H442" t="s">
        <v>32</v>
      </c>
      <c r="I442" t="s">
        <v>24</v>
      </c>
      <c r="J442">
        <v>84</v>
      </c>
      <c r="K442" t="s">
        <v>24</v>
      </c>
      <c r="L442" t="s">
        <v>23</v>
      </c>
      <c r="M442" t="s">
        <v>23</v>
      </c>
      <c r="N442" s="1">
        <v>45710</v>
      </c>
      <c r="O442" t="s">
        <v>39</v>
      </c>
      <c r="P442" t="s">
        <v>27</v>
      </c>
      <c r="Q442" t="s">
        <v>30</v>
      </c>
      <c r="W442" t="str">
        <f t="shared" si="18"/>
        <v>Y</v>
      </c>
      <c r="X442" t="str">
        <f t="shared" ca="1" si="19"/>
        <v>Recent</v>
      </c>
      <c r="Y442" t="str">
        <f t="shared" ca="1" si="20"/>
        <v>N/A</v>
      </c>
    </row>
    <row r="443" spans="1:25" hidden="1" x14ac:dyDescent="0.35">
      <c r="A443">
        <v>282301048</v>
      </c>
      <c r="B443" s="1">
        <v>41347</v>
      </c>
      <c r="C443">
        <v>17</v>
      </c>
      <c r="E443" t="s">
        <v>36</v>
      </c>
      <c r="F443" t="s">
        <v>24</v>
      </c>
      <c r="G443" t="s">
        <v>23</v>
      </c>
      <c r="H443" t="s">
        <v>32</v>
      </c>
      <c r="I443" t="s">
        <v>24</v>
      </c>
      <c r="J443">
        <v>99</v>
      </c>
      <c r="K443" t="s">
        <v>24</v>
      </c>
      <c r="L443" t="s">
        <v>23</v>
      </c>
      <c r="M443" t="s">
        <v>23</v>
      </c>
      <c r="N443" s="1">
        <v>45743</v>
      </c>
      <c r="P443" t="s">
        <v>27</v>
      </c>
      <c r="Q443" t="s">
        <v>32</v>
      </c>
      <c r="R443">
        <v>6</v>
      </c>
      <c r="S443">
        <v>986</v>
      </c>
      <c r="T443" t="s">
        <v>23</v>
      </c>
      <c r="U443" t="s">
        <v>24</v>
      </c>
      <c r="V443" s="1">
        <v>44793</v>
      </c>
      <c r="W443" t="str">
        <f t="shared" si="18"/>
        <v>Y</v>
      </c>
      <c r="X443" t="str">
        <f t="shared" ca="1" si="19"/>
        <v>Recent</v>
      </c>
      <c r="Y443" t="str">
        <f t="shared" ca="1" si="20"/>
        <v>Old</v>
      </c>
    </row>
    <row r="444" spans="1:25" hidden="1" x14ac:dyDescent="0.35">
      <c r="A444">
        <v>863847198</v>
      </c>
      <c r="B444" s="1">
        <v>38883</v>
      </c>
      <c r="C444">
        <v>156</v>
      </c>
      <c r="D444" s="1">
        <v>45732</v>
      </c>
      <c r="E444" t="s">
        <v>36</v>
      </c>
      <c r="F444" t="s">
        <v>24</v>
      </c>
      <c r="G444" t="s">
        <v>23</v>
      </c>
      <c r="H444" t="s">
        <v>30</v>
      </c>
      <c r="O444" t="s">
        <v>40</v>
      </c>
      <c r="P444" t="s">
        <v>27</v>
      </c>
      <c r="Q444" t="s">
        <v>30</v>
      </c>
      <c r="W444" t="str">
        <f t="shared" si="18"/>
        <v>Y</v>
      </c>
      <c r="X444" t="str">
        <f t="shared" ca="1" si="19"/>
        <v>N/A</v>
      </c>
      <c r="Y444" t="str">
        <f t="shared" ca="1" si="20"/>
        <v>N/A</v>
      </c>
    </row>
    <row r="445" spans="1:25" hidden="1" x14ac:dyDescent="0.35">
      <c r="A445">
        <v>312593657</v>
      </c>
      <c r="B445" s="1">
        <v>43290</v>
      </c>
      <c r="C445">
        <v>75</v>
      </c>
      <c r="D445" s="1">
        <v>45730</v>
      </c>
      <c r="E445" t="s">
        <v>22</v>
      </c>
      <c r="F445" t="s">
        <v>23</v>
      </c>
      <c r="G445" t="s">
        <v>24</v>
      </c>
      <c r="H445" t="s">
        <v>32</v>
      </c>
      <c r="I445" t="s">
        <v>24</v>
      </c>
      <c r="J445">
        <v>96</v>
      </c>
      <c r="K445" t="s">
        <v>24</v>
      </c>
      <c r="L445" t="s">
        <v>23</v>
      </c>
      <c r="M445" t="s">
        <v>23</v>
      </c>
      <c r="N445" s="1">
        <v>45748</v>
      </c>
      <c r="O445" t="s">
        <v>37</v>
      </c>
      <c r="P445" t="s">
        <v>31</v>
      </c>
      <c r="Q445" t="s">
        <v>32</v>
      </c>
      <c r="R445">
        <v>8</v>
      </c>
      <c r="S445">
        <v>950</v>
      </c>
      <c r="T445" t="s">
        <v>23</v>
      </c>
      <c r="U445" t="s">
        <v>23</v>
      </c>
      <c r="V445" s="1">
        <v>44418</v>
      </c>
      <c r="W445" t="str">
        <f t="shared" si="18"/>
        <v>Y</v>
      </c>
      <c r="X445" t="str">
        <f t="shared" ca="1" si="19"/>
        <v>Recent</v>
      </c>
      <c r="Y445" t="str">
        <f t="shared" ca="1" si="20"/>
        <v>Old</v>
      </c>
    </row>
    <row r="446" spans="1:25" hidden="1" x14ac:dyDescent="0.35">
      <c r="A446">
        <v>258568966</v>
      </c>
      <c r="B446" s="1">
        <v>37282</v>
      </c>
      <c r="C446">
        <v>2038</v>
      </c>
      <c r="E446" t="s">
        <v>36</v>
      </c>
      <c r="F446" t="s">
        <v>24</v>
      </c>
      <c r="G446" t="s">
        <v>23</v>
      </c>
      <c r="H446" t="s">
        <v>32</v>
      </c>
      <c r="I446" t="s">
        <v>24</v>
      </c>
      <c r="J446">
        <v>42</v>
      </c>
      <c r="K446" t="s">
        <v>24</v>
      </c>
      <c r="L446" t="s">
        <v>23</v>
      </c>
      <c r="M446" t="s">
        <v>24</v>
      </c>
      <c r="N446" s="1">
        <v>45647</v>
      </c>
      <c r="P446" t="s">
        <v>27</v>
      </c>
      <c r="Q446" t="s">
        <v>32</v>
      </c>
      <c r="R446">
        <v>9</v>
      </c>
      <c r="S446">
        <v>707</v>
      </c>
      <c r="T446" t="s">
        <v>23</v>
      </c>
      <c r="U446" t="s">
        <v>24</v>
      </c>
      <c r="V446" s="1">
        <v>43826</v>
      </c>
      <c r="W446" t="str">
        <f t="shared" si="18"/>
        <v>Y</v>
      </c>
      <c r="X446" t="str">
        <f t="shared" ca="1" si="19"/>
        <v>Recent</v>
      </c>
      <c r="Y446" t="str">
        <f t="shared" ca="1" si="20"/>
        <v>Old</v>
      </c>
    </row>
    <row r="447" spans="1:25" x14ac:dyDescent="0.35">
      <c r="A447">
        <v>326501297</v>
      </c>
      <c r="B447" s="1">
        <v>43183</v>
      </c>
      <c r="D447" s="1">
        <v>45754</v>
      </c>
      <c r="E447" t="s">
        <v>29</v>
      </c>
      <c r="F447" t="s">
        <v>24</v>
      </c>
      <c r="G447" t="s">
        <v>24</v>
      </c>
      <c r="H447" t="s">
        <v>30</v>
      </c>
      <c r="O447" t="s">
        <v>38</v>
      </c>
      <c r="P447" t="s">
        <v>33</v>
      </c>
      <c r="Q447" t="s">
        <v>25</v>
      </c>
      <c r="T447" t="s">
        <v>23</v>
      </c>
      <c r="U447" t="s">
        <v>23</v>
      </c>
      <c r="W447" t="str">
        <f t="shared" si="18"/>
        <v>Y</v>
      </c>
      <c r="X447" t="str">
        <f t="shared" ca="1" si="19"/>
        <v>N/A</v>
      </c>
      <c r="Y447" t="str">
        <f t="shared" ca="1" si="20"/>
        <v>N/A</v>
      </c>
    </row>
    <row r="448" spans="1:25" hidden="1" x14ac:dyDescent="0.35">
      <c r="A448">
        <v>745133409</v>
      </c>
      <c r="B448" s="1">
        <v>41090</v>
      </c>
      <c r="C448">
        <v>64</v>
      </c>
      <c r="D448" s="1">
        <v>45753</v>
      </c>
      <c r="E448" t="s">
        <v>22</v>
      </c>
      <c r="F448" t="s">
        <v>23</v>
      </c>
      <c r="G448" t="s">
        <v>24</v>
      </c>
      <c r="H448" t="s">
        <v>30</v>
      </c>
      <c r="O448" t="s">
        <v>40</v>
      </c>
      <c r="P448" t="s">
        <v>27</v>
      </c>
      <c r="Q448" t="s">
        <v>30</v>
      </c>
      <c r="W448" t="str">
        <f t="shared" si="18"/>
        <v>Y</v>
      </c>
      <c r="X448" t="str">
        <f t="shared" ca="1" si="19"/>
        <v>N/A</v>
      </c>
      <c r="Y448" t="str">
        <f t="shared" ca="1" si="20"/>
        <v>N/A</v>
      </c>
    </row>
    <row r="449" spans="1:25" hidden="1" x14ac:dyDescent="0.35">
      <c r="A449">
        <v>498595799</v>
      </c>
      <c r="B449" s="1">
        <v>39678</v>
      </c>
      <c r="C449">
        <v>51</v>
      </c>
      <c r="D449" s="1">
        <v>45750</v>
      </c>
      <c r="E449" t="s">
        <v>22</v>
      </c>
      <c r="F449" t="s">
        <v>23</v>
      </c>
      <c r="G449" t="s">
        <v>24</v>
      </c>
      <c r="H449" t="s">
        <v>28</v>
      </c>
      <c r="I449" t="s">
        <v>24</v>
      </c>
      <c r="J449">
        <v>93</v>
      </c>
      <c r="K449" t="s">
        <v>24</v>
      </c>
      <c r="L449" t="s">
        <v>23</v>
      </c>
      <c r="M449" t="s">
        <v>23</v>
      </c>
      <c r="N449" s="1">
        <v>45730</v>
      </c>
      <c r="P449" t="s">
        <v>27</v>
      </c>
      <c r="Q449" t="s">
        <v>32</v>
      </c>
      <c r="R449">
        <v>4</v>
      </c>
      <c r="S449">
        <v>989</v>
      </c>
      <c r="T449" t="s">
        <v>23</v>
      </c>
      <c r="U449" t="s">
        <v>23</v>
      </c>
      <c r="V449" s="1">
        <v>45582</v>
      </c>
      <c r="W449" t="str">
        <f t="shared" si="18"/>
        <v>Y</v>
      </c>
      <c r="X449" t="str">
        <f t="shared" ca="1" si="19"/>
        <v>Recent</v>
      </c>
      <c r="Y449" t="str">
        <f t="shared" ca="1" si="20"/>
        <v>Old</v>
      </c>
    </row>
    <row r="450" spans="1:25" hidden="1" x14ac:dyDescent="0.35">
      <c r="A450">
        <v>266536571</v>
      </c>
      <c r="B450" s="1">
        <v>40632</v>
      </c>
      <c r="C450">
        <v>23</v>
      </c>
      <c r="D450" s="1">
        <v>45737</v>
      </c>
      <c r="E450" t="s">
        <v>22</v>
      </c>
      <c r="F450" t="s">
        <v>23</v>
      </c>
      <c r="G450" t="s">
        <v>24</v>
      </c>
      <c r="H450" t="s">
        <v>32</v>
      </c>
      <c r="I450" t="s">
        <v>24</v>
      </c>
      <c r="J450">
        <v>89</v>
      </c>
      <c r="K450" t="s">
        <v>24</v>
      </c>
      <c r="L450" t="s">
        <v>23</v>
      </c>
      <c r="M450" t="s">
        <v>24</v>
      </c>
      <c r="N450" s="1">
        <v>45730</v>
      </c>
      <c r="O450" t="s">
        <v>39</v>
      </c>
      <c r="P450" t="s">
        <v>27</v>
      </c>
      <c r="Q450" t="s">
        <v>32</v>
      </c>
      <c r="R450">
        <v>6</v>
      </c>
      <c r="S450">
        <v>960</v>
      </c>
      <c r="T450" t="s">
        <v>23</v>
      </c>
      <c r="U450" t="s">
        <v>23</v>
      </c>
      <c r="V450" s="1">
        <v>44701</v>
      </c>
      <c r="W450" t="str">
        <f t="shared" si="18"/>
        <v>Y</v>
      </c>
      <c r="X450" t="str">
        <f t="shared" ca="1" si="19"/>
        <v>Recent</v>
      </c>
      <c r="Y450" t="str">
        <f t="shared" ca="1" si="20"/>
        <v>Old</v>
      </c>
    </row>
    <row r="451" spans="1:25" hidden="1" x14ac:dyDescent="0.35">
      <c r="A451">
        <v>681586889</v>
      </c>
      <c r="B451" s="1">
        <v>41320</v>
      </c>
      <c r="C451">
        <v>3045</v>
      </c>
      <c r="D451" s="1">
        <v>45089</v>
      </c>
      <c r="E451" t="s">
        <v>36</v>
      </c>
      <c r="F451" t="s">
        <v>24</v>
      </c>
      <c r="G451" t="s">
        <v>23</v>
      </c>
      <c r="H451" t="s">
        <v>32</v>
      </c>
      <c r="I451" t="s">
        <v>24</v>
      </c>
      <c r="J451">
        <v>27</v>
      </c>
      <c r="K451" t="s">
        <v>24</v>
      </c>
      <c r="L451" t="s">
        <v>24</v>
      </c>
      <c r="M451" t="s">
        <v>23</v>
      </c>
      <c r="N451" s="1">
        <v>45065</v>
      </c>
      <c r="O451" t="s">
        <v>38</v>
      </c>
      <c r="P451" t="s">
        <v>33</v>
      </c>
      <c r="Q451" t="s">
        <v>32</v>
      </c>
      <c r="R451">
        <v>6</v>
      </c>
      <c r="S451">
        <v>428</v>
      </c>
      <c r="T451" t="s">
        <v>23</v>
      </c>
      <c r="U451" t="s">
        <v>23</v>
      </c>
      <c r="V451" s="1">
        <v>45285</v>
      </c>
      <c r="W451" t="str">
        <f t="shared" ref="W451:W514" si="21">IF(OR(F451="Y", G451="Y", L451 = "Y", M451 = "Y", T451 = "Y", U451= "Y"), "Y", "N")</f>
        <v>Y</v>
      </c>
      <c r="X451" t="str">
        <f t="shared" ref="X451:X514" ca="1" si="22">IF(N451&gt;=EDATE(TODAY(),-6),"Recent",IF(I451="","N/A","Old"))</f>
        <v>Old</v>
      </c>
      <c r="Y451" t="str">
        <f t="shared" ref="Y451:Y514" ca="1" si="23">IF(V451&gt;=EDATE(TODAY(),-6),"Recent",IF(V451="","N/A","Old"))</f>
        <v>Old</v>
      </c>
    </row>
    <row r="452" spans="1:25" hidden="1" x14ac:dyDescent="0.35">
      <c r="A452">
        <v>427141785</v>
      </c>
      <c r="B452" s="1">
        <v>36729</v>
      </c>
      <c r="C452">
        <v>333</v>
      </c>
      <c r="D452" s="1">
        <v>45725</v>
      </c>
      <c r="E452" t="s">
        <v>22</v>
      </c>
      <c r="F452" t="s">
        <v>23</v>
      </c>
      <c r="G452" t="s">
        <v>24</v>
      </c>
      <c r="H452" t="s">
        <v>32</v>
      </c>
      <c r="I452" t="s">
        <v>24</v>
      </c>
      <c r="J452">
        <v>91</v>
      </c>
      <c r="K452" t="s">
        <v>24</v>
      </c>
      <c r="L452" t="s">
        <v>24</v>
      </c>
      <c r="M452" t="s">
        <v>24</v>
      </c>
      <c r="N452" s="1">
        <v>45712</v>
      </c>
      <c r="P452" t="s">
        <v>33</v>
      </c>
      <c r="Q452" t="s">
        <v>28</v>
      </c>
      <c r="R452">
        <v>9</v>
      </c>
      <c r="S452">
        <v>937</v>
      </c>
      <c r="T452" t="s">
        <v>23</v>
      </c>
      <c r="U452" t="s">
        <v>23</v>
      </c>
      <c r="V452" s="1">
        <v>44556</v>
      </c>
      <c r="W452" t="str">
        <f t="shared" si="21"/>
        <v>Y</v>
      </c>
      <c r="X452" t="str">
        <f t="shared" ca="1" si="22"/>
        <v>Recent</v>
      </c>
      <c r="Y452" t="str">
        <f t="shared" ca="1" si="23"/>
        <v>Old</v>
      </c>
    </row>
    <row r="453" spans="1:25" hidden="1" x14ac:dyDescent="0.35">
      <c r="A453">
        <v>735466560</v>
      </c>
      <c r="B453" s="1">
        <v>42685</v>
      </c>
      <c r="C453">
        <v>2046</v>
      </c>
      <c r="D453" s="1">
        <v>45559</v>
      </c>
      <c r="E453" t="s">
        <v>36</v>
      </c>
      <c r="F453" t="s">
        <v>24</v>
      </c>
      <c r="G453" t="s">
        <v>23</v>
      </c>
      <c r="H453" t="s">
        <v>30</v>
      </c>
      <c r="O453" t="s">
        <v>35</v>
      </c>
      <c r="P453" t="s">
        <v>33</v>
      </c>
      <c r="Q453" t="s">
        <v>30</v>
      </c>
      <c r="W453" t="str">
        <f t="shared" si="21"/>
        <v>Y</v>
      </c>
      <c r="X453" t="str">
        <f t="shared" ca="1" si="22"/>
        <v>N/A</v>
      </c>
      <c r="Y453" t="str">
        <f t="shared" ca="1" si="23"/>
        <v>N/A</v>
      </c>
    </row>
    <row r="454" spans="1:25" hidden="1" x14ac:dyDescent="0.35">
      <c r="A454">
        <v>881172023</v>
      </c>
      <c r="B454" s="1">
        <v>35112</v>
      </c>
      <c r="C454">
        <v>24</v>
      </c>
      <c r="E454" t="s">
        <v>22</v>
      </c>
      <c r="F454" t="s">
        <v>23</v>
      </c>
      <c r="G454" t="s">
        <v>24</v>
      </c>
      <c r="H454" t="s">
        <v>32</v>
      </c>
      <c r="I454" t="s">
        <v>24</v>
      </c>
      <c r="J454">
        <v>93</v>
      </c>
      <c r="K454" t="s">
        <v>24</v>
      </c>
      <c r="L454" t="s">
        <v>23</v>
      </c>
      <c r="M454" t="s">
        <v>24</v>
      </c>
      <c r="N454" s="1">
        <v>45743</v>
      </c>
      <c r="O454" t="s">
        <v>26</v>
      </c>
      <c r="P454" t="s">
        <v>27</v>
      </c>
      <c r="Q454" t="s">
        <v>32</v>
      </c>
      <c r="R454">
        <v>2</v>
      </c>
      <c r="S454">
        <v>969</v>
      </c>
      <c r="T454" t="s">
        <v>23</v>
      </c>
      <c r="U454" t="s">
        <v>23</v>
      </c>
      <c r="V454" s="1">
        <v>45932</v>
      </c>
      <c r="W454" t="str">
        <f t="shared" si="21"/>
        <v>Y</v>
      </c>
      <c r="X454" t="str">
        <f t="shared" ca="1" si="22"/>
        <v>Recent</v>
      </c>
      <c r="Y454" t="str">
        <f t="shared" ca="1" si="23"/>
        <v>Recent</v>
      </c>
    </row>
    <row r="455" spans="1:25" hidden="1" x14ac:dyDescent="0.35">
      <c r="A455">
        <v>812551758</v>
      </c>
      <c r="B455" s="1">
        <v>43084</v>
      </c>
      <c r="C455">
        <v>83</v>
      </c>
      <c r="D455" s="1">
        <v>45753</v>
      </c>
      <c r="E455" t="s">
        <v>22</v>
      </c>
      <c r="F455" t="s">
        <v>23</v>
      </c>
      <c r="G455" t="s">
        <v>24</v>
      </c>
      <c r="H455" t="s">
        <v>32</v>
      </c>
      <c r="I455" t="s">
        <v>24</v>
      </c>
      <c r="J455">
        <v>96</v>
      </c>
      <c r="K455" t="s">
        <v>24</v>
      </c>
      <c r="L455" t="s">
        <v>24</v>
      </c>
      <c r="M455" t="s">
        <v>24</v>
      </c>
      <c r="N455" s="1">
        <v>45729</v>
      </c>
      <c r="O455" t="s">
        <v>26</v>
      </c>
      <c r="P455" t="s">
        <v>31</v>
      </c>
      <c r="Q455" t="s">
        <v>32</v>
      </c>
      <c r="R455">
        <v>3</v>
      </c>
      <c r="S455">
        <v>952</v>
      </c>
      <c r="T455" t="s">
        <v>23</v>
      </c>
      <c r="U455" t="s">
        <v>23</v>
      </c>
      <c r="V455" s="1">
        <v>45812</v>
      </c>
      <c r="W455" t="str">
        <f t="shared" si="21"/>
        <v>Y</v>
      </c>
      <c r="X455" t="str">
        <f t="shared" ca="1" si="22"/>
        <v>Recent</v>
      </c>
      <c r="Y455" t="str">
        <f t="shared" ca="1" si="23"/>
        <v>Recent</v>
      </c>
    </row>
    <row r="456" spans="1:25" hidden="1" x14ac:dyDescent="0.35">
      <c r="A456">
        <v>478531743</v>
      </c>
      <c r="B456" s="1">
        <v>37195</v>
      </c>
      <c r="C456">
        <v>2967</v>
      </c>
      <c r="D456" s="1">
        <v>45575</v>
      </c>
      <c r="E456" t="s">
        <v>34</v>
      </c>
      <c r="F456" t="s">
        <v>24</v>
      </c>
      <c r="G456" t="s">
        <v>24</v>
      </c>
      <c r="H456" t="s">
        <v>28</v>
      </c>
      <c r="I456" t="s">
        <v>24</v>
      </c>
      <c r="J456">
        <v>34</v>
      </c>
      <c r="K456" t="s">
        <v>24</v>
      </c>
      <c r="L456" t="s">
        <v>23</v>
      </c>
      <c r="M456" t="s">
        <v>23</v>
      </c>
      <c r="N456" s="1">
        <v>45568</v>
      </c>
      <c r="O456" t="s">
        <v>40</v>
      </c>
      <c r="P456" t="s">
        <v>27</v>
      </c>
      <c r="Q456" t="s">
        <v>32</v>
      </c>
      <c r="R456">
        <v>2</v>
      </c>
      <c r="S456">
        <v>515</v>
      </c>
      <c r="T456" t="s">
        <v>23</v>
      </c>
      <c r="U456" t="s">
        <v>23</v>
      </c>
      <c r="V456" s="1">
        <v>45919</v>
      </c>
      <c r="W456" t="str">
        <f t="shared" si="21"/>
        <v>Y</v>
      </c>
      <c r="X456" t="str">
        <f t="shared" ca="1" si="22"/>
        <v>Old</v>
      </c>
      <c r="Y456" t="str">
        <f t="shared" ca="1" si="23"/>
        <v>Recent</v>
      </c>
    </row>
    <row r="457" spans="1:25" hidden="1" x14ac:dyDescent="0.35">
      <c r="A457">
        <v>886048343</v>
      </c>
      <c r="B457" s="1">
        <v>35178</v>
      </c>
      <c r="C457">
        <v>2214</v>
      </c>
      <c r="D457" s="1">
        <v>45648</v>
      </c>
      <c r="E457" t="s">
        <v>34</v>
      </c>
      <c r="F457" t="s">
        <v>24</v>
      </c>
      <c r="G457" t="s">
        <v>24</v>
      </c>
      <c r="H457" t="s">
        <v>30</v>
      </c>
      <c r="O457" t="s">
        <v>38</v>
      </c>
      <c r="P457" t="s">
        <v>31</v>
      </c>
      <c r="Q457" t="s">
        <v>30</v>
      </c>
      <c r="W457" t="str">
        <f t="shared" si="21"/>
        <v>N</v>
      </c>
      <c r="X457" t="str">
        <f t="shared" ca="1" si="22"/>
        <v>N/A</v>
      </c>
      <c r="Y457" t="str">
        <f t="shared" ca="1" si="23"/>
        <v>N/A</v>
      </c>
    </row>
    <row r="458" spans="1:25" hidden="1" x14ac:dyDescent="0.35">
      <c r="A458">
        <v>101727745</v>
      </c>
      <c r="B458" s="1">
        <v>41070</v>
      </c>
      <c r="C458">
        <v>690</v>
      </c>
      <c r="D458" s="1">
        <v>45702</v>
      </c>
      <c r="E458" t="s">
        <v>22</v>
      </c>
      <c r="F458" t="s">
        <v>23</v>
      </c>
      <c r="G458" t="s">
        <v>24</v>
      </c>
      <c r="H458" t="s">
        <v>32</v>
      </c>
      <c r="I458" t="s">
        <v>24</v>
      </c>
      <c r="J458">
        <v>85</v>
      </c>
      <c r="K458" t="s">
        <v>24</v>
      </c>
      <c r="L458" t="s">
        <v>23</v>
      </c>
      <c r="M458" t="s">
        <v>24</v>
      </c>
      <c r="N458" s="1">
        <v>45728</v>
      </c>
      <c r="O458" t="s">
        <v>37</v>
      </c>
      <c r="P458" t="s">
        <v>27</v>
      </c>
      <c r="Q458" t="s">
        <v>32</v>
      </c>
      <c r="R458">
        <v>7</v>
      </c>
      <c r="S458">
        <v>951</v>
      </c>
      <c r="T458" t="s">
        <v>23</v>
      </c>
      <c r="U458" t="s">
        <v>23</v>
      </c>
      <c r="V458" s="1">
        <v>44934</v>
      </c>
      <c r="W458" t="str">
        <f t="shared" si="21"/>
        <v>Y</v>
      </c>
      <c r="X458" t="str">
        <f t="shared" ca="1" si="22"/>
        <v>Recent</v>
      </c>
      <c r="Y458" t="str">
        <f t="shared" ca="1" si="23"/>
        <v>Old</v>
      </c>
    </row>
    <row r="459" spans="1:25" hidden="1" x14ac:dyDescent="0.35">
      <c r="A459">
        <v>291859303</v>
      </c>
      <c r="B459" s="1">
        <v>40290</v>
      </c>
      <c r="C459">
        <v>6383</v>
      </c>
      <c r="D459" s="1">
        <v>43900</v>
      </c>
      <c r="E459" t="s">
        <v>29</v>
      </c>
      <c r="F459" t="s">
        <v>24</v>
      </c>
      <c r="G459" t="s">
        <v>24</v>
      </c>
      <c r="H459" t="s">
        <v>25</v>
      </c>
      <c r="I459" t="s">
        <v>24</v>
      </c>
      <c r="J459">
        <v>0</v>
      </c>
      <c r="K459" t="s">
        <v>23</v>
      </c>
      <c r="L459" t="s">
        <v>24</v>
      </c>
      <c r="M459" t="s">
        <v>24</v>
      </c>
      <c r="N459" s="1">
        <v>44514</v>
      </c>
      <c r="O459" t="s">
        <v>38</v>
      </c>
      <c r="P459" t="s">
        <v>33</v>
      </c>
      <c r="Q459" t="s">
        <v>25</v>
      </c>
      <c r="T459" t="s">
        <v>24</v>
      </c>
      <c r="U459" t="s">
        <v>23</v>
      </c>
      <c r="W459" t="str">
        <f t="shared" si="21"/>
        <v>Y</v>
      </c>
      <c r="X459" t="str">
        <f t="shared" ca="1" si="22"/>
        <v>Old</v>
      </c>
      <c r="Y459" t="str">
        <f t="shared" ca="1" si="23"/>
        <v>N/A</v>
      </c>
    </row>
    <row r="460" spans="1:25" hidden="1" x14ac:dyDescent="0.35">
      <c r="A460">
        <v>734796782</v>
      </c>
      <c r="B460" s="1">
        <v>34757</v>
      </c>
      <c r="C460">
        <v>2542</v>
      </c>
      <c r="D460" s="1">
        <v>45733</v>
      </c>
      <c r="E460" t="s">
        <v>34</v>
      </c>
      <c r="F460" t="s">
        <v>24</v>
      </c>
      <c r="G460" t="s">
        <v>24</v>
      </c>
      <c r="H460" t="s">
        <v>25</v>
      </c>
      <c r="I460" t="s">
        <v>24</v>
      </c>
      <c r="J460">
        <v>0</v>
      </c>
      <c r="K460" t="s">
        <v>23</v>
      </c>
      <c r="L460" t="s">
        <v>23</v>
      </c>
      <c r="M460" t="s">
        <v>23</v>
      </c>
      <c r="N460" s="1">
        <v>45698</v>
      </c>
      <c r="O460" t="s">
        <v>40</v>
      </c>
      <c r="P460" t="s">
        <v>33</v>
      </c>
      <c r="Q460" t="s">
        <v>32</v>
      </c>
      <c r="R460">
        <v>5</v>
      </c>
      <c r="S460">
        <v>532</v>
      </c>
      <c r="T460" t="s">
        <v>23</v>
      </c>
      <c r="U460" t="s">
        <v>23</v>
      </c>
      <c r="V460" s="1">
        <v>45195</v>
      </c>
      <c r="W460" t="str">
        <f t="shared" si="21"/>
        <v>Y</v>
      </c>
      <c r="X460" t="str">
        <f t="shared" ca="1" si="22"/>
        <v>Recent</v>
      </c>
      <c r="Y460" t="str">
        <f t="shared" ca="1" si="23"/>
        <v>Old</v>
      </c>
    </row>
    <row r="461" spans="1:25" hidden="1" x14ac:dyDescent="0.35">
      <c r="A461">
        <v>429484058</v>
      </c>
      <c r="B461" s="1">
        <v>36923</v>
      </c>
      <c r="C461">
        <v>3870</v>
      </c>
      <c r="D461" s="1">
        <v>45675</v>
      </c>
      <c r="E461" t="s">
        <v>36</v>
      </c>
      <c r="F461" t="s">
        <v>24</v>
      </c>
      <c r="G461" t="s">
        <v>23</v>
      </c>
      <c r="H461" t="s">
        <v>32</v>
      </c>
      <c r="I461" t="s">
        <v>24</v>
      </c>
      <c r="J461">
        <v>23</v>
      </c>
      <c r="K461" t="s">
        <v>24</v>
      </c>
      <c r="L461" t="s">
        <v>24</v>
      </c>
      <c r="M461" t="s">
        <v>24</v>
      </c>
      <c r="N461" s="1">
        <v>45233</v>
      </c>
      <c r="O461" t="s">
        <v>38</v>
      </c>
      <c r="P461" t="s">
        <v>27</v>
      </c>
      <c r="Q461" t="s">
        <v>32</v>
      </c>
      <c r="R461">
        <v>2</v>
      </c>
      <c r="S461">
        <v>447</v>
      </c>
      <c r="T461" t="s">
        <v>23</v>
      </c>
      <c r="U461" t="s">
        <v>23</v>
      </c>
      <c r="V461" s="1">
        <v>45928</v>
      </c>
      <c r="W461" t="str">
        <f t="shared" si="21"/>
        <v>Y</v>
      </c>
      <c r="X461" t="str">
        <f t="shared" ca="1" si="22"/>
        <v>Old</v>
      </c>
      <c r="Y461" t="str">
        <f t="shared" ca="1" si="23"/>
        <v>Recent</v>
      </c>
    </row>
    <row r="462" spans="1:25" hidden="1" x14ac:dyDescent="0.35">
      <c r="A462">
        <v>509762279</v>
      </c>
      <c r="B462" s="1">
        <v>41719</v>
      </c>
      <c r="C462">
        <v>982</v>
      </c>
      <c r="D462" s="1">
        <v>45731</v>
      </c>
      <c r="E462" t="s">
        <v>22</v>
      </c>
      <c r="F462" t="s">
        <v>23</v>
      </c>
      <c r="G462" t="s">
        <v>24</v>
      </c>
      <c r="H462" t="s">
        <v>32</v>
      </c>
      <c r="I462" t="s">
        <v>24</v>
      </c>
      <c r="J462">
        <v>94</v>
      </c>
      <c r="K462" t="s">
        <v>24</v>
      </c>
      <c r="L462" t="s">
        <v>23</v>
      </c>
      <c r="M462" t="s">
        <v>23</v>
      </c>
      <c r="N462" s="1">
        <v>45728</v>
      </c>
      <c r="O462" t="s">
        <v>26</v>
      </c>
      <c r="P462" t="s">
        <v>31</v>
      </c>
      <c r="Q462" t="s">
        <v>30</v>
      </c>
      <c r="W462" t="str">
        <f t="shared" si="21"/>
        <v>Y</v>
      </c>
      <c r="X462" t="str">
        <f t="shared" ca="1" si="22"/>
        <v>Recent</v>
      </c>
      <c r="Y462" t="str">
        <f t="shared" ca="1" si="23"/>
        <v>N/A</v>
      </c>
    </row>
    <row r="463" spans="1:25" hidden="1" x14ac:dyDescent="0.35">
      <c r="A463">
        <v>314630499</v>
      </c>
      <c r="B463" s="1">
        <v>35126</v>
      </c>
      <c r="C463">
        <v>73</v>
      </c>
      <c r="E463" t="s">
        <v>22</v>
      </c>
      <c r="F463" t="s">
        <v>23</v>
      </c>
      <c r="G463" t="s">
        <v>24</v>
      </c>
      <c r="H463" t="s">
        <v>32</v>
      </c>
      <c r="I463" t="s">
        <v>24</v>
      </c>
      <c r="J463">
        <v>88</v>
      </c>
      <c r="K463" t="s">
        <v>24</v>
      </c>
      <c r="L463" t="s">
        <v>24</v>
      </c>
      <c r="M463" t="s">
        <v>23</v>
      </c>
      <c r="N463" s="1">
        <v>45736</v>
      </c>
      <c r="O463" t="s">
        <v>39</v>
      </c>
      <c r="P463" t="s">
        <v>27</v>
      </c>
      <c r="Q463" t="s">
        <v>32</v>
      </c>
      <c r="R463">
        <v>9</v>
      </c>
      <c r="S463">
        <v>973</v>
      </c>
      <c r="T463" t="s">
        <v>23</v>
      </c>
      <c r="U463" t="s">
        <v>23</v>
      </c>
      <c r="V463" s="1">
        <v>44087</v>
      </c>
      <c r="W463" t="str">
        <f t="shared" si="21"/>
        <v>Y</v>
      </c>
      <c r="X463" t="str">
        <f t="shared" ca="1" si="22"/>
        <v>Recent</v>
      </c>
      <c r="Y463" t="str">
        <f t="shared" ca="1" si="23"/>
        <v>Old</v>
      </c>
    </row>
    <row r="464" spans="1:25" hidden="1" x14ac:dyDescent="0.35">
      <c r="A464">
        <v>658827118</v>
      </c>
      <c r="B464" s="1">
        <v>43263</v>
      </c>
      <c r="C464">
        <v>89</v>
      </c>
      <c r="D464" s="1">
        <v>45737</v>
      </c>
      <c r="E464" t="s">
        <v>22</v>
      </c>
      <c r="F464" t="s">
        <v>23</v>
      </c>
      <c r="G464" t="s">
        <v>24</v>
      </c>
      <c r="H464" t="s">
        <v>28</v>
      </c>
      <c r="I464" t="s">
        <v>24</v>
      </c>
      <c r="J464">
        <v>93</v>
      </c>
      <c r="K464" t="s">
        <v>24</v>
      </c>
      <c r="L464" t="s">
        <v>24</v>
      </c>
      <c r="M464" t="s">
        <v>23</v>
      </c>
      <c r="N464" s="1">
        <v>45752</v>
      </c>
      <c r="O464" t="s">
        <v>37</v>
      </c>
      <c r="P464" t="s">
        <v>27</v>
      </c>
      <c r="Q464" t="s">
        <v>30</v>
      </c>
      <c r="W464" t="str">
        <f t="shared" si="21"/>
        <v>Y</v>
      </c>
      <c r="X464" t="str">
        <f t="shared" ca="1" si="22"/>
        <v>Recent</v>
      </c>
      <c r="Y464" t="str">
        <f t="shared" ca="1" si="23"/>
        <v>N/A</v>
      </c>
    </row>
    <row r="465" spans="1:25" x14ac:dyDescent="0.35">
      <c r="A465">
        <v>478866201</v>
      </c>
      <c r="B465" s="1">
        <v>42146</v>
      </c>
      <c r="D465" s="1">
        <v>45739</v>
      </c>
      <c r="E465" t="s">
        <v>29</v>
      </c>
      <c r="F465" t="s">
        <v>24</v>
      </c>
      <c r="G465" t="s">
        <v>24</v>
      </c>
      <c r="H465" t="s">
        <v>32</v>
      </c>
      <c r="I465" t="s">
        <v>24</v>
      </c>
      <c r="J465">
        <v>30</v>
      </c>
      <c r="K465" t="s">
        <v>24</v>
      </c>
      <c r="L465" t="s">
        <v>24</v>
      </c>
      <c r="M465" t="s">
        <v>23</v>
      </c>
      <c r="N465" s="1">
        <v>45747</v>
      </c>
      <c r="O465" t="s">
        <v>35</v>
      </c>
      <c r="P465" t="s">
        <v>33</v>
      </c>
      <c r="Q465" t="s">
        <v>25</v>
      </c>
      <c r="T465" t="s">
        <v>23</v>
      </c>
      <c r="U465" t="s">
        <v>23</v>
      </c>
      <c r="W465" t="str">
        <f t="shared" si="21"/>
        <v>Y</v>
      </c>
      <c r="X465" t="str">
        <f t="shared" ca="1" si="22"/>
        <v>Recent</v>
      </c>
      <c r="Y465" t="str">
        <f t="shared" ca="1" si="23"/>
        <v>N/A</v>
      </c>
    </row>
    <row r="466" spans="1:25" x14ac:dyDescent="0.35">
      <c r="A466">
        <v>949221761</v>
      </c>
      <c r="B466" s="1">
        <v>39839</v>
      </c>
      <c r="D466" s="1">
        <v>45748</v>
      </c>
      <c r="E466" t="s">
        <v>22</v>
      </c>
      <c r="F466" t="s">
        <v>23</v>
      </c>
      <c r="G466" t="s">
        <v>24</v>
      </c>
      <c r="H466" t="s">
        <v>32</v>
      </c>
      <c r="I466" t="s">
        <v>24</v>
      </c>
      <c r="J466">
        <v>55</v>
      </c>
      <c r="K466" t="s">
        <v>24</v>
      </c>
      <c r="L466" t="s">
        <v>23</v>
      </c>
      <c r="M466" t="s">
        <v>23</v>
      </c>
      <c r="N466" s="1">
        <v>45732</v>
      </c>
      <c r="O466" t="s">
        <v>39</v>
      </c>
      <c r="P466" t="s">
        <v>31</v>
      </c>
      <c r="Q466" t="s">
        <v>32</v>
      </c>
      <c r="R466">
        <v>9</v>
      </c>
      <c r="S466">
        <v>887</v>
      </c>
      <c r="T466" t="s">
        <v>23</v>
      </c>
      <c r="U466" t="s">
        <v>23</v>
      </c>
      <c r="V466" s="1">
        <v>44779</v>
      </c>
      <c r="W466" t="str">
        <f t="shared" si="21"/>
        <v>Y</v>
      </c>
      <c r="X466" t="str">
        <f t="shared" ca="1" si="22"/>
        <v>Recent</v>
      </c>
      <c r="Y466" t="str">
        <f t="shared" ca="1" si="23"/>
        <v>Old</v>
      </c>
    </row>
    <row r="467" spans="1:25" hidden="1" x14ac:dyDescent="0.35">
      <c r="A467">
        <v>347070350</v>
      </c>
      <c r="B467" s="1">
        <v>42276</v>
      </c>
      <c r="C467">
        <v>3994</v>
      </c>
      <c r="D467" s="1">
        <v>45502</v>
      </c>
      <c r="E467" t="s">
        <v>29</v>
      </c>
      <c r="F467" t="s">
        <v>24</v>
      </c>
      <c r="G467" t="s">
        <v>24</v>
      </c>
      <c r="H467" t="s">
        <v>28</v>
      </c>
      <c r="I467" t="s">
        <v>24</v>
      </c>
      <c r="J467">
        <v>27</v>
      </c>
      <c r="K467" t="s">
        <v>24</v>
      </c>
      <c r="L467" t="s">
        <v>24</v>
      </c>
      <c r="M467" t="s">
        <v>24</v>
      </c>
      <c r="N467" s="1">
        <v>45306</v>
      </c>
      <c r="O467" t="s">
        <v>38</v>
      </c>
      <c r="P467" t="s">
        <v>33</v>
      </c>
      <c r="Q467" t="s">
        <v>28</v>
      </c>
      <c r="R467">
        <v>6</v>
      </c>
      <c r="S467">
        <v>395</v>
      </c>
      <c r="T467" t="s">
        <v>24</v>
      </c>
      <c r="U467" t="s">
        <v>23</v>
      </c>
      <c r="V467" s="1">
        <v>45205</v>
      </c>
      <c r="W467" t="str">
        <f t="shared" si="21"/>
        <v>Y</v>
      </c>
      <c r="X467" t="str">
        <f t="shared" ca="1" si="22"/>
        <v>Old</v>
      </c>
      <c r="Y467" t="str">
        <f t="shared" ca="1" si="23"/>
        <v>Old</v>
      </c>
    </row>
    <row r="468" spans="1:25" hidden="1" x14ac:dyDescent="0.35">
      <c r="A468">
        <v>958168105</v>
      </c>
      <c r="B468" s="1">
        <v>38576</v>
      </c>
      <c r="C468">
        <v>3060</v>
      </c>
      <c r="D468" s="1">
        <v>45065</v>
      </c>
      <c r="E468" t="s">
        <v>36</v>
      </c>
      <c r="F468" t="s">
        <v>24</v>
      </c>
      <c r="G468" t="s">
        <v>23</v>
      </c>
      <c r="H468" t="s">
        <v>32</v>
      </c>
      <c r="I468" t="s">
        <v>24</v>
      </c>
      <c r="J468">
        <v>19</v>
      </c>
      <c r="K468" t="s">
        <v>24</v>
      </c>
      <c r="L468" t="s">
        <v>24</v>
      </c>
      <c r="M468" t="s">
        <v>24</v>
      </c>
      <c r="N468" s="1">
        <v>45353</v>
      </c>
      <c r="O468" t="s">
        <v>38</v>
      </c>
      <c r="P468" t="s">
        <v>31</v>
      </c>
      <c r="Q468" t="s">
        <v>32</v>
      </c>
      <c r="R468">
        <v>4</v>
      </c>
      <c r="S468">
        <v>500</v>
      </c>
      <c r="T468" t="s">
        <v>23</v>
      </c>
      <c r="U468" t="s">
        <v>23</v>
      </c>
      <c r="V468" s="1">
        <v>45583</v>
      </c>
      <c r="W468" t="str">
        <f t="shared" si="21"/>
        <v>Y</v>
      </c>
      <c r="X468" t="str">
        <f t="shared" ca="1" si="22"/>
        <v>Old</v>
      </c>
      <c r="Y468" t="str">
        <f t="shared" ca="1" si="23"/>
        <v>Old</v>
      </c>
    </row>
    <row r="469" spans="1:25" hidden="1" x14ac:dyDescent="0.35">
      <c r="A469">
        <v>178049468</v>
      </c>
      <c r="B469" s="1">
        <v>38375</v>
      </c>
      <c r="C469">
        <v>946</v>
      </c>
      <c r="E469" t="s">
        <v>22</v>
      </c>
      <c r="F469" t="s">
        <v>23</v>
      </c>
      <c r="G469" t="s">
        <v>24</v>
      </c>
      <c r="H469" t="s">
        <v>32</v>
      </c>
      <c r="I469" t="s">
        <v>24</v>
      </c>
      <c r="J469">
        <v>90</v>
      </c>
      <c r="K469" t="s">
        <v>24</v>
      </c>
      <c r="L469" t="s">
        <v>23</v>
      </c>
      <c r="M469" t="s">
        <v>23</v>
      </c>
      <c r="N469" s="1">
        <v>45721</v>
      </c>
      <c r="O469" t="s">
        <v>39</v>
      </c>
      <c r="P469" t="s">
        <v>33</v>
      </c>
      <c r="Q469" t="s">
        <v>32</v>
      </c>
      <c r="R469">
        <v>5</v>
      </c>
      <c r="S469">
        <v>842</v>
      </c>
      <c r="T469" t="s">
        <v>23</v>
      </c>
      <c r="U469" t="s">
        <v>23</v>
      </c>
      <c r="V469" s="1">
        <v>45181</v>
      </c>
      <c r="W469" t="str">
        <f t="shared" si="21"/>
        <v>Y</v>
      </c>
      <c r="X469" t="str">
        <f t="shared" ca="1" si="22"/>
        <v>Recent</v>
      </c>
      <c r="Y469" t="str">
        <f t="shared" ca="1" si="23"/>
        <v>Old</v>
      </c>
    </row>
    <row r="470" spans="1:25" hidden="1" x14ac:dyDescent="0.35">
      <c r="A470">
        <v>290274780</v>
      </c>
      <c r="B470" s="1">
        <v>38197</v>
      </c>
      <c r="C470">
        <v>13</v>
      </c>
      <c r="D470" s="1">
        <v>45748</v>
      </c>
      <c r="E470" t="s">
        <v>34</v>
      </c>
      <c r="F470" t="s">
        <v>24</v>
      </c>
      <c r="G470" t="s">
        <v>24</v>
      </c>
      <c r="H470" t="s">
        <v>32</v>
      </c>
      <c r="I470" t="s">
        <v>24</v>
      </c>
      <c r="J470">
        <v>85</v>
      </c>
      <c r="K470" t="s">
        <v>24</v>
      </c>
      <c r="L470" t="s">
        <v>24</v>
      </c>
      <c r="M470" t="s">
        <v>24</v>
      </c>
      <c r="N470" s="1">
        <v>45726</v>
      </c>
      <c r="P470" t="s">
        <v>27</v>
      </c>
      <c r="Q470" t="s">
        <v>32</v>
      </c>
      <c r="R470">
        <v>2</v>
      </c>
      <c r="S470">
        <v>984</v>
      </c>
      <c r="T470" t="s">
        <v>23</v>
      </c>
      <c r="U470" t="s">
        <v>23</v>
      </c>
      <c r="V470" s="1">
        <v>45922</v>
      </c>
      <c r="W470" t="str">
        <f t="shared" si="21"/>
        <v>Y</v>
      </c>
      <c r="X470" t="str">
        <f t="shared" ca="1" si="22"/>
        <v>Recent</v>
      </c>
      <c r="Y470" t="str">
        <f t="shared" ca="1" si="23"/>
        <v>Recent</v>
      </c>
    </row>
    <row r="471" spans="1:25" x14ac:dyDescent="0.35">
      <c r="A471">
        <v>597654150</v>
      </c>
      <c r="B471" s="1">
        <v>38912</v>
      </c>
      <c r="D471" s="1">
        <v>45730</v>
      </c>
      <c r="E471" t="s">
        <v>22</v>
      </c>
      <c r="F471" t="s">
        <v>23</v>
      </c>
      <c r="G471" t="s">
        <v>24</v>
      </c>
      <c r="H471" t="s">
        <v>30</v>
      </c>
      <c r="O471" t="s">
        <v>39</v>
      </c>
      <c r="P471" t="s">
        <v>33</v>
      </c>
      <c r="Q471" t="s">
        <v>30</v>
      </c>
      <c r="W471" t="str">
        <f t="shared" si="21"/>
        <v>Y</v>
      </c>
      <c r="X471" t="str">
        <f t="shared" ca="1" si="22"/>
        <v>N/A</v>
      </c>
      <c r="Y471" t="str">
        <f t="shared" ca="1" si="23"/>
        <v>N/A</v>
      </c>
    </row>
    <row r="472" spans="1:25" hidden="1" x14ac:dyDescent="0.35">
      <c r="A472">
        <v>549692615</v>
      </c>
      <c r="B472" s="1">
        <v>41250</v>
      </c>
      <c r="C472">
        <v>98</v>
      </c>
      <c r="D472" s="1">
        <v>45734</v>
      </c>
      <c r="E472" t="s">
        <v>22</v>
      </c>
      <c r="F472" t="s">
        <v>23</v>
      </c>
      <c r="G472" t="s">
        <v>24</v>
      </c>
      <c r="H472" t="s">
        <v>30</v>
      </c>
      <c r="O472" t="s">
        <v>39</v>
      </c>
      <c r="P472" t="s">
        <v>27</v>
      </c>
      <c r="Q472" t="s">
        <v>32</v>
      </c>
      <c r="R472">
        <v>3</v>
      </c>
      <c r="S472">
        <v>965</v>
      </c>
      <c r="T472" t="s">
        <v>23</v>
      </c>
      <c r="U472" t="s">
        <v>23</v>
      </c>
      <c r="V472" s="1">
        <v>45836</v>
      </c>
      <c r="W472" t="str">
        <f t="shared" si="21"/>
        <v>Y</v>
      </c>
      <c r="X472" t="str">
        <f t="shared" ca="1" si="22"/>
        <v>N/A</v>
      </c>
      <c r="Y472" t="str">
        <f t="shared" ca="1" si="23"/>
        <v>Recent</v>
      </c>
    </row>
    <row r="473" spans="1:25" hidden="1" x14ac:dyDescent="0.35">
      <c r="A473">
        <v>511154791</v>
      </c>
      <c r="B473" s="1">
        <v>38020</v>
      </c>
      <c r="C473">
        <v>26</v>
      </c>
      <c r="D473" s="1">
        <v>45734</v>
      </c>
      <c r="E473" t="s">
        <v>22</v>
      </c>
      <c r="F473" t="s">
        <v>23</v>
      </c>
      <c r="G473" t="s">
        <v>24</v>
      </c>
      <c r="H473" t="s">
        <v>32</v>
      </c>
      <c r="I473" t="s">
        <v>24</v>
      </c>
      <c r="J473">
        <v>88</v>
      </c>
      <c r="K473" t="s">
        <v>24</v>
      </c>
      <c r="L473" t="s">
        <v>24</v>
      </c>
      <c r="M473" t="s">
        <v>23</v>
      </c>
      <c r="N473" s="1">
        <v>45753</v>
      </c>
      <c r="O473" t="s">
        <v>37</v>
      </c>
      <c r="P473" t="s">
        <v>27</v>
      </c>
      <c r="Q473" t="s">
        <v>32</v>
      </c>
      <c r="R473">
        <v>5</v>
      </c>
      <c r="S473">
        <v>976</v>
      </c>
      <c r="T473" t="s">
        <v>23</v>
      </c>
      <c r="U473" t="s">
        <v>23</v>
      </c>
      <c r="V473" s="1">
        <v>45297</v>
      </c>
      <c r="W473" t="str">
        <f t="shared" si="21"/>
        <v>Y</v>
      </c>
      <c r="X473" t="str">
        <f t="shared" ca="1" si="22"/>
        <v>Recent</v>
      </c>
      <c r="Y473" t="str">
        <f t="shared" ca="1" si="23"/>
        <v>Old</v>
      </c>
    </row>
    <row r="474" spans="1:25" hidden="1" x14ac:dyDescent="0.35">
      <c r="A474">
        <v>370881776</v>
      </c>
      <c r="B474" s="1">
        <v>38057</v>
      </c>
      <c r="C474">
        <v>81</v>
      </c>
      <c r="D474" s="1">
        <v>45743</v>
      </c>
      <c r="E474" t="s">
        <v>22</v>
      </c>
      <c r="F474" t="s">
        <v>23</v>
      </c>
      <c r="G474" t="s">
        <v>24</v>
      </c>
      <c r="H474" t="s">
        <v>32</v>
      </c>
      <c r="I474" t="s">
        <v>24</v>
      </c>
      <c r="J474">
        <v>85</v>
      </c>
      <c r="K474" t="s">
        <v>24</v>
      </c>
      <c r="L474" t="s">
        <v>24</v>
      </c>
      <c r="M474" t="s">
        <v>23</v>
      </c>
      <c r="N474" s="1">
        <v>45753</v>
      </c>
      <c r="O474" t="s">
        <v>37</v>
      </c>
      <c r="P474" t="s">
        <v>31</v>
      </c>
      <c r="Q474" t="s">
        <v>30</v>
      </c>
      <c r="W474" t="str">
        <f t="shared" si="21"/>
        <v>Y</v>
      </c>
      <c r="X474" t="str">
        <f t="shared" ca="1" si="22"/>
        <v>Recent</v>
      </c>
      <c r="Y474" t="str">
        <f t="shared" ca="1" si="23"/>
        <v>N/A</v>
      </c>
    </row>
    <row r="475" spans="1:25" hidden="1" x14ac:dyDescent="0.35">
      <c r="A475">
        <v>327170018</v>
      </c>
      <c r="B475" s="1">
        <v>43042</v>
      </c>
      <c r="C475">
        <v>3615</v>
      </c>
      <c r="D475" s="1">
        <v>45024</v>
      </c>
      <c r="E475" t="s">
        <v>29</v>
      </c>
      <c r="F475" t="s">
        <v>24</v>
      </c>
      <c r="G475" t="s">
        <v>24</v>
      </c>
      <c r="H475" t="s">
        <v>32</v>
      </c>
      <c r="I475" t="s">
        <v>24</v>
      </c>
      <c r="J475">
        <v>24</v>
      </c>
      <c r="K475" t="s">
        <v>24</v>
      </c>
      <c r="L475" t="s">
        <v>24</v>
      </c>
      <c r="M475" t="s">
        <v>24</v>
      </c>
      <c r="N475" s="1">
        <v>45333</v>
      </c>
      <c r="O475" t="s">
        <v>26</v>
      </c>
      <c r="P475" t="s">
        <v>33</v>
      </c>
      <c r="Q475" t="s">
        <v>32</v>
      </c>
      <c r="R475">
        <v>6</v>
      </c>
      <c r="S475">
        <v>394</v>
      </c>
      <c r="T475" t="s">
        <v>24</v>
      </c>
      <c r="U475" t="s">
        <v>23</v>
      </c>
      <c r="V475" s="1">
        <v>44999</v>
      </c>
      <c r="W475" t="str">
        <f t="shared" si="21"/>
        <v>Y</v>
      </c>
      <c r="X475" t="str">
        <f t="shared" ca="1" si="22"/>
        <v>Old</v>
      </c>
      <c r="Y475" t="str">
        <f t="shared" ca="1" si="23"/>
        <v>Old</v>
      </c>
    </row>
    <row r="476" spans="1:25" hidden="1" x14ac:dyDescent="0.35">
      <c r="A476">
        <v>144109833</v>
      </c>
      <c r="B476" s="1">
        <v>37069</v>
      </c>
      <c r="C476">
        <v>3430</v>
      </c>
      <c r="D476" s="1">
        <v>45245</v>
      </c>
      <c r="E476" t="s">
        <v>36</v>
      </c>
      <c r="F476" t="s">
        <v>24</v>
      </c>
      <c r="G476" t="s">
        <v>23</v>
      </c>
      <c r="H476" t="s">
        <v>30</v>
      </c>
      <c r="O476" t="s">
        <v>35</v>
      </c>
      <c r="P476" t="s">
        <v>31</v>
      </c>
      <c r="Q476" t="s">
        <v>32</v>
      </c>
      <c r="R476">
        <v>8</v>
      </c>
      <c r="S476">
        <v>319</v>
      </c>
      <c r="T476" t="s">
        <v>23</v>
      </c>
      <c r="U476" t="s">
        <v>23</v>
      </c>
      <c r="V476" s="1">
        <v>44804</v>
      </c>
      <c r="W476" t="str">
        <f t="shared" si="21"/>
        <v>Y</v>
      </c>
      <c r="X476" t="str">
        <f t="shared" ca="1" si="22"/>
        <v>N/A</v>
      </c>
      <c r="Y476" t="str">
        <f t="shared" ca="1" si="23"/>
        <v>Old</v>
      </c>
    </row>
    <row r="477" spans="1:25" hidden="1" x14ac:dyDescent="0.35">
      <c r="A477">
        <v>548065337</v>
      </c>
      <c r="B477" s="1">
        <v>34880</v>
      </c>
      <c r="C477">
        <v>1346</v>
      </c>
      <c r="D477" s="1">
        <v>45688</v>
      </c>
      <c r="E477" t="s">
        <v>36</v>
      </c>
      <c r="F477" t="s">
        <v>24</v>
      </c>
      <c r="G477" t="s">
        <v>23</v>
      </c>
      <c r="H477" t="s">
        <v>30</v>
      </c>
      <c r="O477" t="s">
        <v>39</v>
      </c>
      <c r="Q477" t="s">
        <v>32</v>
      </c>
      <c r="R477">
        <v>2</v>
      </c>
      <c r="S477">
        <v>805</v>
      </c>
      <c r="T477" t="s">
        <v>23</v>
      </c>
      <c r="U477" t="s">
        <v>23</v>
      </c>
      <c r="V477" s="1">
        <v>45928</v>
      </c>
      <c r="W477" t="str">
        <f t="shared" si="21"/>
        <v>Y</v>
      </c>
      <c r="X477" t="str">
        <f t="shared" ca="1" si="22"/>
        <v>N/A</v>
      </c>
      <c r="Y477" t="str">
        <f t="shared" ca="1" si="23"/>
        <v>Recent</v>
      </c>
    </row>
    <row r="478" spans="1:25" hidden="1" x14ac:dyDescent="0.35">
      <c r="A478">
        <v>792994202</v>
      </c>
      <c r="B478" s="1">
        <v>39010</v>
      </c>
      <c r="C478">
        <v>2254</v>
      </c>
      <c r="D478" s="1">
        <v>45529</v>
      </c>
      <c r="E478" t="s">
        <v>29</v>
      </c>
      <c r="F478" t="s">
        <v>24</v>
      </c>
      <c r="G478" t="s">
        <v>24</v>
      </c>
      <c r="H478" t="s">
        <v>30</v>
      </c>
      <c r="O478" t="s">
        <v>35</v>
      </c>
      <c r="P478" t="s">
        <v>33</v>
      </c>
      <c r="Q478" t="s">
        <v>28</v>
      </c>
      <c r="R478">
        <v>3</v>
      </c>
      <c r="S478">
        <v>687</v>
      </c>
      <c r="T478" t="s">
        <v>23</v>
      </c>
      <c r="U478" t="s">
        <v>23</v>
      </c>
      <c r="V478" s="1">
        <v>45725</v>
      </c>
      <c r="W478" t="str">
        <f t="shared" si="21"/>
        <v>Y</v>
      </c>
      <c r="X478" t="str">
        <f t="shared" ca="1" si="22"/>
        <v>N/A</v>
      </c>
      <c r="Y478" t="str">
        <f t="shared" ca="1" si="23"/>
        <v>Recent</v>
      </c>
    </row>
    <row r="479" spans="1:25" hidden="1" x14ac:dyDescent="0.35">
      <c r="A479">
        <v>993512273</v>
      </c>
      <c r="B479" s="1">
        <v>36948</v>
      </c>
      <c r="C479">
        <v>62</v>
      </c>
      <c r="D479" s="1">
        <v>45730</v>
      </c>
      <c r="E479" t="s">
        <v>22</v>
      </c>
      <c r="F479" t="s">
        <v>23</v>
      </c>
      <c r="G479" t="s">
        <v>24</v>
      </c>
      <c r="H479" t="s">
        <v>32</v>
      </c>
      <c r="I479" t="s">
        <v>24</v>
      </c>
      <c r="J479">
        <v>89</v>
      </c>
      <c r="K479" t="s">
        <v>24</v>
      </c>
      <c r="L479" t="s">
        <v>23</v>
      </c>
      <c r="M479" t="s">
        <v>23</v>
      </c>
      <c r="N479" s="1">
        <v>45754</v>
      </c>
      <c r="O479" t="s">
        <v>37</v>
      </c>
      <c r="P479" t="s">
        <v>27</v>
      </c>
      <c r="Q479" t="s">
        <v>32</v>
      </c>
      <c r="R479">
        <v>6</v>
      </c>
      <c r="S479">
        <v>977</v>
      </c>
      <c r="T479" t="s">
        <v>23</v>
      </c>
      <c r="U479" t="s">
        <v>23</v>
      </c>
      <c r="V479" s="1">
        <v>44891</v>
      </c>
      <c r="W479" t="str">
        <f t="shared" si="21"/>
        <v>Y</v>
      </c>
      <c r="X479" t="str">
        <f t="shared" ca="1" si="22"/>
        <v>Recent</v>
      </c>
      <c r="Y479" t="str">
        <f t="shared" ca="1" si="23"/>
        <v>Old</v>
      </c>
    </row>
    <row r="480" spans="1:25" hidden="1" x14ac:dyDescent="0.35">
      <c r="A480">
        <v>200872587</v>
      </c>
      <c r="B480" s="1">
        <v>35806</v>
      </c>
      <c r="C480">
        <v>81</v>
      </c>
      <c r="D480" s="1">
        <v>45738</v>
      </c>
      <c r="E480" t="s">
        <v>22</v>
      </c>
      <c r="F480" t="s">
        <v>23</v>
      </c>
      <c r="G480" t="s">
        <v>24</v>
      </c>
      <c r="H480" t="s">
        <v>32</v>
      </c>
      <c r="I480" t="s">
        <v>24</v>
      </c>
      <c r="J480">
        <v>97</v>
      </c>
      <c r="K480" t="s">
        <v>24</v>
      </c>
      <c r="L480" t="s">
        <v>23</v>
      </c>
      <c r="M480" t="s">
        <v>23</v>
      </c>
      <c r="N480" s="1">
        <v>45738</v>
      </c>
      <c r="P480" t="s">
        <v>31</v>
      </c>
      <c r="Q480" t="s">
        <v>32</v>
      </c>
      <c r="R480">
        <v>5</v>
      </c>
      <c r="S480">
        <v>955</v>
      </c>
      <c r="T480" t="s">
        <v>23</v>
      </c>
      <c r="U480" t="s">
        <v>24</v>
      </c>
      <c r="V480" s="1">
        <v>45208</v>
      </c>
      <c r="W480" t="str">
        <f t="shared" si="21"/>
        <v>Y</v>
      </c>
      <c r="X480" t="str">
        <f t="shared" ca="1" si="22"/>
        <v>Recent</v>
      </c>
      <c r="Y480" t="str">
        <f t="shared" ca="1" si="23"/>
        <v>Old</v>
      </c>
    </row>
    <row r="481" spans="1:25" x14ac:dyDescent="0.35">
      <c r="A481">
        <v>151239860</v>
      </c>
      <c r="B481" s="1">
        <v>38098</v>
      </c>
      <c r="D481" s="1">
        <v>45746</v>
      </c>
      <c r="E481" t="s">
        <v>22</v>
      </c>
      <c r="F481" t="s">
        <v>23</v>
      </c>
      <c r="G481" t="s">
        <v>24</v>
      </c>
      <c r="H481" t="s">
        <v>32</v>
      </c>
      <c r="I481" t="s">
        <v>24</v>
      </c>
      <c r="J481">
        <v>85</v>
      </c>
      <c r="K481" t="s">
        <v>24</v>
      </c>
      <c r="L481" t="s">
        <v>23</v>
      </c>
      <c r="M481" t="s">
        <v>23</v>
      </c>
      <c r="N481" s="1">
        <v>45735</v>
      </c>
      <c r="P481" t="s">
        <v>27</v>
      </c>
      <c r="Q481" t="s">
        <v>28</v>
      </c>
      <c r="R481">
        <v>6</v>
      </c>
      <c r="S481">
        <v>83</v>
      </c>
      <c r="T481" t="s">
        <v>23</v>
      </c>
      <c r="U481" t="s">
        <v>24</v>
      </c>
      <c r="V481" s="1">
        <v>45277</v>
      </c>
      <c r="W481" t="str">
        <f t="shared" si="21"/>
        <v>Y</v>
      </c>
      <c r="X481" t="str">
        <f t="shared" ca="1" si="22"/>
        <v>Recent</v>
      </c>
      <c r="Y481" t="str">
        <f t="shared" ca="1" si="23"/>
        <v>Old</v>
      </c>
    </row>
    <row r="482" spans="1:25" hidden="1" x14ac:dyDescent="0.35">
      <c r="A482">
        <v>978304808</v>
      </c>
      <c r="B482" s="1">
        <v>35736</v>
      </c>
      <c r="C482">
        <v>2985</v>
      </c>
      <c r="D482" s="1">
        <v>45611</v>
      </c>
      <c r="E482" t="s">
        <v>36</v>
      </c>
      <c r="F482" t="s">
        <v>24</v>
      </c>
      <c r="G482" t="s">
        <v>23</v>
      </c>
      <c r="H482" t="s">
        <v>30</v>
      </c>
      <c r="O482" t="s">
        <v>38</v>
      </c>
      <c r="P482" t="s">
        <v>33</v>
      </c>
      <c r="Q482" t="s">
        <v>32</v>
      </c>
      <c r="R482">
        <v>1</v>
      </c>
      <c r="S482">
        <v>517</v>
      </c>
      <c r="T482" t="s">
        <v>23</v>
      </c>
      <c r="U482" t="s">
        <v>23</v>
      </c>
      <c r="V482" s="1">
        <v>45933</v>
      </c>
      <c r="W482" t="str">
        <f t="shared" si="21"/>
        <v>Y</v>
      </c>
      <c r="X482" t="str">
        <f t="shared" ca="1" si="22"/>
        <v>N/A</v>
      </c>
      <c r="Y482" t="str">
        <f t="shared" ca="1" si="23"/>
        <v>Recent</v>
      </c>
    </row>
    <row r="483" spans="1:25" hidden="1" x14ac:dyDescent="0.35">
      <c r="A483">
        <v>437075293</v>
      </c>
      <c r="B483" s="1">
        <v>37651</v>
      </c>
      <c r="C483">
        <v>1405</v>
      </c>
      <c r="D483" s="1">
        <v>45694</v>
      </c>
      <c r="E483" t="s">
        <v>22</v>
      </c>
      <c r="F483" t="s">
        <v>23</v>
      </c>
      <c r="G483" t="s">
        <v>24</v>
      </c>
      <c r="H483" t="s">
        <v>32</v>
      </c>
      <c r="I483" t="s">
        <v>24</v>
      </c>
      <c r="J483">
        <v>65</v>
      </c>
      <c r="K483" t="s">
        <v>24</v>
      </c>
      <c r="L483" t="s">
        <v>24</v>
      </c>
      <c r="M483" t="s">
        <v>23</v>
      </c>
      <c r="N483" s="1">
        <v>45625</v>
      </c>
      <c r="P483" t="s">
        <v>27</v>
      </c>
      <c r="Q483" t="s">
        <v>28</v>
      </c>
      <c r="R483">
        <v>2</v>
      </c>
      <c r="S483">
        <v>825</v>
      </c>
      <c r="T483" t="s">
        <v>24</v>
      </c>
      <c r="U483" t="s">
        <v>23</v>
      </c>
      <c r="V483" s="1">
        <v>45927</v>
      </c>
      <c r="W483" t="str">
        <f t="shared" si="21"/>
        <v>Y</v>
      </c>
      <c r="X483" t="str">
        <f t="shared" ca="1" si="22"/>
        <v>Recent</v>
      </c>
      <c r="Y483" t="str">
        <f t="shared" ca="1" si="23"/>
        <v>Recent</v>
      </c>
    </row>
    <row r="484" spans="1:25" hidden="1" x14ac:dyDescent="0.35">
      <c r="A484">
        <v>102724681</v>
      </c>
      <c r="B484" s="1">
        <v>36919</v>
      </c>
      <c r="C484">
        <v>1998</v>
      </c>
      <c r="D484" s="1">
        <v>45735</v>
      </c>
      <c r="E484" t="s">
        <v>34</v>
      </c>
      <c r="F484" t="s">
        <v>24</v>
      </c>
      <c r="G484" t="s">
        <v>24</v>
      </c>
      <c r="H484" t="s">
        <v>30</v>
      </c>
      <c r="O484" t="s">
        <v>26</v>
      </c>
      <c r="P484" t="s">
        <v>31</v>
      </c>
      <c r="Q484" t="s">
        <v>30</v>
      </c>
      <c r="W484" t="str">
        <f t="shared" si="21"/>
        <v>N</v>
      </c>
      <c r="X484" t="str">
        <f t="shared" ca="1" si="22"/>
        <v>N/A</v>
      </c>
      <c r="Y484" t="str">
        <f t="shared" ca="1" si="23"/>
        <v>N/A</v>
      </c>
    </row>
    <row r="485" spans="1:25" hidden="1" x14ac:dyDescent="0.35">
      <c r="A485">
        <v>724339784</v>
      </c>
      <c r="B485" s="1">
        <v>38320</v>
      </c>
      <c r="C485">
        <v>648</v>
      </c>
      <c r="E485" t="s">
        <v>29</v>
      </c>
      <c r="F485" t="s">
        <v>24</v>
      </c>
      <c r="G485" t="s">
        <v>24</v>
      </c>
      <c r="H485" t="s">
        <v>32</v>
      </c>
      <c r="I485" t="s">
        <v>24</v>
      </c>
      <c r="J485">
        <v>90</v>
      </c>
      <c r="K485" t="s">
        <v>24</v>
      </c>
      <c r="L485" t="s">
        <v>24</v>
      </c>
      <c r="M485" t="s">
        <v>24</v>
      </c>
      <c r="N485" s="1">
        <v>45725</v>
      </c>
      <c r="P485" t="s">
        <v>31</v>
      </c>
      <c r="Q485" t="s">
        <v>30</v>
      </c>
      <c r="W485" t="str">
        <f t="shared" si="21"/>
        <v>N</v>
      </c>
      <c r="X485" t="str">
        <f t="shared" ca="1" si="22"/>
        <v>Recent</v>
      </c>
      <c r="Y485" t="str">
        <f t="shared" ca="1" si="23"/>
        <v>N/A</v>
      </c>
    </row>
    <row r="486" spans="1:25" hidden="1" x14ac:dyDescent="0.35">
      <c r="A486">
        <v>599748413</v>
      </c>
      <c r="B486" s="1">
        <v>39014</v>
      </c>
      <c r="C486">
        <v>2611</v>
      </c>
      <c r="D486" s="1">
        <v>45677</v>
      </c>
      <c r="E486" t="s">
        <v>34</v>
      </c>
      <c r="F486" t="s">
        <v>24</v>
      </c>
      <c r="G486" t="s">
        <v>24</v>
      </c>
      <c r="H486" t="s">
        <v>32</v>
      </c>
      <c r="I486" t="s">
        <v>24</v>
      </c>
      <c r="J486">
        <v>26</v>
      </c>
      <c r="K486" t="s">
        <v>24</v>
      </c>
      <c r="L486" t="s">
        <v>24</v>
      </c>
      <c r="M486" t="s">
        <v>24</v>
      </c>
      <c r="N486" s="1">
        <v>45687</v>
      </c>
      <c r="O486" t="s">
        <v>38</v>
      </c>
      <c r="P486" t="s">
        <v>33</v>
      </c>
      <c r="Q486" t="s">
        <v>32</v>
      </c>
      <c r="R486">
        <v>3</v>
      </c>
      <c r="S486">
        <v>505</v>
      </c>
      <c r="T486" t="s">
        <v>23</v>
      </c>
      <c r="U486" t="s">
        <v>23</v>
      </c>
      <c r="V486" s="1">
        <v>45813</v>
      </c>
      <c r="W486" t="str">
        <f t="shared" si="21"/>
        <v>Y</v>
      </c>
      <c r="X486" t="str">
        <f t="shared" ca="1" si="22"/>
        <v>Recent</v>
      </c>
      <c r="Y486" t="str">
        <f t="shared" ca="1" si="23"/>
        <v>Recent</v>
      </c>
    </row>
    <row r="487" spans="1:25" hidden="1" x14ac:dyDescent="0.35">
      <c r="A487">
        <v>198809815</v>
      </c>
      <c r="B487" s="1">
        <v>42680</v>
      </c>
      <c r="C487">
        <v>2021</v>
      </c>
      <c r="D487" s="1">
        <v>45565</v>
      </c>
      <c r="E487" t="s">
        <v>36</v>
      </c>
      <c r="F487" t="s">
        <v>24</v>
      </c>
      <c r="G487" t="s">
        <v>23</v>
      </c>
      <c r="H487" t="s">
        <v>32</v>
      </c>
      <c r="I487" t="s">
        <v>24</v>
      </c>
      <c r="J487">
        <v>39</v>
      </c>
      <c r="K487" t="s">
        <v>24</v>
      </c>
      <c r="L487" t="s">
        <v>24</v>
      </c>
      <c r="M487" t="s">
        <v>24</v>
      </c>
      <c r="N487" s="1">
        <v>45557</v>
      </c>
      <c r="O487" t="s">
        <v>38</v>
      </c>
      <c r="P487" t="s">
        <v>31</v>
      </c>
      <c r="Q487" t="s">
        <v>32</v>
      </c>
      <c r="R487">
        <v>5</v>
      </c>
      <c r="S487">
        <v>556</v>
      </c>
      <c r="T487" t="s">
        <v>23</v>
      </c>
      <c r="U487" t="s">
        <v>23</v>
      </c>
      <c r="V487" s="1">
        <v>45306</v>
      </c>
      <c r="W487" t="str">
        <f t="shared" si="21"/>
        <v>Y</v>
      </c>
      <c r="X487" t="str">
        <f t="shared" ca="1" si="22"/>
        <v>Old</v>
      </c>
      <c r="Y487" t="str">
        <f t="shared" ca="1" si="23"/>
        <v>Old</v>
      </c>
    </row>
    <row r="488" spans="1:25" hidden="1" x14ac:dyDescent="0.35">
      <c r="A488">
        <v>206211142</v>
      </c>
      <c r="B488" s="1">
        <v>38606</v>
      </c>
      <c r="C488">
        <v>1722</v>
      </c>
      <c r="D488" s="1">
        <v>45639</v>
      </c>
      <c r="E488" t="s">
        <v>22</v>
      </c>
      <c r="F488" t="s">
        <v>23</v>
      </c>
      <c r="G488" t="s">
        <v>24</v>
      </c>
      <c r="H488" t="s">
        <v>32</v>
      </c>
      <c r="I488" t="s">
        <v>24</v>
      </c>
      <c r="J488">
        <v>54</v>
      </c>
      <c r="K488" t="s">
        <v>24</v>
      </c>
      <c r="L488" t="s">
        <v>24</v>
      </c>
      <c r="M488" t="s">
        <v>24</v>
      </c>
      <c r="N488" s="1">
        <v>45715</v>
      </c>
      <c r="O488" t="s">
        <v>37</v>
      </c>
      <c r="P488" t="s">
        <v>27</v>
      </c>
      <c r="Q488" t="s">
        <v>32</v>
      </c>
      <c r="R488">
        <v>3</v>
      </c>
      <c r="S488">
        <v>736</v>
      </c>
      <c r="T488" t="s">
        <v>23</v>
      </c>
      <c r="U488" t="s">
        <v>23</v>
      </c>
      <c r="V488" s="1">
        <v>45770</v>
      </c>
      <c r="W488" t="str">
        <f t="shared" si="21"/>
        <v>Y</v>
      </c>
      <c r="X488" t="str">
        <f t="shared" ca="1" si="22"/>
        <v>Recent</v>
      </c>
      <c r="Y488" t="str">
        <f t="shared" ca="1" si="23"/>
        <v>Recent</v>
      </c>
    </row>
    <row r="489" spans="1:25" hidden="1" x14ac:dyDescent="0.35">
      <c r="A489">
        <v>956196043</v>
      </c>
      <c r="B489" s="1">
        <v>39880</v>
      </c>
      <c r="C489">
        <v>1359</v>
      </c>
      <c r="D489" s="1">
        <v>45707</v>
      </c>
      <c r="E489" t="s">
        <v>36</v>
      </c>
      <c r="F489" t="s">
        <v>24</v>
      </c>
      <c r="G489" t="s">
        <v>23</v>
      </c>
      <c r="H489" t="s">
        <v>32</v>
      </c>
      <c r="I489" t="s">
        <v>24</v>
      </c>
      <c r="J489">
        <v>79</v>
      </c>
      <c r="K489" t="s">
        <v>24</v>
      </c>
      <c r="L489" t="s">
        <v>24</v>
      </c>
      <c r="M489" t="s">
        <v>23</v>
      </c>
      <c r="N489" s="1">
        <v>45628</v>
      </c>
      <c r="O489" t="s">
        <v>26</v>
      </c>
      <c r="P489" t="s">
        <v>27</v>
      </c>
      <c r="Q489" t="s">
        <v>32</v>
      </c>
      <c r="R489">
        <v>1</v>
      </c>
      <c r="S489">
        <v>750</v>
      </c>
      <c r="T489" t="s">
        <v>24</v>
      </c>
      <c r="U489" t="s">
        <v>23</v>
      </c>
      <c r="V489" s="1">
        <v>45933</v>
      </c>
      <c r="W489" t="str">
        <f t="shared" si="21"/>
        <v>Y</v>
      </c>
      <c r="X489" t="str">
        <f t="shared" ca="1" si="22"/>
        <v>Recent</v>
      </c>
      <c r="Y489" t="str">
        <f t="shared" ca="1" si="23"/>
        <v>Recent</v>
      </c>
    </row>
    <row r="490" spans="1:25" hidden="1" x14ac:dyDescent="0.35">
      <c r="A490">
        <v>527691154</v>
      </c>
      <c r="B490" s="1">
        <v>40547</v>
      </c>
      <c r="C490">
        <v>2607</v>
      </c>
      <c r="D490" s="1">
        <v>45607</v>
      </c>
      <c r="E490" t="s">
        <v>36</v>
      </c>
      <c r="F490" t="s">
        <v>24</v>
      </c>
      <c r="G490" t="s">
        <v>23</v>
      </c>
      <c r="H490" t="s">
        <v>32</v>
      </c>
      <c r="I490" t="s">
        <v>24</v>
      </c>
      <c r="J490">
        <v>52</v>
      </c>
      <c r="K490" t="s">
        <v>24</v>
      </c>
      <c r="L490" t="s">
        <v>23</v>
      </c>
      <c r="M490" t="s">
        <v>24</v>
      </c>
      <c r="N490" s="1">
        <v>45603</v>
      </c>
      <c r="O490" t="s">
        <v>35</v>
      </c>
      <c r="P490" t="s">
        <v>33</v>
      </c>
      <c r="Q490" t="s">
        <v>32</v>
      </c>
      <c r="R490">
        <v>3</v>
      </c>
      <c r="S490">
        <v>507</v>
      </c>
      <c r="T490" t="s">
        <v>23</v>
      </c>
      <c r="U490" t="s">
        <v>24</v>
      </c>
      <c r="V490" s="1">
        <v>45811</v>
      </c>
      <c r="W490" t="str">
        <f t="shared" si="21"/>
        <v>Y</v>
      </c>
      <c r="X490" t="str">
        <f t="shared" ca="1" si="22"/>
        <v>Recent</v>
      </c>
      <c r="Y490" t="str">
        <f t="shared" ca="1" si="23"/>
        <v>Recent</v>
      </c>
    </row>
    <row r="491" spans="1:25" hidden="1" x14ac:dyDescent="0.35">
      <c r="A491">
        <v>375319578</v>
      </c>
      <c r="B491" s="1">
        <v>40886</v>
      </c>
      <c r="C491">
        <v>91</v>
      </c>
      <c r="D491" s="1">
        <v>45728</v>
      </c>
      <c r="E491" t="s">
        <v>34</v>
      </c>
      <c r="F491" t="s">
        <v>24</v>
      </c>
      <c r="G491" t="s">
        <v>24</v>
      </c>
      <c r="H491" t="s">
        <v>32</v>
      </c>
      <c r="I491" t="s">
        <v>24</v>
      </c>
      <c r="J491">
        <v>92</v>
      </c>
      <c r="K491" t="s">
        <v>24</v>
      </c>
      <c r="L491" t="s">
        <v>24</v>
      </c>
      <c r="M491" t="s">
        <v>23</v>
      </c>
      <c r="N491" s="1">
        <v>45745</v>
      </c>
      <c r="O491" t="s">
        <v>37</v>
      </c>
      <c r="P491" t="s">
        <v>27</v>
      </c>
      <c r="Q491" t="s">
        <v>32</v>
      </c>
      <c r="R491">
        <v>6</v>
      </c>
      <c r="S491">
        <v>969</v>
      </c>
      <c r="T491" t="s">
        <v>23</v>
      </c>
      <c r="U491" t="s">
        <v>23</v>
      </c>
      <c r="V491" s="1">
        <v>45265</v>
      </c>
      <c r="W491" t="str">
        <f t="shared" si="21"/>
        <v>Y</v>
      </c>
      <c r="X491" t="str">
        <f t="shared" ca="1" si="22"/>
        <v>Recent</v>
      </c>
      <c r="Y491" t="str">
        <f t="shared" ca="1" si="23"/>
        <v>Old</v>
      </c>
    </row>
    <row r="492" spans="1:25" hidden="1" x14ac:dyDescent="0.35">
      <c r="A492">
        <v>132288798</v>
      </c>
      <c r="B492" s="1">
        <v>35296</v>
      </c>
      <c r="C492">
        <v>661</v>
      </c>
      <c r="D492" s="1">
        <v>45719</v>
      </c>
      <c r="E492" t="s">
        <v>22</v>
      </c>
      <c r="F492" t="s">
        <v>23</v>
      </c>
      <c r="G492" t="s">
        <v>24</v>
      </c>
      <c r="H492" t="s">
        <v>30</v>
      </c>
      <c r="O492" t="s">
        <v>39</v>
      </c>
      <c r="P492" t="s">
        <v>27</v>
      </c>
      <c r="Q492" t="s">
        <v>30</v>
      </c>
      <c r="W492" t="str">
        <f t="shared" si="21"/>
        <v>Y</v>
      </c>
      <c r="X492" t="str">
        <f t="shared" ca="1" si="22"/>
        <v>N/A</v>
      </c>
      <c r="Y492" t="str">
        <f t="shared" ca="1" si="23"/>
        <v>N/A</v>
      </c>
    </row>
    <row r="493" spans="1:25" hidden="1" x14ac:dyDescent="0.35">
      <c r="A493">
        <v>277804390</v>
      </c>
      <c r="B493" s="1">
        <v>36080</v>
      </c>
      <c r="C493">
        <v>21</v>
      </c>
      <c r="D493" s="1">
        <v>45728</v>
      </c>
      <c r="E493" t="s">
        <v>22</v>
      </c>
      <c r="F493" t="s">
        <v>23</v>
      </c>
      <c r="G493" t="s">
        <v>24</v>
      </c>
      <c r="H493" t="s">
        <v>32</v>
      </c>
      <c r="I493" t="s">
        <v>24</v>
      </c>
      <c r="J493">
        <v>90</v>
      </c>
      <c r="K493" t="s">
        <v>24</v>
      </c>
      <c r="L493" t="s">
        <v>24</v>
      </c>
      <c r="M493" t="s">
        <v>23</v>
      </c>
      <c r="N493" s="1">
        <v>45736</v>
      </c>
      <c r="O493" t="s">
        <v>26</v>
      </c>
      <c r="P493" t="s">
        <v>27</v>
      </c>
      <c r="Q493" t="s">
        <v>28</v>
      </c>
      <c r="R493">
        <v>8</v>
      </c>
      <c r="S493">
        <v>980</v>
      </c>
      <c r="T493" t="s">
        <v>23</v>
      </c>
      <c r="U493" t="s">
        <v>23</v>
      </c>
      <c r="V493" s="1">
        <v>44128</v>
      </c>
      <c r="W493" t="str">
        <f t="shared" si="21"/>
        <v>Y</v>
      </c>
      <c r="X493" t="str">
        <f t="shared" ca="1" si="22"/>
        <v>Recent</v>
      </c>
      <c r="Y493" t="str">
        <f t="shared" ca="1" si="23"/>
        <v>Old</v>
      </c>
    </row>
    <row r="494" spans="1:25" hidden="1" x14ac:dyDescent="0.35">
      <c r="A494">
        <v>735000504</v>
      </c>
      <c r="B494" s="1">
        <v>41526</v>
      </c>
      <c r="C494">
        <v>541</v>
      </c>
      <c r="D494" s="1">
        <v>45736</v>
      </c>
      <c r="E494" t="s">
        <v>36</v>
      </c>
      <c r="F494" t="s">
        <v>24</v>
      </c>
      <c r="G494" t="s">
        <v>23</v>
      </c>
      <c r="H494" t="s">
        <v>32</v>
      </c>
      <c r="I494" t="s">
        <v>24</v>
      </c>
      <c r="J494">
        <v>88</v>
      </c>
      <c r="K494" t="s">
        <v>24</v>
      </c>
      <c r="L494" t="s">
        <v>23</v>
      </c>
      <c r="M494" t="s">
        <v>24</v>
      </c>
      <c r="N494" s="1">
        <v>45711</v>
      </c>
      <c r="O494" t="s">
        <v>39</v>
      </c>
      <c r="P494" t="s">
        <v>33</v>
      </c>
      <c r="Q494" t="s">
        <v>30</v>
      </c>
      <c r="W494" t="str">
        <f t="shared" si="21"/>
        <v>Y</v>
      </c>
      <c r="X494" t="str">
        <f t="shared" ca="1" si="22"/>
        <v>Recent</v>
      </c>
      <c r="Y494" t="str">
        <f t="shared" ca="1" si="23"/>
        <v>N/A</v>
      </c>
    </row>
    <row r="495" spans="1:25" hidden="1" x14ac:dyDescent="0.35">
      <c r="A495">
        <v>905347182</v>
      </c>
      <c r="B495" s="1">
        <v>41256</v>
      </c>
      <c r="C495">
        <v>1755</v>
      </c>
      <c r="D495" s="1">
        <v>45647</v>
      </c>
      <c r="E495" t="s">
        <v>22</v>
      </c>
      <c r="F495" t="s">
        <v>23</v>
      </c>
      <c r="G495" t="s">
        <v>24</v>
      </c>
      <c r="H495" t="s">
        <v>32</v>
      </c>
      <c r="I495" t="s">
        <v>24</v>
      </c>
      <c r="J495">
        <v>74</v>
      </c>
      <c r="K495" t="s">
        <v>24</v>
      </c>
      <c r="L495" t="s">
        <v>24</v>
      </c>
      <c r="M495" t="s">
        <v>23</v>
      </c>
      <c r="N495" s="1">
        <v>45633</v>
      </c>
      <c r="O495" t="s">
        <v>40</v>
      </c>
      <c r="P495" t="s">
        <v>31</v>
      </c>
      <c r="Q495" t="s">
        <v>32</v>
      </c>
      <c r="R495">
        <v>3</v>
      </c>
      <c r="S495">
        <v>855</v>
      </c>
      <c r="T495" t="s">
        <v>23</v>
      </c>
      <c r="U495" t="s">
        <v>23</v>
      </c>
      <c r="V495" s="1">
        <v>45811</v>
      </c>
      <c r="W495" t="str">
        <f t="shared" si="21"/>
        <v>Y</v>
      </c>
      <c r="X495" t="str">
        <f t="shared" ca="1" si="22"/>
        <v>Recent</v>
      </c>
      <c r="Y495" t="str">
        <f t="shared" ca="1" si="23"/>
        <v>Recent</v>
      </c>
    </row>
    <row r="496" spans="1:25" hidden="1" x14ac:dyDescent="0.35">
      <c r="A496">
        <v>931857341</v>
      </c>
      <c r="B496" s="1">
        <v>43081</v>
      </c>
      <c r="C496">
        <v>1575</v>
      </c>
      <c r="D496" s="1">
        <v>45649</v>
      </c>
      <c r="E496" t="s">
        <v>34</v>
      </c>
      <c r="F496" t="s">
        <v>24</v>
      </c>
      <c r="G496" t="s">
        <v>24</v>
      </c>
      <c r="H496" t="s">
        <v>30</v>
      </c>
      <c r="P496" t="s">
        <v>27</v>
      </c>
      <c r="Q496" t="s">
        <v>32</v>
      </c>
      <c r="R496">
        <v>7</v>
      </c>
      <c r="S496">
        <v>841</v>
      </c>
      <c r="T496" t="s">
        <v>23</v>
      </c>
      <c r="U496" t="s">
        <v>23</v>
      </c>
      <c r="V496" s="1">
        <v>44592</v>
      </c>
      <c r="W496" t="str">
        <f t="shared" si="21"/>
        <v>Y</v>
      </c>
      <c r="X496" t="str">
        <f t="shared" ca="1" si="22"/>
        <v>N/A</v>
      </c>
      <c r="Y496" t="str">
        <f t="shared" ca="1" si="23"/>
        <v>Old</v>
      </c>
    </row>
    <row r="497" spans="1:25" hidden="1" x14ac:dyDescent="0.35">
      <c r="A497">
        <v>702107275</v>
      </c>
      <c r="B497" s="1">
        <v>43006</v>
      </c>
      <c r="C497">
        <v>2180</v>
      </c>
      <c r="E497" t="s">
        <v>34</v>
      </c>
      <c r="F497" t="s">
        <v>24</v>
      </c>
      <c r="G497" t="s">
        <v>24</v>
      </c>
      <c r="H497" t="s">
        <v>32</v>
      </c>
      <c r="I497" t="s">
        <v>24</v>
      </c>
      <c r="J497">
        <v>27</v>
      </c>
      <c r="K497" t="s">
        <v>24</v>
      </c>
      <c r="L497" t="s">
        <v>23</v>
      </c>
      <c r="M497" t="s">
        <v>24</v>
      </c>
      <c r="N497" s="1">
        <v>45598</v>
      </c>
      <c r="O497" t="s">
        <v>37</v>
      </c>
      <c r="P497" t="s">
        <v>33</v>
      </c>
      <c r="Q497" t="s">
        <v>32</v>
      </c>
      <c r="R497">
        <v>4</v>
      </c>
      <c r="S497">
        <v>589</v>
      </c>
      <c r="T497" t="s">
        <v>24</v>
      </c>
      <c r="U497" t="s">
        <v>23</v>
      </c>
      <c r="V497" s="1">
        <v>45572</v>
      </c>
      <c r="W497" t="str">
        <f t="shared" si="21"/>
        <v>Y</v>
      </c>
      <c r="X497" t="str">
        <f t="shared" ca="1" si="22"/>
        <v>Recent</v>
      </c>
      <c r="Y497" t="str">
        <f t="shared" ca="1" si="23"/>
        <v>Old</v>
      </c>
    </row>
    <row r="498" spans="1:25" hidden="1" x14ac:dyDescent="0.35">
      <c r="A498">
        <v>509256103</v>
      </c>
      <c r="B498" s="1">
        <v>37764</v>
      </c>
      <c r="C498">
        <v>3576</v>
      </c>
      <c r="D498" s="1">
        <v>45635</v>
      </c>
      <c r="E498" t="s">
        <v>34</v>
      </c>
      <c r="F498" t="s">
        <v>24</v>
      </c>
      <c r="G498" t="s">
        <v>24</v>
      </c>
      <c r="H498" t="s">
        <v>32</v>
      </c>
      <c r="I498" t="s">
        <v>24</v>
      </c>
      <c r="J498">
        <v>16</v>
      </c>
      <c r="K498" t="s">
        <v>24</v>
      </c>
      <c r="L498" t="s">
        <v>24</v>
      </c>
      <c r="M498" t="s">
        <v>24</v>
      </c>
      <c r="N498" s="1">
        <v>45054</v>
      </c>
      <c r="O498" t="s">
        <v>35</v>
      </c>
      <c r="P498" t="s">
        <v>33</v>
      </c>
      <c r="Q498" t="s">
        <v>32</v>
      </c>
      <c r="R498">
        <v>7</v>
      </c>
      <c r="S498">
        <v>319</v>
      </c>
      <c r="T498" t="s">
        <v>23</v>
      </c>
      <c r="U498" t="s">
        <v>24</v>
      </c>
      <c r="V498" s="1">
        <v>44185</v>
      </c>
      <c r="W498" t="str">
        <f t="shared" si="21"/>
        <v>Y</v>
      </c>
      <c r="X498" t="str">
        <f t="shared" ca="1" si="22"/>
        <v>Old</v>
      </c>
      <c r="Y498" t="str">
        <f t="shared" ca="1" si="23"/>
        <v>Old</v>
      </c>
    </row>
    <row r="499" spans="1:25" hidden="1" x14ac:dyDescent="0.35">
      <c r="A499">
        <v>864847959</v>
      </c>
      <c r="B499" s="1">
        <v>38986</v>
      </c>
      <c r="C499">
        <v>1490</v>
      </c>
      <c r="D499" s="1">
        <v>45650</v>
      </c>
      <c r="E499" t="s">
        <v>36</v>
      </c>
      <c r="F499" t="s">
        <v>24</v>
      </c>
      <c r="G499" t="s">
        <v>23</v>
      </c>
      <c r="H499" t="s">
        <v>32</v>
      </c>
      <c r="I499" t="s">
        <v>24</v>
      </c>
      <c r="J499">
        <v>55</v>
      </c>
      <c r="K499" t="s">
        <v>24</v>
      </c>
      <c r="L499" t="s">
        <v>24</v>
      </c>
      <c r="M499" t="s">
        <v>24</v>
      </c>
      <c r="N499" s="1">
        <v>45689</v>
      </c>
      <c r="O499" t="s">
        <v>40</v>
      </c>
      <c r="P499" t="s">
        <v>27</v>
      </c>
      <c r="Q499" t="s">
        <v>32</v>
      </c>
      <c r="R499">
        <v>4</v>
      </c>
      <c r="S499">
        <v>792</v>
      </c>
      <c r="T499" t="s">
        <v>23</v>
      </c>
      <c r="U499" t="s">
        <v>24</v>
      </c>
      <c r="V499" s="1">
        <v>45651</v>
      </c>
      <c r="W499" t="str">
        <f t="shared" si="21"/>
        <v>Y</v>
      </c>
      <c r="X499" t="str">
        <f t="shared" ca="1" si="22"/>
        <v>Recent</v>
      </c>
      <c r="Y499" t="str">
        <f t="shared" ca="1" si="23"/>
        <v>Recent</v>
      </c>
    </row>
    <row r="500" spans="1:25" hidden="1" x14ac:dyDescent="0.35">
      <c r="A500">
        <v>404567372</v>
      </c>
      <c r="B500" s="1">
        <v>38024</v>
      </c>
      <c r="C500">
        <v>2798</v>
      </c>
      <c r="E500" t="s">
        <v>36</v>
      </c>
      <c r="F500" t="s">
        <v>24</v>
      </c>
      <c r="G500" t="s">
        <v>23</v>
      </c>
      <c r="H500" t="s">
        <v>32</v>
      </c>
      <c r="I500" t="s">
        <v>24</v>
      </c>
      <c r="J500">
        <v>40</v>
      </c>
      <c r="K500" t="s">
        <v>24</v>
      </c>
      <c r="L500" t="s">
        <v>24</v>
      </c>
      <c r="M500" t="s">
        <v>23</v>
      </c>
      <c r="N500" s="1">
        <v>45614</v>
      </c>
      <c r="O500" t="s">
        <v>39</v>
      </c>
      <c r="P500" t="s">
        <v>31</v>
      </c>
      <c r="Q500" t="s">
        <v>32</v>
      </c>
      <c r="R500">
        <v>9</v>
      </c>
      <c r="S500">
        <v>608</v>
      </c>
      <c r="T500" t="s">
        <v>23</v>
      </c>
      <c r="U500" t="s">
        <v>24</v>
      </c>
      <c r="V500" s="1">
        <v>43375</v>
      </c>
      <c r="W500" t="str">
        <f t="shared" si="21"/>
        <v>Y</v>
      </c>
      <c r="X500" t="str">
        <f t="shared" ca="1" si="22"/>
        <v>Recent</v>
      </c>
      <c r="Y500" t="str">
        <f t="shared" ca="1" si="23"/>
        <v>Old</v>
      </c>
    </row>
    <row r="501" spans="1:25" hidden="1" x14ac:dyDescent="0.35">
      <c r="A501">
        <v>319239117</v>
      </c>
      <c r="B501" s="1">
        <v>37270</v>
      </c>
      <c r="C501">
        <v>433</v>
      </c>
      <c r="D501" s="1">
        <v>45699</v>
      </c>
      <c r="E501" t="s">
        <v>22</v>
      </c>
      <c r="F501" t="s">
        <v>23</v>
      </c>
      <c r="G501" t="s">
        <v>24</v>
      </c>
      <c r="H501" t="s">
        <v>32</v>
      </c>
      <c r="I501" t="s">
        <v>24</v>
      </c>
      <c r="J501">
        <v>89</v>
      </c>
      <c r="K501" t="s">
        <v>24</v>
      </c>
      <c r="L501" t="s">
        <v>24</v>
      </c>
      <c r="M501" t="s">
        <v>24</v>
      </c>
      <c r="N501" s="1">
        <v>45696</v>
      </c>
      <c r="O501" t="s">
        <v>39</v>
      </c>
      <c r="P501" t="s">
        <v>27</v>
      </c>
      <c r="Q501" t="s">
        <v>28</v>
      </c>
      <c r="R501">
        <v>5</v>
      </c>
      <c r="S501">
        <v>854</v>
      </c>
      <c r="T501" t="s">
        <v>23</v>
      </c>
      <c r="U501" t="s">
        <v>24</v>
      </c>
      <c r="V501" s="1">
        <v>45328</v>
      </c>
      <c r="W501" t="str">
        <f t="shared" si="21"/>
        <v>Y</v>
      </c>
      <c r="X501" t="str">
        <f t="shared" ca="1" si="22"/>
        <v>Recent</v>
      </c>
      <c r="Y501" t="str">
        <f t="shared" ca="1" si="23"/>
        <v>Old</v>
      </c>
    </row>
    <row r="502" spans="1:25" hidden="1" x14ac:dyDescent="0.35">
      <c r="A502">
        <v>684937948</v>
      </c>
      <c r="B502" s="1">
        <v>37690</v>
      </c>
      <c r="C502">
        <v>31</v>
      </c>
      <c r="D502" s="1">
        <v>45737</v>
      </c>
      <c r="E502" t="s">
        <v>22</v>
      </c>
      <c r="F502" t="s">
        <v>23</v>
      </c>
      <c r="G502" t="s">
        <v>24</v>
      </c>
      <c r="H502" t="s">
        <v>30</v>
      </c>
      <c r="O502" t="s">
        <v>35</v>
      </c>
      <c r="Q502" t="s">
        <v>32</v>
      </c>
      <c r="R502">
        <v>4</v>
      </c>
      <c r="S502">
        <v>959</v>
      </c>
      <c r="T502" t="s">
        <v>23</v>
      </c>
      <c r="U502" t="s">
        <v>23</v>
      </c>
      <c r="V502" s="1">
        <v>45605</v>
      </c>
      <c r="W502" t="str">
        <f t="shared" si="21"/>
        <v>Y</v>
      </c>
      <c r="X502" t="str">
        <f t="shared" ca="1" si="22"/>
        <v>N/A</v>
      </c>
      <c r="Y502" t="str">
        <f t="shared" ca="1" si="23"/>
        <v>Recent</v>
      </c>
    </row>
    <row r="503" spans="1:25" hidden="1" x14ac:dyDescent="0.35">
      <c r="A503">
        <v>972156241</v>
      </c>
      <c r="B503" s="1">
        <v>41986</v>
      </c>
      <c r="C503">
        <v>407</v>
      </c>
      <c r="D503" s="1">
        <v>45735</v>
      </c>
      <c r="E503" t="s">
        <v>36</v>
      </c>
      <c r="F503" t="s">
        <v>24</v>
      </c>
      <c r="G503" t="s">
        <v>23</v>
      </c>
      <c r="H503" t="s">
        <v>32</v>
      </c>
      <c r="I503" t="s">
        <v>24</v>
      </c>
      <c r="J503">
        <v>92</v>
      </c>
      <c r="K503" t="s">
        <v>24</v>
      </c>
      <c r="L503" t="s">
        <v>23</v>
      </c>
      <c r="M503" t="s">
        <v>24</v>
      </c>
      <c r="N503" s="1">
        <v>45712</v>
      </c>
      <c r="O503" t="s">
        <v>39</v>
      </c>
      <c r="P503" t="s">
        <v>27</v>
      </c>
      <c r="Q503" t="s">
        <v>32</v>
      </c>
      <c r="R503">
        <v>4</v>
      </c>
      <c r="S503">
        <v>866</v>
      </c>
      <c r="T503" t="s">
        <v>23</v>
      </c>
      <c r="U503" t="s">
        <v>23</v>
      </c>
      <c r="V503" s="1">
        <v>45664</v>
      </c>
      <c r="W503" t="str">
        <f t="shared" si="21"/>
        <v>Y</v>
      </c>
      <c r="X503" t="str">
        <f t="shared" ca="1" si="22"/>
        <v>Recent</v>
      </c>
      <c r="Y503" t="str">
        <f t="shared" ca="1" si="23"/>
        <v>Recent</v>
      </c>
    </row>
    <row r="504" spans="1:25" x14ac:dyDescent="0.35">
      <c r="A504">
        <v>758873677</v>
      </c>
      <c r="B504" s="1">
        <v>41571</v>
      </c>
      <c r="D504" s="1">
        <v>45740</v>
      </c>
      <c r="E504" t="s">
        <v>36</v>
      </c>
      <c r="F504" t="s">
        <v>24</v>
      </c>
      <c r="G504" t="s">
        <v>23</v>
      </c>
      <c r="H504" t="s">
        <v>32</v>
      </c>
      <c r="I504" t="s">
        <v>24</v>
      </c>
      <c r="J504">
        <v>25</v>
      </c>
      <c r="K504" t="s">
        <v>24</v>
      </c>
      <c r="L504" t="s">
        <v>24</v>
      </c>
      <c r="M504" t="s">
        <v>24</v>
      </c>
      <c r="N504" s="1">
        <v>45744</v>
      </c>
      <c r="O504" t="s">
        <v>37</v>
      </c>
      <c r="P504" t="s">
        <v>33</v>
      </c>
      <c r="Q504" t="s">
        <v>32</v>
      </c>
      <c r="R504">
        <v>4</v>
      </c>
      <c r="S504">
        <v>914</v>
      </c>
      <c r="T504" t="s">
        <v>23</v>
      </c>
      <c r="U504" t="s">
        <v>23</v>
      </c>
      <c r="V504" s="1">
        <v>45678</v>
      </c>
      <c r="W504" t="str">
        <f t="shared" si="21"/>
        <v>Y</v>
      </c>
      <c r="X504" t="str">
        <f t="shared" ca="1" si="22"/>
        <v>Recent</v>
      </c>
      <c r="Y504" t="str">
        <f t="shared" ca="1" si="23"/>
        <v>Recent</v>
      </c>
    </row>
    <row r="505" spans="1:25" hidden="1" x14ac:dyDescent="0.35">
      <c r="A505">
        <v>974335046</v>
      </c>
      <c r="B505" s="1">
        <v>42901</v>
      </c>
      <c r="C505">
        <v>1129</v>
      </c>
      <c r="D505" s="1">
        <v>45721</v>
      </c>
      <c r="E505" t="s">
        <v>22</v>
      </c>
      <c r="F505" t="s">
        <v>23</v>
      </c>
      <c r="G505" t="s">
        <v>24</v>
      </c>
      <c r="H505" t="s">
        <v>30</v>
      </c>
      <c r="O505" t="s">
        <v>37</v>
      </c>
      <c r="P505" t="s">
        <v>27</v>
      </c>
      <c r="Q505" t="s">
        <v>28</v>
      </c>
      <c r="R505">
        <v>4</v>
      </c>
      <c r="S505">
        <v>828</v>
      </c>
      <c r="T505" t="s">
        <v>24</v>
      </c>
      <c r="U505" t="s">
        <v>23</v>
      </c>
      <c r="V505" s="1">
        <v>45577</v>
      </c>
      <c r="W505" t="str">
        <f t="shared" si="21"/>
        <v>Y</v>
      </c>
      <c r="X505" t="str">
        <f t="shared" ca="1" si="22"/>
        <v>N/A</v>
      </c>
      <c r="Y505" t="str">
        <f t="shared" ca="1" si="23"/>
        <v>Old</v>
      </c>
    </row>
    <row r="506" spans="1:25" hidden="1" x14ac:dyDescent="0.35">
      <c r="A506">
        <v>975230117</v>
      </c>
      <c r="B506" s="1">
        <v>35736</v>
      </c>
      <c r="C506">
        <v>439</v>
      </c>
      <c r="D506" s="1">
        <v>45730</v>
      </c>
      <c r="E506" t="s">
        <v>22</v>
      </c>
      <c r="F506" t="s">
        <v>23</v>
      </c>
      <c r="G506" t="s">
        <v>24</v>
      </c>
      <c r="H506" t="s">
        <v>32</v>
      </c>
      <c r="I506" t="s">
        <v>24</v>
      </c>
      <c r="J506">
        <v>87</v>
      </c>
      <c r="K506" t="s">
        <v>24</v>
      </c>
      <c r="L506" t="s">
        <v>23</v>
      </c>
      <c r="M506" t="s">
        <v>23</v>
      </c>
      <c r="N506" s="1">
        <v>45729</v>
      </c>
      <c r="O506" t="s">
        <v>37</v>
      </c>
      <c r="P506" t="s">
        <v>33</v>
      </c>
      <c r="Q506" t="s">
        <v>32</v>
      </c>
      <c r="R506">
        <v>7</v>
      </c>
      <c r="S506">
        <v>937</v>
      </c>
      <c r="T506" t="s">
        <v>23</v>
      </c>
      <c r="U506" t="s">
        <v>23</v>
      </c>
      <c r="V506" s="1">
        <v>45215</v>
      </c>
      <c r="W506" t="str">
        <f t="shared" si="21"/>
        <v>Y</v>
      </c>
      <c r="X506" t="str">
        <f t="shared" ca="1" si="22"/>
        <v>Recent</v>
      </c>
      <c r="Y506" t="str">
        <f t="shared" ca="1" si="23"/>
        <v>Old</v>
      </c>
    </row>
    <row r="507" spans="1:25" hidden="1" x14ac:dyDescent="0.35">
      <c r="A507">
        <v>949201383</v>
      </c>
      <c r="B507" s="1">
        <v>38831</v>
      </c>
      <c r="C507">
        <v>2842</v>
      </c>
      <c r="D507" s="1">
        <v>45698</v>
      </c>
      <c r="E507" t="s">
        <v>34</v>
      </c>
      <c r="F507" t="s">
        <v>24</v>
      </c>
      <c r="G507" t="s">
        <v>24</v>
      </c>
      <c r="H507" t="s">
        <v>32</v>
      </c>
      <c r="I507" t="s">
        <v>24</v>
      </c>
      <c r="J507">
        <v>40</v>
      </c>
      <c r="K507" t="s">
        <v>24</v>
      </c>
      <c r="L507" t="s">
        <v>24</v>
      </c>
      <c r="M507" t="s">
        <v>24</v>
      </c>
      <c r="N507" s="1">
        <v>45593</v>
      </c>
      <c r="O507" t="s">
        <v>38</v>
      </c>
      <c r="P507" t="s">
        <v>27</v>
      </c>
      <c r="Q507" t="s">
        <v>25</v>
      </c>
      <c r="T507" t="s">
        <v>24</v>
      </c>
      <c r="U507" t="s">
        <v>23</v>
      </c>
      <c r="W507" t="str">
        <f t="shared" si="21"/>
        <v>Y</v>
      </c>
      <c r="X507" t="str">
        <f t="shared" ca="1" si="22"/>
        <v>Old</v>
      </c>
      <c r="Y507" t="str">
        <f t="shared" ca="1" si="23"/>
        <v>N/A</v>
      </c>
    </row>
    <row r="508" spans="1:25" hidden="1" x14ac:dyDescent="0.35">
      <c r="A508">
        <v>309614232</v>
      </c>
      <c r="B508" s="1">
        <v>40399</v>
      </c>
      <c r="C508">
        <v>443</v>
      </c>
      <c r="D508" s="1">
        <v>45736</v>
      </c>
      <c r="E508" t="s">
        <v>22</v>
      </c>
      <c r="F508" t="s">
        <v>23</v>
      </c>
      <c r="G508" t="s">
        <v>24</v>
      </c>
      <c r="H508" t="s">
        <v>30</v>
      </c>
      <c r="O508" t="s">
        <v>40</v>
      </c>
      <c r="P508" t="s">
        <v>27</v>
      </c>
      <c r="Q508" t="s">
        <v>30</v>
      </c>
      <c r="W508" t="str">
        <f t="shared" si="21"/>
        <v>Y</v>
      </c>
      <c r="X508" t="str">
        <f t="shared" ca="1" si="22"/>
        <v>N/A</v>
      </c>
      <c r="Y508" t="str">
        <f t="shared" ca="1" si="23"/>
        <v>N/A</v>
      </c>
    </row>
    <row r="509" spans="1:25" hidden="1" x14ac:dyDescent="0.35">
      <c r="A509">
        <v>281274204</v>
      </c>
      <c r="B509" s="1">
        <v>37587</v>
      </c>
      <c r="C509">
        <v>2633</v>
      </c>
      <c r="D509" s="1">
        <v>45646</v>
      </c>
      <c r="E509" t="s">
        <v>29</v>
      </c>
      <c r="F509" t="s">
        <v>24</v>
      </c>
      <c r="G509" t="s">
        <v>24</v>
      </c>
      <c r="H509" t="s">
        <v>30</v>
      </c>
      <c r="O509" t="s">
        <v>35</v>
      </c>
      <c r="P509" t="s">
        <v>33</v>
      </c>
      <c r="Q509" t="s">
        <v>28</v>
      </c>
      <c r="R509">
        <v>8</v>
      </c>
      <c r="S509">
        <v>609</v>
      </c>
      <c r="T509" t="s">
        <v>23</v>
      </c>
      <c r="U509" t="s">
        <v>24</v>
      </c>
      <c r="V509" s="1">
        <v>45105</v>
      </c>
      <c r="W509" t="str">
        <f t="shared" si="21"/>
        <v>Y</v>
      </c>
      <c r="X509" t="str">
        <f t="shared" ca="1" si="22"/>
        <v>N/A</v>
      </c>
      <c r="Y509" t="str">
        <f t="shared" ca="1" si="23"/>
        <v>Old</v>
      </c>
    </row>
    <row r="510" spans="1:25" hidden="1" x14ac:dyDescent="0.35">
      <c r="A510">
        <v>540802514</v>
      </c>
      <c r="B510" s="1">
        <v>39503</v>
      </c>
      <c r="C510">
        <v>3945</v>
      </c>
      <c r="D510" s="1">
        <v>45753</v>
      </c>
      <c r="E510" t="s">
        <v>34</v>
      </c>
      <c r="F510" t="s">
        <v>24</v>
      </c>
      <c r="G510" t="s">
        <v>24</v>
      </c>
      <c r="H510" t="s">
        <v>32</v>
      </c>
      <c r="I510" t="s">
        <v>24</v>
      </c>
      <c r="J510">
        <v>20</v>
      </c>
      <c r="K510" t="s">
        <v>24</v>
      </c>
      <c r="L510" t="s">
        <v>24</v>
      </c>
      <c r="M510" t="s">
        <v>24</v>
      </c>
      <c r="N510" s="1">
        <v>45243</v>
      </c>
      <c r="O510" t="s">
        <v>35</v>
      </c>
      <c r="P510" t="s">
        <v>31</v>
      </c>
      <c r="Q510" t="s">
        <v>32</v>
      </c>
      <c r="R510">
        <v>7</v>
      </c>
      <c r="S510">
        <v>465</v>
      </c>
      <c r="T510" t="s">
        <v>24</v>
      </c>
      <c r="U510" t="s">
        <v>23</v>
      </c>
      <c r="V510" s="1">
        <v>44903</v>
      </c>
      <c r="W510" t="str">
        <f t="shared" si="21"/>
        <v>Y</v>
      </c>
      <c r="X510" t="str">
        <f t="shared" ca="1" si="22"/>
        <v>Old</v>
      </c>
      <c r="Y510" t="str">
        <f t="shared" ca="1" si="23"/>
        <v>Old</v>
      </c>
    </row>
    <row r="511" spans="1:25" hidden="1" x14ac:dyDescent="0.35">
      <c r="A511">
        <v>179049932</v>
      </c>
      <c r="B511" s="1">
        <v>39650</v>
      </c>
      <c r="C511">
        <v>1720</v>
      </c>
      <c r="D511" s="1">
        <v>45649</v>
      </c>
      <c r="E511" t="s">
        <v>34</v>
      </c>
      <c r="F511" t="s">
        <v>24</v>
      </c>
      <c r="G511" t="s">
        <v>24</v>
      </c>
      <c r="H511" t="s">
        <v>32</v>
      </c>
      <c r="I511" t="s">
        <v>24</v>
      </c>
      <c r="J511">
        <v>77</v>
      </c>
      <c r="K511" t="s">
        <v>24</v>
      </c>
      <c r="L511" t="s">
        <v>23</v>
      </c>
      <c r="M511" t="s">
        <v>24</v>
      </c>
      <c r="N511" s="1">
        <v>45648</v>
      </c>
      <c r="O511" t="s">
        <v>26</v>
      </c>
      <c r="P511" t="s">
        <v>33</v>
      </c>
      <c r="Q511" t="s">
        <v>32</v>
      </c>
      <c r="R511">
        <v>5</v>
      </c>
      <c r="S511">
        <v>777</v>
      </c>
      <c r="T511" t="s">
        <v>24</v>
      </c>
      <c r="U511" t="s">
        <v>23</v>
      </c>
      <c r="V511" s="1">
        <v>45484</v>
      </c>
      <c r="W511" t="str">
        <f t="shared" si="21"/>
        <v>Y</v>
      </c>
      <c r="X511" t="str">
        <f t="shared" ca="1" si="22"/>
        <v>Recent</v>
      </c>
      <c r="Y511" t="str">
        <f t="shared" ca="1" si="23"/>
        <v>Old</v>
      </c>
    </row>
    <row r="512" spans="1:25" hidden="1" x14ac:dyDescent="0.35">
      <c r="A512">
        <v>367351310</v>
      </c>
      <c r="B512" s="1">
        <v>41127</v>
      </c>
      <c r="C512">
        <v>43</v>
      </c>
      <c r="D512" s="1">
        <v>45739</v>
      </c>
      <c r="E512" t="s">
        <v>22</v>
      </c>
      <c r="F512" t="s">
        <v>23</v>
      </c>
      <c r="G512" t="s">
        <v>24</v>
      </c>
      <c r="H512" t="s">
        <v>32</v>
      </c>
      <c r="I512" t="s">
        <v>24</v>
      </c>
      <c r="J512">
        <v>85</v>
      </c>
      <c r="K512" t="s">
        <v>24</v>
      </c>
      <c r="L512" t="s">
        <v>23</v>
      </c>
      <c r="M512" t="s">
        <v>23</v>
      </c>
      <c r="N512" s="1">
        <v>45730</v>
      </c>
      <c r="O512" t="s">
        <v>37</v>
      </c>
      <c r="P512" t="s">
        <v>27</v>
      </c>
      <c r="Q512" t="s">
        <v>32</v>
      </c>
      <c r="R512">
        <v>7</v>
      </c>
      <c r="S512">
        <v>988</v>
      </c>
      <c r="T512" t="s">
        <v>23</v>
      </c>
      <c r="U512" t="s">
        <v>23</v>
      </c>
      <c r="V512" s="1">
        <v>44212</v>
      </c>
      <c r="W512" t="str">
        <f t="shared" si="21"/>
        <v>Y</v>
      </c>
      <c r="X512" t="str">
        <f t="shared" ca="1" si="22"/>
        <v>Recent</v>
      </c>
      <c r="Y512" t="str">
        <f t="shared" ca="1" si="23"/>
        <v>Old</v>
      </c>
    </row>
    <row r="513" spans="1:25" hidden="1" x14ac:dyDescent="0.35">
      <c r="A513">
        <v>621123043</v>
      </c>
      <c r="B513" s="1">
        <v>41760</v>
      </c>
      <c r="C513">
        <v>57</v>
      </c>
      <c r="D513" s="1">
        <v>45734</v>
      </c>
      <c r="E513" t="s">
        <v>22</v>
      </c>
      <c r="F513" t="s">
        <v>23</v>
      </c>
      <c r="G513" t="s">
        <v>24</v>
      </c>
      <c r="H513" t="s">
        <v>32</v>
      </c>
      <c r="I513" t="s">
        <v>24</v>
      </c>
      <c r="J513">
        <v>96</v>
      </c>
      <c r="K513" t="s">
        <v>24</v>
      </c>
      <c r="L513" t="s">
        <v>23</v>
      </c>
      <c r="M513" t="s">
        <v>23</v>
      </c>
      <c r="N513" s="1">
        <v>45743</v>
      </c>
      <c r="O513" t="s">
        <v>26</v>
      </c>
      <c r="P513" t="s">
        <v>31</v>
      </c>
      <c r="Q513" t="s">
        <v>32</v>
      </c>
      <c r="R513">
        <v>6</v>
      </c>
      <c r="S513">
        <v>956</v>
      </c>
      <c r="T513" t="s">
        <v>23</v>
      </c>
      <c r="U513" t="s">
        <v>24</v>
      </c>
      <c r="V513" s="1">
        <v>45476</v>
      </c>
      <c r="W513" t="str">
        <f t="shared" si="21"/>
        <v>Y</v>
      </c>
      <c r="X513" t="str">
        <f t="shared" ca="1" si="22"/>
        <v>Recent</v>
      </c>
      <c r="Y513" t="str">
        <f t="shared" ca="1" si="23"/>
        <v>Old</v>
      </c>
    </row>
    <row r="514" spans="1:25" hidden="1" x14ac:dyDescent="0.35">
      <c r="A514">
        <v>642190969</v>
      </c>
      <c r="B514" s="1">
        <v>36155</v>
      </c>
      <c r="C514">
        <v>3595</v>
      </c>
      <c r="E514" t="s">
        <v>34</v>
      </c>
      <c r="F514" t="s">
        <v>24</v>
      </c>
      <c r="G514" t="s">
        <v>24</v>
      </c>
      <c r="H514" t="s">
        <v>32</v>
      </c>
      <c r="I514" t="s">
        <v>24</v>
      </c>
      <c r="J514">
        <v>19</v>
      </c>
      <c r="K514" t="s">
        <v>24</v>
      </c>
      <c r="L514" t="s">
        <v>24</v>
      </c>
      <c r="M514" t="s">
        <v>24</v>
      </c>
      <c r="N514" s="1">
        <v>45118</v>
      </c>
      <c r="O514" t="s">
        <v>35</v>
      </c>
      <c r="P514" t="s">
        <v>33</v>
      </c>
      <c r="Q514" t="s">
        <v>30</v>
      </c>
      <c r="W514" t="str">
        <f t="shared" si="21"/>
        <v>N</v>
      </c>
      <c r="X514" t="str">
        <f t="shared" ca="1" si="22"/>
        <v>Old</v>
      </c>
      <c r="Y514" t="str">
        <f t="shared" ca="1" si="23"/>
        <v>N/A</v>
      </c>
    </row>
    <row r="515" spans="1:25" hidden="1" x14ac:dyDescent="0.35">
      <c r="A515">
        <v>512778860</v>
      </c>
      <c r="B515" s="1">
        <v>34782</v>
      </c>
      <c r="C515">
        <v>94</v>
      </c>
      <c r="D515" s="1">
        <v>45727</v>
      </c>
      <c r="E515" t="s">
        <v>22</v>
      </c>
      <c r="F515" t="s">
        <v>23</v>
      </c>
      <c r="G515" t="s">
        <v>24</v>
      </c>
      <c r="H515" t="s">
        <v>32</v>
      </c>
      <c r="I515" t="s">
        <v>24</v>
      </c>
      <c r="J515">
        <v>95</v>
      </c>
      <c r="K515" t="s">
        <v>24</v>
      </c>
      <c r="L515" t="s">
        <v>24</v>
      </c>
      <c r="M515" t="s">
        <v>24</v>
      </c>
      <c r="N515" s="1">
        <v>45744</v>
      </c>
      <c r="O515" t="s">
        <v>39</v>
      </c>
      <c r="P515" t="s">
        <v>31</v>
      </c>
      <c r="Q515" t="s">
        <v>32</v>
      </c>
      <c r="R515">
        <v>6</v>
      </c>
      <c r="S515">
        <v>978</v>
      </c>
      <c r="T515" t="s">
        <v>23</v>
      </c>
      <c r="U515" t="s">
        <v>23</v>
      </c>
      <c r="V515" s="1">
        <v>45269</v>
      </c>
      <c r="W515" t="str">
        <f t="shared" ref="W515:W578" si="24">IF(OR(F515="Y", G515="Y", L515 = "Y", M515 = "Y", T515 = "Y", U515= "Y"), "Y", "N")</f>
        <v>Y</v>
      </c>
      <c r="X515" t="str">
        <f t="shared" ref="X515:X578" ca="1" si="25">IF(N515&gt;=EDATE(TODAY(),-6),"Recent",IF(I515="","N/A","Old"))</f>
        <v>Recent</v>
      </c>
      <c r="Y515" t="str">
        <f t="shared" ref="Y515:Y578" ca="1" si="26">IF(V515&gt;=EDATE(TODAY(),-6),"Recent",IF(V515="","N/A","Old"))</f>
        <v>Old</v>
      </c>
    </row>
    <row r="516" spans="1:25" hidden="1" x14ac:dyDescent="0.35">
      <c r="A516">
        <v>967273874</v>
      </c>
      <c r="B516" s="1">
        <v>36127</v>
      </c>
      <c r="C516">
        <v>258</v>
      </c>
      <c r="D516" s="1">
        <v>45730</v>
      </c>
      <c r="E516" t="s">
        <v>36</v>
      </c>
      <c r="F516" t="s">
        <v>24</v>
      </c>
      <c r="G516" t="s">
        <v>23</v>
      </c>
      <c r="H516" t="s">
        <v>32</v>
      </c>
      <c r="I516" t="s">
        <v>24</v>
      </c>
      <c r="J516">
        <v>78</v>
      </c>
      <c r="K516" t="s">
        <v>24</v>
      </c>
      <c r="L516" t="s">
        <v>23</v>
      </c>
      <c r="M516" t="s">
        <v>24</v>
      </c>
      <c r="N516" s="1">
        <v>45738</v>
      </c>
      <c r="O516" t="s">
        <v>37</v>
      </c>
      <c r="P516" t="s">
        <v>31</v>
      </c>
      <c r="Q516" t="s">
        <v>32</v>
      </c>
      <c r="R516">
        <v>8</v>
      </c>
      <c r="S516">
        <v>916</v>
      </c>
      <c r="T516" t="s">
        <v>23</v>
      </c>
      <c r="U516" t="s">
        <v>23</v>
      </c>
      <c r="V516" s="1">
        <v>44774</v>
      </c>
      <c r="W516" t="str">
        <f t="shared" si="24"/>
        <v>Y</v>
      </c>
      <c r="X516" t="str">
        <f t="shared" ca="1" si="25"/>
        <v>Recent</v>
      </c>
      <c r="Y516" t="str">
        <f t="shared" ca="1" si="26"/>
        <v>Old</v>
      </c>
    </row>
    <row r="517" spans="1:25" hidden="1" x14ac:dyDescent="0.35">
      <c r="A517">
        <v>783986397</v>
      </c>
      <c r="B517" s="1">
        <v>40435</v>
      </c>
      <c r="C517">
        <v>62</v>
      </c>
      <c r="D517" s="1">
        <v>45736</v>
      </c>
      <c r="E517" t="s">
        <v>22</v>
      </c>
      <c r="F517" t="s">
        <v>23</v>
      </c>
      <c r="G517" t="s">
        <v>24</v>
      </c>
      <c r="H517" t="s">
        <v>25</v>
      </c>
      <c r="I517" t="s">
        <v>24</v>
      </c>
      <c r="J517">
        <v>0</v>
      </c>
      <c r="K517" t="s">
        <v>23</v>
      </c>
      <c r="L517" t="s">
        <v>23</v>
      </c>
      <c r="M517" t="s">
        <v>23</v>
      </c>
      <c r="N517" s="1">
        <v>45730</v>
      </c>
      <c r="O517" t="s">
        <v>39</v>
      </c>
      <c r="P517" t="s">
        <v>27</v>
      </c>
      <c r="Q517" t="s">
        <v>25</v>
      </c>
      <c r="T517" t="s">
        <v>23</v>
      </c>
      <c r="U517" t="s">
        <v>23</v>
      </c>
      <c r="W517" t="str">
        <f t="shared" si="24"/>
        <v>Y</v>
      </c>
      <c r="X517" t="str">
        <f t="shared" ca="1" si="25"/>
        <v>Recent</v>
      </c>
      <c r="Y517" t="str">
        <f t="shared" ca="1" si="26"/>
        <v>N/A</v>
      </c>
    </row>
    <row r="518" spans="1:25" hidden="1" x14ac:dyDescent="0.35">
      <c r="A518">
        <v>876557087</v>
      </c>
      <c r="B518" s="1">
        <v>35474</v>
      </c>
      <c r="C518">
        <v>472</v>
      </c>
      <c r="D518" s="1">
        <v>45726</v>
      </c>
      <c r="E518" t="s">
        <v>22</v>
      </c>
      <c r="F518" t="s">
        <v>23</v>
      </c>
      <c r="G518" t="s">
        <v>24</v>
      </c>
      <c r="H518" t="s">
        <v>32</v>
      </c>
      <c r="I518" t="s">
        <v>24</v>
      </c>
      <c r="J518">
        <v>90</v>
      </c>
      <c r="K518" t="s">
        <v>24</v>
      </c>
      <c r="L518" t="s">
        <v>24</v>
      </c>
      <c r="M518" t="s">
        <v>23</v>
      </c>
      <c r="N518" s="1">
        <v>45715</v>
      </c>
      <c r="O518" t="s">
        <v>26</v>
      </c>
      <c r="P518" t="s">
        <v>31</v>
      </c>
      <c r="Q518" t="s">
        <v>32</v>
      </c>
      <c r="R518">
        <v>6</v>
      </c>
      <c r="S518">
        <v>886</v>
      </c>
      <c r="T518" t="s">
        <v>23</v>
      </c>
      <c r="U518" t="s">
        <v>23</v>
      </c>
      <c r="V518" s="1">
        <v>45168</v>
      </c>
      <c r="W518" t="str">
        <f t="shared" si="24"/>
        <v>Y</v>
      </c>
      <c r="X518" t="str">
        <f t="shared" ca="1" si="25"/>
        <v>Recent</v>
      </c>
      <c r="Y518" t="str">
        <f t="shared" ca="1" si="26"/>
        <v>Old</v>
      </c>
    </row>
    <row r="519" spans="1:25" hidden="1" x14ac:dyDescent="0.35">
      <c r="A519">
        <v>645424237</v>
      </c>
      <c r="B519" s="1">
        <v>41710</v>
      </c>
      <c r="C519">
        <v>1053</v>
      </c>
      <c r="D519" s="1">
        <v>45672</v>
      </c>
      <c r="E519" t="s">
        <v>22</v>
      </c>
      <c r="F519" t="s">
        <v>23</v>
      </c>
      <c r="G519" t="s">
        <v>24</v>
      </c>
      <c r="H519" t="s">
        <v>32</v>
      </c>
      <c r="I519" t="s">
        <v>24</v>
      </c>
      <c r="J519">
        <v>55</v>
      </c>
      <c r="K519" t="s">
        <v>24</v>
      </c>
      <c r="L519" t="s">
        <v>23</v>
      </c>
      <c r="M519" t="s">
        <v>23</v>
      </c>
      <c r="N519" s="1">
        <v>45650</v>
      </c>
      <c r="O519" t="s">
        <v>35</v>
      </c>
      <c r="P519" t="s">
        <v>27</v>
      </c>
      <c r="Q519" t="s">
        <v>32</v>
      </c>
      <c r="R519">
        <v>4</v>
      </c>
      <c r="S519">
        <v>797</v>
      </c>
      <c r="T519" t="s">
        <v>24</v>
      </c>
      <c r="U519" t="s">
        <v>23</v>
      </c>
      <c r="V519" s="1">
        <v>45748</v>
      </c>
      <c r="W519" t="str">
        <f t="shared" si="24"/>
        <v>Y</v>
      </c>
      <c r="X519" t="str">
        <f t="shared" ca="1" si="25"/>
        <v>Recent</v>
      </c>
      <c r="Y519" t="str">
        <f t="shared" ca="1" si="26"/>
        <v>Recent</v>
      </c>
    </row>
    <row r="520" spans="1:25" hidden="1" x14ac:dyDescent="0.35">
      <c r="A520">
        <v>479725862</v>
      </c>
      <c r="B520" s="1">
        <v>34935</v>
      </c>
      <c r="C520">
        <v>292</v>
      </c>
      <c r="D520" s="1">
        <v>45731</v>
      </c>
      <c r="E520" t="s">
        <v>22</v>
      </c>
      <c r="F520" t="s">
        <v>23</v>
      </c>
      <c r="G520" t="s">
        <v>24</v>
      </c>
      <c r="H520" t="s">
        <v>32</v>
      </c>
      <c r="I520" t="s">
        <v>24</v>
      </c>
      <c r="J520">
        <v>86</v>
      </c>
      <c r="K520" t="s">
        <v>24</v>
      </c>
      <c r="L520" t="s">
        <v>23</v>
      </c>
      <c r="M520" t="s">
        <v>23</v>
      </c>
      <c r="N520" s="1">
        <v>45727</v>
      </c>
      <c r="O520" t="s">
        <v>37</v>
      </c>
      <c r="P520" t="s">
        <v>31</v>
      </c>
      <c r="Q520" t="s">
        <v>32</v>
      </c>
      <c r="R520">
        <v>9</v>
      </c>
      <c r="S520">
        <v>912</v>
      </c>
      <c r="T520" t="s">
        <v>24</v>
      </c>
      <c r="U520" t="s">
        <v>23</v>
      </c>
      <c r="V520" s="1">
        <v>44254</v>
      </c>
      <c r="W520" t="str">
        <f t="shared" si="24"/>
        <v>Y</v>
      </c>
      <c r="X520" t="str">
        <f t="shared" ca="1" si="25"/>
        <v>Recent</v>
      </c>
      <c r="Y520" t="str">
        <f t="shared" ca="1" si="26"/>
        <v>Old</v>
      </c>
    </row>
    <row r="521" spans="1:25" hidden="1" x14ac:dyDescent="0.35">
      <c r="A521">
        <v>269862527</v>
      </c>
      <c r="B521" s="1">
        <v>34738</v>
      </c>
      <c r="C521">
        <v>949</v>
      </c>
      <c r="D521" s="1">
        <v>45726</v>
      </c>
      <c r="E521" t="s">
        <v>22</v>
      </c>
      <c r="F521" t="s">
        <v>23</v>
      </c>
      <c r="G521" t="s">
        <v>24</v>
      </c>
      <c r="H521" t="s">
        <v>30</v>
      </c>
      <c r="O521" t="s">
        <v>40</v>
      </c>
      <c r="P521" t="s">
        <v>27</v>
      </c>
      <c r="Q521" t="s">
        <v>30</v>
      </c>
      <c r="W521" t="str">
        <f t="shared" si="24"/>
        <v>Y</v>
      </c>
      <c r="X521" t="str">
        <f t="shared" ca="1" si="25"/>
        <v>N/A</v>
      </c>
      <c r="Y521" t="str">
        <f t="shared" ca="1" si="26"/>
        <v>N/A</v>
      </c>
    </row>
    <row r="522" spans="1:25" hidden="1" x14ac:dyDescent="0.35">
      <c r="A522">
        <v>987532158</v>
      </c>
      <c r="B522" s="1">
        <v>40455</v>
      </c>
      <c r="C522">
        <v>4469</v>
      </c>
      <c r="D522" s="1">
        <v>43611</v>
      </c>
      <c r="E522" t="s">
        <v>29</v>
      </c>
      <c r="F522" t="s">
        <v>24</v>
      </c>
      <c r="G522" t="s">
        <v>24</v>
      </c>
      <c r="H522" t="s">
        <v>32</v>
      </c>
      <c r="I522" t="s">
        <v>23</v>
      </c>
      <c r="J522">
        <v>9</v>
      </c>
      <c r="K522" t="s">
        <v>24</v>
      </c>
      <c r="L522" t="s">
        <v>23</v>
      </c>
      <c r="M522" t="s">
        <v>23</v>
      </c>
      <c r="N522" s="1">
        <v>44916</v>
      </c>
      <c r="O522" t="s">
        <v>38</v>
      </c>
      <c r="P522" t="s">
        <v>33</v>
      </c>
      <c r="Q522" t="s">
        <v>32</v>
      </c>
      <c r="R522">
        <v>7</v>
      </c>
      <c r="S522">
        <v>223</v>
      </c>
      <c r="T522" t="s">
        <v>24</v>
      </c>
      <c r="U522" t="s">
        <v>23</v>
      </c>
      <c r="V522" s="1">
        <v>44346</v>
      </c>
      <c r="W522" t="str">
        <f t="shared" si="24"/>
        <v>Y</v>
      </c>
      <c r="X522" t="str">
        <f t="shared" ca="1" si="25"/>
        <v>Old</v>
      </c>
      <c r="Y522" t="str">
        <f t="shared" ca="1" si="26"/>
        <v>Old</v>
      </c>
    </row>
    <row r="523" spans="1:25" hidden="1" x14ac:dyDescent="0.35">
      <c r="A523">
        <v>307111297</v>
      </c>
      <c r="B523" s="1">
        <v>38955</v>
      </c>
      <c r="C523">
        <v>46</v>
      </c>
      <c r="D523" s="1">
        <v>45736</v>
      </c>
      <c r="E523" t="s">
        <v>22</v>
      </c>
      <c r="F523" t="s">
        <v>23</v>
      </c>
      <c r="G523" t="s">
        <v>24</v>
      </c>
      <c r="H523" t="s">
        <v>32</v>
      </c>
      <c r="I523" t="s">
        <v>24</v>
      </c>
      <c r="J523">
        <v>95</v>
      </c>
      <c r="K523" t="s">
        <v>24</v>
      </c>
      <c r="L523" t="s">
        <v>23</v>
      </c>
      <c r="M523" t="s">
        <v>23</v>
      </c>
      <c r="N523" s="1">
        <v>45726</v>
      </c>
      <c r="P523" t="s">
        <v>31</v>
      </c>
      <c r="Q523" t="s">
        <v>32</v>
      </c>
      <c r="R523">
        <v>2</v>
      </c>
      <c r="S523">
        <v>974</v>
      </c>
      <c r="T523" t="s">
        <v>23</v>
      </c>
      <c r="U523" t="s">
        <v>23</v>
      </c>
      <c r="V523" s="1">
        <v>45924</v>
      </c>
      <c r="W523" t="str">
        <f t="shared" si="24"/>
        <v>Y</v>
      </c>
      <c r="X523" t="str">
        <f t="shared" ca="1" si="25"/>
        <v>Recent</v>
      </c>
      <c r="Y523" t="str">
        <f t="shared" ca="1" si="26"/>
        <v>Recent</v>
      </c>
    </row>
    <row r="524" spans="1:25" hidden="1" x14ac:dyDescent="0.35">
      <c r="A524">
        <v>369918467</v>
      </c>
      <c r="B524" s="1">
        <v>39406</v>
      </c>
      <c r="C524">
        <v>22</v>
      </c>
      <c r="E524" t="s">
        <v>36</v>
      </c>
      <c r="F524" t="s">
        <v>24</v>
      </c>
      <c r="G524" t="s">
        <v>23</v>
      </c>
      <c r="H524" t="s">
        <v>32</v>
      </c>
      <c r="I524" t="s">
        <v>24</v>
      </c>
      <c r="J524">
        <v>94</v>
      </c>
      <c r="K524" t="s">
        <v>24</v>
      </c>
      <c r="L524" t="s">
        <v>23</v>
      </c>
      <c r="M524" t="s">
        <v>23</v>
      </c>
      <c r="N524" s="1">
        <v>45746</v>
      </c>
      <c r="P524" t="s">
        <v>31</v>
      </c>
      <c r="Q524" t="s">
        <v>32</v>
      </c>
      <c r="R524">
        <v>6</v>
      </c>
      <c r="S524">
        <v>980</v>
      </c>
      <c r="T524" t="s">
        <v>23</v>
      </c>
      <c r="U524" t="s">
        <v>23</v>
      </c>
      <c r="V524" s="1">
        <v>44897</v>
      </c>
      <c r="W524" t="str">
        <f t="shared" si="24"/>
        <v>Y</v>
      </c>
      <c r="X524" t="str">
        <f t="shared" ca="1" si="25"/>
        <v>Recent</v>
      </c>
      <c r="Y524" t="str">
        <f t="shared" ca="1" si="26"/>
        <v>Old</v>
      </c>
    </row>
    <row r="525" spans="1:25" hidden="1" x14ac:dyDescent="0.35">
      <c r="A525">
        <v>411551298</v>
      </c>
      <c r="B525" s="1">
        <v>39702</v>
      </c>
      <c r="C525">
        <v>54</v>
      </c>
      <c r="D525" s="1">
        <v>45745</v>
      </c>
      <c r="E525" t="s">
        <v>34</v>
      </c>
      <c r="F525" t="s">
        <v>24</v>
      </c>
      <c r="G525" t="s">
        <v>24</v>
      </c>
      <c r="H525" t="s">
        <v>30</v>
      </c>
      <c r="O525" t="s">
        <v>39</v>
      </c>
      <c r="P525" t="s">
        <v>27</v>
      </c>
      <c r="Q525" t="s">
        <v>30</v>
      </c>
      <c r="W525" t="str">
        <f t="shared" si="24"/>
        <v>N</v>
      </c>
      <c r="X525" t="str">
        <f t="shared" ca="1" si="25"/>
        <v>N/A</v>
      </c>
      <c r="Y525" t="str">
        <f t="shared" ca="1" si="26"/>
        <v>N/A</v>
      </c>
    </row>
    <row r="526" spans="1:25" x14ac:dyDescent="0.35">
      <c r="A526">
        <v>304108878</v>
      </c>
      <c r="B526" s="1">
        <v>41021</v>
      </c>
      <c r="D526" s="1">
        <v>45738</v>
      </c>
      <c r="E526" t="s">
        <v>29</v>
      </c>
      <c r="F526" t="s">
        <v>24</v>
      </c>
      <c r="G526" t="s">
        <v>24</v>
      </c>
      <c r="H526" t="s">
        <v>30</v>
      </c>
      <c r="O526" t="s">
        <v>38</v>
      </c>
      <c r="P526" t="s">
        <v>27</v>
      </c>
      <c r="Q526" t="s">
        <v>30</v>
      </c>
      <c r="W526" t="str">
        <f t="shared" si="24"/>
        <v>N</v>
      </c>
      <c r="X526" t="str">
        <f t="shared" ca="1" si="25"/>
        <v>N/A</v>
      </c>
      <c r="Y526" t="str">
        <f t="shared" ca="1" si="26"/>
        <v>N/A</v>
      </c>
    </row>
    <row r="527" spans="1:25" hidden="1" x14ac:dyDescent="0.35">
      <c r="A527">
        <v>660853543</v>
      </c>
      <c r="B527" s="1">
        <v>41826</v>
      </c>
      <c r="C527">
        <v>2366</v>
      </c>
      <c r="D527" s="1">
        <v>45622</v>
      </c>
      <c r="E527" t="s">
        <v>36</v>
      </c>
      <c r="F527" t="s">
        <v>24</v>
      </c>
      <c r="G527" t="s">
        <v>23</v>
      </c>
      <c r="H527" t="s">
        <v>30</v>
      </c>
      <c r="O527" t="s">
        <v>35</v>
      </c>
      <c r="P527" t="s">
        <v>27</v>
      </c>
      <c r="Q527" t="s">
        <v>32</v>
      </c>
      <c r="R527">
        <v>3</v>
      </c>
      <c r="S527">
        <v>658</v>
      </c>
      <c r="T527" t="s">
        <v>23</v>
      </c>
      <c r="U527" t="s">
        <v>23</v>
      </c>
      <c r="V527" s="1">
        <v>45863</v>
      </c>
      <c r="W527" t="str">
        <f t="shared" si="24"/>
        <v>Y</v>
      </c>
      <c r="X527" t="str">
        <f t="shared" ca="1" si="25"/>
        <v>N/A</v>
      </c>
      <c r="Y527" t="str">
        <f t="shared" ca="1" si="26"/>
        <v>Recent</v>
      </c>
    </row>
    <row r="528" spans="1:25" hidden="1" x14ac:dyDescent="0.35">
      <c r="A528">
        <v>984811170</v>
      </c>
      <c r="B528" s="1">
        <v>36793</v>
      </c>
      <c r="C528">
        <v>12</v>
      </c>
      <c r="D528" s="1">
        <v>45751</v>
      </c>
      <c r="E528" t="s">
        <v>34</v>
      </c>
      <c r="F528" t="s">
        <v>24</v>
      </c>
      <c r="G528" t="s">
        <v>24</v>
      </c>
      <c r="H528" t="s">
        <v>30</v>
      </c>
      <c r="P528" t="s">
        <v>27</v>
      </c>
      <c r="Q528" t="s">
        <v>30</v>
      </c>
      <c r="W528" t="str">
        <f t="shared" si="24"/>
        <v>N</v>
      </c>
      <c r="X528" t="str">
        <f t="shared" ca="1" si="25"/>
        <v>N/A</v>
      </c>
      <c r="Y528" t="str">
        <f t="shared" ca="1" si="26"/>
        <v>N/A</v>
      </c>
    </row>
    <row r="529" spans="1:25" hidden="1" x14ac:dyDescent="0.35">
      <c r="A529">
        <v>216133270</v>
      </c>
      <c r="B529" s="1">
        <v>39317</v>
      </c>
      <c r="C529">
        <v>79</v>
      </c>
      <c r="D529" s="1">
        <v>45756</v>
      </c>
      <c r="E529" t="s">
        <v>22</v>
      </c>
      <c r="F529" t="s">
        <v>23</v>
      </c>
      <c r="G529" t="s">
        <v>24</v>
      </c>
      <c r="H529" t="s">
        <v>32</v>
      </c>
      <c r="I529" t="s">
        <v>24</v>
      </c>
      <c r="J529">
        <v>97</v>
      </c>
      <c r="K529" t="s">
        <v>24</v>
      </c>
      <c r="L529" t="s">
        <v>23</v>
      </c>
      <c r="M529" t="s">
        <v>23</v>
      </c>
      <c r="N529" s="1">
        <v>45756</v>
      </c>
      <c r="O529" t="s">
        <v>39</v>
      </c>
      <c r="P529" t="s">
        <v>33</v>
      </c>
      <c r="Q529" t="s">
        <v>32</v>
      </c>
      <c r="R529">
        <v>3</v>
      </c>
      <c r="S529">
        <v>967</v>
      </c>
      <c r="T529" t="s">
        <v>23</v>
      </c>
      <c r="U529" t="s">
        <v>23</v>
      </c>
      <c r="V529" s="1">
        <v>45810</v>
      </c>
      <c r="W529" t="str">
        <f t="shared" si="24"/>
        <v>Y</v>
      </c>
      <c r="X529" t="str">
        <f t="shared" ca="1" si="25"/>
        <v>Recent</v>
      </c>
      <c r="Y529" t="str">
        <f t="shared" ca="1" si="26"/>
        <v>Recent</v>
      </c>
    </row>
    <row r="530" spans="1:25" hidden="1" x14ac:dyDescent="0.35">
      <c r="A530">
        <v>414551500</v>
      </c>
      <c r="B530" s="1">
        <v>39781</v>
      </c>
      <c r="C530">
        <v>1486</v>
      </c>
      <c r="D530" s="1">
        <v>45728</v>
      </c>
      <c r="E530" t="s">
        <v>22</v>
      </c>
      <c r="F530" t="s">
        <v>23</v>
      </c>
      <c r="G530" t="s">
        <v>24</v>
      </c>
      <c r="H530" t="s">
        <v>32</v>
      </c>
      <c r="I530" t="s">
        <v>24</v>
      </c>
      <c r="J530">
        <v>63</v>
      </c>
      <c r="K530" t="s">
        <v>24</v>
      </c>
      <c r="L530" t="s">
        <v>24</v>
      </c>
      <c r="M530" t="s">
        <v>24</v>
      </c>
      <c r="N530" s="1">
        <v>45627</v>
      </c>
      <c r="O530" t="s">
        <v>26</v>
      </c>
      <c r="P530" t="s">
        <v>27</v>
      </c>
      <c r="Q530" t="s">
        <v>28</v>
      </c>
      <c r="R530">
        <v>6</v>
      </c>
      <c r="S530">
        <v>879</v>
      </c>
      <c r="T530" t="s">
        <v>23</v>
      </c>
      <c r="U530" t="s">
        <v>24</v>
      </c>
      <c r="V530" s="1">
        <v>45218</v>
      </c>
      <c r="W530" t="str">
        <f t="shared" si="24"/>
        <v>Y</v>
      </c>
      <c r="X530" t="str">
        <f t="shared" ca="1" si="25"/>
        <v>Recent</v>
      </c>
      <c r="Y530" t="str">
        <f t="shared" ca="1" si="26"/>
        <v>Old</v>
      </c>
    </row>
    <row r="531" spans="1:25" hidden="1" x14ac:dyDescent="0.35">
      <c r="A531">
        <v>259586050</v>
      </c>
      <c r="B531" s="1">
        <v>39144</v>
      </c>
      <c r="C531">
        <v>94</v>
      </c>
      <c r="D531" s="1">
        <v>45728</v>
      </c>
      <c r="E531" t="s">
        <v>22</v>
      </c>
      <c r="F531" t="s">
        <v>23</v>
      </c>
      <c r="G531" t="s">
        <v>24</v>
      </c>
      <c r="H531" t="s">
        <v>32</v>
      </c>
      <c r="I531" t="s">
        <v>24</v>
      </c>
      <c r="J531">
        <v>98</v>
      </c>
      <c r="K531" t="s">
        <v>24</v>
      </c>
      <c r="L531" t="s">
        <v>23</v>
      </c>
      <c r="M531" t="s">
        <v>23</v>
      </c>
      <c r="N531" s="1">
        <v>45750</v>
      </c>
      <c r="O531" t="s">
        <v>37</v>
      </c>
      <c r="P531" t="s">
        <v>27</v>
      </c>
      <c r="Q531" t="s">
        <v>32</v>
      </c>
      <c r="R531">
        <v>9</v>
      </c>
      <c r="S531">
        <v>968</v>
      </c>
      <c r="T531" t="s">
        <v>23</v>
      </c>
      <c r="U531" t="s">
        <v>23</v>
      </c>
      <c r="V531" s="1">
        <v>43406</v>
      </c>
      <c r="W531" t="str">
        <f t="shared" si="24"/>
        <v>Y</v>
      </c>
      <c r="X531" t="str">
        <f t="shared" ca="1" si="25"/>
        <v>Recent</v>
      </c>
      <c r="Y531" t="str">
        <f t="shared" ca="1" si="26"/>
        <v>Old</v>
      </c>
    </row>
    <row r="532" spans="1:25" hidden="1" x14ac:dyDescent="0.35">
      <c r="A532">
        <v>993792506</v>
      </c>
      <c r="B532" s="1">
        <v>34995</v>
      </c>
      <c r="C532">
        <v>2935</v>
      </c>
      <c r="D532" s="1">
        <v>45626</v>
      </c>
      <c r="E532" t="s">
        <v>36</v>
      </c>
      <c r="F532" t="s">
        <v>24</v>
      </c>
      <c r="G532" t="s">
        <v>23</v>
      </c>
      <c r="H532" t="s">
        <v>32</v>
      </c>
      <c r="I532" t="s">
        <v>24</v>
      </c>
      <c r="J532">
        <v>41</v>
      </c>
      <c r="K532" t="s">
        <v>24</v>
      </c>
      <c r="L532" t="s">
        <v>23</v>
      </c>
      <c r="M532" t="s">
        <v>23</v>
      </c>
      <c r="N532" s="1">
        <v>45674</v>
      </c>
      <c r="O532" t="s">
        <v>35</v>
      </c>
      <c r="P532" t="s">
        <v>27</v>
      </c>
      <c r="Q532" t="s">
        <v>32</v>
      </c>
      <c r="R532">
        <v>6</v>
      </c>
      <c r="S532">
        <v>526</v>
      </c>
      <c r="T532" t="s">
        <v>23</v>
      </c>
      <c r="U532" t="s">
        <v>23</v>
      </c>
      <c r="V532" s="1">
        <v>45019</v>
      </c>
      <c r="W532" t="str">
        <f t="shared" si="24"/>
        <v>Y</v>
      </c>
      <c r="X532" t="str">
        <f t="shared" ca="1" si="25"/>
        <v>Recent</v>
      </c>
      <c r="Y532" t="str">
        <f t="shared" ca="1" si="26"/>
        <v>Old</v>
      </c>
    </row>
    <row r="533" spans="1:25" hidden="1" x14ac:dyDescent="0.35">
      <c r="A533">
        <v>554988055</v>
      </c>
      <c r="B533" s="1">
        <v>37285</v>
      </c>
      <c r="C533">
        <v>97</v>
      </c>
      <c r="D533" s="1">
        <v>45739</v>
      </c>
      <c r="E533" t="s">
        <v>22</v>
      </c>
      <c r="F533" t="s">
        <v>23</v>
      </c>
      <c r="G533" t="s">
        <v>24</v>
      </c>
      <c r="H533" t="s">
        <v>32</v>
      </c>
      <c r="I533" t="s">
        <v>24</v>
      </c>
      <c r="J533">
        <v>90</v>
      </c>
      <c r="K533" t="s">
        <v>24</v>
      </c>
      <c r="L533" t="s">
        <v>23</v>
      </c>
      <c r="M533" t="s">
        <v>23</v>
      </c>
      <c r="N533" s="1">
        <v>45748</v>
      </c>
      <c r="O533" t="s">
        <v>39</v>
      </c>
      <c r="P533" t="s">
        <v>33</v>
      </c>
      <c r="Q533" t="s">
        <v>30</v>
      </c>
      <c r="W533" t="str">
        <f t="shared" si="24"/>
        <v>Y</v>
      </c>
      <c r="X533" t="str">
        <f t="shared" ca="1" si="25"/>
        <v>Recent</v>
      </c>
      <c r="Y533" t="str">
        <f t="shared" ca="1" si="26"/>
        <v>N/A</v>
      </c>
    </row>
    <row r="534" spans="1:25" x14ac:dyDescent="0.35">
      <c r="A534">
        <v>200175445</v>
      </c>
      <c r="B534" s="1">
        <v>42482</v>
      </c>
      <c r="D534" s="1">
        <v>45732</v>
      </c>
      <c r="E534" t="s">
        <v>36</v>
      </c>
      <c r="F534" t="s">
        <v>24</v>
      </c>
      <c r="G534" t="s">
        <v>23</v>
      </c>
      <c r="H534" t="s">
        <v>32</v>
      </c>
      <c r="I534" t="s">
        <v>24</v>
      </c>
      <c r="J534">
        <v>31</v>
      </c>
      <c r="K534" t="s">
        <v>24</v>
      </c>
      <c r="L534" t="s">
        <v>24</v>
      </c>
      <c r="M534" t="s">
        <v>23</v>
      </c>
      <c r="N534" s="1">
        <v>45749</v>
      </c>
      <c r="O534" t="s">
        <v>35</v>
      </c>
      <c r="P534" t="s">
        <v>31</v>
      </c>
      <c r="Q534" t="s">
        <v>28</v>
      </c>
      <c r="R534">
        <v>1</v>
      </c>
      <c r="S534">
        <v>786</v>
      </c>
      <c r="T534" t="s">
        <v>23</v>
      </c>
      <c r="U534" t="s">
        <v>24</v>
      </c>
      <c r="V534" s="1">
        <v>45933</v>
      </c>
      <c r="W534" t="str">
        <f t="shared" si="24"/>
        <v>Y</v>
      </c>
      <c r="X534" t="str">
        <f t="shared" ca="1" si="25"/>
        <v>Recent</v>
      </c>
      <c r="Y534" t="str">
        <f t="shared" ca="1" si="26"/>
        <v>Recent</v>
      </c>
    </row>
    <row r="535" spans="1:25" hidden="1" x14ac:dyDescent="0.35">
      <c r="A535">
        <v>961132930</v>
      </c>
      <c r="B535" s="1">
        <v>38152</v>
      </c>
      <c r="C535">
        <v>6</v>
      </c>
      <c r="D535" s="1">
        <v>45743</v>
      </c>
      <c r="E535" t="s">
        <v>36</v>
      </c>
      <c r="F535" t="s">
        <v>24</v>
      </c>
      <c r="G535" t="s">
        <v>23</v>
      </c>
      <c r="H535" t="s">
        <v>25</v>
      </c>
      <c r="I535" t="s">
        <v>24</v>
      </c>
      <c r="J535">
        <v>0</v>
      </c>
      <c r="K535" t="s">
        <v>23</v>
      </c>
      <c r="L535" t="s">
        <v>23</v>
      </c>
      <c r="M535" t="s">
        <v>24</v>
      </c>
      <c r="N535" s="1">
        <v>45740</v>
      </c>
      <c r="O535" t="s">
        <v>26</v>
      </c>
      <c r="P535" t="s">
        <v>31</v>
      </c>
      <c r="Q535" t="s">
        <v>25</v>
      </c>
      <c r="T535" t="s">
        <v>23</v>
      </c>
      <c r="U535" t="s">
        <v>23</v>
      </c>
      <c r="W535" t="str">
        <f t="shared" si="24"/>
        <v>Y</v>
      </c>
      <c r="X535" t="str">
        <f t="shared" ca="1" si="25"/>
        <v>Recent</v>
      </c>
      <c r="Y535" t="str">
        <f t="shared" ca="1" si="26"/>
        <v>N/A</v>
      </c>
    </row>
    <row r="536" spans="1:25" hidden="1" x14ac:dyDescent="0.35">
      <c r="A536">
        <v>358060748</v>
      </c>
      <c r="B536" s="1">
        <v>37088</v>
      </c>
      <c r="C536">
        <v>462</v>
      </c>
      <c r="D536" s="1">
        <v>45721</v>
      </c>
      <c r="E536" t="s">
        <v>22</v>
      </c>
      <c r="F536" t="s">
        <v>23</v>
      </c>
      <c r="G536" t="s">
        <v>24</v>
      </c>
      <c r="H536" t="s">
        <v>32</v>
      </c>
      <c r="I536" t="s">
        <v>24</v>
      </c>
      <c r="J536">
        <v>77</v>
      </c>
      <c r="K536" t="s">
        <v>24</v>
      </c>
      <c r="L536" t="s">
        <v>23</v>
      </c>
      <c r="M536" t="s">
        <v>23</v>
      </c>
      <c r="N536" s="1">
        <v>45705</v>
      </c>
      <c r="O536" t="s">
        <v>39</v>
      </c>
      <c r="P536" t="s">
        <v>33</v>
      </c>
      <c r="Q536" t="s">
        <v>32</v>
      </c>
      <c r="R536">
        <v>8</v>
      </c>
      <c r="S536">
        <v>843</v>
      </c>
      <c r="T536" t="s">
        <v>24</v>
      </c>
      <c r="U536" t="s">
        <v>23</v>
      </c>
      <c r="V536" s="1">
        <v>43807</v>
      </c>
      <c r="W536" t="str">
        <f t="shared" si="24"/>
        <v>Y</v>
      </c>
      <c r="X536" t="str">
        <f t="shared" ca="1" si="25"/>
        <v>Recent</v>
      </c>
      <c r="Y536" t="str">
        <f t="shared" ca="1" si="26"/>
        <v>Old</v>
      </c>
    </row>
    <row r="537" spans="1:25" hidden="1" x14ac:dyDescent="0.35">
      <c r="A537">
        <v>544540490</v>
      </c>
      <c r="B537" s="1">
        <v>43095</v>
      </c>
      <c r="C537">
        <v>2093</v>
      </c>
      <c r="D537" s="1">
        <v>45634</v>
      </c>
      <c r="E537" t="s">
        <v>34</v>
      </c>
      <c r="F537" t="s">
        <v>24</v>
      </c>
      <c r="G537" t="s">
        <v>24</v>
      </c>
      <c r="H537" t="s">
        <v>32</v>
      </c>
      <c r="I537" t="s">
        <v>24</v>
      </c>
      <c r="J537">
        <v>60</v>
      </c>
      <c r="K537" t="s">
        <v>24</v>
      </c>
      <c r="L537" t="s">
        <v>23</v>
      </c>
      <c r="M537" t="s">
        <v>23</v>
      </c>
      <c r="N537" s="1">
        <v>45591</v>
      </c>
      <c r="O537" t="s">
        <v>40</v>
      </c>
      <c r="P537" t="s">
        <v>27</v>
      </c>
      <c r="Q537" t="s">
        <v>32</v>
      </c>
      <c r="R537">
        <v>3</v>
      </c>
      <c r="S537">
        <v>708</v>
      </c>
      <c r="T537" t="s">
        <v>23</v>
      </c>
      <c r="U537" t="s">
        <v>23</v>
      </c>
      <c r="V537" s="1">
        <v>45891</v>
      </c>
      <c r="W537" t="str">
        <f t="shared" si="24"/>
        <v>Y</v>
      </c>
      <c r="X537" t="str">
        <f t="shared" ca="1" si="25"/>
        <v>Old</v>
      </c>
      <c r="Y537" t="str">
        <f t="shared" ca="1" si="26"/>
        <v>Recent</v>
      </c>
    </row>
    <row r="538" spans="1:25" hidden="1" x14ac:dyDescent="0.35">
      <c r="A538">
        <v>991681392</v>
      </c>
      <c r="B538" s="1">
        <v>36933</v>
      </c>
      <c r="C538">
        <v>1</v>
      </c>
      <c r="D538" s="1">
        <v>45753</v>
      </c>
      <c r="E538" t="s">
        <v>22</v>
      </c>
      <c r="F538" t="s">
        <v>23</v>
      </c>
      <c r="G538" t="s">
        <v>24</v>
      </c>
      <c r="H538" t="s">
        <v>32</v>
      </c>
      <c r="I538" t="s">
        <v>24</v>
      </c>
      <c r="J538">
        <v>96</v>
      </c>
      <c r="K538" t="s">
        <v>24</v>
      </c>
      <c r="L538" t="s">
        <v>23</v>
      </c>
      <c r="M538" t="s">
        <v>23</v>
      </c>
      <c r="N538" s="1">
        <v>45748</v>
      </c>
      <c r="O538" t="s">
        <v>39</v>
      </c>
      <c r="P538" t="s">
        <v>31</v>
      </c>
      <c r="Q538" t="s">
        <v>25</v>
      </c>
      <c r="T538" t="s">
        <v>23</v>
      </c>
      <c r="U538" t="s">
        <v>23</v>
      </c>
      <c r="W538" t="str">
        <f t="shared" si="24"/>
        <v>Y</v>
      </c>
      <c r="X538" t="str">
        <f t="shared" ca="1" si="25"/>
        <v>Recent</v>
      </c>
      <c r="Y538" t="str">
        <f t="shared" ca="1" si="26"/>
        <v>N/A</v>
      </c>
    </row>
    <row r="539" spans="1:25" hidden="1" x14ac:dyDescent="0.35">
      <c r="A539">
        <v>832982466</v>
      </c>
      <c r="B539" s="1">
        <v>38367</v>
      </c>
      <c r="C539">
        <v>86</v>
      </c>
      <c r="D539" s="1">
        <v>45753</v>
      </c>
      <c r="E539" t="s">
        <v>22</v>
      </c>
      <c r="F539" t="s">
        <v>23</v>
      </c>
      <c r="G539" t="s">
        <v>24</v>
      </c>
      <c r="H539" t="s">
        <v>32</v>
      </c>
      <c r="I539" t="s">
        <v>24</v>
      </c>
      <c r="J539">
        <v>86</v>
      </c>
      <c r="K539" t="s">
        <v>24</v>
      </c>
      <c r="L539" t="s">
        <v>23</v>
      </c>
      <c r="M539" t="s">
        <v>23</v>
      </c>
      <c r="N539" s="1">
        <v>45747</v>
      </c>
      <c r="O539" t="s">
        <v>39</v>
      </c>
      <c r="P539" t="s">
        <v>31</v>
      </c>
      <c r="Q539" t="s">
        <v>32</v>
      </c>
      <c r="R539">
        <v>1</v>
      </c>
      <c r="S539">
        <v>977</v>
      </c>
      <c r="T539" t="s">
        <v>23</v>
      </c>
      <c r="U539" t="s">
        <v>23</v>
      </c>
      <c r="V539" s="1">
        <v>45933</v>
      </c>
      <c r="W539" t="str">
        <f t="shared" si="24"/>
        <v>Y</v>
      </c>
      <c r="X539" t="str">
        <f t="shared" ca="1" si="25"/>
        <v>Recent</v>
      </c>
      <c r="Y539" t="str">
        <f t="shared" ca="1" si="26"/>
        <v>Recent</v>
      </c>
    </row>
    <row r="540" spans="1:25" hidden="1" x14ac:dyDescent="0.35">
      <c r="A540">
        <v>714394054</v>
      </c>
      <c r="B540" s="1">
        <v>40201</v>
      </c>
      <c r="C540">
        <v>538</v>
      </c>
      <c r="D540" s="1">
        <v>45733</v>
      </c>
      <c r="E540" t="s">
        <v>34</v>
      </c>
      <c r="F540" t="s">
        <v>24</v>
      </c>
      <c r="G540" t="s">
        <v>24</v>
      </c>
      <c r="H540" t="s">
        <v>32</v>
      </c>
      <c r="I540" t="s">
        <v>24</v>
      </c>
      <c r="J540">
        <v>91</v>
      </c>
      <c r="K540" t="s">
        <v>24</v>
      </c>
      <c r="L540" t="s">
        <v>24</v>
      </c>
      <c r="M540" t="s">
        <v>23</v>
      </c>
      <c r="N540" s="1">
        <v>45739</v>
      </c>
      <c r="O540" t="s">
        <v>37</v>
      </c>
      <c r="P540" t="s">
        <v>31</v>
      </c>
      <c r="Q540" t="s">
        <v>32</v>
      </c>
      <c r="R540">
        <v>5</v>
      </c>
      <c r="S540">
        <v>858</v>
      </c>
      <c r="T540" t="s">
        <v>23</v>
      </c>
      <c r="U540" t="s">
        <v>23</v>
      </c>
      <c r="V540" s="1">
        <v>45503</v>
      </c>
      <c r="W540" t="str">
        <f t="shared" si="24"/>
        <v>Y</v>
      </c>
      <c r="X540" t="str">
        <f t="shared" ca="1" si="25"/>
        <v>Recent</v>
      </c>
      <c r="Y540" t="str">
        <f t="shared" ca="1" si="26"/>
        <v>Old</v>
      </c>
    </row>
    <row r="541" spans="1:25" hidden="1" x14ac:dyDescent="0.35">
      <c r="A541">
        <v>547121414</v>
      </c>
      <c r="B541" s="1">
        <v>37011</v>
      </c>
      <c r="C541">
        <v>5848</v>
      </c>
      <c r="D541" s="1">
        <v>43666</v>
      </c>
      <c r="E541" t="s">
        <v>29</v>
      </c>
      <c r="F541" t="s">
        <v>24</v>
      </c>
      <c r="G541" t="s">
        <v>24</v>
      </c>
      <c r="H541" t="s">
        <v>32</v>
      </c>
      <c r="I541" t="s">
        <v>23</v>
      </c>
      <c r="J541">
        <v>10</v>
      </c>
      <c r="K541" t="s">
        <v>24</v>
      </c>
      <c r="L541" t="s">
        <v>23</v>
      </c>
      <c r="M541" t="s">
        <v>23</v>
      </c>
      <c r="N541" s="1">
        <v>44790</v>
      </c>
      <c r="O541" t="s">
        <v>38</v>
      </c>
      <c r="P541" t="s">
        <v>31</v>
      </c>
      <c r="Q541" t="s">
        <v>32</v>
      </c>
      <c r="R541">
        <v>5</v>
      </c>
      <c r="S541">
        <v>75</v>
      </c>
      <c r="T541" t="s">
        <v>23</v>
      </c>
      <c r="U541" t="s">
        <v>23</v>
      </c>
      <c r="V541" s="1">
        <v>45420</v>
      </c>
      <c r="W541" t="str">
        <f t="shared" si="24"/>
        <v>Y</v>
      </c>
      <c r="X541" t="str">
        <f t="shared" ca="1" si="25"/>
        <v>Old</v>
      </c>
      <c r="Y541" t="str">
        <f t="shared" ca="1" si="26"/>
        <v>Old</v>
      </c>
    </row>
    <row r="542" spans="1:25" hidden="1" x14ac:dyDescent="0.35">
      <c r="A542">
        <v>831593760</v>
      </c>
      <c r="B542" s="1">
        <v>41087</v>
      </c>
      <c r="C542">
        <v>3419</v>
      </c>
      <c r="D542" s="1">
        <v>45256</v>
      </c>
      <c r="E542" t="s">
        <v>34</v>
      </c>
      <c r="F542" t="s">
        <v>24</v>
      </c>
      <c r="G542" t="s">
        <v>24</v>
      </c>
      <c r="H542" t="s">
        <v>32</v>
      </c>
      <c r="I542" t="s">
        <v>24</v>
      </c>
      <c r="J542">
        <v>22</v>
      </c>
      <c r="K542" t="s">
        <v>24</v>
      </c>
      <c r="L542" t="s">
        <v>24</v>
      </c>
      <c r="M542" t="s">
        <v>24</v>
      </c>
      <c r="N542" s="1">
        <v>45143</v>
      </c>
      <c r="O542" t="s">
        <v>38</v>
      </c>
      <c r="P542" t="s">
        <v>31</v>
      </c>
      <c r="Q542" t="s">
        <v>32</v>
      </c>
      <c r="R542">
        <v>6</v>
      </c>
      <c r="S542">
        <v>477</v>
      </c>
      <c r="T542" t="s">
        <v>23</v>
      </c>
      <c r="U542" t="s">
        <v>23</v>
      </c>
      <c r="V542" s="1">
        <v>45026</v>
      </c>
      <c r="W542" t="str">
        <f t="shared" si="24"/>
        <v>Y</v>
      </c>
      <c r="X542" t="str">
        <f t="shared" ca="1" si="25"/>
        <v>Old</v>
      </c>
      <c r="Y542" t="str">
        <f t="shared" ca="1" si="26"/>
        <v>Old</v>
      </c>
    </row>
    <row r="543" spans="1:25" hidden="1" x14ac:dyDescent="0.35">
      <c r="A543">
        <v>921611928</v>
      </c>
      <c r="B543" s="1">
        <v>37091</v>
      </c>
      <c r="C543">
        <v>73</v>
      </c>
      <c r="D543" s="1">
        <v>45746</v>
      </c>
      <c r="E543" t="s">
        <v>22</v>
      </c>
      <c r="F543" t="s">
        <v>23</v>
      </c>
      <c r="G543" t="s">
        <v>24</v>
      </c>
      <c r="H543" t="s">
        <v>32</v>
      </c>
      <c r="I543" t="s">
        <v>24</v>
      </c>
      <c r="J543">
        <v>89</v>
      </c>
      <c r="K543" t="s">
        <v>24</v>
      </c>
      <c r="L543" t="s">
        <v>23</v>
      </c>
      <c r="M543" t="s">
        <v>23</v>
      </c>
      <c r="N543" s="1">
        <v>45750</v>
      </c>
      <c r="O543" t="s">
        <v>37</v>
      </c>
      <c r="P543" t="s">
        <v>27</v>
      </c>
      <c r="Q543" t="s">
        <v>32</v>
      </c>
      <c r="R543">
        <v>3</v>
      </c>
      <c r="S543">
        <v>955</v>
      </c>
      <c r="T543" t="s">
        <v>23</v>
      </c>
      <c r="U543" t="s">
        <v>23</v>
      </c>
      <c r="V543" s="1">
        <v>45806</v>
      </c>
      <c r="W543" t="str">
        <f t="shared" si="24"/>
        <v>Y</v>
      </c>
      <c r="X543" t="str">
        <f t="shared" ca="1" si="25"/>
        <v>Recent</v>
      </c>
      <c r="Y543" t="str">
        <f t="shared" ca="1" si="26"/>
        <v>Recent</v>
      </c>
    </row>
    <row r="544" spans="1:25" x14ac:dyDescent="0.35">
      <c r="A544">
        <v>338941055</v>
      </c>
      <c r="B544" s="1">
        <v>35926</v>
      </c>
      <c r="E544" t="s">
        <v>29</v>
      </c>
      <c r="F544" t="s">
        <v>24</v>
      </c>
      <c r="G544" t="s">
        <v>24</v>
      </c>
      <c r="H544" t="s">
        <v>32</v>
      </c>
      <c r="I544" t="s">
        <v>24</v>
      </c>
      <c r="J544">
        <v>21</v>
      </c>
      <c r="K544" t="s">
        <v>24</v>
      </c>
      <c r="L544" t="s">
        <v>23</v>
      </c>
      <c r="M544" t="s">
        <v>24</v>
      </c>
      <c r="N544" s="1">
        <v>45735</v>
      </c>
      <c r="O544" t="s">
        <v>39</v>
      </c>
      <c r="P544" t="s">
        <v>27</v>
      </c>
      <c r="Q544" t="s">
        <v>28</v>
      </c>
      <c r="R544">
        <v>8</v>
      </c>
      <c r="S544">
        <v>367</v>
      </c>
      <c r="T544" t="s">
        <v>23</v>
      </c>
      <c r="U544" t="s">
        <v>23</v>
      </c>
      <c r="V544" s="1">
        <v>44827</v>
      </c>
      <c r="W544" t="str">
        <f t="shared" si="24"/>
        <v>Y</v>
      </c>
      <c r="X544" t="str">
        <f t="shared" ca="1" si="25"/>
        <v>Recent</v>
      </c>
      <c r="Y544" t="str">
        <f t="shared" ca="1" si="26"/>
        <v>Old</v>
      </c>
    </row>
    <row r="545" spans="1:25" hidden="1" x14ac:dyDescent="0.35">
      <c r="A545">
        <v>486741382</v>
      </c>
      <c r="B545" s="1">
        <v>36988</v>
      </c>
      <c r="C545">
        <v>4667</v>
      </c>
      <c r="D545" s="1">
        <v>44273</v>
      </c>
      <c r="E545" t="s">
        <v>29</v>
      </c>
      <c r="F545" t="s">
        <v>24</v>
      </c>
      <c r="G545" t="s">
        <v>24</v>
      </c>
      <c r="H545" t="s">
        <v>30</v>
      </c>
      <c r="O545" t="s">
        <v>38</v>
      </c>
      <c r="P545" t="s">
        <v>33</v>
      </c>
      <c r="Q545" t="s">
        <v>30</v>
      </c>
      <c r="W545" t="str">
        <f t="shared" si="24"/>
        <v>N</v>
      </c>
      <c r="X545" t="str">
        <f t="shared" ca="1" si="25"/>
        <v>N/A</v>
      </c>
      <c r="Y545" t="str">
        <f t="shared" ca="1" si="26"/>
        <v>N/A</v>
      </c>
    </row>
    <row r="546" spans="1:25" hidden="1" x14ac:dyDescent="0.35">
      <c r="A546">
        <v>311038785</v>
      </c>
      <c r="B546" s="1">
        <v>40232</v>
      </c>
      <c r="C546">
        <v>2172</v>
      </c>
      <c r="D546" s="1">
        <v>45743</v>
      </c>
      <c r="E546" t="s">
        <v>36</v>
      </c>
      <c r="F546" t="s">
        <v>24</v>
      </c>
      <c r="G546" t="s">
        <v>23</v>
      </c>
      <c r="H546" t="s">
        <v>32</v>
      </c>
      <c r="I546" t="s">
        <v>24</v>
      </c>
      <c r="J546">
        <v>34</v>
      </c>
      <c r="K546" t="s">
        <v>24</v>
      </c>
      <c r="L546" t="s">
        <v>24</v>
      </c>
      <c r="M546" t="s">
        <v>23</v>
      </c>
      <c r="N546" s="1">
        <v>45548</v>
      </c>
      <c r="O546" t="s">
        <v>38</v>
      </c>
      <c r="P546" t="s">
        <v>27</v>
      </c>
      <c r="Q546" t="s">
        <v>32</v>
      </c>
      <c r="R546">
        <v>6</v>
      </c>
      <c r="S546">
        <v>627</v>
      </c>
      <c r="T546" t="s">
        <v>23</v>
      </c>
      <c r="U546" t="s">
        <v>24</v>
      </c>
      <c r="V546" s="1">
        <v>44813</v>
      </c>
      <c r="W546" t="str">
        <f t="shared" si="24"/>
        <v>Y</v>
      </c>
      <c r="X546" t="str">
        <f t="shared" ca="1" si="25"/>
        <v>Old</v>
      </c>
      <c r="Y546" t="str">
        <f t="shared" ca="1" si="26"/>
        <v>Old</v>
      </c>
    </row>
    <row r="547" spans="1:25" hidden="1" x14ac:dyDescent="0.35">
      <c r="A547">
        <v>299869639</v>
      </c>
      <c r="B547" s="1">
        <v>36838</v>
      </c>
      <c r="C547">
        <v>58</v>
      </c>
      <c r="D547" s="1">
        <v>45753</v>
      </c>
      <c r="E547" t="s">
        <v>34</v>
      </c>
      <c r="F547" t="s">
        <v>24</v>
      </c>
      <c r="G547" t="s">
        <v>24</v>
      </c>
      <c r="H547" t="s">
        <v>28</v>
      </c>
      <c r="I547" t="s">
        <v>24</v>
      </c>
      <c r="J547">
        <v>96</v>
      </c>
      <c r="K547" t="s">
        <v>24</v>
      </c>
      <c r="L547" t="s">
        <v>23</v>
      </c>
      <c r="M547" t="s">
        <v>24</v>
      </c>
      <c r="N547" s="1">
        <v>45738</v>
      </c>
      <c r="O547" t="s">
        <v>37</v>
      </c>
      <c r="P547" t="s">
        <v>27</v>
      </c>
      <c r="Q547" t="s">
        <v>28</v>
      </c>
      <c r="R547">
        <v>1</v>
      </c>
      <c r="S547">
        <v>987</v>
      </c>
      <c r="T547" t="s">
        <v>23</v>
      </c>
      <c r="U547" t="s">
        <v>23</v>
      </c>
      <c r="V547" s="1">
        <v>45933</v>
      </c>
      <c r="W547" t="str">
        <f t="shared" si="24"/>
        <v>Y</v>
      </c>
      <c r="X547" t="str">
        <f t="shared" ca="1" si="25"/>
        <v>Recent</v>
      </c>
      <c r="Y547" t="str">
        <f t="shared" ca="1" si="26"/>
        <v>Recent</v>
      </c>
    </row>
    <row r="548" spans="1:25" hidden="1" x14ac:dyDescent="0.35">
      <c r="A548">
        <v>358600742</v>
      </c>
      <c r="B548" s="1">
        <v>42966</v>
      </c>
      <c r="C548">
        <v>45</v>
      </c>
      <c r="D548" s="1">
        <v>45743</v>
      </c>
      <c r="E548" t="s">
        <v>36</v>
      </c>
      <c r="F548" t="s">
        <v>24</v>
      </c>
      <c r="G548" t="s">
        <v>23</v>
      </c>
      <c r="H548" t="s">
        <v>32</v>
      </c>
      <c r="I548" t="s">
        <v>24</v>
      </c>
      <c r="J548">
        <v>88</v>
      </c>
      <c r="K548" t="s">
        <v>24</v>
      </c>
      <c r="L548" t="s">
        <v>23</v>
      </c>
      <c r="M548" t="s">
        <v>23</v>
      </c>
      <c r="N548" s="1">
        <v>45743</v>
      </c>
      <c r="O548" t="s">
        <v>37</v>
      </c>
      <c r="P548" t="s">
        <v>31</v>
      </c>
      <c r="Q548" t="s">
        <v>32</v>
      </c>
      <c r="R548">
        <v>5</v>
      </c>
      <c r="S548">
        <v>973</v>
      </c>
      <c r="T548" t="s">
        <v>24</v>
      </c>
      <c r="U548" t="s">
        <v>23</v>
      </c>
      <c r="V548" s="1">
        <v>45485</v>
      </c>
      <c r="W548" t="str">
        <f t="shared" si="24"/>
        <v>Y</v>
      </c>
      <c r="X548" t="str">
        <f t="shared" ca="1" si="25"/>
        <v>Recent</v>
      </c>
      <c r="Y548" t="str">
        <f t="shared" ca="1" si="26"/>
        <v>Old</v>
      </c>
    </row>
    <row r="549" spans="1:25" hidden="1" x14ac:dyDescent="0.35">
      <c r="A549">
        <v>988606490</v>
      </c>
      <c r="B549" s="1">
        <v>39058</v>
      </c>
      <c r="C549">
        <v>45</v>
      </c>
      <c r="D549" s="1">
        <v>45753</v>
      </c>
      <c r="E549" t="s">
        <v>22</v>
      </c>
      <c r="F549" t="s">
        <v>23</v>
      </c>
      <c r="G549" t="s">
        <v>24</v>
      </c>
      <c r="H549" t="s">
        <v>30</v>
      </c>
      <c r="P549" t="s">
        <v>27</v>
      </c>
      <c r="Q549" t="s">
        <v>32</v>
      </c>
      <c r="R549">
        <v>3</v>
      </c>
      <c r="S549">
        <v>982</v>
      </c>
      <c r="T549" t="s">
        <v>23</v>
      </c>
      <c r="U549" t="s">
        <v>23</v>
      </c>
      <c r="V549" s="1">
        <v>45803</v>
      </c>
      <c r="W549" t="str">
        <f t="shared" si="24"/>
        <v>Y</v>
      </c>
      <c r="X549" t="str">
        <f t="shared" ca="1" si="25"/>
        <v>N/A</v>
      </c>
      <c r="Y549" t="str">
        <f t="shared" ca="1" si="26"/>
        <v>Recent</v>
      </c>
    </row>
    <row r="550" spans="1:25" hidden="1" x14ac:dyDescent="0.35">
      <c r="A550">
        <v>177401549</v>
      </c>
      <c r="B550" s="1">
        <v>41149</v>
      </c>
      <c r="C550">
        <v>5</v>
      </c>
      <c r="D550" s="1">
        <v>45732</v>
      </c>
      <c r="E550" t="s">
        <v>22</v>
      </c>
      <c r="F550" t="s">
        <v>23</v>
      </c>
      <c r="G550" t="s">
        <v>24</v>
      </c>
      <c r="H550" t="s">
        <v>30</v>
      </c>
      <c r="O550" t="s">
        <v>39</v>
      </c>
      <c r="P550" t="s">
        <v>33</v>
      </c>
      <c r="Q550" t="s">
        <v>30</v>
      </c>
      <c r="W550" t="str">
        <f t="shared" si="24"/>
        <v>Y</v>
      </c>
      <c r="X550" t="str">
        <f t="shared" ca="1" si="25"/>
        <v>N/A</v>
      </c>
      <c r="Y550" t="str">
        <f t="shared" ca="1" si="26"/>
        <v>N/A</v>
      </c>
    </row>
    <row r="551" spans="1:25" hidden="1" x14ac:dyDescent="0.35">
      <c r="A551">
        <v>619360858</v>
      </c>
      <c r="B551" s="1">
        <v>37135</v>
      </c>
      <c r="C551">
        <v>1583</v>
      </c>
      <c r="D551" s="1">
        <v>45668</v>
      </c>
      <c r="E551" t="s">
        <v>36</v>
      </c>
      <c r="F551" t="s">
        <v>24</v>
      </c>
      <c r="G551" t="s">
        <v>23</v>
      </c>
      <c r="H551" t="s">
        <v>32</v>
      </c>
      <c r="I551" t="s">
        <v>24</v>
      </c>
      <c r="J551">
        <v>73</v>
      </c>
      <c r="K551" t="s">
        <v>24</v>
      </c>
      <c r="L551" t="s">
        <v>24</v>
      </c>
      <c r="M551" t="s">
        <v>24</v>
      </c>
      <c r="N551" s="1">
        <v>45683</v>
      </c>
      <c r="O551" t="s">
        <v>39</v>
      </c>
      <c r="P551" t="s">
        <v>31</v>
      </c>
      <c r="Q551" t="s">
        <v>32</v>
      </c>
      <c r="R551">
        <v>3</v>
      </c>
      <c r="S551">
        <v>813</v>
      </c>
      <c r="T551" t="s">
        <v>23</v>
      </c>
      <c r="U551" t="s">
        <v>23</v>
      </c>
      <c r="V551" s="1">
        <v>45889</v>
      </c>
      <c r="W551" t="str">
        <f t="shared" si="24"/>
        <v>Y</v>
      </c>
      <c r="X551" t="str">
        <f t="shared" ca="1" si="25"/>
        <v>Recent</v>
      </c>
      <c r="Y551" t="str">
        <f t="shared" ca="1" si="26"/>
        <v>Recent</v>
      </c>
    </row>
    <row r="552" spans="1:25" hidden="1" x14ac:dyDescent="0.35">
      <c r="A552">
        <v>948800303</v>
      </c>
      <c r="B552" s="1">
        <v>36489</v>
      </c>
      <c r="C552">
        <v>73</v>
      </c>
      <c r="E552" t="s">
        <v>22</v>
      </c>
      <c r="F552" t="s">
        <v>23</v>
      </c>
      <c r="G552" t="s">
        <v>24</v>
      </c>
      <c r="H552" t="s">
        <v>32</v>
      </c>
      <c r="I552" t="s">
        <v>24</v>
      </c>
      <c r="J552">
        <v>90</v>
      </c>
      <c r="K552" t="s">
        <v>24</v>
      </c>
      <c r="L552" t="s">
        <v>23</v>
      </c>
      <c r="M552" t="s">
        <v>24</v>
      </c>
      <c r="N552" s="1">
        <v>45749</v>
      </c>
      <c r="O552" t="s">
        <v>37</v>
      </c>
      <c r="P552" t="s">
        <v>31</v>
      </c>
      <c r="Q552" t="s">
        <v>32</v>
      </c>
      <c r="R552">
        <v>5</v>
      </c>
      <c r="S552">
        <v>982</v>
      </c>
      <c r="T552" t="s">
        <v>23</v>
      </c>
      <c r="U552" t="s">
        <v>23</v>
      </c>
      <c r="V552" s="1">
        <v>45241</v>
      </c>
      <c r="W552" t="str">
        <f t="shared" si="24"/>
        <v>Y</v>
      </c>
      <c r="X552" t="str">
        <f t="shared" ca="1" si="25"/>
        <v>Recent</v>
      </c>
      <c r="Y552" t="str">
        <f t="shared" ca="1" si="26"/>
        <v>Old</v>
      </c>
    </row>
    <row r="553" spans="1:25" hidden="1" x14ac:dyDescent="0.35">
      <c r="A553">
        <v>123193798</v>
      </c>
      <c r="B553" s="1">
        <v>41704</v>
      </c>
      <c r="C553">
        <v>1462</v>
      </c>
      <c r="D553" s="1">
        <v>45643</v>
      </c>
      <c r="E553" t="s">
        <v>36</v>
      </c>
      <c r="F553" t="s">
        <v>24</v>
      </c>
      <c r="G553" t="s">
        <v>23</v>
      </c>
      <c r="H553" t="s">
        <v>32</v>
      </c>
      <c r="I553" t="s">
        <v>24</v>
      </c>
      <c r="J553">
        <v>59</v>
      </c>
      <c r="K553" t="s">
        <v>24</v>
      </c>
      <c r="L553" t="s">
        <v>23</v>
      </c>
      <c r="M553" t="s">
        <v>24</v>
      </c>
      <c r="N553" s="1">
        <v>45621</v>
      </c>
      <c r="O553" t="s">
        <v>35</v>
      </c>
      <c r="P553" t="s">
        <v>27</v>
      </c>
      <c r="Q553" t="s">
        <v>32</v>
      </c>
      <c r="R553">
        <v>7</v>
      </c>
      <c r="S553">
        <v>858</v>
      </c>
      <c r="T553" t="s">
        <v>23</v>
      </c>
      <c r="U553" t="s">
        <v>23</v>
      </c>
      <c r="V553" s="1">
        <v>44218</v>
      </c>
      <c r="W553" t="str">
        <f t="shared" si="24"/>
        <v>Y</v>
      </c>
      <c r="X553" t="str">
        <f t="shared" ca="1" si="25"/>
        <v>Recent</v>
      </c>
      <c r="Y553" t="str">
        <f t="shared" ca="1" si="26"/>
        <v>Old</v>
      </c>
    </row>
    <row r="554" spans="1:25" hidden="1" x14ac:dyDescent="0.35">
      <c r="A554">
        <v>832143050</v>
      </c>
      <c r="B554" s="1">
        <v>35609</v>
      </c>
      <c r="C554">
        <v>17</v>
      </c>
      <c r="E554" t="s">
        <v>22</v>
      </c>
      <c r="F554" t="s">
        <v>23</v>
      </c>
      <c r="G554" t="s">
        <v>24</v>
      </c>
      <c r="H554" t="s">
        <v>32</v>
      </c>
      <c r="I554" t="s">
        <v>24</v>
      </c>
      <c r="J554">
        <v>93</v>
      </c>
      <c r="K554" t="s">
        <v>24</v>
      </c>
      <c r="L554" t="s">
        <v>23</v>
      </c>
      <c r="M554" t="s">
        <v>23</v>
      </c>
      <c r="N554" s="1">
        <v>45742</v>
      </c>
      <c r="O554" t="s">
        <v>39</v>
      </c>
      <c r="P554" t="s">
        <v>31</v>
      </c>
      <c r="Q554" t="s">
        <v>32</v>
      </c>
      <c r="R554">
        <v>9</v>
      </c>
      <c r="S554">
        <v>988</v>
      </c>
      <c r="T554" t="s">
        <v>23</v>
      </c>
      <c r="U554" t="s">
        <v>23</v>
      </c>
      <c r="V554" s="1">
        <v>44218</v>
      </c>
      <c r="W554" t="str">
        <f t="shared" si="24"/>
        <v>Y</v>
      </c>
      <c r="X554" t="str">
        <f t="shared" ca="1" si="25"/>
        <v>Recent</v>
      </c>
      <c r="Y554" t="str">
        <f t="shared" ca="1" si="26"/>
        <v>Old</v>
      </c>
    </row>
    <row r="555" spans="1:25" x14ac:dyDescent="0.35">
      <c r="A555">
        <v>253298985</v>
      </c>
      <c r="B555" s="1">
        <v>38115</v>
      </c>
      <c r="D555" s="1">
        <v>45746</v>
      </c>
      <c r="E555" t="s">
        <v>29</v>
      </c>
      <c r="F555" t="s">
        <v>24</v>
      </c>
      <c r="G555" t="s">
        <v>24</v>
      </c>
      <c r="H555" t="s">
        <v>30</v>
      </c>
      <c r="O555" t="s">
        <v>37</v>
      </c>
      <c r="P555" t="s">
        <v>33</v>
      </c>
      <c r="Q555" t="s">
        <v>32</v>
      </c>
      <c r="R555">
        <v>3</v>
      </c>
      <c r="S555">
        <v>248</v>
      </c>
      <c r="T555" t="s">
        <v>23</v>
      </c>
      <c r="U555" t="s">
        <v>23</v>
      </c>
      <c r="V555" s="1">
        <v>45900</v>
      </c>
      <c r="W555" t="str">
        <f t="shared" si="24"/>
        <v>Y</v>
      </c>
      <c r="X555" t="str">
        <f t="shared" ca="1" si="25"/>
        <v>N/A</v>
      </c>
      <c r="Y555" t="str">
        <f t="shared" ca="1" si="26"/>
        <v>Recent</v>
      </c>
    </row>
    <row r="556" spans="1:25" hidden="1" x14ac:dyDescent="0.35">
      <c r="A556">
        <v>268593036</v>
      </c>
      <c r="B556" s="1">
        <v>40365</v>
      </c>
      <c r="C556">
        <v>11</v>
      </c>
      <c r="D556" s="1">
        <v>45734</v>
      </c>
      <c r="E556" t="s">
        <v>34</v>
      </c>
      <c r="F556" t="s">
        <v>24</v>
      </c>
      <c r="G556" t="s">
        <v>24</v>
      </c>
      <c r="H556" t="s">
        <v>32</v>
      </c>
      <c r="I556" t="s">
        <v>24</v>
      </c>
      <c r="J556">
        <v>99</v>
      </c>
      <c r="K556" t="s">
        <v>24</v>
      </c>
      <c r="L556" t="s">
        <v>23</v>
      </c>
      <c r="M556" t="s">
        <v>24</v>
      </c>
      <c r="N556" s="1">
        <v>45740</v>
      </c>
      <c r="O556" t="s">
        <v>37</v>
      </c>
      <c r="P556" t="s">
        <v>27</v>
      </c>
      <c r="Q556" t="s">
        <v>32</v>
      </c>
      <c r="R556">
        <v>5</v>
      </c>
      <c r="S556">
        <v>965</v>
      </c>
      <c r="T556" t="s">
        <v>23</v>
      </c>
      <c r="U556" t="s">
        <v>23</v>
      </c>
      <c r="V556" s="1">
        <v>45385</v>
      </c>
      <c r="W556" t="str">
        <f t="shared" si="24"/>
        <v>Y</v>
      </c>
      <c r="X556" t="str">
        <f t="shared" ca="1" si="25"/>
        <v>Recent</v>
      </c>
      <c r="Y556" t="str">
        <f t="shared" ca="1" si="26"/>
        <v>Old</v>
      </c>
    </row>
    <row r="557" spans="1:25" hidden="1" x14ac:dyDescent="0.35">
      <c r="A557">
        <v>845449722</v>
      </c>
      <c r="B557" s="1">
        <v>39514</v>
      </c>
      <c r="C557">
        <v>35</v>
      </c>
      <c r="D557" s="1">
        <v>45748</v>
      </c>
      <c r="E557" t="s">
        <v>34</v>
      </c>
      <c r="F557" t="s">
        <v>24</v>
      </c>
      <c r="G557" t="s">
        <v>24</v>
      </c>
      <c r="H557" t="s">
        <v>32</v>
      </c>
      <c r="I557" t="s">
        <v>24</v>
      </c>
      <c r="J557">
        <v>98</v>
      </c>
      <c r="K557" t="s">
        <v>24</v>
      </c>
      <c r="L557" t="s">
        <v>23</v>
      </c>
      <c r="M557" t="s">
        <v>24</v>
      </c>
      <c r="N557" s="1">
        <v>45736</v>
      </c>
      <c r="O557" t="s">
        <v>35</v>
      </c>
      <c r="Q557" t="s">
        <v>32</v>
      </c>
      <c r="R557">
        <v>5</v>
      </c>
      <c r="S557">
        <v>982</v>
      </c>
      <c r="T557" t="s">
        <v>23</v>
      </c>
      <c r="U557" t="s">
        <v>23</v>
      </c>
      <c r="V557" s="1">
        <v>45199</v>
      </c>
      <c r="W557" t="str">
        <f t="shared" si="24"/>
        <v>Y</v>
      </c>
      <c r="X557" t="str">
        <f t="shared" ca="1" si="25"/>
        <v>Recent</v>
      </c>
      <c r="Y557" t="str">
        <f t="shared" ca="1" si="26"/>
        <v>Old</v>
      </c>
    </row>
    <row r="558" spans="1:25" hidden="1" x14ac:dyDescent="0.35">
      <c r="A558">
        <v>442086666</v>
      </c>
      <c r="B558" s="1">
        <v>42132</v>
      </c>
      <c r="C558">
        <v>4066</v>
      </c>
      <c r="D558" s="1">
        <v>44277</v>
      </c>
      <c r="E558" t="s">
        <v>29</v>
      </c>
      <c r="F558" t="s">
        <v>24</v>
      </c>
      <c r="G558" t="s">
        <v>24</v>
      </c>
      <c r="H558" t="s">
        <v>30</v>
      </c>
      <c r="O558" t="s">
        <v>35</v>
      </c>
      <c r="P558" t="s">
        <v>33</v>
      </c>
      <c r="Q558" t="s">
        <v>30</v>
      </c>
      <c r="W558" t="str">
        <f t="shared" si="24"/>
        <v>N</v>
      </c>
      <c r="X558" t="str">
        <f t="shared" ca="1" si="25"/>
        <v>N/A</v>
      </c>
      <c r="Y558" t="str">
        <f t="shared" ca="1" si="26"/>
        <v>N/A</v>
      </c>
    </row>
    <row r="559" spans="1:25" hidden="1" x14ac:dyDescent="0.35">
      <c r="A559">
        <v>467736760</v>
      </c>
      <c r="B559" s="1">
        <v>39763</v>
      </c>
      <c r="C559">
        <v>2360</v>
      </c>
      <c r="D559" s="1">
        <v>45706</v>
      </c>
      <c r="E559" t="s">
        <v>36</v>
      </c>
      <c r="F559" t="s">
        <v>24</v>
      </c>
      <c r="G559" t="s">
        <v>23</v>
      </c>
      <c r="H559" t="s">
        <v>32</v>
      </c>
      <c r="I559" t="s">
        <v>24</v>
      </c>
      <c r="J559">
        <v>53</v>
      </c>
      <c r="K559" t="s">
        <v>24</v>
      </c>
      <c r="L559" t="s">
        <v>23</v>
      </c>
      <c r="M559" t="s">
        <v>24</v>
      </c>
      <c r="N559" s="1">
        <v>45656</v>
      </c>
      <c r="O559" t="s">
        <v>35</v>
      </c>
      <c r="P559" t="s">
        <v>31</v>
      </c>
      <c r="Q559" t="s">
        <v>32</v>
      </c>
      <c r="R559">
        <v>7</v>
      </c>
      <c r="S559">
        <v>538</v>
      </c>
      <c r="T559" t="s">
        <v>23</v>
      </c>
      <c r="U559" t="s">
        <v>23</v>
      </c>
      <c r="V559" s="1">
        <v>45054</v>
      </c>
      <c r="W559" t="str">
        <f t="shared" si="24"/>
        <v>Y</v>
      </c>
      <c r="X559" t="str">
        <f t="shared" ca="1" si="25"/>
        <v>Recent</v>
      </c>
      <c r="Y559" t="str">
        <f t="shared" ca="1" si="26"/>
        <v>Old</v>
      </c>
    </row>
    <row r="560" spans="1:25" hidden="1" x14ac:dyDescent="0.35">
      <c r="A560">
        <v>200218621</v>
      </c>
      <c r="B560" s="1">
        <v>40961</v>
      </c>
      <c r="C560">
        <v>595</v>
      </c>
      <c r="D560" s="1">
        <v>45741</v>
      </c>
      <c r="E560" t="s">
        <v>22</v>
      </c>
      <c r="F560" t="s">
        <v>23</v>
      </c>
      <c r="G560" t="s">
        <v>24</v>
      </c>
      <c r="H560" t="s">
        <v>30</v>
      </c>
      <c r="O560" t="s">
        <v>39</v>
      </c>
      <c r="P560" t="s">
        <v>27</v>
      </c>
      <c r="Q560" t="s">
        <v>32</v>
      </c>
      <c r="R560">
        <v>8</v>
      </c>
      <c r="S560">
        <v>900</v>
      </c>
      <c r="T560" t="s">
        <v>23</v>
      </c>
      <c r="U560" t="s">
        <v>23</v>
      </c>
      <c r="V560" s="1">
        <v>45038</v>
      </c>
      <c r="W560" t="str">
        <f t="shared" si="24"/>
        <v>Y</v>
      </c>
      <c r="X560" t="str">
        <f t="shared" ca="1" si="25"/>
        <v>N/A</v>
      </c>
      <c r="Y560" t="str">
        <f t="shared" ca="1" si="26"/>
        <v>Old</v>
      </c>
    </row>
    <row r="561" spans="1:25" hidden="1" x14ac:dyDescent="0.35">
      <c r="A561">
        <v>791461280</v>
      </c>
      <c r="B561" s="1">
        <v>39822</v>
      </c>
      <c r="C561">
        <v>85</v>
      </c>
      <c r="D561" s="1">
        <v>45754</v>
      </c>
      <c r="E561" t="s">
        <v>22</v>
      </c>
      <c r="F561" t="s">
        <v>23</v>
      </c>
      <c r="G561" t="s">
        <v>24</v>
      </c>
      <c r="H561" t="s">
        <v>25</v>
      </c>
      <c r="I561" t="s">
        <v>24</v>
      </c>
      <c r="J561">
        <v>0</v>
      </c>
      <c r="K561" t="s">
        <v>23</v>
      </c>
      <c r="L561" t="s">
        <v>23</v>
      </c>
      <c r="M561" t="s">
        <v>23</v>
      </c>
      <c r="N561" s="1">
        <v>45743</v>
      </c>
      <c r="O561" t="s">
        <v>37</v>
      </c>
      <c r="P561" t="s">
        <v>31</v>
      </c>
      <c r="Q561" t="s">
        <v>25</v>
      </c>
      <c r="T561" t="s">
        <v>23</v>
      </c>
      <c r="U561" t="s">
        <v>23</v>
      </c>
      <c r="W561" t="str">
        <f t="shared" si="24"/>
        <v>Y</v>
      </c>
      <c r="X561" t="str">
        <f t="shared" ca="1" si="25"/>
        <v>Recent</v>
      </c>
      <c r="Y561" t="str">
        <f t="shared" ca="1" si="26"/>
        <v>N/A</v>
      </c>
    </row>
    <row r="562" spans="1:25" hidden="1" x14ac:dyDescent="0.35">
      <c r="A562">
        <v>207624094</v>
      </c>
      <c r="B562" s="1">
        <v>40283</v>
      </c>
      <c r="C562">
        <v>3562</v>
      </c>
      <c r="D562" s="1">
        <v>45376</v>
      </c>
      <c r="E562" t="s">
        <v>34</v>
      </c>
      <c r="F562" t="s">
        <v>24</v>
      </c>
      <c r="G562" t="s">
        <v>24</v>
      </c>
      <c r="H562" t="s">
        <v>32</v>
      </c>
      <c r="I562" t="s">
        <v>24</v>
      </c>
      <c r="J562">
        <v>16</v>
      </c>
      <c r="K562" t="s">
        <v>24</v>
      </c>
      <c r="L562" t="s">
        <v>24</v>
      </c>
      <c r="M562" t="s">
        <v>24</v>
      </c>
      <c r="N562" s="1">
        <v>45154</v>
      </c>
      <c r="O562" t="s">
        <v>37</v>
      </c>
      <c r="P562" t="s">
        <v>33</v>
      </c>
      <c r="Q562" t="s">
        <v>30</v>
      </c>
      <c r="W562" t="str">
        <f t="shared" si="24"/>
        <v>N</v>
      </c>
      <c r="X562" t="str">
        <f t="shared" ca="1" si="25"/>
        <v>Old</v>
      </c>
      <c r="Y562" t="str">
        <f t="shared" ca="1" si="26"/>
        <v>N/A</v>
      </c>
    </row>
    <row r="563" spans="1:25" hidden="1" x14ac:dyDescent="0.35">
      <c r="A563">
        <v>683448389</v>
      </c>
      <c r="B563" s="1">
        <v>38850</v>
      </c>
      <c r="C563">
        <v>1103</v>
      </c>
      <c r="E563" t="s">
        <v>22</v>
      </c>
      <c r="F563" t="s">
        <v>23</v>
      </c>
      <c r="G563" t="s">
        <v>24</v>
      </c>
      <c r="H563" t="s">
        <v>32</v>
      </c>
      <c r="I563" t="s">
        <v>24</v>
      </c>
      <c r="J563">
        <v>78</v>
      </c>
      <c r="K563" t="s">
        <v>24</v>
      </c>
      <c r="L563" t="s">
        <v>24</v>
      </c>
      <c r="M563" t="s">
        <v>23</v>
      </c>
      <c r="N563" s="1">
        <v>45702</v>
      </c>
      <c r="O563" t="s">
        <v>38</v>
      </c>
      <c r="P563" t="s">
        <v>27</v>
      </c>
      <c r="Q563" t="s">
        <v>32</v>
      </c>
      <c r="R563">
        <v>4</v>
      </c>
      <c r="S563">
        <v>747</v>
      </c>
      <c r="T563" t="s">
        <v>24</v>
      </c>
      <c r="U563" t="s">
        <v>23</v>
      </c>
      <c r="V563" s="1">
        <v>45629</v>
      </c>
      <c r="W563" t="str">
        <f t="shared" si="24"/>
        <v>Y</v>
      </c>
      <c r="X563" t="str">
        <f t="shared" ca="1" si="25"/>
        <v>Recent</v>
      </c>
      <c r="Y563" t="str">
        <f t="shared" ca="1" si="26"/>
        <v>Recent</v>
      </c>
    </row>
    <row r="564" spans="1:25" hidden="1" x14ac:dyDescent="0.35">
      <c r="A564">
        <v>149576375</v>
      </c>
      <c r="B564" s="1">
        <v>37469</v>
      </c>
      <c r="C564">
        <v>2844</v>
      </c>
      <c r="D564" s="1">
        <v>45705</v>
      </c>
      <c r="E564" t="s">
        <v>36</v>
      </c>
      <c r="F564" t="s">
        <v>24</v>
      </c>
      <c r="G564" t="s">
        <v>23</v>
      </c>
      <c r="H564" t="s">
        <v>32</v>
      </c>
      <c r="I564" t="s">
        <v>24</v>
      </c>
      <c r="J564">
        <v>53</v>
      </c>
      <c r="K564" t="s">
        <v>24</v>
      </c>
      <c r="L564" t="s">
        <v>24</v>
      </c>
      <c r="M564" t="s">
        <v>24</v>
      </c>
      <c r="N564" s="1">
        <v>45712</v>
      </c>
      <c r="O564" t="s">
        <v>26</v>
      </c>
      <c r="P564" t="s">
        <v>27</v>
      </c>
      <c r="Q564" t="s">
        <v>32</v>
      </c>
      <c r="R564">
        <v>7</v>
      </c>
      <c r="S564">
        <v>522</v>
      </c>
      <c r="T564" t="s">
        <v>23</v>
      </c>
      <c r="U564" t="s">
        <v>23</v>
      </c>
      <c r="V564" s="1">
        <v>45366</v>
      </c>
      <c r="W564" t="str">
        <f t="shared" si="24"/>
        <v>Y</v>
      </c>
      <c r="X564" t="str">
        <f t="shared" ca="1" si="25"/>
        <v>Recent</v>
      </c>
      <c r="Y564" t="str">
        <f t="shared" ca="1" si="26"/>
        <v>Old</v>
      </c>
    </row>
    <row r="565" spans="1:25" hidden="1" x14ac:dyDescent="0.35">
      <c r="A565">
        <v>626538242</v>
      </c>
      <c r="B565" s="1">
        <v>40670</v>
      </c>
      <c r="C565">
        <v>1253</v>
      </c>
      <c r="E565" t="s">
        <v>36</v>
      </c>
      <c r="F565" t="s">
        <v>24</v>
      </c>
      <c r="G565" t="s">
        <v>23</v>
      </c>
      <c r="H565" t="s">
        <v>32</v>
      </c>
      <c r="I565" t="s">
        <v>24</v>
      </c>
      <c r="J565">
        <v>54</v>
      </c>
      <c r="K565" t="s">
        <v>24</v>
      </c>
      <c r="L565" t="s">
        <v>23</v>
      </c>
      <c r="M565" t="s">
        <v>23</v>
      </c>
      <c r="N565" s="1">
        <v>45697</v>
      </c>
      <c r="O565" t="s">
        <v>40</v>
      </c>
      <c r="P565" t="s">
        <v>27</v>
      </c>
      <c r="Q565" t="s">
        <v>32</v>
      </c>
      <c r="R565">
        <v>8</v>
      </c>
      <c r="S565">
        <v>826</v>
      </c>
      <c r="T565" t="s">
        <v>23</v>
      </c>
      <c r="U565" t="s">
        <v>23</v>
      </c>
      <c r="V565" s="1">
        <v>44430</v>
      </c>
      <c r="W565" t="str">
        <f t="shared" si="24"/>
        <v>Y</v>
      </c>
      <c r="X565" t="str">
        <f t="shared" ca="1" si="25"/>
        <v>Recent</v>
      </c>
      <c r="Y565" t="str">
        <f t="shared" ca="1" si="26"/>
        <v>Old</v>
      </c>
    </row>
    <row r="566" spans="1:25" hidden="1" x14ac:dyDescent="0.35">
      <c r="A566">
        <v>482057671</v>
      </c>
      <c r="B566" s="1">
        <v>34806</v>
      </c>
      <c r="C566">
        <v>1706</v>
      </c>
      <c r="E566" t="s">
        <v>22</v>
      </c>
      <c r="F566" t="s">
        <v>23</v>
      </c>
      <c r="G566" t="s">
        <v>24</v>
      </c>
      <c r="H566" t="s">
        <v>32</v>
      </c>
      <c r="I566" t="s">
        <v>24</v>
      </c>
      <c r="J566">
        <v>55</v>
      </c>
      <c r="K566" t="s">
        <v>24</v>
      </c>
      <c r="L566" t="s">
        <v>23</v>
      </c>
      <c r="M566" t="s">
        <v>24</v>
      </c>
      <c r="N566" s="1">
        <v>45636</v>
      </c>
      <c r="O566" t="s">
        <v>40</v>
      </c>
      <c r="P566" t="s">
        <v>31</v>
      </c>
      <c r="Q566" t="s">
        <v>32</v>
      </c>
      <c r="R566">
        <v>2</v>
      </c>
      <c r="S566">
        <v>709</v>
      </c>
      <c r="T566" t="s">
        <v>24</v>
      </c>
      <c r="U566" t="s">
        <v>23</v>
      </c>
      <c r="V566" s="1">
        <v>45922</v>
      </c>
      <c r="W566" t="str">
        <f t="shared" si="24"/>
        <v>Y</v>
      </c>
      <c r="X566" t="str">
        <f t="shared" ca="1" si="25"/>
        <v>Recent</v>
      </c>
      <c r="Y566" t="str">
        <f t="shared" ca="1" si="26"/>
        <v>Recent</v>
      </c>
    </row>
    <row r="567" spans="1:25" x14ac:dyDescent="0.35">
      <c r="A567">
        <v>211067138</v>
      </c>
      <c r="B567" s="1">
        <v>42617</v>
      </c>
      <c r="D567" s="1">
        <v>45726</v>
      </c>
      <c r="E567" t="s">
        <v>34</v>
      </c>
      <c r="F567" t="s">
        <v>24</v>
      </c>
      <c r="G567" t="s">
        <v>24</v>
      </c>
      <c r="H567" t="s">
        <v>32</v>
      </c>
      <c r="I567" t="s">
        <v>24</v>
      </c>
      <c r="J567">
        <v>28</v>
      </c>
      <c r="K567" t="s">
        <v>24</v>
      </c>
      <c r="L567" t="s">
        <v>24</v>
      </c>
      <c r="M567" t="s">
        <v>23</v>
      </c>
      <c r="N567" s="1">
        <v>45755</v>
      </c>
      <c r="O567" t="s">
        <v>26</v>
      </c>
      <c r="Q567" t="s">
        <v>32</v>
      </c>
      <c r="R567">
        <v>6</v>
      </c>
      <c r="S567">
        <v>198</v>
      </c>
      <c r="T567" t="s">
        <v>23</v>
      </c>
      <c r="U567" t="s">
        <v>23</v>
      </c>
      <c r="V567" s="1">
        <v>44612</v>
      </c>
      <c r="W567" t="str">
        <f t="shared" si="24"/>
        <v>Y</v>
      </c>
      <c r="X567" t="str">
        <f t="shared" ca="1" si="25"/>
        <v>Recent</v>
      </c>
      <c r="Y567" t="str">
        <f t="shared" ca="1" si="26"/>
        <v>Old</v>
      </c>
    </row>
    <row r="568" spans="1:25" hidden="1" x14ac:dyDescent="0.35">
      <c r="A568">
        <v>342345670</v>
      </c>
      <c r="B568" s="1">
        <v>37494</v>
      </c>
      <c r="C568">
        <v>87</v>
      </c>
      <c r="D568" s="1">
        <v>45739</v>
      </c>
      <c r="E568" t="s">
        <v>22</v>
      </c>
      <c r="F568" t="s">
        <v>23</v>
      </c>
      <c r="G568" t="s">
        <v>24</v>
      </c>
      <c r="H568" t="s">
        <v>25</v>
      </c>
      <c r="I568" t="s">
        <v>24</v>
      </c>
      <c r="J568">
        <v>0</v>
      </c>
      <c r="K568" t="s">
        <v>23</v>
      </c>
      <c r="L568" t="s">
        <v>24</v>
      </c>
      <c r="M568" t="s">
        <v>23</v>
      </c>
      <c r="N568" s="1">
        <v>45731</v>
      </c>
      <c r="O568" t="s">
        <v>37</v>
      </c>
      <c r="P568" t="s">
        <v>27</v>
      </c>
      <c r="Q568" t="s">
        <v>25</v>
      </c>
      <c r="T568" t="s">
        <v>23</v>
      </c>
      <c r="U568" t="s">
        <v>23</v>
      </c>
      <c r="W568" t="str">
        <f t="shared" si="24"/>
        <v>Y</v>
      </c>
      <c r="X568" t="str">
        <f t="shared" ca="1" si="25"/>
        <v>Recent</v>
      </c>
      <c r="Y568" t="str">
        <f t="shared" ca="1" si="26"/>
        <v>N/A</v>
      </c>
    </row>
    <row r="569" spans="1:25" hidden="1" x14ac:dyDescent="0.35">
      <c r="A569">
        <v>579910599</v>
      </c>
      <c r="B569" s="1">
        <v>40703</v>
      </c>
      <c r="C569">
        <v>1898</v>
      </c>
      <c r="D569" s="1">
        <v>45643</v>
      </c>
      <c r="E569" t="s">
        <v>22</v>
      </c>
      <c r="F569" t="s">
        <v>23</v>
      </c>
      <c r="G569" t="s">
        <v>24</v>
      </c>
      <c r="H569" t="s">
        <v>32</v>
      </c>
      <c r="I569" t="s">
        <v>24</v>
      </c>
      <c r="J569">
        <v>79</v>
      </c>
      <c r="K569" t="s">
        <v>24</v>
      </c>
      <c r="L569" t="s">
        <v>23</v>
      </c>
      <c r="M569" t="s">
        <v>24</v>
      </c>
      <c r="N569" s="1">
        <v>45642</v>
      </c>
      <c r="O569" t="s">
        <v>35</v>
      </c>
      <c r="P569" t="s">
        <v>31</v>
      </c>
      <c r="Q569" t="s">
        <v>32</v>
      </c>
      <c r="R569">
        <v>1</v>
      </c>
      <c r="S569">
        <v>713</v>
      </c>
      <c r="T569" t="s">
        <v>23</v>
      </c>
      <c r="U569" t="s">
        <v>23</v>
      </c>
      <c r="V569" s="1">
        <v>45933</v>
      </c>
      <c r="W569" t="str">
        <f t="shared" si="24"/>
        <v>Y</v>
      </c>
      <c r="X569" t="str">
        <f t="shared" ca="1" si="25"/>
        <v>Recent</v>
      </c>
      <c r="Y569" t="str">
        <f t="shared" ca="1" si="26"/>
        <v>Recent</v>
      </c>
    </row>
    <row r="570" spans="1:25" hidden="1" x14ac:dyDescent="0.35">
      <c r="A570">
        <v>274353592</v>
      </c>
      <c r="B570" s="1">
        <v>36341</v>
      </c>
      <c r="C570">
        <v>3576</v>
      </c>
      <c r="D570" s="1">
        <v>45399</v>
      </c>
      <c r="E570" t="s">
        <v>22</v>
      </c>
      <c r="F570" t="s">
        <v>23</v>
      </c>
      <c r="G570" t="s">
        <v>24</v>
      </c>
      <c r="H570" t="s">
        <v>32</v>
      </c>
      <c r="I570" t="s">
        <v>24</v>
      </c>
      <c r="J570">
        <v>28</v>
      </c>
      <c r="K570" t="s">
        <v>24</v>
      </c>
      <c r="L570" t="s">
        <v>24</v>
      </c>
      <c r="M570" t="s">
        <v>23</v>
      </c>
      <c r="N570" s="1">
        <v>45127</v>
      </c>
      <c r="O570" t="s">
        <v>35</v>
      </c>
      <c r="P570" t="s">
        <v>31</v>
      </c>
      <c r="Q570" t="s">
        <v>32</v>
      </c>
      <c r="R570">
        <v>2</v>
      </c>
      <c r="S570">
        <v>275</v>
      </c>
      <c r="T570" t="s">
        <v>23</v>
      </c>
      <c r="U570" t="s">
        <v>23</v>
      </c>
      <c r="V570" s="1">
        <v>45919</v>
      </c>
      <c r="W570" t="str">
        <f t="shared" si="24"/>
        <v>Y</v>
      </c>
      <c r="X570" t="str">
        <f t="shared" ca="1" si="25"/>
        <v>Old</v>
      </c>
      <c r="Y570" t="str">
        <f t="shared" ca="1" si="26"/>
        <v>Recent</v>
      </c>
    </row>
    <row r="571" spans="1:25" hidden="1" x14ac:dyDescent="0.35">
      <c r="A571">
        <v>731587561</v>
      </c>
      <c r="B571" s="1">
        <v>43270</v>
      </c>
      <c r="C571">
        <v>2642</v>
      </c>
      <c r="D571" s="1">
        <v>45546</v>
      </c>
      <c r="E571" t="s">
        <v>36</v>
      </c>
      <c r="F571" t="s">
        <v>24</v>
      </c>
      <c r="G571" t="s">
        <v>23</v>
      </c>
      <c r="H571" t="s">
        <v>32</v>
      </c>
      <c r="I571" t="s">
        <v>24</v>
      </c>
      <c r="J571">
        <v>44</v>
      </c>
      <c r="K571" t="s">
        <v>24</v>
      </c>
      <c r="L571" t="s">
        <v>24</v>
      </c>
      <c r="M571" t="s">
        <v>24</v>
      </c>
      <c r="N571" s="1">
        <v>45682</v>
      </c>
      <c r="O571" t="s">
        <v>40</v>
      </c>
      <c r="P571" t="s">
        <v>27</v>
      </c>
      <c r="Q571" t="s">
        <v>32</v>
      </c>
      <c r="R571">
        <v>7</v>
      </c>
      <c r="S571">
        <v>708</v>
      </c>
      <c r="T571" t="s">
        <v>23</v>
      </c>
      <c r="U571" t="s">
        <v>23</v>
      </c>
      <c r="V571" s="1">
        <v>44834</v>
      </c>
      <c r="W571" t="str">
        <f t="shared" si="24"/>
        <v>Y</v>
      </c>
      <c r="X571" t="str">
        <f t="shared" ca="1" si="25"/>
        <v>Recent</v>
      </c>
      <c r="Y571" t="str">
        <f t="shared" ca="1" si="26"/>
        <v>Old</v>
      </c>
    </row>
    <row r="572" spans="1:25" hidden="1" x14ac:dyDescent="0.35">
      <c r="A572">
        <v>135558542</v>
      </c>
      <c r="B572" s="1">
        <v>35839</v>
      </c>
      <c r="C572">
        <v>3043</v>
      </c>
      <c r="D572" s="1">
        <v>45581</v>
      </c>
      <c r="E572" t="s">
        <v>36</v>
      </c>
      <c r="F572" t="s">
        <v>24</v>
      </c>
      <c r="G572" t="s">
        <v>23</v>
      </c>
      <c r="H572" t="s">
        <v>25</v>
      </c>
      <c r="I572" t="s">
        <v>24</v>
      </c>
      <c r="J572">
        <v>0</v>
      </c>
      <c r="K572" t="s">
        <v>23</v>
      </c>
      <c r="L572" t="s">
        <v>24</v>
      </c>
      <c r="M572" t="s">
        <v>24</v>
      </c>
      <c r="N572" s="1">
        <v>45153</v>
      </c>
      <c r="O572" t="s">
        <v>35</v>
      </c>
      <c r="P572" t="s">
        <v>31</v>
      </c>
      <c r="Q572" t="s">
        <v>25</v>
      </c>
      <c r="T572" t="s">
        <v>23</v>
      </c>
      <c r="U572" t="s">
        <v>24</v>
      </c>
      <c r="W572" t="str">
        <f t="shared" si="24"/>
        <v>Y</v>
      </c>
      <c r="X572" t="str">
        <f t="shared" ca="1" si="25"/>
        <v>Old</v>
      </c>
      <c r="Y572" t="str">
        <f t="shared" ca="1" si="26"/>
        <v>N/A</v>
      </c>
    </row>
    <row r="573" spans="1:25" hidden="1" x14ac:dyDescent="0.35">
      <c r="A573">
        <v>775846637</v>
      </c>
      <c r="B573" s="1">
        <v>35143</v>
      </c>
      <c r="C573">
        <v>1894</v>
      </c>
      <c r="D573" s="1">
        <v>45724</v>
      </c>
      <c r="E573" t="s">
        <v>34</v>
      </c>
      <c r="F573" t="s">
        <v>24</v>
      </c>
      <c r="G573" t="s">
        <v>24</v>
      </c>
      <c r="H573" t="s">
        <v>30</v>
      </c>
      <c r="O573" t="s">
        <v>26</v>
      </c>
      <c r="P573" t="s">
        <v>31</v>
      </c>
      <c r="Q573" t="s">
        <v>30</v>
      </c>
      <c r="W573" t="str">
        <f t="shared" si="24"/>
        <v>N</v>
      </c>
      <c r="X573" t="str">
        <f t="shared" ca="1" si="25"/>
        <v>N/A</v>
      </c>
      <c r="Y573" t="str">
        <f t="shared" ca="1" si="26"/>
        <v>N/A</v>
      </c>
    </row>
    <row r="574" spans="1:25" hidden="1" x14ac:dyDescent="0.35">
      <c r="A574">
        <v>906910453</v>
      </c>
      <c r="B574" s="1">
        <v>40181</v>
      </c>
      <c r="C574">
        <v>3278</v>
      </c>
      <c r="D574" s="1">
        <v>45673</v>
      </c>
      <c r="E574" t="s">
        <v>29</v>
      </c>
      <c r="F574" t="s">
        <v>24</v>
      </c>
      <c r="G574" t="s">
        <v>24</v>
      </c>
      <c r="H574" t="s">
        <v>32</v>
      </c>
      <c r="I574" t="s">
        <v>24</v>
      </c>
      <c r="J574">
        <v>17</v>
      </c>
      <c r="K574" t="s">
        <v>24</v>
      </c>
      <c r="L574" t="s">
        <v>23</v>
      </c>
      <c r="M574" t="s">
        <v>23</v>
      </c>
      <c r="N574" s="1">
        <v>45097</v>
      </c>
      <c r="O574" t="s">
        <v>39</v>
      </c>
      <c r="P574" t="s">
        <v>31</v>
      </c>
      <c r="Q574" t="s">
        <v>32</v>
      </c>
      <c r="R574">
        <v>6</v>
      </c>
      <c r="S574">
        <v>372</v>
      </c>
      <c r="T574" t="s">
        <v>23</v>
      </c>
      <c r="U574" t="s">
        <v>23</v>
      </c>
      <c r="V574" s="1">
        <v>45100</v>
      </c>
      <c r="W574" t="str">
        <f t="shared" si="24"/>
        <v>Y</v>
      </c>
      <c r="X574" t="str">
        <f t="shared" ca="1" si="25"/>
        <v>Old</v>
      </c>
      <c r="Y574" t="str">
        <f t="shared" ca="1" si="26"/>
        <v>Old</v>
      </c>
    </row>
    <row r="575" spans="1:25" hidden="1" x14ac:dyDescent="0.35">
      <c r="A575">
        <v>430239795</v>
      </c>
      <c r="B575" s="1">
        <v>36707</v>
      </c>
      <c r="C575">
        <v>2176</v>
      </c>
      <c r="D575" s="1">
        <v>45630</v>
      </c>
      <c r="E575" t="s">
        <v>36</v>
      </c>
      <c r="F575" t="s">
        <v>24</v>
      </c>
      <c r="G575" t="s">
        <v>23</v>
      </c>
      <c r="H575" t="s">
        <v>30</v>
      </c>
      <c r="O575" t="s">
        <v>35</v>
      </c>
      <c r="P575" t="s">
        <v>31</v>
      </c>
      <c r="Q575" t="s">
        <v>28</v>
      </c>
      <c r="R575">
        <v>9</v>
      </c>
      <c r="S575">
        <v>534</v>
      </c>
      <c r="T575" t="s">
        <v>23</v>
      </c>
      <c r="U575" t="s">
        <v>24</v>
      </c>
      <c r="V575" s="1">
        <v>44498</v>
      </c>
      <c r="W575" t="str">
        <f t="shared" si="24"/>
        <v>Y</v>
      </c>
      <c r="X575" t="str">
        <f t="shared" ca="1" si="25"/>
        <v>N/A</v>
      </c>
      <c r="Y575" t="str">
        <f t="shared" ca="1" si="26"/>
        <v>Old</v>
      </c>
    </row>
    <row r="576" spans="1:25" x14ac:dyDescent="0.35">
      <c r="A576">
        <v>151617898</v>
      </c>
      <c r="B576" s="1">
        <v>38890</v>
      </c>
      <c r="D576" s="1">
        <v>45726</v>
      </c>
      <c r="E576" t="s">
        <v>22</v>
      </c>
      <c r="F576" t="s">
        <v>23</v>
      </c>
      <c r="G576" t="s">
        <v>24</v>
      </c>
      <c r="H576" t="s">
        <v>30</v>
      </c>
      <c r="O576" t="s">
        <v>40</v>
      </c>
      <c r="P576" t="s">
        <v>31</v>
      </c>
      <c r="Q576" t="s">
        <v>32</v>
      </c>
      <c r="R576">
        <v>8</v>
      </c>
      <c r="S576">
        <v>161</v>
      </c>
      <c r="T576" t="s">
        <v>23</v>
      </c>
      <c r="U576" t="s">
        <v>23</v>
      </c>
      <c r="V576" s="1">
        <v>44525</v>
      </c>
      <c r="W576" t="str">
        <f t="shared" si="24"/>
        <v>Y</v>
      </c>
      <c r="X576" t="str">
        <f t="shared" ca="1" si="25"/>
        <v>N/A</v>
      </c>
      <c r="Y576" t="str">
        <f t="shared" ca="1" si="26"/>
        <v>Old</v>
      </c>
    </row>
    <row r="577" spans="1:25" hidden="1" x14ac:dyDescent="0.35">
      <c r="A577">
        <v>674974586</v>
      </c>
      <c r="B577" s="1">
        <v>40099</v>
      </c>
      <c r="C577">
        <v>330</v>
      </c>
      <c r="D577" s="1">
        <v>45741</v>
      </c>
      <c r="E577" t="s">
        <v>36</v>
      </c>
      <c r="F577" t="s">
        <v>24</v>
      </c>
      <c r="G577" t="s">
        <v>23</v>
      </c>
      <c r="H577" t="s">
        <v>30</v>
      </c>
      <c r="O577" t="s">
        <v>37</v>
      </c>
      <c r="P577" t="s">
        <v>33</v>
      </c>
      <c r="Q577" t="s">
        <v>32</v>
      </c>
      <c r="R577">
        <v>6</v>
      </c>
      <c r="S577">
        <v>855</v>
      </c>
      <c r="T577" t="s">
        <v>23</v>
      </c>
      <c r="U577" t="s">
        <v>23</v>
      </c>
      <c r="V577" s="1">
        <v>44709</v>
      </c>
      <c r="W577" t="str">
        <f t="shared" si="24"/>
        <v>Y</v>
      </c>
      <c r="X577" t="str">
        <f t="shared" ca="1" si="25"/>
        <v>N/A</v>
      </c>
      <c r="Y577" t="str">
        <f t="shared" ca="1" si="26"/>
        <v>Old</v>
      </c>
    </row>
    <row r="578" spans="1:25" hidden="1" x14ac:dyDescent="0.35">
      <c r="A578">
        <v>613928894</v>
      </c>
      <c r="B578" s="1">
        <v>37752</v>
      </c>
      <c r="C578">
        <v>64</v>
      </c>
      <c r="D578" s="1">
        <v>45751</v>
      </c>
      <c r="E578" t="s">
        <v>34</v>
      </c>
      <c r="F578" t="s">
        <v>24</v>
      </c>
      <c r="G578" t="s">
        <v>24</v>
      </c>
      <c r="H578" t="s">
        <v>30</v>
      </c>
      <c r="O578" t="s">
        <v>39</v>
      </c>
      <c r="P578" t="s">
        <v>31</v>
      </c>
      <c r="Q578" t="s">
        <v>28</v>
      </c>
      <c r="R578">
        <v>1</v>
      </c>
      <c r="S578">
        <v>950</v>
      </c>
      <c r="T578" t="s">
        <v>23</v>
      </c>
      <c r="U578" t="s">
        <v>23</v>
      </c>
      <c r="V578" s="1">
        <v>45933</v>
      </c>
      <c r="W578" t="str">
        <f t="shared" si="24"/>
        <v>Y</v>
      </c>
      <c r="X578" t="str">
        <f t="shared" ca="1" si="25"/>
        <v>N/A</v>
      </c>
      <c r="Y578" t="str">
        <f t="shared" ca="1" si="26"/>
        <v>Recent</v>
      </c>
    </row>
    <row r="579" spans="1:25" hidden="1" x14ac:dyDescent="0.35">
      <c r="A579">
        <v>741304687</v>
      </c>
      <c r="B579" s="1">
        <v>37776</v>
      </c>
      <c r="C579">
        <v>563</v>
      </c>
      <c r="D579" s="1">
        <v>45732</v>
      </c>
      <c r="E579" t="s">
        <v>22</v>
      </c>
      <c r="F579" t="s">
        <v>23</v>
      </c>
      <c r="G579" t="s">
        <v>24</v>
      </c>
      <c r="H579" t="s">
        <v>32</v>
      </c>
      <c r="I579" t="s">
        <v>24</v>
      </c>
      <c r="J579">
        <v>92</v>
      </c>
      <c r="K579" t="s">
        <v>24</v>
      </c>
      <c r="L579" t="s">
        <v>23</v>
      </c>
      <c r="M579" t="s">
        <v>23</v>
      </c>
      <c r="N579" s="1">
        <v>45730</v>
      </c>
      <c r="O579" t="s">
        <v>40</v>
      </c>
      <c r="P579" t="s">
        <v>33</v>
      </c>
      <c r="Q579" t="s">
        <v>32</v>
      </c>
      <c r="R579">
        <v>3</v>
      </c>
      <c r="S579">
        <v>960</v>
      </c>
      <c r="T579" t="s">
        <v>23</v>
      </c>
      <c r="U579" t="s">
        <v>23</v>
      </c>
      <c r="V579" s="1">
        <v>45869</v>
      </c>
      <c r="W579" t="str">
        <f t="shared" ref="W579:W642" si="27">IF(OR(F579="Y", G579="Y", L579 = "Y", M579 = "Y", T579 = "Y", U579= "Y"), "Y", "N")</f>
        <v>Y</v>
      </c>
      <c r="X579" t="str">
        <f t="shared" ref="X579:X642" ca="1" si="28">IF(N579&gt;=EDATE(TODAY(),-6),"Recent",IF(I579="","N/A","Old"))</f>
        <v>Recent</v>
      </c>
      <c r="Y579" t="str">
        <f t="shared" ref="Y579:Y642" ca="1" si="29">IF(V579&gt;=EDATE(TODAY(),-6),"Recent",IF(V579="","N/A","Old"))</f>
        <v>Recent</v>
      </c>
    </row>
    <row r="580" spans="1:25" hidden="1" x14ac:dyDescent="0.35">
      <c r="A580">
        <v>207948967</v>
      </c>
      <c r="B580" s="1">
        <v>34975</v>
      </c>
      <c r="C580">
        <v>892</v>
      </c>
      <c r="D580" s="1">
        <v>45726</v>
      </c>
      <c r="E580" t="s">
        <v>22</v>
      </c>
      <c r="F580" t="s">
        <v>23</v>
      </c>
      <c r="G580" t="s">
        <v>24</v>
      </c>
      <c r="H580" t="s">
        <v>32</v>
      </c>
      <c r="I580" t="s">
        <v>24</v>
      </c>
      <c r="J580">
        <v>79</v>
      </c>
      <c r="K580" t="s">
        <v>24</v>
      </c>
      <c r="L580" t="s">
        <v>24</v>
      </c>
      <c r="M580" t="s">
        <v>23</v>
      </c>
      <c r="N580" s="1">
        <v>45696</v>
      </c>
      <c r="O580" t="s">
        <v>40</v>
      </c>
      <c r="P580" t="s">
        <v>31</v>
      </c>
      <c r="Q580" t="s">
        <v>32</v>
      </c>
      <c r="R580">
        <v>6</v>
      </c>
      <c r="S580">
        <v>949</v>
      </c>
      <c r="T580" t="s">
        <v>23</v>
      </c>
      <c r="U580" t="s">
        <v>23</v>
      </c>
      <c r="V580" s="1">
        <v>45114</v>
      </c>
      <c r="W580" t="str">
        <f t="shared" si="27"/>
        <v>Y</v>
      </c>
      <c r="X580" t="str">
        <f t="shared" ca="1" si="28"/>
        <v>Recent</v>
      </c>
      <c r="Y580" t="str">
        <f t="shared" ca="1" si="29"/>
        <v>Old</v>
      </c>
    </row>
    <row r="581" spans="1:25" hidden="1" x14ac:dyDescent="0.35">
      <c r="A581">
        <v>110895918</v>
      </c>
      <c r="B581" s="1">
        <v>39325</v>
      </c>
      <c r="C581">
        <v>68</v>
      </c>
      <c r="D581" s="1">
        <v>45752</v>
      </c>
      <c r="E581" t="s">
        <v>22</v>
      </c>
      <c r="F581" t="s">
        <v>23</v>
      </c>
      <c r="G581" t="s">
        <v>24</v>
      </c>
      <c r="H581" t="s">
        <v>30</v>
      </c>
      <c r="O581" t="s">
        <v>26</v>
      </c>
      <c r="P581" t="s">
        <v>27</v>
      </c>
      <c r="Q581" t="s">
        <v>30</v>
      </c>
      <c r="W581" t="str">
        <f t="shared" si="27"/>
        <v>Y</v>
      </c>
      <c r="X581" t="str">
        <f t="shared" ca="1" si="28"/>
        <v>N/A</v>
      </c>
      <c r="Y581" t="str">
        <f t="shared" ca="1" si="29"/>
        <v>N/A</v>
      </c>
    </row>
    <row r="582" spans="1:25" hidden="1" x14ac:dyDescent="0.35">
      <c r="A582">
        <v>482649386</v>
      </c>
      <c r="B582" s="1">
        <v>34949</v>
      </c>
      <c r="C582">
        <v>77</v>
      </c>
      <c r="D582" s="1">
        <v>45749</v>
      </c>
      <c r="E582" t="s">
        <v>22</v>
      </c>
      <c r="F582" t="s">
        <v>23</v>
      </c>
      <c r="G582" t="s">
        <v>24</v>
      </c>
      <c r="H582" t="s">
        <v>32</v>
      </c>
      <c r="I582" t="s">
        <v>24</v>
      </c>
      <c r="J582">
        <v>86</v>
      </c>
      <c r="K582" t="s">
        <v>24</v>
      </c>
      <c r="L582" t="s">
        <v>24</v>
      </c>
      <c r="M582" t="s">
        <v>23</v>
      </c>
      <c r="N582" s="1">
        <v>45729</v>
      </c>
      <c r="O582" t="s">
        <v>39</v>
      </c>
      <c r="P582" t="s">
        <v>27</v>
      </c>
      <c r="Q582" t="s">
        <v>32</v>
      </c>
      <c r="R582">
        <v>7</v>
      </c>
      <c r="S582">
        <v>955</v>
      </c>
      <c r="T582" t="s">
        <v>23</v>
      </c>
      <c r="U582" t="s">
        <v>23</v>
      </c>
      <c r="V582" s="1">
        <v>44905</v>
      </c>
      <c r="W582" t="str">
        <f t="shared" si="27"/>
        <v>Y</v>
      </c>
      <c r="X582" t="str">
        <f t="shared" ca="1" si="28"/>
        <v>Recent</v>
      </c>
      <c r="Y582" t="str">
        <f t="shared" ca="1" si="29"/>
        <v>Old</v>
      </c>
    </row>
    <row r="583" spans="1:25" x14ac:dyDescent="0.35">
      <c r="A583">
        <v>462788165</v>
      </c>
      <c r="B583" s="1">
        <v>40121</v>
      </c>
      <c r="D583" s="1">
        <v>45748</v>
      </c>
      <c r="E583" t="s">
        <v>34</v>
      </c>
      <c r="F583" t="s">
        <v>24</v>
      </c>
      <c r="G583" t="s">
        <v>24</v>
      </c>
      <c r="H583" t="s">
        <v>25</v>
      </c>
      <c r="I583" t="s">
        <v>24</v>
      </c>
      <c r="J583">
        <v>0</v>
      </c>
      <c r="K583" t="s">
        <v>23</v>
      </c>
      <c r="L583" t="s">
        <v>24</v>
      </c>
      <c r="M583" t="s">
        <v>24</v>
      </c>
      <c r="N583" s="1">
        <v>45755</v>
      </c>
      <c r="O583" t="s">
        <v>40</v>
      </c>
      <c r="P583" t="s">
        <v>33</v>
      </c>
      <c r="Q583" t="s">
        <v>25</v>
      </c>
      <c r="T583" t="s">
        <v>23</v>
      </c>
      <c r="U583" t="s">
        <v>23</v>
      </c>
      <c r="W583" t="str">
        <f t="shared" si="27"/>
        <v>Y</v>
      </c>
      <c r="X583" t="str">
        <f t="shared" ca="1" si="28"/>
        <v>Recent</v>
      </c>
      <c r="Y583" t="str">
        <f t="shared" ca="1" si="29"/>
        <v>N/A</v>
      </c>
    </row>
    <row r="584" spans="1:25" hidden="1" x14ac:dyDescent="0.35">
      <c r="A584">
        <v>819142306</v>
      </c>
      <c r="B584" s="1">
        <v>36281</v>
      </c>
      <c r="C584">
        <v>1960</v>
      </c>
      <c r="D584" s="1">
        <v>45666</v>
      </c>
      <c r="E584" t="s">
        <v>34</v>
      </c>
      <c r="F584" t="s">
        <v>24</v>
      </c>
      <c r="G584" t="s">
        <v>24</v>
      </c>
      <c r="H584" t="s">
        <v>32</v>
      </c>
      <c r="I584" t="s">
        <v>24</v>
      </c>
      <c r="J584">
        <v>58</v>
      </c>
      <c r="K584" t="s">
        <v>24</v>
      </c>
      <c r="L584" t="s">
        <v>23</v>
      </c>
      <c r="M584" t="s">
        <v>24</v>
      </c>
      <c r="N584" s="1">
        <v>45702</v>
      </c>
      <c r="O584" t="s">
        <v>40</v>
      </c>
      <c r="P584" t="s">
        <v>33</v>
      </c>
      <c r="Q584" t="s">
        <v>32</v>
      </c>
      <c r="R584">
        <v>7</v>
      </c>
      <c r="S584">
        <v>864</v>
      </c>
      <c r="T584" t="s">
        <v>23</v>
      </c>
      <c r="U584" t="s">
        <v>23</v>
      </c>
      <c r="V584" s="1">
        <v>44723</v>
      </c>
      <c r="W584" t="str">
        <f t="shared" si="27"/>
        <v>Y</v>
      </c>
      <c r="X584" t="str">
        <f t="shared" ca="1" si="28"/>
        <v>Recent</v>
      </c>
      <c r="Y584" t="str">
        <f t="shared" ca="1" si="29"/>
        <v>Old</v>
      </c>
    </row>
    <row r="585" spans="1:25" hidden="1" x14ac:dyDescent="0.35">
      <c r="A585">
        <v>425529755</v>
      </c>
      <c r="B585" s="1">
        <v>42602</v>
      </c>
      <c r="C585">
        <v>7</v>
      </c>
      <c r="D585" s="1">
        <v>45756</v>
      </c>
      <c r="E585" t="s">
        <v>22</v>
      </c>
      <c r="F585" t="s">
        <v>23</v>
      </c>
      <c r="G585" t="s">
        <v>24</v>
      </c>
      <c r="H585" t="s">
        <v>32</v>
      </c>
      <c r="I585" t="s">
        <v>24</v>
      </c>
      <c r="J585">
        <v>90</v>
      </c>
      <c r="K585" t="s">
        <v>24</v>
      </c>
      <c r="L585" t="s">
        <v>23</v>
      </c>
      <c r="M585" t="s">
        <v>24</v>
      </c>
      <c r="N585" s="1">
        <v>45756</v>
      </c>
      <c r="O585" t="s">
        <v>39</v>
      </c>
      <c r="P585" t="s">
        <v>31</v>
      </c>
      <c r="Q585" t="s">
        <v>32</v>
      </c>
      <c r="R585">
        <v>4</v>
      </c>
      <c r="S585">
        <v>986</v>
      </c>
      <c r="T585" t="s">
        <v>23</v>
      </c>
      <c r="U585" t="s">
        <v>23</v>
      </c>
      <c r="V585" s="1">
        <v>45582</v>
      </c>
      <c r="W585" t="str">
        <f t="shared" si="27"/>
        <v>Y</v>
      </c>
      <c r="X585" t="str">
        <f t="shared" ca="1" si="28"/>
        <v>Recent</v>
      </c>
      <c r="Y585" t="str">
        <f t="shared" ca="1" si="29"/>
        <v>Old</v>
      </c>
    </row>
    <row r="586" spans="1:25" hidden="1" x14ac:dyDescent="0.35">
      <c r="A586">
        <v>152472190</v>
      </c>
      <c r="B586" s="1">
        <v>40387</v>
      </c>
      <c r="C586">
        <v>3083</v>
      </c>
      <c r="D586" s="1">
        <v>45019</v>
      </c>
      <c r="E586" t="s">
        <v>34</v>
      </c>
      <c r="F586" t="s">
        <v>24</v>
      </c>
      <c r="G586" t="s">
        <v>24</v>
      </c>
      <c r="H586" t="s">
        <v>32</v>
      </c>
      <c r="I586" t="s">
        <v>24</v>
      </c>
      <c r="J586">
        <v>16</v>
      </c>
      <c r="K586" t="s">
        <v>24</v>
      </c>
      <c r="L586" t="s">
        <v>24</v>
      </c>
      <c r="M586" t="s">
        <v>23</v>
      </c>
      <c r="N586" s="1">
        <v>45259</v>
      </c>
      <c r="O586" t="s">
        <v>35</v>
      </c>
      <c r="P586" t="s">
        <v>33</v>
      </c>
      <c r="Q586" t="s">
        <v>32</v>
      </c>
      <c r="R586">
        <v>3</v>
      </c>
      <c r="S586">
        <v>364</v>
      </c>
      <c r="T586" t="s">
        <v>23</v>
      </c>
      <c r="U586" t="s">
        <v>23</v>
      </c>
      <c r="V586" s="1">
        <v>45825</v>
      </c>
      <c r="W586" t="str">
        <f t="shared" si="27"/>
        <v>Y</v>
      </c>
      <c r="X586" t="str">
        <f t="shared" ca="1" si="28"/>
        <v>Old</v>
      </c>
      <c r="Y586" t="str">
        <f t="shared" ca="1" si="29"/>
        <v>Recent</v>
      </c>
    </row>
    <row r="587" spans="1:25" hidden="1" x14ac:dyDescent="0.35">
      <c r="A587">
        <v>482061056</v>
      </c>
      <c r="B587" s="1">
        <v>42188</v>
      </c>
      <c r="C587">
        <v>370</v>
      </c>
      <c r="D587" s="1">
        <v>45734</v>
      </c>
      <c r="E587" t="s">
        <v>36</v>
      </c>
      <c r="F587" t="s">
        <v>24</v>
      </c>
      <c r="G587" t="s">
        <v>23</v>
      </c>
      <c r="H587" t="s">
        <v>25</v>
      </c>
      <c r="I587" t="s">
        <v>24</v>
      </c>
      <c r="J587">
        <v>0</v>
      </c>
      <c r="K587" t="s">
        <v>23</v>
      </c>
      <c r="L587" t="s">
        <v>24</v>
      </c>
      <c r="M587" t="s">
        <v>24</v>
      </c>
      <c r="N587" s="1">
        <v>45722</v>
      </c>
      <c r="O587" t="s">
        <v>40</v>
      </c>
      <c r="P587" t="s">
        <v>31</v>
      </c>
      <c r="Q587" t="s">
        <v>25</v>
      </c>
      <c r="T587" t="s">
        <v>23</v>
      </c>
      <c r="U587" t="s">
        <v>23</v>
      </c>
      <c r="W587" t="str">
        <f t="shared" si="27"/>
        <v>Y</v>
      </c>
      <c r="X587" t="str">
        <f t="shared" ca="1" si="28"/>
        <v>Recent</v>
      </c>
      <c r="Y587" t="str">
        <f t="shared" ca="1" si="29"/>
        <v>N/A</v>
      </c>
    </row>
    <row r="588" spans="1:25" hidden="1" x14ac:dyDescent="0.35">
      <c r="A588">
        <v>251932469</v>
      </c>
      <c r="B588" s="1">
        <v>37218</v>
      </c>
      <c r="C588">
        <v>2026</v>
      </c>
      <c r="D588" s="1">
        <v>45675</v>
      </c>
      <c r="E588" t="s">
        <v>36</v>
      </c>
      <c r="F588" t="s">
        <v>24</v>
      </c>
      <c r="G588" t="s">
        <v>23</v>
      </c>
      <c r="H588" t="s">
        <v>32</v>
      </c>
      <c r="I588" t="s">
        <v>24</v>
      </c>
      <c r="J588">
        <v>51</v>
      </c>
      <c r="K588" t="s">
        <v>24</v>
      </c>
      <c r="L588" t="s">
        <v>24</v>
      </c>
      <c r="M588" t="s">
        <v>24</v>
      </c>
      <c r="N588" s="1">
        <v>45610</v>
      </c>
      <c r="O588" t="s">
        <v>26</v>
      </c>
      <c r="P588" t="s">
        <v>27</v>
      </c>
      <c r="Q588" t="s">
        <v>32</v>
      </c>
      <c r="R588">
        <v>2</v>
      </c>
      <c r="S588">
        <v>617</v>
      </c>
      <c r="T588" t="s">
        <v>23</v>
      </c>
      <c r="U588" t="s">
        <v>23</v>
      </c>
      <c r="V588" s="1">
        <v>45931</v>
      </c>
      <c r="W588" t="str">
        <f t="shared" si="27"/>
        <v>Y</v>
      </c>
      <c r="X588" t="str">
        <f t="shared" ca="1" si="28"/>
        <v>Recent</v>
      </c>
      <c r="Y588" t="str">
        <f t="shared" ca="1" si="29"/>
        <v>Recent</v>
      </c>
    </row>
    <row r="589" spans="1:25" hidden="1" x14ac:dyDescent="0.35">
      <c r="A589">
        <v>938847883</v>
      </c>
      <c r="B589" s="1">
        <v>40786</v>
      </c>
      <c r="C589">
        <v>5</v>
      </c>
      <c r="D589" s="1">
        <v>45737</v>
      </c>
      <c r="E589" t="s">
        <v>36</v>
      </c>
      <c r="F589" t="s">
        <v>24</v>
      </c>
      <c r="G589" t="s">
        <v>23</v>
      </c>
      <c r="H589" t="s">
        <v>32</v>
      </c>
      <c r="I589" t="s">
        <v>24</v>
      </c>
      <c r="J589">
        <v>89</v>
      </c>
      <c r="K589" t="s">
        <v>24</v>
      </c>
      <c r="L589" t="s">
        <v>24</v>
      </c>
      <c r="M589" t="s">
        <v>23</v>
      </c>
      <c r="N589" s="1">
        <v>45747</v>
      </c>
      <c r="O589" t="s">
        <v>37</v>
      </c>
      <c r="P589" t="s">
        <v>27</v>
      </c>
      <c r="Q589" t="s">
        <v>32</v>
      </c>
      <c r="R589">
        <v>3</v>
      </c>
      <c r="S589">
        <v>972</v>
      </c>
      <c r="T589" t="s">
        <v>23</v>
      </c>
      <c r="U589" t="s">
        <v>23</v>
      </c>
      <c r="V589" s="1">
        <v>45801</v>
      </c>
      <c r="W589" t="str">
        <f t="shared" si="27"/>
        <v>Y</v>
      </c>
      <c r="X589" t="str">
        <f t="shared" ca="1" si="28"/>
        <v>Recent</v>
      </c>
      <c r="Y589" t="str">
        <f t="shared" ca="1" si="29"/>
        <v>Recent</v>
      </c>
    </row>
    <row r="590" spans="1:25" hidden="1" x14ac:dyDescent="0.35">
      <c r="A590">
        <v>535876814</v>
      </c>
      <c r="B590" s="1">
        <v>39785</v>
      </c>
      <c r="C590">
        <v>4501</v>
      </c>
      <c r="D590" s="1">
        <v>43829</v>
      </c>
      <c r="E590" t="s">
        <v>29</v>
      </c>
      <c r="F590" t="s">
        <v>24</v>
      </c>
      <c r="G590" t="s">
        <v>24</v>
      </c>
      <c r="H590" t="s">
        <v>30</v>
      </c>
      <c r="O590" t="s">
        <v>38</v>
      </c>
      <c r="P590" t="s">
        <v>33</v>
      </c>
      <c r="Q590" t="s">
        <v>30</v>
      </c>
      <c r="W590" t="str">
        <f t="shared" si="27"/>
        <v>N</v>
      </c>
      <c r="X590" t="str">
        <f t="shared" ca="1" si="28"/>
        <v>N/A</v>
      </c>
      <c r="Y590" t="str">
        <f t="shared" ca="1" si="29"/>
        <v>N/A</v>
      </c>
    </row>
    <row r="591" spans="1:25" hidden="1" x14ac:dyDescent="0.35">
      <c r="A591">
        <v>792320040</v>
      </c>
      <c r="B591" s="1">
        <v>42027</v>
      </c>
      <c r="C591">
        <v>18</v>
      </c>
      <c r="D591" s="1">
        <v>45751</v>
      </c>
      <c r="E591" t="s">
        <v>22</v>
      </c>
      <c r="F591" t="s">
        <v>23</v>
      </c>
      <c r="G591" t="s">
        <v>24</v>
      </c>
      <c r="H591" t="s">
        <v>32</v>
      </c>
      <c r="I591" t="s">
        <v>24</v>
      </c>
      <c r="J591">
        <v>93</v>
      </c>
      <c r="K591" t="s">
        <v>24</v>
      </c>
      <c r="L591" t="s">
        <v>23</v>
      </c>
      <c r="M591" t="s">
        <v>23</v>
      </c>
      <c r="N591" s="1">
        <v>45730</v>
      </c>
      <c r="O591" t="s">
        <v>37</v>
      </c>
      <c r="P591" t="s">
        <v>27</v>
      </c>
      <c r="Q591" t="s">
        <v>32</v>
      </c>
      <c r="R591">
        <v>5</v>
      </c>
      <c r="S591">
        <v>971</v>
      </c>
      <c r="T591" t="s">
        <v>23</v>
      </c>
      <c r="U591" t="s">
        <v>23</v>
      </c>
      <c r="V591" s="1">
        <v>45230</v>
      </c>
      <c r="W591" t="str">
        <f t="shared" si="27"/>
        <v>Y</v>
      </c>
      <c r="X591" t="str">
        <f t="shared" ca="1" si="28"/>
        <v>Recent</v>
      </c>
      <c r="Y591" t="str">
        <f t="shared" ca="1" si="29"/>
        <v>Old</v>
      </c>
    </row>
    <row r="592" spans="1:25" hidden="1" x14ac:dyDescent="0.35">
      <c r="A592">
        <v>990957090</v>
      </c>
      <c r="B592" s="1">
        <v>37786</v>
      </c>
      <c r="C592">
        <v>45</v>
      </c>
      <c r="D592" s="1">
        <v>45727</v>
      </c>
      <c r="E592" t="s">
        <v>22</v>
      </c>
      <c r="F592" t="s">
        <v>23</v>
      </c>
      <c r="G592" t="s">
        <v>24</v>
      </c>
      <c r="H592" t="s">
        <v>30</v>
      </c>
      <c r="O592" t="s">
        <v>39</v>
      </c>
      <c r="P592" t="s">
        <v>27</v>
      </c>
      <c r="Q592" t="s">
        <v>28</v>
      </c>
      <c r="R592">
        <v>9</v>
      </c>
      <c r="S592">
        <v>963</v>
      </c>
      <c r="T592" t="s">
        <v>23</v>
      </c>
      <c r="U592" t="s">
        <v>23</v>
      </c>
      <c r="V592" s="1">
        <v>44012</v>
      </c>
      <c r="W592" t="str">
        <f t="shared" si="27"/>
        <v>Y</v>
      </c>
      <c r="X592" t="str">
        <f t="shared" ca="1" si="28"/>
        <v>N/A</v>
      </c>
      <c r="Y592" t="str">
        <f t="shared" ca="1" si="29"/>
        <v>Old</v>
      </c>
    </row>
    <row r="593" spans="1:25" x14ac:dyDescent="0.35">
      <c r="A593">
        <v>898755027</v>
      </c>
      <c r="B593" s="1">
        <v>42509</v>
      </c>
      <c r="D593" s="1">
        <v>45745</v>
      </c>
      <c r="E593" t="s">
        <v>34</v>
      </c>
      <c r="F593" t="s">
        <v>24</v>
      </c>
      <c r="G593" t="s">
        <v>24</v>
      </c>
      <c r="H593" t="s">
        <v>30</v>
      </c>
      <c r="O593" t="s">
        <v>40</v>
      </c>
      <c r="P593" t="s">
        <v>27</v>
      </c>
      <c r="Q593" t="s">
        <v>32</v>
      </c>
      <c r="R593">
        <v>2</v>
      </c>
      <c r="S593">
        <v>611</v>
      </c>
      <c r="T593" t="s">
        <v>23</v>
      </c>
      <c r="U593" t="s">
        <v>23</v>
      </c>
      <c r="V593" s="1">
        <v>45919</v>
      </c>
      <c r="W593" t="str">
        <f t="shared" si="27"/>
        <v>Y</v>
      </c>
      <c r="X593" t="str">
        <f t="shared" ca="1" si="28"/>
        <v>N/A</v>
      </c>
      <c r="Y593" t="str">
        <f t="shared" ca="1" si="29"/>
        <v>Recent</v>
      </c>
    </row>
    <row r="594" spans="1:25" hidden="1" x14ac:dyDescent="0.35">
      <c r="A594">
        <v>363631081</v>
      </c>
      <c r="B594" s="1">
        <v>36010</v>
      </c>
      <c r="C594">
        <v>2309</v>
      </c>
      <c r="D594" s="1">
        <v>45705</v>
      </c>
      <c r="E594" t="s">
        <v>36</v>
      </c>
      <c r="F594" t="s">
        <v>24</v>
      </c>
      <c r="G594" t="s">
        <v>23</v>
      </c>
      <c r="H594" t="s">
        <v>32</v>
      </c>
      <c r="I594" t="s">
        <v>24</v>
      </c>
      <c r="J594">
        <v>26</v>
      </c>
      <c r="K594" t="s">
        <v>24</v>
      </c>
      <c r="L594" t="s">
        <v>24</v>
      </c>
      <c r="M594" t="s">
        <v>23</v>
      </c>
      <c r="N594" s="1">
        <v>45621</v>
      </c>
      <c r="O594" t="s">
        <v>38</v>
      </c>
      <c r="P594" t="s">
        <v>33</v>
      </c>
      <c r="Q594" t="s">
        <v>32</v>
      </c>
      <c r="R594">
        <v>1</v>
      </c>
      <c r="S594">
        <v>517</v>
      </c>
      <c r="T594" t="s">
        <v>23</v>
      </c>
      <c r="U594" t="s">
        <v>24</v>
      </c>
      <c r="V594" s="1">
        <v>45933</v>
      </c>
      <c r="W594" t="str">
        <f t="shared" si="27"/>
        <v>Y</v>
      </c>
      <c r="X594" t="str">
        <f t="shared" ca="1" si="28"/>
        <v>Recent</v>
      </c>
      <c r="Y594" t="str">
        <f t="shared" ca="1" si="29"/>
        <v>Recent</v>
      </c>
    </row>
    <row r="595" spans="1:25" hidden="1" x14ac:dyDescent="0.35">
      <c r="A595">
        <v>229321171</v>
      </c>
      <c r="B595" s="1">
        <v>41078</v>
      </c>
      <c r="C595">
        <v>950</v>
      </c>
      <c r="D595" s="1">
        <v>45725</v>
      </c>
      <c r="E595" t="s">
        <v>22</v>
      </c>
      <c r="F595" t="s">
        <v>23</v>
      </c>
      <c r="G595" t="s">
        <v>24</v>
      </c>
      <c r="H595" t="s">
        <v>32</v>
      </c>
      <c r="I595" t="s">
        <v>24</v>
      </c>
      <c r="J595">
        <v>90</v>
      </c>
      <c r="K595" t="s">
        <v>24</v>
      </c>
      <c r="L595" t="s">
        <v>24</v>
      </c>
      <c r="M595" t="s">
        <v>23</v>
      </c>
      <c r="N595" s="1">
        <v>45731</v>
      </c>
      <c r="O595" t="s">
        <v>37</v>
      </c>
      <c r="P595" t="s">
        <v>27</v>
      </c>
      <c r="Q595" t="s">
        <v>32</v>
      </c>
      <c r="R595">
        <v>2</v>
      </c>
      <c r="S595">
        <v>883</v>
      </c>
      <c r="T595" t="s">
        <v>23</v>
      </c>
      <c r="U595" t="s">
        <v>23</v>
      </c>
      <c r="V595" s="1">
        <v>45925</v>
      </c>
      <c r="W595" t="str">
        <f t="shared" si="27"/>
        <v>Y</v>
      </c>
      <c r="X595" t="str">
        <f t="shared" ca="1" si="28"/>
        <v>Recent</v>
      </c>
      <c r="Y595" t="str">
        <f t="shared" ca="1" si="29"/>
        <v>Recent</v>
      </c>
    </row>
    <row r="596" spans="1:25" hidden="1" x14ac:dyDescent="0.35">
      <c r="A596">
        <v>641079246</v>
      </c>
      <c r="B596" s="1">
        <v>38270</v>
      </c>
      <c r="C596">
        <v>2047</v>
      </c>
      <c r="D596" s="1">
        <v>45599</v>
      </c>
      <c r="E596" t="s">
        <v>34</v>
      </c>
      <c r="F596" t="s">
        <v>24</v>
      </c>
      <c r="G596" t="s">
        <v>24</v>
      </c>
      <c r="H596" t="s">
        <v>32</v>
      </c>
      <c r="I596" t="s">
        <v>24</v>
      </c>
      <c r="J596">
        <v>49</v>
      </c>
      <c r="K596" t="s">
        <v>24</v>
      </c>
      <c r="L596" t="s">
        <v>24</v>
      </c>
      <c r="M596" t="s">
        <v>23</v>
      </c>
      <c r="N596" s="1">
        <v>45600</v>
      </c>
      <c r="O596" t="s">
        <v>26</v>
      </c>
      <c r="P596" t="s">
        <v>27</v>
      </c>
      <c r="Q596" t="s">
        <v>32</v>
      </c>
      <c r="R596">
        <v>8</v>
      </c>
      <c r="S596">
        <v>542</v>
      </c>
      <c r="T596" t="s">
        <v>23</v>
      </c>
      <c r="U596" t="s">
        <v>24</v>
      </c>
      <c r="V596" s="1">
        <v>44932</v>
      </c>
      <c r="W596" t="str">
        <f t="shared" si="27"/>
        <v>Y</v>
      </c>
      <c r="X596" t="str">
        <f t="shared" ca="1" si="28"/>
        <v>Recent</v>
      </c>
      <c r="Y596" t="str">
        <f t="shared" ca="1" si="29"/>
        <v>Old</v>
      </c>
    </row>
    <row r="597" spans="1:25" hidden="1" x14ac:dyDescent="0.35">
      <c r="A597">
        <v>894863438</v>
      </c>
      <c r="B597" s="1">
        <v>41396</v>
      </c>
      <c r="C597">
        <v>510</v>
      </c>
      <c r="D597" s="1">
        <v>45728</v>
      </c>
      <c r="E597" t="s">
        <v>22</v>
      </c>
      <c r="F597" t="s">
        <v>23</v>
      </c>
      <c r="G597" t="s">
        <v>24</v>
      </c>
      <c r="H597" t="s">
        <v>30</v>
      </c>
      <c r="P597" t="s">
        <v>27</v>
      </c>
      <c r="Q597" t="s">
        <v>28</v>
      </c>
      <c r="R597">
        <v>2</v>
      </c>
      <c r="S597">
        <v>953</v>
      </c>
      <c r="T597" t="s">
        <v>23</v>
      </c>
      <c r="U597" t="s">
        <v>23</v>
      </c>
      <c r="V597" s="1">
        <v>45929</v>
      </c>
      <c r="W597" t="str">
        <f t="shared" si="27"/>
        <v>Y</v>
      </c>
      <c r="X597" t="str">
        <f t="shared" ca="1" si="28"/>
        <v>N/A</v>
      </c>
      <c r="Y597" t="str">
        <f t="shared" ca="1" si="29"/>
        <v>Recent</v>
      </c>
    </row>
    <row r="598" spans="1:25" hidden="1" x14ac:dyDescent="0.35">
      <c r="A598">
        <v>943059248</v>
      </c>
      <c r="B598" s="1">
        <v>38330</v>
      </c>
      <c r="C598">
        <v>225</v>
      </c>
      <c r="E598" t="s">
        <v>36</v>
      </c>
      <c r="F598" t="s">
        <v>24</v>
      </c>
      <c r="G598" t="s">
        <v>23</v>
      </c>
      <c r="H598" t="s">
        <v>30</v>
      </c>
      <c r="O598" t="s">
        <v>37</v>
      </c>
      <c r="P598" t="s">
        <v>33</v>
      </c>
      <c r="Q598" t="s">
        <v>28</v>
      </c>
      <c r="R598">
        <v>2</v>
      </c>
      <c r="S598">
        <v>876</v>
      </c>
      <c r="T598" t="s">
        <v>23</v>
      </c>
      <c r="U598" t="s">
        <v>23</v>
      </c>
      <c r="V598" s="1">
        <v>45919</v>
      </c>
      <c r="W598" t="str">
        <f t="shared" si="27"/>
        <v>Y</v>
      </c>
      <c r="X598" t="str">
        <f t="shared" ca="1" si="28"/>
        <v>N/A</v>
      </c>
      <c r="Y598" t="str">
        <f t="shared" ca="1" si="29"/>
        <v>Recent</v>
      </c>
    </row>
    <row r="599" spans="1:25" hidden="1" x14ac:dyDescent="0.35">
      <c r="A599">
        <v>211904295</v>
      </c>
      <c r="B599" s="1">
        <v>38774</v>
      </c>
      <c r="C599">
        <v>3332</v>
      </c>
      <c r="D599" s="1">
        <v>45110</v>
      </c>
      <c r="E599" t="s">
        <v>29</v>
      </c>
      <c r="F599" t="s">
        <v>24</v>
      </c>
      <c r="G599" t="s">
        <v>24</v>
      </c>
      <c r="H599" t="s">
        <v>32</v>
      </c>
      <c r="I599" t="s">
        <v>24</v>
      </c>
      <c r="J599">
        <v>27</v>
      </c>
      <c r="K599" t="s">
        <v>24</v>
      </c>
      <c r="L599" t="s">
        <v>24</v>
      </c>
      <c r="M599" t="s">
        <v>24</v>
      </c>
      <c r="N599" s="1">
        <v>45035</v>
      </c>
      <c r="O599" t="s">
        <v>40</v>
      </c>
      <c r="P599" t="s">
        <v>31</v>
      </c>
      <c r="Q599" t="s">
        <v>32</v>
      </c>
      <c r="R599">
        <v>1</v>
      </c>
      <c r="S599">
        <v>364</v>
      </c>
      <c r="T599" t="s">
        <v>23</v>
      </c>
      <c r="U599" t="s">
        <v>23</v>
      </c>
      <c r="V599" s="1">
        <v>45933</v>
      </c>
      <c r="W599" t="str">
        <f t="shared" si="27"/>
        <v>Y</v>
      </c>
      <c r="X599" t="str">
        <f t="shared" ca="1" si="28"/>
        <v>Old</v>
      </c>
      <c r="Y599" t="str">
        <f t="shared" ca="1" si="29"/>
        <v>Recent</v>
      </c>
    </row>
    <row r="600" spans="1:25" hidden="1" x14ac:dyDescent="0.35">
      <c r="A600">
        <v>127044283</v>
      </c>
      <c r="B600" s="1">
        <v>36635</v>
      </c>
      <c r="C600">
        <v>2093</v>
      </c>
      <c r="D600" s="1">
        <v>45619</v>
      </c>
      <c r="E600" t="s">
        <v>34</v>
      </c>
      <c r="F600" t="s">
        <v>24</v>
      </c>
      <c r="G600" t="s">
        <v>24</v>
      </c>
      <c r="H600" t="s">
        <v>32</v>
      </c>
      <c r="I600" t="s">
        <v>24</v>
      </c>
      <c r="J600">
        <v>46</v>
      </c>
      <c r="K600" t="s">
        <v>24</v>
      </c>
      <c r="L600" t="s">
        <v>24</v>
      </c>
      <c r="M600" t="s">
        <v>23</v>
      </c>
      <c r="N600" s="1">
        <v>45671</v>
      </c>
      <c r="O600" t="s">
        <v>38</v>
      </c>
      <c r="P600" t="s">
        <v>33</v>
      </c>
      <c r="Q600" t="s">
        <v>32</v>
      </c>
      <c r="R600">
        <v>5</v>
      </c>
      <c r="S600">
        <v>676</v>
      </c>
      <c r="T600" t="s">
        <v>23</v>
      </c>
      <c r="U600" t="s">
        <v>23</v>
      </c>
      <c r="V600" s="1">
        <v>45257</v>
      </c>
      <c r="W600" t="str">
        <f t="shared" si="27"/>
        <v>Y</v>
      </c>
      <c r="X600" t="str">
        <f t="shared" ca="1" si="28"/>
        <v>Recent</v>
      </c>
      <c r="Y600" t="str">
        <f t="shared" ca="1" si="29"/>
        <v>Old</v>
      </c>
    </row>
    <row r="601" spans="1:25" hidden="1" x14ac:dyDescent="0.35">
      <c r="A601">
        <v>650757444</v>
      </c>
      <c r="B601" s="1">
        <v>37276</v>
      </c>
      <c r="C601">
        <v>36</v>
      </c>
      <c r="D601" s="1">
        <v>45741</v>
      </c>
      <c r="E601" t="s">
        <v>22</v>
      </c>
      <c r="F601" t="s">
        <v>23</v>
      </c>
      <c r="G601" t="s">
        <v>24</v>
      </c>
      <c r="H601" t="s">
        <v>28</v>
      </c>
      <c r="I601" t="s">
        <v>24</v>
      </c>
      <c r="J601">
        <v>86</v>
      </c>
      <c r="K601" t="s">
        <v>24</v>
      </c>
      <c r="L601" t="s">
        <v>23</v>
      </c>
      <c r="M601" t="s">
        <v>24</v>
      </c>
      <c r="N601" s="1">
        <v>45755</v>
      </c>
      <c r="O601" t="s">
        <v>35</v>
      </c>
      <c r="P601" t="s">
        <v>33</v>
      </c>
      <c r="Q601" t="s">
        <v>32</v>
      </c>
      <c r="R601">
        <v>2</v>
      </c>
      <c r="S601">
        <v>983</v>
      </c>
      <c r="T601" t="s">
        <v>23</v>
      </c>
      <c r="U601" t="s">
        <v>23</v>
      </c>
      <c r="V601" s="1">
        <v>45925</v>
      </c>
      <c r="W601" t="str">
        <f t="shared" si="27"/>
        <v>Y</v>
      </c>
      <c r="X601" t="str">
        <f t="shared" ca="1" si="28"/>
        <v>Recent</v>
      </c>
      <c r="Y601" t="str">
        <f t="shared" ca="1" si="29"/>
        <v>Recent</v>
      </c>
    </row>
    <row r="602" spans="1:25" hidden="1" x14ac:dyDescent="0.35">
      <c r="A602">
        <v>293048991</v>
      </c>
      <c r="B602" s="1">
        <v>37077</v>
      </c>
      <c r="C602">
        <v>2508</v>
      </c>
      <c r="D602" s="1">
        <v>45727</v>
      </c>
      <c r="E602" t="s">
        <v>34</v>
      </c>
      <c r="F602" t="s">
        <v>24</v>
      </c>
      <c r="G602" t="s">
        <v>24</v>
      </c>
      <c r="H602" t="s">
        <v>32</v>
      </c>
      <c r="I602" t="s">
        <v>24</v>
      </c>
      <c r="J602">
        <v>29</v>
      </c>
      <c r="K602" t="s">
        <v>24</v>
      </c>
      <c r="L602" t="s">
        <v>24</v>
      </c>
      <c r="M602" t="s">
        <v>24</v>
      </c>
      <c r="N602" s="1">
        <v>45661</v>
      </c>
      <c r="O602" t="s">
        <v>38</v>
      </c>
      <c r="P602" t="s">
        <v>31</v>
      </c>
      <c r="Q602" t="s">
        <v>32</v>
      </c>
      <c r="R602">
        <v>7</v>
      </c>
      <c r="S602">
        <v>534</v>
      </c>
      <c r="T602" t="s">
        <v>23</v>
      </c>
      <c r="U602" t="s">
        <v>24</v>
      </c>
      <c r="V602" s="1">
        <v>44657</v>
      </c>
      <c r="W602" t="str">
        <f t="shared" si="27"/>
        <v>Y</v>
      </c>
      <c r="X602" t="str">
        <f t="shared" ca="1" si="28"/>
        <v>Recent</v>
      </c>
      <c r="Y602" t="str">
        <f t="shared" ca="1" si="29"/>
        <v>Old</v>
      </c>
    </row>
    <row r="603" spans="1:25" x14ac:dyDescent="0.35">
      <c r="A603">
        <v>537580099</v>
      </c>
      <c r="B603" s="1">
        <v>42532</v>
      </c>
      <c r="D603" s="1">
        <v>45749</v>
      </c>
      <c r="E603" t="s">
        <v>29</v>
      </c>
      <c r="F603" t="s">
        <v>24</v>
      </c>
      <c r="G603" t="s">
        <v>24</v>
      </c>
      <c r="H603" t="s">
        <v>32</v>
      </c>
      <c r="I603" t="s">
        <v>24</v>
      </c>
      <c r="J603">
        <v>97</v>
      </c>
      <c r="K603" t="s">
        <v>24</v>
      </c>
      <c r="L603" t="s">
        <v>24</v>
      </c>
      <c r="M603" t="s">
        <v>23</v>
      </c>
      <c r="N603" s="1">
        <v>45744</v>
      </c>
      <c r="P603" t="s">
        <v>33</v>
      </c>
      <c r="Q603" t="s">
        <v>25</v>
      </c>
      <c r="T603" t="s">
        <v>23</v>
      </c>
      <c r="U603" t="s">
        <v>24</v>
      </c>
      <c r="W603" t="str">
        <f t="shared" si="27"/>
        <v>Y</v>
      </c>
      <c r="X603" t="str">
        <f t="shared" ca="1" si="28"/>
        <v>Recent</v>
      </c>
      <c r="Y603" t="str">
        <f t="shared" ca="1" si="29"/>
        <v>N/A</v>
      </c>
    </row>
    <row r="604" spans="1:25" hidden="1" x14ac:dyDescent="0.35">
      <c r="A604">
        <v>569022607</v>
      </c>
      <c r="B604" s="1">
        <v>34779</v>
      </c>
      <c r="C604">
        <v>504</v>
      </c>
      <c r="E604" t="s">
        <v>22</v>
      </c>
      <c r="F604" t="s">
        <v>23</v>
      </c>
      <c r="G604" t="s">
        <v>24</v>
      </c>
      <c r="H604" t="s">
        <v>32</v>
      </c>
      <c r="I604" t="s">
        <v>24</v>
      </c>
      <c r="J604">
        <v>80</v>
      </c>
      <c r="K604" t="s">
        <v>24</v>
      </c>
      <c r="L604" t="s">
        <v>23</v>
      </c>
      <c r="M604" t="s">
        <v>23</v>
      </c>
      <c r="N604" s="1">
        <v>45731</v>
      </c>
      <c r="O604" t="s">
        <v>39</v>
      </c>
      <c r="P604" t="s">
        <v>31</v>
      </c>
      <c r="Q604" t="s">
        <v>32</v>
      </c>
      <c r="R604">
        <v>8</v>
      </c>
      <c r="S604">
        <v>854</v>
      </c>
      <c r="T604" t="s">
        <v>24</v>
      </c>
      <c r="U604" t="s">
        <v>23</v>
      </c>
      <c r="V604" s="1">
        <v>44140</v>
      </c>
      <c r="W604" t="str">
        <f t="shared" si="27"/>
        <v>Y</v>
      </c>
      <c r="X604" t="str">
        <f t="shared" ca="1" si="28"/>
        <v>Recent</v>
      </c>
      <c r="Y604" t="str">
        <f t="shared" ca="1" si="29"/>
        <v>Old</v>
      </c>
    </row>
    <row r="605" spans="1:25" hidden="1" x14ac:dyDescent="0.35">
      <c r="A605">
        <v>756940253</v>
      </c>
      <c r="B605" s="1">
        <v>38862</v>
      </c>
      <c r="C605">
        <v>663</v>
      </c>
      <c r="D605" s="1">
        <v>45737</v>
      </c>
      <c r="E605" t="s">
        <v>22</v>
      </c>
      <c r="F605" t="s">
        <v>23</v>
      </c>
      <c r="G605" t="s">
        <v>24</v>
      </c>
      <c r="H605" t="s">
        <v>32</v>
      </c>
      <c r="I605" t="s">
        <v>24</v>
      </c>
      <c r="J605">
        <v>80</v>
      </c>
      <c r="K605" t="s">
        <v>24</v>
      </c>
      <c r="L605" t="s">
        <v>23</v>
      </c>
      <c r="M605" t="s">
        <v>23</v>
      </c>
      <c r="N605" s="1">
        <v>45718</v>
      </c>
      <c r="O605" t="s">
        <v>40</v>
      </c>
      <c r="P605" t="s">
        <v>31</v>
      </c>
      <c r="Q605" t="s">
        <v>32</v>
      </c>
      <c r="R605">
        <v>2</v>
      </c>
      <c r="S605">
        <v>905</v>
      </c>
      <c r="T605" t="s">
        <v>23</v>
      </c>
      <c r="U605" t="s">
        <v>23</v>
      </c>
      <c r="V605" s="1">
        <v>45921</v>
      </c>
      <c r="W605" t="str">
        <f t="shared" si="27"/>
        <v>Y</v>
      </c>
      <c r="X605" t="str">
        <f t="shared" ca="1" si="28"/>
        <v>Recent</v>
      </c>
      <c r="Y605" t="str">
        <f t="shared" ca="1" si="29"/>
        <v>Recent</v>
      </c>
    </row>
    <row r="606" spans="1:25" hidden="1" x14ac:dyDescent="0.35">
      <c r="A606">
        <v>368799403</v>
      </c>
      <c r="B606" s="1">
        <v>43202</v>
      </c>
      <c r="C606">
        <v>89</v>
      </c>
      <c r="D606" s="1">
        <v>45741</v>
      </c>
      <c r="E606" t="s">
        <v>22</v>
      </c>
      <c r="F606" t="s">
        <v>23</v>
      </c>
      <c r="G606" t="s">
        <v>24</v>
      </c>
      <c r="H606" t="s">
        <v>32</v>
      </c>
      <c r="I606" t="s">
        <v>24</v>
      </c>
      <c r="J606">
        <v>89</v>
      </c>
      <c r="K606" t="s">
        <v>24</v>
      </c>
      <c r="L606" t="s">
        <v>23</v>
      </c>
      <c r="M606" t="s">
        <v>23</v>
      </c>
      <c r="N606" s="1">
        <v>45751</v>
      </c>
      <c r="O606" t="s">
        <v>37</v>
      </c>
      <c r="P606" t="s">
        <v>27</v>
      </c>
      <c r="Q606" t="s">
        <v>28</v>
      </c>
      <c r="R606">
        <v>8</v>
      </c>
      <c r="S606">
        <v>968</v>
      </c>
      <c r="T606" t="s">
        <v>23</v>
      </c>
      <c r="U606" t="s">
        <v>24</v>
      </c>
      <c r="V606" s="1">
        <v>44714</v>
      </c>
      <c r="W606" t="str">
        <f t="shared" si="27"/>
        <v>Y</v>
      </c>
      <c r="X606" t="str">
        <f t="shared" ca="1" si="28"/>
        <v>Recent</v>
      </c>
      <c r="Y606" t="str">
        <f t="shared" ca="1" si="29"/>
        <v>Old</v>
      </c>
    </row>
    <row r="607" spans="1:25" x14ac:dyDescent="0.35">
      <c r="A607">
        <v>627593283</v>
      </c>
      <c r="B607" s="1">
        <v>38365</v>
      </c>
      <c r="D607" s="1">
        <v>45753</v>
      </c>
      <c r="E607" t="s">
        <v>22</v>
      </c>
      <c r="F607" t="s">
        <v>23</v>
      </c>
      <c r="G607" t="s">
        <v>24</v>
      </c>
      <c r="H607" t="s">
        <v>32</v>
      </c>
      <c r="I607" t="s">
        <v>24</v>
      </c>
      <c r="J607">
        <v>69</v>
      </c>
      <c r="K607" t="s">
        <v>24</v>
      </c>
      <c r="L607" t="s">
        <v>23</v>
      </c>
      <c r="M607" t="s">
        <v>24</v>
      </c>
      <c r="N607" s="1">
        <v>45741</v>
      </c>
      <c r="O607" t="s">
        <v>39</v>
      </c>
      <c r="P607" t="s">
        <v>33</v>
      </c>
      <c r="Q607" t="s">
        <v>32</v>
      </c>
      <c r="R607">
        <v>1</v>
      </c>
      <c r="S607">
        <v>371</v>
      </c>
      <c r="T607" t="s">
        <v>23</v>
      </c>
      <c r="U607" t="s">
        <v>23</v>
      </c>
      <c r="V607" s="1">
        <v>45933</v>
      </c>
      <c r="W607" t="str">
        <f t="shared" si="27"/>
        <v>Y</v>
      </c>
      <c r="X607" t="str">
        <f t="shared" ca="1" si="28"/>
        <v>Recent</v>
      </c>
      <c r="Y607" t="str">
        <f t="shared" ca="1" si="29"/>
        <v>Recent</v>
      </c>
    </row>
    <row r="608" spans="1:25" hidden="1" x14ac:dyDescent="0.35">
      <c r="A608">
        <v>335655632</v>
      </c>
      <c r="B608" s="1">
        <v>42463</v>
      </c>
      <c r="C608">
        <v>46</v>
      </c>
      <c r="D608" s="1">
        <v>45738</v>
      </c>
      <c r="E608" t="s">
        <v>22</v>
      </c>
      <c r="F608" t="s">
        <v>23</v>
      </c>
      <c r="G608" t="s">
        <v>24</v>
      </c>
      <c r="H608" t="s">
        <v>30</v>
      </c>
      <c r="O608" t="s">
        <v>37</v>
      </c>
      <c r="P608" t="s">
        <v>27</v>
      </c>
      <c r="Q608" t="s">
        <v>32</v>
      </c>
      <c r="R608">
        <v>1</v>
      </c>
      <c r="S608">
        <v>954</v>
      </c>
      <c r="T608" t="s">
        <v>23</v>
      </c>
      <c r="U608" t="s">
        <v>23</v>
      </c>
      <c r="V608" s="1">
        <v>45933</v>
      </c>
      <c r="W608" t="str">
        <f t="shared" si="27"/>
        <v>Y</v>
      </c>
      <c r="X608" t="str">
        <f t="shared" ca="1" si="28"/>
        <v>N/A</v>
      </c>
      <c r="Y608" t="str">
        <f t="shared" ca="1" si="29"/>
        <v>Recent</v>
      </c>
    </row>
    <row r="609" spans="1:25" hidden="1" x14ac:dyDescent="0.35">
      <c r="A609">
        <v>485762673</v>
      </c>
      <c r="B609" s="1">
        <v>38608</v>
      </c>
      <c r="C609">
        <v>1878</v>
      </c>
      <c r="D609" s="1">
        <v>45726</v>
      </c>
      <c r="E609" t="s">
        <v>36</v>
      </c>
      <c r="F609" t="s">
        <v>24</v>
      </c>
      <c r="G609" t="s">
        <v>23</v>
      </c>
      <c r="H609" t="s">
        <v>32</v>
      </c>
      <c r="I609" t="s">
        <v>24</v>
      </c>
      <c r="J609">
        <v>70</v>
      </c>
      <c r="K609" t="s">
        <v>24</v>
      </c>
      <c r="L609" t="s">
        <v>23</v>
      </c>
      <c r="M609" t="s">
        <v>24</v>
      </c>
      <c r="N609" s="1">
        <v>45633</v>
      </c>
      <c r="O609" t="s">
        <v>40</v>
      </c>
      <c r="P609" t="s">
        <v>33</v>
      </c>
      <c r="Q609" t="s">
        <v>32</v>
      </c>
      <c r="R609">
        <v>5</v>
      </c>
      <c r="S609">
        <v>755</v>
      </c>
      <c r="T609" t="s">
        <v>24</v>
      </c>
      <c r="U609" t="s">
        <v>23</v>
      </c>
      <c r="V609" s="1">
        <v>45302</v>
      </c>
      <c r="W609" t="str">
        <f t="shared" si="27"/>
        <v>Y</v>
      </c>
      <c r="X609" t="str">
        <f t="shared" ca="1" si="28"/>
        <v>Recent</v>
      </c>
      <c r="Y609" t="str">
        <f t="shared" ca="1" si="29"/>
        <v>Old</v>
      </c>
    </row>
    <row r="610" spans="1:25" hidden="1" x14ac:dyDescent="0.35">
      <c r="A610">
        <v>115854033</v>
      </c>
      <c r="B610" s="1">
        <v>36438</v>
      </c>
      <c r="C610">
        <v>763</v>
      </c>
      <c r="D610" s="1">
        <v>45723</v>
      </c>
      <c r="E610" t="s">
        <v>22</v>
      </c>
      <c r="F610" t="s">
        <v>23</v>
      </c>
      <c r="G610" t="s">
        <v>24</v>
      </c>
      <c r="H610" t="s">
        <v>32</v>
      </c>
      <c r="I610" t="s">
        <v>24</v>
      </c>
      <c r="J610">
        <v>78</v>
      </c>
      <c r="K610" t="s">
        <v>24</v>
      </c>
      <c r="L610" t="s">
        <v>23</v>
      </c>
      <c r="M610" t="s">
        <v>23</v>
      </c>
      <c r="N610" s="1">
        <v>45746</v>
      </c>
      <c r="O610" t="s">
        <v>40</v>
      </c>
      <c r="P610" t="s">
        <v>27</v>
      </c>
      <c r="Q610" t="s">
        <v>32</v>
      </c>
      <c r="R610">
        <v>3</v>
      </c>
      <c r="S610">
        <v>919</v>
      </c>
      <c r="T610" t="s">
        <v>23</v>
      </c>
      <c r="U610" t="s">
        <v>23</v>
      </c>
      <c r="V610" s="1">
        <v>45734</v>
      </c>
      <c r="W610" t="str">
        <f t="shared" si="27"/>
        <v>Y</v>
      </c>
      <c r="X610" t="str">
        <f t="shared" ca="1" si="28"/>
        <v>Recent</v>
      </c>
      <c r="Y610" t="str">
        <f t="shared" ca="1" si="29"/>
        <v>Recent</v>
      </c>
    </row>
    <row r="611" spans="1:25" hidden="1" x14ac:dyDescent="0.35">
      <c r="A611">
        <v>335724309</v>
      </c>
      <c r="B611" s="1">
        <v>39192</v>
      </c>
      <c r="C611">
        <v>2746</v>
      </c>
      <c r="D611" s="1">
        <v>45571</v>
      </c>
      <c r="E611" t="s">
        <v>34</v>
      </c>
      <c r="F611" t="s">
        <v>24</v>
      </c>
      <c r="G611" t="s">
        <v>24</v>
      </c>
      <c r="H611" t="s">
        <v>32</v>
      </c>
      <c r="I611" t="s">
        <v>24</v>
      </c>
      <c r="J611">
        <v>54</v>
      </c>
      <c r="K611" t="s">
        <v>24</v>
      </c>
      <c r="L611" t="s">
        <v>23</v>
      </c>
      <c r="M611" t="s">
        <v>23</v>
      </c>
      <c r="N611" s="1">
        <v>45545</v>
      </c>
      <c r="O611" t="s">
        <v>35</v>
      </c>
      <c r="P611" t="s">
        <v>27</v>
      </c>
      <c r="Q611" t="s">
        <v>30</v>
      </c>
      <c r="W611" t="str">
        <f t="shared" si="27"/>
        <v>Y</v>
      </c>
      <c r="X611" t="str">
        <f t="shared" ca="1" si="28"/>
        <v>Old</v>
      </c>
      <c r="Y611" t="str">
        <f t="shared" ca="1" si="29"/>
        <v>N/A</v>
      </c>
    </row>
    <row r="612" spans="1:25" x14ac:dyDescent="0.35">
      <c r="A612">
        <v>691753405</v>
      </c>
      <c r="B612" s="1">
        <v>34729</v>
      </c>
      <c r="E612" t="s">
        <v>34</v>
      </c>
      <c r="F612" t="s">
        <v>24</v>
      </c>
      <c r="G612" t="s">
        <v>24</v>
      </c>
      <c r="H612" t="s">
        <v>32</v>
      </c>
      <c r="I612" t="s">
        <v>24</v>
      </c>
      <c r="J612">
        <v>47</v>
      </c>
      <c r="K612" t="s">
        <v>24</v>
      </c>
      <c r="L612" t="s">
        <v>23</v>
      </c>
      <c r="M612" t="s">
        <v>23</v>
      </c>
      <c r="N612" s="1">
        <v>45737</v>
      </c>
      <c r="O612" t="s">
        <v>37</v>
      </c>
      <c r="P612" t="s">
        <v>33</v>
      </c>
      <c r="Q612" t="s">
        <v>28</v>
      </c>
      <c r="R612">
        <v>4</v>
      </c>
      <c r="S612">
        <v>69</v>
      </c>
      <c r="T612" t="s">
        <v>23</v>
      </c>
      <c r="U612" t="s">
        <v>23</v>
      </c>
      <c r="V612" s="1">
        <v>45581</v>
      </c>
      <c r="W612" t="str">
        <f t="shared" si="27"/>
        <v>Y</v>
      </c>
      <c r="X612" t="str">
        <f t="shared" ca="1" si="28"/>
        <v>Recent</v>
      </c>
      <c r="Y612" t="str">
        <f t="shared" ca="1" si="29"/>
        <v>Old</v>
      </c>
    </row>
    <row r="613" spans="1:25" x14ac:dyDescent="0.35">
      <c r="A613">
        <v>833245873</v>
      </c>
      <c r="B613" s="1">
        <v>40981</v>
      </c>
      <c r="D613" s="1">
        <v>45739</v>
      </c>
      <c r="E613" t="s">
        <v>22</v>
      </c>
      <c r="F613" t="s">
        <v>23</v>
      </c>
      <c r="G613" t="s">
        <v>24</v>
      </c>
      <c r="H613" t="s">
        <v>30</v>
      </c>
      <c r="O613" t="s">
        <v>38</v>
      </c>
      <c r="P613" t="s">
        <v>31</v>
      </c>
      <c r="Q613" t="s">
        <v>25</v>
      </c>
      <c r="T613" t="s">
        <v>23</v>
      </c>
      <c r="U613" t="s">
        <v>23</v>
      </c>
      <c r="W613" t="str">
        <f t="shared" si="27"/>
        <v>Y</v>
      </c>
      <c r="X613" t="str">
        <f t="shared" ca="1" si="28"/>
        <v>N/A</v>
      </c>
      <c r="Y613" t="str">
        <f t="shared" ca="1" si="29"/>
        <v>N/A</v>
      </c>
    </row>
    <row r="614" spans="1:25" hidden="1" x14ac:dyDescent="0.35">
      <c r="A614">
        <v>130305981</v>
      </c>
      <c r="B614" s="1">
        <v>37955</v>
      </c>
      <c r="C614">
        <v>3210</v>
      </c>
      <c r="D614" s="1">
        <v>45672</v>
      </c>
      <c r="E614" t="s">
        <v>29</v>
      </c>
      <c r="F614" t="s">
        <v>24</v>
      </c>
      <c r="G614" t="s">
        <v>24</v>
      </c>
      <c r="H614" t="s">
        <v>30</v>
      </c>
      <c r="O614" t="s">
        <v>26</v>
      </c>
      <c r="P614" t="s">
        <v>31</v>
      </c>
      <c r="Q614" t="s">
        <v>32</v>
      </c>
      <c r="R614">
        <v>9</v>
      </c>
      <c r="S614">
        <v>348</v>
      </c>
      <c r="T614" t="s">
        <v>23</v>
      </c>
      <c r="U614" t="s">
        <v>24</v>
      </c>
      <c r="V614" s="1">
        <v>44058</v>
      </c>
      <c r="W614" t="str">
        <f t="shared" si="27"/>
        <v>Y</v>
      </c>
      <c r="X614" t="str">
        <f t="shared" ca="1" si="28"/>
        <v>N/A</v>
      </c>
      <c r="Y614" t="str">
        <f t="shared" ca="1" si="29"/>
        <v>Old</v>
      </c>
    </row>
    <row r="615" spans="1:25" hidden="1" x14ac:dyDescent="0.35">
      <c r="A615">
        <v>142055730</v>
      </c>
      <c r="B615" s="1">
        <v>36645</v>
      </c>
      <c r="C615">
        <v>2474</v>
      </c>
      <c r="D615" s="1">
        <v>45538</v>
      </c>
      <c r="E615" t="s">
        <v>36</v>
      </c>
      <c r="F615" t="s">
        <v>24</v>
      </c>
      <c r="G615" t="s">
        <v>23</v>
      </c>
      <c r="H615" t="s">
        <v>32</v>
      </c>
      <c r="I615" t="s">
        <v>24</v>
      </c>
      <c r="J615">
        <v>50</v>
      </c>
      <c r="K615" t="s">
        <v>24</v>
      </c>
      <c r="L615" t="s">
        <v>24</v>
      </c>
      <c r="M615" t="s">
        <v>24</v>
      </c>
      <c r="N615" s="1">
        <v>45561</v>
      </c>
      <c r="O615" t="s">
        <v>38</v>
      </c>
      <c r="P615" t="s">
        <v>33</v>
      </c>
      <c r="Q615" t="s">
        <v>32</v>
      </c>
      <c r="R615">
        <v>8</v>
      </c>
      <c r="S615">
        <v>556</v>
      </c>
      <c r="T615" t="s">
        <v>23</v>
      </c>
      <c r="U615" t="s">
        <v>23</v>
      </c>
      <c r="V615" s="1">
        <v>44296</v>
      </c>
      <c r="W615" t="str">
        <f t="shared" si="27"/>
        <v>Y</v>
      </c>
      <c r="X615" t="str">
        <f t="shared" ca="1" si="28"/>
        <v>Old</v>
      </c>
      <c r="Y615" t="str">
        <f t="shared" ca="1" si="29"/>
        <v>Old</v>
      </c>
    </row>
    <row r="616" spans="1:25" hidden="1" x14ac:dyDescent="0.35">
      <c r="A616">
        <v>886987009</v>
      </c>
      <c r="B616" s="1">
        <v>38745</v>
      </c>
      <c r="C616">
        <v>3550</v>
      </c>
      <c r="D616" s="1">
        <v>45374</v>
      </c>
      <c r="E616" t="s">
        <v>22</v>
      </c>
      <c r="F616" t="s">
        <v>23</v>
      </c>
      <c r="G616" t="s">
        <v>24</v>
      </c>
      <c r="H616" t="s">
        <v>32</v>
      </c>
      <c r="I616" t="s">
        <v>24</v>
      </c>
      <c r="J616">
        <v>28</v>
      </c>
      <c r="K616" t="s">
        <v>24</v>
      </c>
      <c r="L616" t="s">
        <v>24</v>
      </c>
      <c r="M616" t="s">
        <v>24</v>
      </c>
      <c r="N616" s="1">
        <v>45316</v>
      </c>
      <c r="O616" t="s">
        <v>38</v>
      </c>
      <c r="P616" t="s">
        <v>33</v>
      </c>
      <c r="Q616" t="s">
        <v>32</v>
      </c>
      <c r="R616">
        <v>9</v>
      </c>
      <c r="S616">
        <v>494</v>
      </c>
      <c r="T616" t="s">
        <v>23</v>
      </c>
      <c r="U616" t="s">
        <v>23</v>
      </c>
      <c r="V616" s="1">
        <v>44651</v>
      </c>
      <c r="W616" t="str">
        <f t="shared" si="27"/>
        <v>Y</v>
      </c>
      <c r="X616" t="str">
        <f t="shared" ca="1" si="28"/>
        <v>Old</v>
      </c>
      <c r="Y616" t="str">
        <f t="shared" ca="1" si="29"/>
        <v>Old</v>
      </c>
    </row>
    <row r="617" spans="1:25" hidden="1" x14ac:dyDescent="0.35">
      <c r="A617">
        <v>782536519</v>
      </c>
      <c r="B617" s="1">
        <v>39437</v>
      </c>
      <c r="C617">
        <v>2546</v>
      </c>
      <c r="D617" s="1">
        <v>45527</v>
      </c>
      <c r="E617" t="s">
        <v>36</v>
      </c>
      <c r="F617" t="s">
        <v>24</v>
      </c>
      <c r="G617" t="s">
        <v>23</v>
      </c>
      <c r="H617" t="s">
        <v>32</v>
      </c>
      <c r="I617" t="s">
        <v>24</v>
      </c>
      <c r="J617">
        <v>49</v>
      </c>
      <c r="K617" t="s">
        <v>24</v>
      </c>
      <c r="L617" t="s">
        <v>23</v>
      </c>
      <c r="M617" t="s">
        <v>23</v>
      </c>
      <c r="N617" s="1">
        <v>45563</v>
      </c>
      <c r="O617" t="s">
        <v>40</v>
      </c>
      <c r="P617" t="s">
        <v>33</v>
      </c>
      <c r="Q617" t="s">
        <v>32</v>
      </c>
      <c r="R617">
        <v>1</v>
      </c>
      <c r="S617">
        <v>672</v>
      </c>
      <c r="T617" t="s">
        <v>24</v>
      </c>
      <c r="U617" t="s">
        <v>23</v>
      </c>
      <c r="V617" s="1">
        <v>45933</v>
      </c>
      <c r="W617" t="str">
        <f t="shared" si="27"/>
        <v>Y</v>
      </c>
      <c r="X617" t="str">
        <f t="shared" ca="1" si="28"/>
        <v>Old</v>
      </c>
      <c r="Y617" t="str">
        <f t="shared" ca="1" si="29"/>
        <v>Recent</v>
      </c>
    </row>
    <row r="618" spans="1:25" hidden="1" x14ac:dyDescent="0.35">
      <c r="A618">
        <v>235919917</v>
      </c>
      <c r="B618" s="1">
        <v>40983</v>
      </c>
      <c r="C618">
        <v>3008</v>
      </c>
      <c r="D618" s="1">
        <v>45208</v>
      </c>
      <c r="E618" t="s">
        <v>34</v>
      </c>
      <c r="F618" t="s">
        <v>24</v>
      </c>
      <c r="G618" t="s">
        <v>24</v>
      </c>
      <c r="H618" t="s">
        <v>32</v>
      </c>
      <c r="I618" t="s">
        <v>24</v>
      </c>
      <c r="J618">
        <v>19</v>
      </c>
      <c r="K618" t="s">
        <v>24</v>
      </c>
      <c r="L618" t="s">
        <v>24</v>
      </c>
      <c r="M618" t="s">
        <v>24</v>
      </c>
      <c r="N618" s="1">
        <v>45236</v>
      </c>
      <c r="O618" t="s">
        <v>38</v>
      </c>
      <c r="P618" t="s">
        <v>33</v>
      </c>
      <c r="Q618" t="s">
        <v>32</v>
      </c>
      <c r="R618">
        <v>8</v>
      </c>
      <c r="S618">
        <v>457</v>
      </c>
      <c r="T618" t="s">
        <v>23</v>
      </c>
      <c r="U618" t="s">
        <v>24</v>
      </c>
      <c r="V618" s="1">
        <v>43810</v>
      </c>
      <c r="W618" t="str">
        <f t="shared" si="27"/>
        <v>Y</v>
      </c>
      <c r="X618" t="str">
        <f t="shared" ca="1" si="28"/>
        <v>Old</v>
      </c>
      <c r="Y618" t="str">
        <f t="shared" ca="1" si="29"/>
        <v>Old</v>
      </c>
    </row>
    <row r="619" spans="1:25" x14ac:dyDescent="0.35">
      <c r="A619">
        <v>473936649</v>
      </c>
      <c r="B619" s="1">
        <v>40934</v>
      </c>
      <c r="D619" s="1">
        <v>45756</v>
      </c>
      <c r="E619" t="s">
        <v>22</v>
      </c>
      <c r="F619" t="s">
        <v>23</v>
      </c>
      <c r="G619" t="s">
        <v>24</v>
      </c>
      <c r="H619" t="s">
        <v>32</v>
      </c>
      <c r="I619" t="s">
        <v>24</v>
      </c>
      <c r="J619">
        <v>26</v>
      </c>
      <c r="K619" t="s">
        <v>24</v>
      </c>
      <c r="L619" t="s">
        <v>24</v>
      </c>
      <c r="M619" t="s">
        <v>24</v>
      </c>
      <c r="N619" s="1">
        <v>45749</v>
      </c>
      <c r="O619" t="s">
        <v>26</v>
      </c>
      <c r="P619" t="s">
        <v>33</v>
      </c>
      <c r="Q619" t="s">
        <v>32</v>
      </c>
      <c r="R619">
        <v>4</v>
      </c>
      <c r="S619">
        <v>610</v>
      </c>
      <c r="T619" t="s">
        <v>23</v>
      </c>
      <c r="U619" t="s">
        <v>23</v>
      </c>
      <c r="V619" s="1">
        <v>45748</v>
      </c>
      <c r="W619" t="str">
        <f t="shared" si="27"/>
        <v>Y</v>
      </c>
      <c r="X619" t="str">
        <f t="shared" ca="1" si="28"/>
        <v>Recent</v>
      </c>
      <c r="Y619" t="str">
        <f t="shared" ca="1" si="29"/>
        <v>Recent</v>
      </c>
    </row>
    <row r="620" spans="1:25" hidden="1" x14ac:dyDescent="0.35">
      <c r="A620">
        <v>732784384</v>
      </c>
      <c r="B620" s="1">
        <v>39805</v>
      </c>
      <c r="C620">
        <v>37</v>
      </c>
      <c r="D620" s="1">
        <v>45732</v>
      </c>
      <c r="E620" t="s">
        <v>22</v>
      </c>
      <c r="F620" t="s">
        <v>23</v>
      </c>
      <c r="G620" t="s">
        <v>24</v>
      </c>
      <c r="H620" t="s">
        <v>30</v>
      </c>
      <c r="Q620" t="s">
        <v>25</v>
      </c>
      <c r="T620" t="s">
        <v>23</v>
      </c>
      <c r="U620" t="s">
        <v>23</v>
      </c>
      <c r="W620" t="str">
        <f t="shared" si="27"/>
        <v>Y</v>
      </c>
      <c r="X620" t="str">
        <f t="shared" ca="1" si="28"/>
        <v>N/A</v>
      </c>
      <c r="Y620" t="str">
        <f t="shared" ca="1" si="29"/>
        <v>N/A</v>
      </c>
    </row>
    <row r="621" spans="1:25" hidden="1" x14ac:dyDescent="0.35">
      <c r="A621">
        <v>303600415</v>
      </c>
      <c r="B621" s="1">
        <v>40743</v>
      </c>
      <c r="C621">
        <v>867</v>
      </c>
      <c r="D621" s="1">
        <v>45717</v>
      </c>
      <c r="E621" t="s">
        <v>22</v>
      </c>
      <c r="F621" t="s">
        <v>23</v>
      </c>
      <c r="G621" t="s">
        <v>24</v>
      </c>
      <c r="H621" t="s">
        <v>32</v>
      </c>
      <c r="I621" t="s">
        <v>24</v>
      </c>
      <c r="J621">
        <v>87</v>
      </c>
      <c r="K621" t="s">
        <v>24</v>
      </c>
      <c r="L621" t="s">
        <v>23</v>
      </c>
      <c r="M621" t="s">
        <v>23</v>
      </c>
      <c r="N621" s="1">
        <v>45733</v>
      </c>
      <c r="O621" t="s">
        <v>39</v>
      </c>
      <c r="P621" t="s">
        <v>33</v>
      </c>
      <c r="Q621" t="s">
        <v>32</v>
      </c>
      <c r="R621">
        <v>9</v>
      </c>
      <c r="S621">
        <v>940</v>
      </c>
      <c r="T621" t="s">
        <v>23</v>
      </c>
      <c r="U621" t="s">
        <v>23</v>
      </c>
      <c r="V621" s="1">
        <v>44156</v>
      </c>
      <c r="W621" t="str">
        <f t="shared" si="27"/>
        <v>Y</v>
      </c>
      <c r="X621" t="str">
        <f t="shared" ca="1" si="28"/>
        <v>Recent</v>
      </c>
      <c r="Y621" t="str">
        <f t="shared" ca="1" si="29"/>
        <v>Old</v>
      </c>
    </row>
    <row r="622" spans="1:25" x14ac:dyDescent="0.35">
      <c r="A622">
        <v>918234732</v>
      </c>
      <c r="B622" s="1">
        <v>41159</v>
      </c>
      <c r="D622" s="1">
        <v>45745</v>
      </c>
      <c r="E622" t="s">
        <v>36</v>
      </c>
      <c r="F622" t="s">
        <v>24</v>
      </c>
      <c r="G622" t="s">
        <v>23</v>
      </c>
      <c r="H622" t="s">
        <v>32</v>
      </c>
      <c r="I622" t="s">
        <v>24</v>
      </c>
      <c r="J622">
        <v>15</v>
      </c>
      <c r="K622" t="s">
        <v>24</v>
      </c>
      <c r="L622" t="s">
        <v>23</v>
      </c>
      <c r="M622" t="s">
        <v>23</v>
      </c>
      <c r="N622" s="1">
        <v>45726</v>
      </c>
      <c r="O622" t="s">
        <v>37</v>
      </c>
      <c r="P622" t="s">
        <v>27</v>
      </c>
      <c r="Q622" t="s">
        <v>25</v>
      </c>
      <c r="T622" t="s">
        <v>23</v>
      </c>
      <c r="U622" t="s">
        <v>23</v>
      </c>
      <c r="W622" t="str">
        <f t="shared" si="27"/>
        <v>Y</v>
      </c>
      <c r="X622" t="str">
        <f t="shared" ca="1" si="28"/>
        <v>Recent</v>
      </c>
      <c r="Y622" t="str">
        <f t="shared" ca="1" si="29"/>
        <v>N/A</v>
      </c>
    </row>
    <row r="623" spans="1:25" hidden="1" x14ac:dyDescent="0.35">
      <c r="A623">
        <v>807628936</v>
      </c>
      <c r="B623" s="1">
        <v>38847</v>
      </c>
      <c r="C623">
        <v>31</v>
      </c>
      <c r="D623" s="1">
        <v>45731</v>
      </c>
      <c r="E623" t="s">
        <v>34</v>
      </c>
      <c r="F623" t="s">
        <v>24</v>
      </c>
      <c r="G623" t="s">
        <v>24</v>
      </c>
      <c r="H623" t="s">
        <v>28</v>
      </c>
      <c r="I623" t="s">
        <v>24</v>
      </c>
      <c r="J623">
        <v>91</v>
      </c>
      <c r="K623" t="s">
        <v>24</v>
      </c>
      <c r="L623" t="s">
        <v>23</v>
      </c>
      <c r="M623" t="s">
        <v>23</v>
      </c>
      <c r="N623" s="1">
        <v>45735</v>
      </c>
      <c r="O623" t="s">
        <v>37</v>
      </c>
      <c r="P623" t="s">
        <v>31</v>
      </c>
      <c r="Q623" t="s">
        <v>28</v>
      </c>
      <c r="R623">
        <v>6</v>
      </c>
      <c r="S623">
        <v>969</v>
      </c>
      <c r="T623" t="s">
        <v>24</v>
      </c>
      <c r="U623" t="s">
        <v>23</v>
      </c>
      <c r="V623" s="1">
        <v>44854</v>
      </c>
      <c r="W623" t="str">
        <f t="shared" si="27"/>
        <v>Y</v>
      </c>
      <c r="X623" t="str">
        <f t="shared" ca="1" si="28"/>
        <v>Recent</v>
      </c>
      <c r="Y623" t="str">
        <f t="shared" ca="1" si="29"/>
        <v>Old</v>
      </c>
    </row>
    <row r="624" spans="1:25" hidden="1" x14ac:dyDescent="0.35">
      <c r="A624">
        <v>122738353</v>
      </c>
      <c r="B624" s="1">
        <v>43030</v>
      </c>
      <c r="C624">
        <v>2892</v>
      </c>
      <c r="E624" t="s">
        <v>36</v>
      </c>
      <c r="F624" t="s">
        <v>24</v>
      </c>
      <c r="G624" t="s">
        <v>23</v>
      </c>
      <c r="H624" t="s">
        <v>32</v>
      </c>
      <c r="I624" t="s">
        <v>24</v>
      </c>
      <c r="J624">
        <v>39</v>
      </c>
      <c r="K624" t="s">
        <v>24</v>
      </c>
      <c r="L624" t="s">
        <v>24</v>
      </c>
      <c r="M624" t="s">
        <v>24</v>
      </c>
      <c r="N624" s="1">
        <v>45546</v>
      </c>
      <c r="O624" t="s">
        <v>35</v>
      </c>
      <c r="P624" t="s">
        <v>33</v>
      </c>
      <c r="Q624" t="s">
        <v>32</v>
      </c>
      <c r="R624">
        <v>5</v>
      </c>
      <c r="S624">
        <v>654</v>
      </c>
      <c r="T624" t="s">
        <v>23</v>
      </c>
      <c r="U624" t="s">
        <v>23</v>
      </c>
      <c r="V624" s="1">
        <v>45316</v>
      </c>
      <c r="W624" t="str">
        <f t="shared" si="27"/>
        <v>Y</v>
      </c>
      <c r="X624" t="str">
        <f t="shared" ca="1" si="28"/>
        <v>Old</v>
      </c>
      <c r="Y624" t="str">
        <f t="shared" ca="1" si="29"/>
        <v>Old</v>
      </c>
    </row>
    <row r="625" spans="1:25" x14ac:dyDescent="0.35">
      <c r="A625">
        <v>952734235</v>
      </c>
      <c r="B625" s="1">
        <v>42674</v>
      </c>
      <c r="D625" s="1">
        <v>45729</v>
      </c>
      <c r="E625" t="s">
        <v>34</v>
      </c>
      <c r="F625" t="s">
        <v>24</v>
      </c>
      <c r="G625" t="s">
        <v>24</v>
      </c>
      <c r="H625" t="s">
        <v>32</v>
      </c>
      <c r="I625" t="s">
        <v>24</v>
      </c>
      <c r="J625">
        <v>34</v>
      </c>
      <c r="K625" t="s">
        <v>24</v>
      </c>
      <c r="L625" t="s">
        <v>23</v>
      </c>
      <c r="M625" t="s">
        <v>24</v>
      </c>
      <c r="N625" s="1">
        <v>45736</v>
      </c>
      <c r="O625" t="s">
        <v>35</v>
      </c>
      <c r="P625" t="s">
        <v>33</v>
      </c>
      <c r="Q625" t="s">
        <v>32</v>
      </c>
      <c r="R625">
        <v>9</v>
      </c>
      <c r="S625">
        <v>855</v>
      </c>
      <c r="T625" t="s">
        <v>23</v>
      </c>
      <c r="U625" t="s">
        <v>23</v>
      </c>
      <c r="V625" s="1">
        <v>44786</v>
      </c>
      <c r="W625" t="str">
        <f t="shared" si="27"/>
        <v>Y</v>
      </c>
      <c r="X625" t="str">
        <f t="shared" ca="1" si="28"/>
        <v>Recent</v>
      </c>
      <c r="Y625" t="str">
        <f t="shared" ca="1" si="29"/>
        <v>Old</v>
      </c>
    </row>
    <row r="626" spans="1:25" hidden="1" x14ac:dyDescent="0.35">
      <c r="A626">
        <v>918374410</v>
      </c>
      <c r="B626" s="1">
        <v>38506</v>
      </c>
      <c r="C626">
        <v>2767</v>
      </c>
      <c r="D626" s="1">
        <v>45683</v>
      </c>
      <c r="E626" t="s">
        <v>36</v>
      </c>
      <c r="F626" t="s">
        <v>24</v>
      </c>
      <c r="G626" t="s">
        <v>23</v>
      </c>
      <c r="H626" t="s">
        <v>32</v>
      </c>
      <c r="I626" t="s">
        <v>24</v>
      </c>
      <c r="J626">
        <v>49</v>
      </c>
      <c r="K626" t="s">
        <v>24</v>
      </c>
      <c r="L626" t="s">
        <v>24</v>
      </c>
      <c r="M626" t="s">
        <v>24</v>
      </c>
      <c r="N626" s="1">
        <v>45699</v>
      </c>
      <c r="O626" t="s">
        <v>35</v>
      </c>
      <c r="P626" t="s">
        <v>31</v>
      </c>
      <c r="Q626" t="s">
        <v>32</v>
      </c>
      <c r="R626">
        <v>6</v>
      </c>
      <c r="S626">
        <v>627</v>
      </c>
      <c r="T626" t="s">
        <v>23</v>
      </c>
      <c r="U626" t="s">
        <v>23</v>
      </c>
      <c r="V626" s="1">
        <v>45391</v>
      </c>
      <c r="W626" t="str">
        <f t="shared" si="27"/>
        <v>Y</v>
      </c>
      <c r="X626" t="str">
        <f t="shared" ca="1" si="28"/>
        <v>Recent</v>
      </c>
      <c r="Y626" t="str">
        <f t="shared" ca="1" si="29"/>
        <v>Old</v>
      </c>
    </row>
    <row r="627" spans="1:25" hidden="1" x14ac:dyDescent="0.35">
      <c r="A627">
        <v>602424634</v>
      </c>
      <c r="B627" s="1">
        <v>41063</v>
      </c>
      <c r="C627">
        <v>1538</v>
      </c>
      <c r="D627" s="1">
        <v>45642</v>
      </c>
      <c r="E627" t="s">
        <v>36</v>
      </c>
      <c r="F627" t="s">
        <v>24</v>
      </c>
      <c r="G627" t="s">
        <v>23</v>
      </c>
      <c r="H627" t="s">
        <v>32</v>
      </c>
      <c r="I627" t="s">
        <v>24</v>
      </c>
      <c r="J627">
        <v>55</v>
      </c>
      <c r="K627" t="s">
        <v>24</v>
      </c>
      <c r="L627" t="s">
        <v>24</v>
      </c>
      <c r="M627" t="s">
        <v>23</v>
      </c>
      <c r="N627" s="1">
        <v>45687</v>
      </c>
      <c r="O627" t="s">
        <v>38</v>
      </c>
      <c r="P627" t="s">
        <v>33</v>
      </c>
      <c r="Q627" t="s">
        <v>30</v>
      </c>
      <c r="W627" t="str">
        <f t="shared" si="27"/>
        <v>Y</v>
      </c>
      <c r="X627" t="str">
        <f t="shared" ca="1" si="28"/>
        <v>Recent</v>
      </c>
      <c r="Y627" t="str">
        <f t="shared" ca="1" si="29"/>
        <v>N/A</v>
      </c>
    </row>
    <row r="628" spans="1:25" hidden="1" x14ac:dyDescent="0.35">
      <c r="A628">
        <v>238152746</v>
      </c>
      <c r="B628" s="1">
        <v>37171</v>
      </c>
      <c r="C628">
        <v>1363</v>
      </c>
      <c r="D628" s="1">
        <v>45702</v>
      </c>
      <c r="E628" t="s">
        <v>36</v>
      </c>
      <c r="F628" t="s">
        <v>24</v>
      </c>
      <c r="G628" t="s">
        <v>23</v>
      </c>
      <c r="H628" t="s">
        <v>32</v>
      </c>
      <c r="I628" t="s">
        <v>24</v>
      </c>
      <c r="J628">
        <v>79</v>
      </c>
      <c r="K628" t="s">
        <v>24</v>
      </c>
      <c r="L628" t="s">
        <v>23</v>
      </c>
      <c r="M628" t="s">
        <v>23</v>
      </c>
      <c r="N628" s="1">
        <v>45672</v>
      </c>
      <c r="P628" t="s">
        <v>27</v>
      </c>
      <c r="Q628" t="s">
        <v>32</v>
      </c>
      <c r="R628">
        <v>8</v>
      </c>
      <c r="S628">
        <v>870</v>
      </c>
      <c r="T628" t="s">
        <v>23</v>
      </c>
      <c r="U628" t="s">
        <v>23</v>
      </c>
      <c r="V628" s="1">
        <v>44838</v>
      </c>
      <c r="W628" t="str">
        <f t="shared" si="27"/>
        <v>Y</v>
      </c>
      <c r="X628" t="str">
        <f t="shared" ca="1" si="28"/>
        <v>Recent</v>
      </c>
      <c r="Y628" t="str">
        <f t="shared" ca="1" si="29"/>
        <v>Old</v>
      </c>
    </row>
    <row r="629" spans="1:25" hidden="1" x14ac:dyDescent="0.35">
      <c r="A629">
        <v>978693146</v>
      </c>
      <c r="B629" s="1">
        <v>35336</v>
      </c>
      <c r="C629">
        <v>93</v>
      </c>
      <c r="D629" s="1">
        <v>45742</v>
      </c>
      <c r="E629" t="s">
        <v>22</v>
      </c>
      <c r="F629" t="s">
        <v>23</v>
      </c>
      <c r="G629" t="s">
        <v>24</v>
      </c>
      <c r="H629" t="s">
        <v>32</v>
      </c>
      <c r="I629" t="s">
        <v>24</v>
      </c>
      <c r="J629">
        <v>93</v>
      </c>
      <c r="K629" t="s">
        <v>24</v>
      </c>
      <c r="L629" t="s">
        <v>24</v>
      </c>
      <c r="M629" t="s">
        <v>23</v>
      </c>
      <c r="N629" s="1">
        <v>45736</v>
      </c>
      <c r="O629" t="s">
        <v>37</v>
      </c>
      <c r="P629" t="s">
        <v>31</v>
      </c>
      <c r="Q629" t="s">
        <v>32</v>
      </c>
      <c r="R629">
        <v>6</v>
      </c>
      <c r="S629">
        <v>982</v>
      </c>
      <c r="T629" t="s">
        <v>23</v>
      </c>
      <c r="U629" t="s">
        <v>23</v>
      </c>
      <c r="V629" s="1">
        <v>44832</v>
      </c>
      <c r="W629" t="str">
        <f t="shared" si="27"/>
        <v>Y</v>
      </c>
      <c r="X629" t="str">
        <f t="shared" ca="1" si="28"/>
        <v>Recent</v>
      </c>
      <c r="Y629" t="str">
        <f t="shared" ca="1" si="29"/>
        <v>Old</v>
      </c>
    </row>
    <row r="630" spans="1:25" hidden="1" x14ac:dyDescent="0.35">
      <c r="A630">
        <v>278387760</v>
      </c>
      <c r="B630" s="1">
        <v>36767</v>
      </c>
      <c r="C630">
        <v>36</v>
      </c>
      <c r="D630" s="1">
        <v>45736</v>
      </c>
      <c r="E630" t="s">
        <v>22</v>
      </c>
      <c r="F630" t="s">
        <v>23</v>
      </c>
      <c r="G630" t="s">
        <v>24</v>
      </c>
      <c r="H630" t="s">
        <v>32</v>
      </c>
      <c r="I630" t="s">
        <v>24</v>
      </c>
      <c r="J630">
        <v>99</v>
      </c>
      <c r="K630" t="s">
        <v>24</v>
      </c>
      <c r="L630" t="s">
        <v>23</v>
      </c>
      <c r="M630" t="s">
        <v>23</v>
      </c>
      <c r="N630" s="1">
        <v>45726</v>
      </c>
      <c r="O630" t="s">
        <v>37</v>
      </c>
      <c r="P630" t="s">
        <v>27</v>
      </c>
      <c r="Q630" t="s">
        <v>32</v>
      </c>
      <c r="R630">
        <v>3</v>
      </c>
      <c r="S630">
        <v>972</v>
      </c>
      <c r="T630" t="s">
        <v>23</v>
      </c>
      <c r="U630" t="s">
        <v>23</v>
      </c>
      <c r="V630" s="1">
        <v>45749</v>
      </c>
      <c r="W630" t="str">
        <f t="shared" si="27"/>
        <v>Y</v>
      </c>
      <c r="X630" t="str">
        <f t="shared" ca="1" si="28"/>
        <v>Recent</v>
      </c>
      <c r="Y630" t="str">
        <f t="shared" ca="1" si="29"/>
        <v>Recent</v>
      </c>
    </row>
    <row r="631" spans="1:25" hidden="1" x14ac:dyDescent="0.35">
      <c r="A631">
        <v>161947323</v>
      </c>
      <c r="B631" s="1">
        <v>38630</v>
      </c>
      <c r="C631">
        <v>2902</v>
      </c>
      <c r="D631" s="1">
        <v>45687</v>
      </c>
      <c r="E631" t="s">
        <v>34</v>
      </c>
      <c r="F631" t="s">
        <v>24</v>
      </c>
      <c r="G631" t="s">
        <v>24</v>
      </c>
      <c r="H631" t="s">
        <v>32</v>
      </c>
      <c r="I631" t="s">
        <v>24</v>
      </c>
      <c r="J631">
        <v>58</v>
      </c>
      <c r="K631" t="s">
        <v>24</v>
      </c>
      <c r="L631" t="s">
        <v>24</v>
      </c>
      <c r="M631" t="s">
        <v>24</v>
      </c>
      <c r="N631" s="1">
        <v>45560</v>
      </c>
      <c r="O631" t="s">
        <v>40</v>
      </c>
      <c r="P631" t="s">
        <v>27</v>
      </c>
      <c r="Q631" t="s">
        <v>30</v>
      </c>
      <c r="W631" t="str">
        <f t="shared" si="27"/>
        <v>N</v>
      </c>
      <c r="X631" t="str">
        <f t="shared" ca="1" si="28"/>
        <v>Old</v>
      </c>
      <c r="Y631" t="str">
        <f t="shared" ca="1" si="29"/>
        <v>N/A</v>
      </c>
    </row>
    <row r="632" spans="1:25" hidden="1" x14ac:dyDescent="0.35">
      <c r="A632">
        <v>893937490</v>
      </c>
      <c r="B632" s="1">
        <v>41829</v>
      </c>
      <c r="C632">
        <v>1592</v>
      </c>
      <c r="E632" t="s">
        <v>36</v>
      </c>
      <c r="F632" t="s">
        <v>24</v>
      </c>
      <c r="G632" t="s">
        <v>23</v>
      </c>
      <c r="H632" t="s">
        <v>32</v>
      </c>
      <c r="I632" t="s">
        <v>24</v>
      </c>
      <c r="J632">
        <v>69</v>
      </c>
      <c r="K632" t="s">
        <v>24</v>
      </c>
      <c r="L632" t="s">
        <v>23</v>
      </c>
      <c r="M632" t="s">
        <v>24</v>
      </c>
      <c r="N632" s="1">
        <v>45687</v>
      </c>
      <c r="O632" t="s">
        <v>38</v>
      </c>
      <c r="P632" t="s">
        <v>27</v>
      </c>
      <c r="Q632" t="s">
        <v>32</v>
      </c>
      <c r="R632">
        <v>5</v>
      </c>
      <c r="S632">
        <v>812</v>
      </c>
      <c r="T632" t="s">
        <v>23</v>
      </c>
      <c r="U632" t="s">
        <v>23</v>
      </c>
      <c r="V632" s="1">
        <v>45308</v>
      </c>
      <c r="W632" t="str">
        <f t="shared" si="27"/>
        <v>Y</v>
      </c>
      <c r="X632" t="str">
        <f t="shared" ca="1" si="28"/>
        <v>Recent</v>
      </c>
      <c r="Y632" t="str">
        <f t="shared" ca="1" si="29"/>
        <v>Old</v>
      </c>
    </row>
    <row r="633" spans="1:25" hidden="1" x14ac:dyDescent="0.35">
      <c r="A633">
        <v>605297947</v>
      </c>
      <c r="B633" s="1">
        <v>37160</v>
      </c>
      <c r="C633">
        <v>77</v>
      </c>
      <c r="D633" s="1">
        <v>45727</v>
      </c>
      <c r="E633" t="s">
        <v>22</v>
      </c>
      <c r="F633" t="s">
        <v>23</v>
      </c>
      <c r="G633" t="s">
        <v>24</v>
      </c>
      <c r="H633" t="s">
        <v>30</v>
      </c>
      <c r="O633" t="s">
        <v>37</v>
      </c>
      <c r="P633" t="s">
        <v>31</v>
      </c>
      <c r="Q633" t="s">
        <v>28</v>
      </c>
      <c r="R633">
        <v>9</v>
      </c>
      <c r="S633">
        <v>985</v>
      </c>
      <c r="T633" t="s">
        <v>23</v>
      </c>
      <c r="U633" t="s">
        <v>23</v>
      </c>
      <c r="V633" s="1">
        <v>44006</v>
      </c>
      <c r="W633" t="str">
        <f t="shared" si="27"/>
        <v>Y</v>
      </c>
      <c r="X633" t="str">
        <f t="shared" ca="1" si="28"/>
        <v>N/A</v>
      </c>
      <c r="Y633" t="str">
        <f t="shared" ca="1" si="29"/>
        <v>Old</v>
      </c>
    </row>
    <row r="634" spans="1:25" hidden="1" x14ac:dyDescent="0.35">
      <c r="A634">
        <v>879027437</v>
      </c>
      <c r="B634" s="1">
        <v>37616</v>
      </c>
      <c r="C634">
        <v>2090</v>
      </c>
      <c r="D634" s="1">
        <v>45708</v>
      </c>
      <c r="E634" t="s">
        <v>34</v>
      </c>
      <c r="F634" t="s">
        <v>24</v>
      </c>
      <c r="G634" t="s">
        <v>24</v>
      </c>
      <c r="H634" t="s">
        <v>32</v>
      </c>
      <c r="I634" t="s">
        <v>24</v>
      </c>
      <c r="J634">
        <v>34</v>
      </c>
      <c r="K634" t="s">
        <v>24</v>
      </c>
      <c r="L634" t="s">
        <v>24</v>
      </c>
      <c r="M634" t="s">
        <v>24</v>
      </c>
      <c r="N634" s="1">
        <v>45658</v>
      </c>
      <c r="O634" t="s">
        <v>35</v>
      </c>
      <c r="P634" t="s">
        <v>31</v>
      </c>
      <c r="Q634" t="s">
        <v>32</v>
      </c>
      <c r="R634">
        <v>3</v>
      </c>
      <c r="S634">
        <v>576</v>
      </c>
      <c r="T634" t="s">
        <v>24</v>
      </c>
      <c r="U634" t="s">
        <v>24</v>
      </c>
      <c r="V634" s="1">
        <v>45901</v>
      </c>
      <c r="W634" t="str">
        <f t="shared" si="27"/>
        <v>N</v>
      </c>
      <c r="X634" t="str">
        <f t="shared" ca="1" si="28"/>
        <v>Recent</v>
      </c>
      <c r="Y634" t="str">
        <f t="shared" ca="1" si="29"/>
        <v>Recent</v>
      </c>
    </row>
    <row r="635" spans="1:25" hidden="1" x14ac:dyDescent="0.35">
      <c r="A635">
        <v>970502905</v>
      </c>
      <c r="B635" s="1">
        <v>39660</v>
      </c>
      <c r="C635">
        <v>5744</v>
      </c>
      <c r="D635" s="1">
        <v>45142</v>
      </c>
      <c r="E635" t="s">
        <v>29</v>
      </c>
      <c r="F635" t="s">
        <v>24</v>
      </c>
      <c r="G635" t="s">
        <v>24</v>
      </c>
      <c r="H635" t="s">
        <v>32</v>
      </c>
      <c r="I635" t="s">
        <v>23</v>
      </c>
      <c r="J635">
        <v>10</v>
      </c>
      <c r="K635" t="s">
        <v>24</v>
      </c>
      <c r="L635" t="s">
        <v>24</v>
      </c>
      <c r="M635" t="s">
        <v>24</v>
      </c>
      <c r="N635" s="1">
        <v>44621</v>
      </c>
      <c r="O635" t="s">
        <v>38</v>
      </c>
      <c r="P635" t="s">
        <v>33</v>
      </c>
      <c r="Q635" t="s">
        <v>32</v>
      </c>
      <c r="R635">
        <v>4</v>
      </c>
      <c r="S635">
        <v>58</v>
      </c>
      <c r="T635" t="s">
        <v>24</v>
      </c>
      <c r="U635" t="s">
        <v>23</v>
      </c>
      <c r="V635" s="1">
        <v>45549</v>
      </c>
      <c r="W635" t="str">
        <f t="shared" si="27"/>
        <v>Y</v>
      </c>
      <c r="X635" t="str">
        <f t="shared" ca="1" si="28"/>
        <v>Old</v>
      </c>
      <c r="Y635" t="str">
        <f t="shared" ca="1" si="29"/>
        <v>Old</v>
      </c>
    </row>
    <row r="636" spans="1:25" x14ac:dyDescent="0.35">
      <c r="A636">
        <v>927184103</v>
      </c>
      <c r="B636" s="1">
        <v>35661</v>
      </c>
      <c r="D636" s="1">
        <v>45746</v>
      </c>
      <c r="E636" t="s">
        <v>22</v>
      </c>
      <c r="F636" t="s">
        <v>23</v>
      </c>
      <c r="G636" t="s">
        <v>24</v>
      </c>
      <c r="H636" t="s">
        <v>32</v>
      </c>
      <c r="I636" t="s">
        <v>24</v>
      </c>
      <c r="J636">
        <v>54</v>
      </c>
      <c r="K636" t="s">
        <v>24</v>
      </c>
      <c r="L636" t="s">
        <v>24</v>
      </c>
      <c r="M636" t="s">
        <v>23</v>
      </c>
      <c r="N636" s="1">
        <v>45753</v>
      </c>
      <c r="O636" t="s">
        <v>38</v>
      </c>
      <c r="P636" t="s">
        <v>33</v>
      </c>
      <c r="Q636" t="s">
        <v>32</v>
      </c>
      <c r="R636">
        <v>2</v>
      </c>
      <c r="S636">
        <v>832</v>
      </c>
      <c r="T636" t="s">
        <v>23</v>
      </c>
      <c r="U636" t="s">
        <v>23</v>
      </c>
      <c r="V636" s="1">
        <v>45918</v>
      </c>
      <c r="W636" t="str">
        <f t="shared" si="27"/>
        <v>Y</v>
      </c>
      <c r="X636" t="str">
        <f t="shared" ca="1" si="28"/>
        <v>Recent</v>
      </c>
      <c r="Y636" t="str">
        <f t="shared" ca="1" si="29"/>
        <v>Recent</v>
      </c>
    </row>
    <row r="637" spans="1:25" hidden="1" x14ac:dyDescent="0.35">
      <c r="A637">
        <v>515308316</v>
      </c>
      <c r="B637" s="1">
        <v>41590</v>
      </c>
      <c r="C637">
        <v>458</v>
      </c>
      <c r="D637" s="1">
        <v>45735</v>
      </c>
      <c r="E637" t="s">
        <v>22</v>
      </c>
      <c r="F637" t="s">
        <v>23</v>
      </c>
      <c r="G637" t="s">
        <v>24</v>
      </c>
      <c r="H637" t="s">
        <v>32</v>
      </c>
      <c r="I637" t="s">
        <v>24</v>
      </c>
      <c r="J637">
        <v>78</v>
      </c>
      <c r="K637" t="s">
        <v>24</v>
      </c>
      <c r="L637" t="s">
        <v>23</v>
      </c>
      <c r="M637" t="s">
        <v>23</v>
      </c>
      <c r="N637" s="1">
        <v>45738</v>
      </c>
      <c r="O637" t="s">
        <v>39</v>
      </c>
      <c r="P637" t="s">
        <v>31</v>
      </c>
      <c r="Q637" t="s">
        <v>32</v>
      </c>
      <c r="R637">
        <v>1</v>
      </c>
      <c r="S637">
        <v>853</v>
      </c>
      <c r="T637" t="s">
        <v>23</v>
      </c>
      <c r="U637" t="s">
        <v>23</v>
      </c>
      <c r="V637" s="1">
        <v>45933</v>
      </c>
      <c r="W637" t="str">
        <f t="shared" si="27"/>
        <v>Y</v>
      </c>
      <c r="X637" t="str">
        <f t="shared" ca="1" si="28"/>
        <v>Recent</v>
      </c>
      <c r="Y637" t="str">
        <f t="shared" ca="1" si="29"/>
        <v>Recent</v>
      </c>
    </row>
    <row r="638" spans="1:25" hidden="1" x14ac:dyDescent="0.35">
      <c r="A638">
        <v>198387336</v>
      </c>
      <c r="B638" s="1">
        <v>38479</v>
      </c>
      <c r="C638">
        <v>2608</v>
      </c>
      <c r="D638" s="1">
        <v>45656</v>
      </c>
      <c r="E638" t="s">
        <v>36</v>
      </c>
      <c r="F638" t="s">
        <v>24</v>
      </c>
      <c r="G638" t="s">
        <v>23</v>
      </c>
      <c r="H638" t="s">
        <v>32</v>
      </c>
      <c r="I638" t="s">
        <v>24</v>
      </c>
      <c r="J638">
        <v>47</v>
      </c>
      <c r="K638" t="s">
        <v>24</v>
      </c>
      <c r="L638" t="s">
        <v>24</v>
      </c>
      <c r="M638" t="s">
        <v>24</v>
      </c>
      <c r="N638" s="1">
        <v>45698</v>
      </c>
      <c r="O638" t="s">
        <v>38</v>
      </c>
      <c r="P638" t="s">
        <v>33</v>
      </c>
      <c r="Q638" t="s">
        <v>32</v>
      </c>
      <c r="R638">
        <v>1</v>
      </c>
      <c r="S638">
        <v>661</v>
      </c>
      <c r="T638" t="s">
        <v>23</v>
      </c>
      <c r="U638" t="s">
        <v>23</v>
      </c>
      <c r="V638" s="1">
        <v>45933</v>
      </c>
      <c r="W638" t="str">
        <f t="shared" si="27"/>
        <v>Y</v>
      </c>
      <c r="X638" t="str">
        <f t="shared" ca="1" si="28"/>
        <v>Recent</v>
      </c>
      <c r="Y638" t="str">
        <f t="shared" ca="1" si="29"/>
        <v>Recent</v>
      </c>
    </row>
    <row r="639" spans="1:25" hidden="1" x14ac:dyDescent="0.35">
      <c r="A639">
        <v>631975337</v>
      </c>
      <c r="B639" s="1">
        <v>34910</v>
      </c>
      <c r="C639">
        <v>2002</v>
      </c>
      <c r="D639" s="1">
        <v>45588</v>
      </c>
      <c r="E639" t="s">
        <v>36</v>
      </c>
      <c r="F639" t="s">
        <v>24</v>
      </c>
      <c r="G639" t="s">
        <v>23</v>
      </c>
      <c r="H639" t="s">
        <v>32</v>
      </c>
      <c r="I639" t="s">
        <v>24</v>
      </c>
      <c r="J639">
        <v>39</v>
      </c>
      <c r="K639" t="s">
        <v>24</v>
      </c>
      <c r="L639" t="s">
        <v>24</v>
      </c>
      <c r="M639" t="s">
        <v>24</v>
      </c>
      <c r="N639" s="1">
        <v>45650</v>
      </c>
      <c r="O639" t="s">
        <v>38</v>
      </c>
      <c r="P639" t="s">
        <v>27</v>
      </c>
      <c r="Q639" t="s">
        <v>32</v>
      </c>
      <c r="R639">
        <v>4</v>
      </c>
      <c r="S639">
        <v>649</v>
      </c>
      <c r="T639" t="s">
        <v>23</v>
      </c>
      <c r="U639" t="s">
        <v>23</v>
      </c>
      <c r="V639" s="1">
        <v>45594</v>
      </c>
      <c r="W639" t="str">
        <f t="shared" si="27"/>
        <v>Y</v>
      </c>
      <c r="X639" t="str">
        <f t="shared" ca="1" si="28"/>
        <v>Recent</v>
      </c>
      <c r="Y639" t="str">
        <f t="shared" ca="1" si="29"/>
        <v>Old</v>
      </c>
    </row>
    <row r="640" spans="1:25" hidden="1" x14ac:dyDescent="0.35">
      <c r="A640">
        <v>256259603</v>
      </c>
      <c r="B640" s="1">
        <v>37545</v>
      </c>
      <c r="C640">
        <v>275</v>
      </c>
      <c r="D640" s="1">
        <v>45715</v>
      </c>
      <c r="E640" t="s">
        <v>22</v>
      </c>
      <c r="F640" t="s">
        <v>23</v>
      </c>
      <c r="G640" t="s">
        <v>24</v>
      </c>
      <c r="H640" t="s">
        <v>32</v>
      </c>
      <c r="I640" t="s">
        <v>24</v>
      </c>
      <c r="J640">
        <v>88</v>
      </c>
      <c r="K640" t="s">
        <v>24</v>
      </c>
      <c r="L640" t="s">
        <v>23</v>
      </c>
      <c r="M640" t="s">
        <v>23</v>
      </c>
      <c r="N640" s="1">
        <v>45716</v>
      </c>
      <c r="O640" t="s">
        <v>26</v>
      </c>
      <c r="P640" t="s">
        <v>27</v>
      </c>
      <c r="Q640" t="s">
        <v>32</v>
      </c>
      <c r="R640">
        <v>9</v>
      </c>
      <c r="S640">
        <v>919</v>
      </c>
      <c r="T640" t="s">
        <v>23</v>
      </c>
      <c r="U640" t="s">
        <v>23</v>
      </c>
      <c r="V640" s="1">
        <v>44389</v>
      </c>
      <c r="W640" t="str">
        <f t="shared" si="27"/>
        <v>Y</v>
      </c>
      <c r="X640" t="str">
        <f t="shared" ca="1" si="28"/>
        <v>Recent</v>
      </c>
      <c r="Y640" t="str">
        <f t="shared" ca="1" si="29"/>
        <v>Old</v>
      </c>
    </row>
    <row r="641" spans="1:25" hidden="1" x14ac:dyDescent="0.35">
      <c r="A641">
        <v>754935111</v>
      </c>
      <c r="B641" s="1">
        <v>42915</v>
      </c>
      <c r="C641">
        <v>2848</v>
      </c>
      <c r="D641" s="1">
        <v>45686</v>
      </c>
      <c r="E641" t="s">
        <v>36</v>
      </c>
      <c r="F641" t="s">
        <v>24</v>
      </c>
      <c r="G641" t="s">
        <v>23</v>
      </c>
      <c r="H641" t="s">
        <v>32</v>
      </c>
      <c r="I641" t="s">
        <v>24</v>
      </c>
      <c r="J641">
        <v>53</v>
      </c>
      <c r="K641" t="s">
        <v>24</v>
      </c>
      <c r="L641" t="s">
        <v>23</v>
      </c>
      <c r="M641" t="s">
        <v>24</v>
      </c>
      <c r="N641" s="1">
        <v>45575</v>
      </c>
      <c r="O641" t="s">
        <v>38</v>
      </c>
      <c r="P641" t="s">
        <v>31</v>
      </c>
      <c r="Q641" t="s">
        <v>32</v>
      </c>
      <c r="R641">
        <v>4</v>
      </c>
      <c r="S641">
        <v>621</v>
      </c>
      <c r="T641" t="s">
        <v>24</v>
      </c>
      <c r="U641" t="s">
        <v>23</v>
      </c>
      <c r="V641" s="1">
        <v>45742</v>
      </c>
      <c r="W641" t="str">
        <f t="shared" si="27"/>
        <v>Y</v>
      </c>
      <c r="X641" t="str">
        <f t="shared" ca="1" si="28"/>
        <v>Old</v>
      </c>
      <c r="Y641" t="str">
        <f t="shared" ca="1" si="29"/>
        <v>Recent</v>
      </c>
    </row>
    <row r="642" spans="1:25" hidden="1" x14ac:dyDescent="0.35">
      <c r="A642">
        <v>109652942</v>
      </c>
      <c r="B642" s="1">
        <v>35183</v>
      </c>
      <c r="C642">
        <v>29</v>
      </c>
      <c r="D642" s="1">
        <v>45732</v>
      </c>
      <c r="E642" t="s">
        <v>22</v>
      </c>
      <c r="F642" t="s">
        <v>23</v>
      </c>
      <c r="G642" t="s">
        <v>24</v>
      </c>
      <c r="H642" t="s">
        <v>32</v>
      </c>
      <c r="I642" t="s">
        <v>24</v>
      </c>
      <c r="J642">
        <v>92</v>
      </c>
      <c r="K642" t="s">
        <v>24</v>
      </c>
      <c r="L642" t="s">
        <v>24</v>
      </c>
      <c r="M642" t="s">
        <v>23</v>
      </c>
      <c r="N642" s="1">
        <v>45737</v>
      </c>
      <c r="O642" t="s">
        <v>26</v>
      </c>
      <c r="P642" t="s">
        <v>31</v>
      </c>
      <c r="Q642" t="s">
        <v>32</v>
      </c>
      <c r="R642">
        <v>4</v>
      </c>
      <c r="S642">
        <v>975</v>
      </c>
      <c r="T642" t="s">
        <v>23</v>
      </c>
      <c r="U642" t="s">
        <v>23</v>
      </c>
      <c r="V642" s="1">
        <v>45621</v>
      </c>
      <c r="W642" t="str">
        <f t="shared" si="27"/>
        <v>Y</v>
      </c>
      <c r="X642" t="str">
        <f t="shared" ca="1" si="28"/>
        <v>Recent</v>
      </c>
      <c r="Y642" t="str">
        <f t="shared" ca="1" si="29"/>
        <v>Recent</v>
      </c>
    </row>
    <row r="643" spans="1:25" hidden="1" x14ac:dyDescent="0.35">
      <c r="A643">
        <v>238705982</v>
      </c>
      <c r="B643" s="1">
        <v>39987</v>
      </c>
      <c r="C643">
        <v>2624</v>
      </c>
      <c r="D643" s="1">
        <v>45694</v>
      </c>
      <c r="E643" t="s">
        <v>29</v>
      </c>
      <c r="F643" t="s">
        <v>24</v>
      </c>
      <c r="G643" t="s">
        <v>24</v>
      </c>
      <c r="H643" t="s">
        <v>32</v>
      </c>
      <c r="I643" t="s">
        <v>24</v>
      </c>
      <c r="J643">
        <v>45</v>
      </c>
      <c r="K643" t="s">
        <v>24</v>
      </c>
      <c r="L643" t="s">
        <v>24</v>
      </c>
      <c r="M643" t="s">
        <v>24</v>
      </c>
      <c r="N643" s="1">
        <v>45607</v>
      </c>
      <c r="O643" t="s">
        <v>40</v>
      </c>
      <c r="P643" t="s">
        <v>33</v>
      </c>
      <c r="Q643" t="s">
        <v>32</v>
      </c>
      <c r="R643">
        <v>8</v>
      </c>
      <c r="S643">
        <v>655</v>
      </c>
      <c r="T643" t="s">
        <v>23</v>
      </c>
      <c r="U643" t="s">
        <v>24</v>
      </c>
      <c r="V643" s="1">
        <v>44283</v>
      </c>
      <c r="W643" t="str">
        <f t="shared" ref="W643:W706" si="30">IF(OR(F643="Y", G643="Y", L643 = "Y", M643 = "Y", T643 = "Y", U643= "Y"), "Y", "N")</f>
        <v>Y</v>
      </c>
      <c r="X643" t="str">
        <f t="shared" ref="X643:X706" ca="1" si="31">IF(N643&gt;=EDATE(TODAY(),-6),"Recent",IF(I643="","N/A","Old"))</f>
        <v>Recent</v>
      </c>
      <c r="Y643" t="str">
        <f t="shared" ref="Y643:Y706" ca="1" si="32">IF(V643&gt;=EDATE(TODAY(),-6),"Recent",IF(V643="","N/A","Old"))</f>
        <v>Old</v>
      </c>
    </row>
    <row r="644" spans="1:25" x14ac:dyDescent="0.35">
      <c r="A644">
        <v>743528761</v>
      </c>
      <c r="B644" s="1">
        <v>40886</v>
      </c>
      <c r="D644" s="1">
        <v>45741</v>
      </c>
      <c r="E644" t="s">
        <v>22</v>
      </c>
      <c r="F644" t="s">
        <v>23</v>
      </c>
      <c r="G644" t="s">
        <v>24</v>
      </c>
      <c r="H644" t="s">
        <v>32</v>
      </c>
      <c r="I644" t="s">
        <v>24</v>
      </c>
      <c r="J644">
        <v>77</v>
      </c>
      <c r="K644" t="s">
        <v>24</v>
      </c>
      <c r="L644" t="s">
        <v>24</v>
      </c>
      <c r="M644" t="s">
        <v>24</v>
      </c>
      <c r="N644" s="1">
        <v>45732</v>
      </c>
      <c r="O644" t="s">
        <v>37</v>
      </c>
      <c r="P644" t="s">
        <v>33</v>
      </c>
      <c r="Q644" t="s">
        <v>32</v>
      </c>
      <c r="R644">
        <v>4</v>
      </c>
      <c r="S644">
        <v>234</v>
      </c>
      <c r="T644" t="s">
        <v>23</v>
      </c>
      <c r="U644" t="s">
        <v>23</v>
      </c>
      <c r="V644" s="1">
        <v>45718</v>
      </c>
      <c r="W644" t="str">
        <f t="shared" si="30"/>
        <v>Y</v>
      </c>
      <c r="X644" t="str">
        <f t="shared" ca="1" si="31"/>
        <v>Recent</v>
      </c>
      <c r="Y644" t="str">
        <f t="shared" ca="1" si="32"/>
        <v>Recent</v>
      </c>
    </row>
    <row r="645" spans="1:25" hidden="1" x14ac:dyDescent="0.35">
      <c r="A645">
        <v>423683057</v>
      </c>
      <c r="B645" s="1">
        <v>34863</v>
      </c>
      <c r="C645">
        <v>18</v>
      </c>
      <c r="D645" s="1">
        <v>45736</v>
      </c>
      <c r="E645" t="s">
        <v>22</v>
      </c>
      <c r="F645" t="s">
        <v>23</v>
      </c>
      <c r="G645" t="s">
        <v>24</v>
      </c>
      <c r="H645" t="s">
        <v>30</v>
      </c>
      <c r="O645" t="s">
        <v>39</v>
      </c>
      <c r="P645" t="s">
        <v>27</v>
      </c>
      <c r="Q645" t="s">
        <v>32</v>
      </c>
      <c r="R645">
        <v>6</v>
      </c>
      <c r="S645">
        <v>969</v>
      </c>
      <c r="T645" t="s">
        <v>23</v>
      </c>
      <c r="U645" t="s">
        <v>23</v>
      </c>
      <c r="V645" s="1">
        <v>44623</v>
      </c>
      <c r="W645" t="str">
        <f t="shared" si="30"/>
        <v>Y</v>
      </c>
      <c r="X645" t="str">
        <f t="shared" ca="1" si="31"/>
        <v>N/A</v>
      </c>
      <c r="Y645" t="str">
        <f t="shared" ca="1" si="32"/>
        <v>Old</v>
      </c>
    </row>
    <row r="646" spans="1:25" hidden="1" x14ac:dyDescent="0.35">
      <c r="A646">
        <v>570603026</v>
      </c>
      <c r="B646" s="1">
        <v>38727</v>
      </c>
      <c r="C646">
        <v>1955</v>
      </c>
      <c r="D646" s="1">
        <v>45742</v>
      </c>
      <c r="E646" t="s">
        <v>36</v>
      </c>
      <c r="F646" t="s">
        <v>24</v>
      </c>
      <c r="G646" t="s">
        <v>23</v>
      </c>
      <c r="H646" t="s">
        <v>28</v>
      </c>
      <c r="I646" t="s">
        <v>24</v>
      </c>
      <c r="J646">
        <v>68</v>
      </c>
      <c r="K646" t="s">
        <v>24</v>
      </c>
      <c r="L646" t="s">
        <v>23</v>
      </c>
      <c r="M646" t="s">
        <v>23</v>
      </c>
      <c r="N646" s="1">
        <v>45668</v>
      </c>
      <c r="O646" t="s">
        <v>38</v>
      </c>
      <c r="P646" t="s">
        <v>27</v>
      </c>
      <c r="Q646" t="s">
        <v>28</v>
      </c>
      <c r="R646">
        <v>1</v>
      </c>
      <c r="S646">
        <v>810</v>
      </c>
      <c r="T646" t="s">
        <v>23</v>
      </c>
      <c r="U646" t="s">
        <v>24</v>
      </c>
      <c r="V646" s="1">
        <v>45933</v>
      </c>
      <c r="W646" t="str">
        <f t="shared" si="30"/>
        <v>Y</v>
      </c>
      <c r="X646" t="str">
        <f t="shared" ca="1" si="31"/>
        <v>Recent</v>
      </c>
      <c r="Y646" t="str">
        <f t="shared" ca="1" si="32"/>
        <v>Recent</v>
      </c>
    </row>
    <row r="647" spans="1:25" hidden="1" x14ac:dyDescent="0.35">
      <c r="A647">
        <v>222122817</v>
      </c>
      <c r="B647" s="1">
        <v>39741</v>
      </c>
      <c r="C647">
        <v>4046</v>
      </c>
      <c r="D647" s="1">
        <v>43889</v>
      </c>
      <c r="E647" t="s">
        <v>36</v>
      </c>
      <c r="F647" t="s">
        <v>24</v>
      </c>
      <c r="G647" t="s">
        <v>23</v>
      </c>
      <c r="H647" t="s">
        <v>32</v>
      </c>
      <c r="I647" t="s">
        <v>24</v>
      </c>
      <c r="J647">
        <v>14</v>
      </c>
      <c r="K647" t="s">
        <v>24</v>
      </c>
      <c r="L647" t="s">
        <v>24</v>
      </c>
      <c r="M647" t="s">
        <v>24</v>
      </c>
      <c r="N647" s="1">
        <v>44472</v>
      </c>
      <c r="O647" t="s">
        <v>35</v>
      </c>
      <c r="P647" t="s">
        <v>31</v>
      </c>
      <c r="Q647" t="s">
        <v>32</v>
      </c>
      <c r="R647">
        <v>4</v>
      </c>
      <c r="S647">
        <v>237</v>
      </c>
      <c r="T647" t="s">
        <v>23</v>
      </c>
      <c r="U647" t="s">
        <v>23</v>
      </c>
      <c r="V647" s="1">
        <v>45748</v>
      </c>
      <c r="W647" t="str">
        <f t="shared" si="30"/>
        <v>Y</v>
      </c>
      <c r="X647" t="str">
        <f t="shared" ca="1" si="31"/>
        <v>Old</v>
      </c>
      <c r="Y647" t="str">
        <f t="shared" ca="1" si="32"/>
        <v>Recent</v>
      </c>
    </row>
    <row r="648" spans="1:25" hidden="1" x14ac:dyDescent="0.35">
      <c r="A648">
        <v>650973054</v>
      </c>
      <c r="B648" s="1">
        <v>34773</v>
      </c>
      <c r="C648">
        <v>777</v>
      </c>
      <c r="D648" s="1">
        <v>45729</v>
      </c>
      <c r="E648" t="s">
        <v>36</v>
      </c>
      <c r="F648" t="s">
        <v>24</v>
      </c>
      <c r="G648" t="s">
        <v>23</v>
      </c>
      <c r="H648" t="s">
        <v>32</v>
      </c>
      <c r="I648" t="s">
        <v>24</v>
      </c>
      <c r="J648">
        <v>92</v>
      </c>
      <c r="K648" t="s">
        <v>24</v>
      </c>
      <c r="L648" t="s">
        <v>24</v>
      </c>
      <c r="M648" t="s">
        <v>24</v>
      </c>
      <c r="N648" s="1">
        <v>45737</v>
      </c>
      <c r="O648" t="s">
        <v>40</v>
      </c>
      <c r="P648" t="s">
        <v>27</v>
      </c>
      <c r="Q648" t="s">
        <v>32</v>
      </c>
      <c r="R648">
        <v>8</v>
      </c>
      <c r="S648">
        <v>905</v>
      </c>
      <c r="T648" t="s">
        <v>23</v>
      </c>
      <c r="U648" t="s">
        <v>23</v>
      </c>
      <c r="V648" s="1">
        <v>43723</v>
      </c>
      <c r="W648" t="str">
        <f t="shared" si="30"/>
        <v>Y</v>
      </c>
      <c r="X648" t="str">
        <f t="shared" ca="1" si="31"/>
        <v>Recent</v>
      </c>
      <c r="Y648" t="str">
        <f t="shared" ca="1" si="32"/>
        <v>Old</v>
      </c>
    </row>
    <row r="649" spans="1:25" hidden="1" x14ac:dyDescent="0.35">
      <c r="A649">
        <v>902415583</v>
      </c>
      <c r="B649" s="1">
        <v>36668</v>
      </c>
      <c r="C649">
        <v>6</v>
      </c>
      <c r="D649" s="1">
        <v>45726</v>
      </c>
      <c r="E649" t="s">
        <v>29</v>
      </c>
      <c r="F649" t="s">
        <v>24</v>
      </c>
      <c r="G649" t="s">
        <v>24</v>
      </c>
      <c r="H649" t="s">
        <v>32</v>
      </c>
      <c r="I649" t="s">
        <v>24</v>
      </c>
      <c r="J649">
        <v>89</v>
      </c>
      <c r="K649" t="s">
        <v>24</v>
      </c>
      <c r="L649" t="s">
        <v>23</v>
      </c>
      <c r="M649" t="s">
        <v>23</v>
      </c>
      <c r="N649" s="1">
        <v>45751</v>
      </c>
      <c r="O649" t="s">
        <v>26</v>
      </c>
      <c r="P649" t="s">
        <v>31</v>
      </c>
      <c r="Q649" t="s">
        <v>32</v>
      </c>
      <c r="R649">
        <v>8</v>
      </c>
      <c r="S649">
        <v>962</v>
      </c>
      <c r="T649" t="s">
        <v>23</v>
      </c>
      <c r="U649" t="s">
        <v>23</v>
      </c>
      <c r="V649" s="1">
        <v>45055</v>
      </c>
      <c r="W649" t="str">
        <f t="shared" si="30"/>
        <v>Y</v>
      </c>
      <c r="X649" t="str">
        <f t="shared" ca="1" si="31"/>
        <v>Recent</v>
      </c>
      <c r="Y649" t="str">
        <f t="shared" ca="1" si="32"/>
        <v>Old</v>
      </c>
    </row>
    <row r="650" spans="1:25" hidden="1" x14ac:dyDescent="0.35">
      <c r="A650">
        <v>943470182</v>
      </c>
      <c r="B650" s="1">
        <v>34901</v>
      </c>
      <c r="C650">
        <v>25</v>
      </c>
      <c r="D650" s="1">
        <v>45745</v>
      </c>
      <c r="E650" t="s">
        <v>22</v>
      </c>
      <c r="F650" t="s">
        <v>23</v>
      </c>
      <c r="G650" t="s">
        <v>24</v>
      </c>
      <c r="H650" t="s">
        <v>30</v>
      </c>
      <c r="O650" t="s">
        <v>39</v>
      </c>
      <c r="P650" t="s">
        <v>27</v>
      </c>
      <c r="Q650" t="s">
        <v>30</v>
      </c>
      <c r="W650" t="str">
        <f t="shared" si="30"/>
        <v>Y</v>
      </c>
      <c r="X650" t="str">
        <f t="shared" ca="1" si="31"/>
        <v>N/A</v>
      </c>
      <c r="Y650" t="str">
        <f t="shared" ca="1" si="32"/>
        <v>N/A</v>
      </c>
    </row>
    <row r="651" spans="1:25" hidden="1" x14ac:dyDescent="0.35">
      <c r="A651">
        <v>590722421</v>
      </c>
      <c r="B651" s="1">
        <v>38444</v>
      </c>
      <c r="C651">
        <v>14</v>
      </c>
      <c r="D651" s="1">
        <v>45741</v>
      </c>
      <c r="E651" t="s">
        <v>22</v>
      </c>
      <c r="F651" t="s">
        <v>23</v>
      </c>
      <c r="G651" t="s">
        <v>24</v>
      </c>
      <c r="H651" t="s">
        <v>28</v>
      </c>
      <c r="I651" t="s">
        <v>24</v>
      </c>
      <c r="J651">
        <v>99</v>
      </c>
      <c r="K651" t="s">
        <v>24</v>
      </c>
      <c r="L651" t="s">
        <v>23</v>
      </c>
      <c r="M651" t="s">
        <v>24</v>
      </c>
      <c r="N651" s="1">
        <v>45753</v>
      </c>
      <c r="O651" t="s">
        <v>40</v>
      </c>
      <c r="P651" t="s">
        <v>31</v>
      </c>
      <c r="Q651" t="s">
        <v>25</v>
      </c>
      <c r="T651" t="s">
        <v>23</v>
      </c>
      <c r="U651" t="s">
        <v>23</v>
      </c>
      <c r="W651" t="str">
        <f t="shared" si="30"/>
        <v>Y</v>
      </c>
      <c r="X651" t="str">
        <f t="shared" ca="1" si="31"/>
        <v>Recent</v>
      </c>
      <c r="Y651" t="str">
        <f t="shared" ca="1" si="32"/>
        <v>N/A</v>
      </c>
    </row>
    <row r="652" spans="1:25" hidden="1" x14ac:dyDescent="0.35">
      <c r="A652">
        <v>953002473</v>
      </c>
      <c r="B652" s="1">
        <v>41364</v>
      </c>
      <c r="C652">
        <v>64</v>
      </c>
      <c r="D652" s="1">
        <v>45727</v>
      </c>
      <c r="E652" t="s">
        <v>22</v>
      </c>
      <c r="F652" t="s">
        <v>23</v>
      </c>
      <c r="G652" t="s">
        <v>24</v>
      </c>
      <c r="H652" t="s">
        <v>32</v>
      </c>
      <c r="I652" t="s">
        <v>24</v>
      </c>
      <c r="J652">
        <v>87</v>
      </c>
      <c r="K652" t="s">
        <v>24</v>
      </c>
      <c r="L652" t="s">
        <v>23</v>
      </c>
      <c r="M652" t="s">
        <v>23</v>
      </c>
      <c r="N652" s="1">
        <v>45751</v>
      </c>
      <c r="O652" t="s">
        <v>39</v>
      </c>
      <c r="P652" t="s">
        <v>27</v>
      </c>
      <c r="Q652" t="s">
        <v>32</v>
      </c>
      <c r="R652">
        <v>4</v>
      </c>
      <c r="S652">
        <v>959</v>
      </c>
      <c r="T652" t="s">
        <v>24</v>
      </c>
      <c r="U652" t="s">
        <v>23</v>
      </c>
      <c r="V652" s="1">
        <v>45554</v>
      </c>
      <c r="W652" t="str">
        <f t="shared" si="30"/>
        <v>Y</v>
      </c>
      <c r="X652" t="str">
        <f t="shared" ca="1" si="31"/>
        <v>Recent</v>
      </c>
      <c r="Y652" t="str">
        <f t="shared" ca="1" si="32"/>
        <v>Old</v>
      </c>
    </row>
    <row r="653" spans="1:25" x14ac:dyDescent="0.35">
      <c r="A653">
        <v>136490060</v>
      </c>
      <c r="B653" s="1">
        <v>36197</v>
      </c>
      <c r="D653" s="1">
        <v>45738</v>
      </c>
      <c r="E653" t="s">
        <v>29</v>
      </c>
      <c r="F653" t="s">
        <v>24</v>
      </c>
      <c r="G653" t="s">
        <v>24</v>
      </c>
      <c r="H653" t="s">
        <v>30</v>
      </c>
      <c r="O653" t="s">
        <v>39</v>
      </c>
      <c r="P653" t="s">
        <v>27</v>
      </c>
      <c r="Q653" t="s">
        <v>28</v>
      </c>
      <c r="R653">
        <v>5</v>
      </c>
      <c r="S653">
        <v>37</v>
      </c>
      <c r="T653" t="s">
        <v>23</v>
      </c>
      <c r="U653" t="s">
        <v>23</v>
      </c>
      <c r="V653" s="1">
        <v>45379</v>
      </c>
      <c r="W653" t="str">
        <f t="shared" si="30"/>
        <v>Y</v>
      </c>
      <c r="X653" t="str">
        <f t="shared" ca="1" si="31"/>
        <v>N/A</v>
      </c>
      <c r="Y653" t="str">
        <f t="shared" ca="1" si="32"/>
        <v>Old</v>
      </c>
    </row>
    <row r="654" spans="1:25" hidden="1" x14ac:dyDescent="0.35">
      <c r="A654">
        <v>522975892</v>
      </c>
      <c r="B654" s="1">
        <v>38180</v>
      </c>
      <c r="C654">
        <v>765</v>
      </c>
      <c r="D654" s="1">
        <v>45717</v>
      </c>
      <c r="E654" t="s">
        <v>36</v>
      </c>
      <c r="F654" t="s">
        <v>24</v>
      </c>
      <c r="G654" t="s">
        <v>23</v>
      </c>
      <c r="H654" t="s">
        <v>28</v>
      </c>
      <c r="I654" t="s">
        <v>24</v>
      </c>
      <c r="J654">
        <v>75</v>
      </c>
      <c r="K654" t="s">
        <v>24</v>
      </c>
      <c r="L654" t="s">
        <v>23</v>
      </c>
      <c r="M654" t="s">
        <v>24</v>
      </c>
      <c r="N654" s="1">
        <v>45711</v>
      </c>
      <c r="O654" t="s">
        <v>37</v>
      </c>
      <c r="P654" t="s">
        <v>27</v>
      </c>
      <c r="Q654" t="s">
        <v>32</v>
      </c>
      <c r="R654">
        <v>4</v>
      </c>
      <c r="S654">
        <v>952</v>
      </c>
      <c r="T654" t="s">
        <v>23</v>
      </c>
      <c r="U654" t="s">
        <v>23</v>
      </c>
      <c r="V654" s="1">
        <v>45739</v>
      </c>
      <c r="W654" t="str">
        <f t="shared" si="30"/>
        <v>Y</v>
      </c>
      <c r="X654" t="str">
        <f t="shared" ca="1" si="31"/>
        <v>Recent</v>
      </c>
      <c r="Y654" t="str">
        <f t="shared" ca="1" si="32"/>
        <v>Recent</v>
      </c>
    </row>
    <row r="655" spans="1:25" hidden="1" x14ac:dyDescent="0.35">
      <c r="A655">
        <v>998179196</v>
      </c>
      <c r="B655" s="1">
        <v>41845</v>
      </c>
      <c r="C655">
        <v>1986</v>
      </c>
      <c r="D655" s="1">
        <v>45692</v>
      </c>
      <c r="E655" t="s">
        <v>36</v>
      </c>
      <c r="F655" t="s">
        <v>24</v>
      </c>
      <c r="G655" t="s">
        <v>23</v>
      </c>
      <c r="H655" t="s">
        <v>30</v>
      </c>
      <c r="O655" t="s">
        <v>26</v>
      </c>
      <c r="P655" t="s">
        <v>31</v>
      </c>
      <c r="Q655" t="s">
        <v>32</v>
      </c>
      <c r="R655">
        <v>2</v>
      </c>
      <c r="S655">
        <v>811</v>
      </c>
      <c r="T655" t="s">
        <v>23</v>
      </c>
      <c r="U655" t="s">
        <v>23</v>
      </c>
      <c r="V655" s="1">
        <v>45921</v>
      </c>
      <c r="W655" t="str">
        <f t="shared" si="30"/>
        <v>Y</v>
      </c>
      <c r="X655" t="str">
        <f t="shared" ca="1" si="31"/>
        <v>N/A</v>
      </c>
      <c r="Y655" t="str">
        <f t="shared" ca="1" si="32"/>
        <v>Recent</v>
      </c>
    </row>
    <row r="656" spans="1:25" x14ac:dyDescent="0.35">
      <c r="A656">
        <v>733458034</v>
      </c>
      <c r="B656" s="1">
        <v>36904</v>
      </c>
      <c r="D656" s="1">
        <v>45743</v>
      </c>
      <c r="E656" t="s">
        <v>34</v>
      </c>
      <c r="F656" t="s">
        <v>24</v>
      </c>
      <c r="G656" t="s">
        <v>24</v>
      </c>
      <c r="H656" t="s">
        <v>30</v>
      </c>
      <c r="O656" t="s">
        <v>40</v>
      </c>
      <c r="P656" t="s">
        <v>33</v>
      </c>
      <c r="Q656" t="s">
        <v>25</v>
      </c>
      <c r="T656" t="s">
        <v>23</v>
      </c>
      <c r="U656" t="s">
        <v>23</v>
      </c>
      <c r="W656" t="str">
        <f t="shared" si="30"/>
        <v>Y</v>
      </c>
      <c r="X656" t="str">
        <f t="shared" ca="1" si="31"/>
        <v>N/A</v>
      </c>
      <c r="Y656" t="str">
        <f t="shared" ca="1" si="32"/>
        <v>N/A</v>
      </c>
    </row>
    <row r="657" spans="1:25" x14ac:dyDescent="0.35">
      <c r="A657">
        <v>165829614</v>
      </c>
      <c r="B657" s="1">
        <v>36312</v>
      </c>
      <c r="D657" s="1">
        <v>45728</v>
      </c>
      <c r="E657" t="s">
        <v>29</v>
      </c>
      <c r="F657" t="s">
        <v>24</v>
      </c>
      <c r="G657" t="s">
        <v>24</v>
      </c>
      <c r="H657" t="s">
        <v>32</v>
      </c>
      <c r="I657" t="s">
        <v>24</v>
      </c>
      <c r="J657">
        <v>50</v>
      </c>
      <c r="K657" t="s">
        <v>24</v>
      </c>
      <c r="L657" t="s">
        <v>23</v>
      </c>
      <c r="M657" t="s">
        <v>24</v>
      </c>
      <c r="N657" s="1">
        <v>45750</v>
      </c>
      <c r="O657" t="s">
        <v>37</v>
      </c>
      <c r="P657" t="s">
        <v>33</v>
      </c>
      <c r="Q657" t="s">
        <v>32</v>
      </c>
      <c r="R657">
        <v>5</v>
      </c>
      <c r="S657">
        <v>510</v>
      </c>
      <c r="T657" t="s">
        <v>23</v>
      </c>
      <c r="U657" t="s">
        <v>23</v>
      </c>
      <c r="V657" s="1">
        <v>45198</v>
      </c>
      <c r="W657" t="str">
        <f t="shared" si="30"/>
        <v>Y</v>
      </c>
      <c r="X657" t="str">
        <f t="shared" ca="1" si="31"/>
        <v>Recent</v>
      </c>
      <c r="Y657" t="str">
        <f t="shared" ca="1" si="32"/>
        <v>Old</v>
      </c>
    </row>
    <row r="658" spans="1:25" hidden="1" x14ac:dyDescent="0.35">
      <c r="A658">
        <v>417470776</v>
      </c>
      <c r="B658" s="1">
        <v>35250</v>
      </c>
      <c r="C658">
        <v>2242</v>
      </c>
      <c r="D658" s="1">
        <v>45619</v>
      </c>
      <c r="E658" t="s">
        <v>36</v>
      </c>
      <c r="F658" t="s">
        <v>24</v>
      </c>
      <c r="G658" t="s">
        <v>23</v>
      </c>
      <c r="H658" t="s">
        <v>32</v>
      </c>
      <c r="I658" t="s">
        <v>24</v>
      </c>
      <c r="J658">
        <v>47</v>
      </c>
      <c r="K658" t="s">
        <v>24</v>
      </c>
      <c r="L658" t="s">
        <v>23</v>
      </c>
      <c r="M658" t="s">
        <v>24</v>
      </c>
      <c r="N658" s="1">
        <v>45575</v>
      </c>
      <c r="O658" t="s">
        <v>26</v>
      </c>
      <c r="P658" t="s">
        <v>31</v>
      </c>
      <c r="Q658" t="s">
        <v>25</v>
      </c>
      <c r="T658" t="s">
        <v>23</v>
      </c>
      <c r="U658" t="s">
        <v>23</v>
      </c>
      <c r="W658" t="str">
        <f t="shared" si="30"/>
        <v>Y</v>
      </c>
      <c r="X658" t="str">
        <f t="shared" ca="1" si="31"/>
        <v>Old</v>
      </c>
      <c r="Y658" t="str">
        <f t="shared" ca="1" si="32"/>
        <v>N/A</v>
      </c>
    </row>
    <row r="659" spans="1:25" hidden="1" x14ac:dyDescent="0.35">
      <c r="A659">
        <v>138454684</v>
      </c>
      <c r="B659" s="1">
        <v>42178</v>
      </c>
      <c r="C659">
        <v>1315</v>
      </c>
      <c r="D659" s="1">
        <v>45625</v>
      </c>
      <c r="E659" t="s">
        <v>22</v>
      </c>
      <c r="F659" t="s">
        <v>23</v>
      </c>
      <c r="G659" t="s">
        <v>24</v>
      </c>
      <c r="H659" t="s">
        <v>32</v>
      </c>
      <c r="I659" t="s">
        <v>24</v>
      </c>
      <c r="J659">
        <v>55</v>
      </c>
      <c r="K659" t="s">
        <v>24</v>
      </c>
      <c r="L659" t="s">
        <v>23</v>
      </c>
      <c r="M659" t="s">
        <v>23</v>
      </c>
      <c r="N659" s="1">
        <v>45699</v>
      </c>
      <c r="O659" t="s">
        <v>39</v>
      </c>
      <c r="P659" t="s">
        <v>31</v>
      </c>
      <c r="Q659" t="s">
        <v>32</v>
      </c>
      <c r="R659">
        <v>9</v>
      </c>
      <c r="S659">
        <v>725</v>
      </c>
      <c r="T659" t="s">
        <v>23</v>
      </c>
      <c r="U659" t="s">
        <v>23</v>
      </c>
      <c r="V659" s="1">
        <v>43772</v>
      </c>
      <c r="W659" t="str">
        <f t="shared" si="30"/>
        <v>Y</v>
      </c>
      <c r="X659" t="str">
        <f t="shared" ca="1" si="31"/>
        <v>Recent</v>
      </c>
      <c r="Y659" t="str">
        <f t="shared" ca="1" si="32"/>
        <v>Old</v>
      </c>
    </row>
    <row r="660" spans="1:25" hidden="1" x14ac:dyDescent="0.35">
      <c r="A660">
        <v>255694840</v>
      </c>
      <c r="B660" s="1">
        <v>40966</v>
      </c>
      <c r="C660">
        <v>63</v>
      </c>
      <c r="D660" s="1">
        <v>45726</v>
      </c>
      <c r="E660" t="s">
        <v>22</v>
      </c>
      <c r="F660" t="s">
        <v>23</v>
      </c>
      <c r="G660" t="s">
        <v>24</v>
      </c>
      <c r="H660" t="s">
        <v>32</v>
      </c>
      <c r="I660" t="s">
        <v>24</v>
      </c>
      <c r="J660">
        <v>86</v>
      </c>
      <c r="K660" t="s">
        <v>24</v>
      </c>
      <c r="L660" t="s">
        <v>23</v>
      </c>
      <c r="M660" t="s">
        <v>23</v>
      </c>
      <c r="N660" s="1">
        <v>45738</v>
      </c>
      <c r="O660" t="s">
        <v>37</v>
      </c>
      <c r="P660" t="s">
        <v>27</v>
      </c>
      <c r="Q660" t="s">
        <v>32</v>
      </c>
      <c r="R660">
        <v>4</v>
      </c>
      <c r="S660">
        <v>959</v>
      </c>
      <c r="T660" t="s">
        <v>23</v>
      </c>
      <c r="U660" t="s">
        <v>23</v>
      </c>
      <c r="V660" s="1">
        <v>45688</v>
      </c>
      <c r="W660" t="str">
        <f t="shared" si="30"/>
        <v>Y</v>
      </c>
      <c r="X660" t="str">
        <f t="shared" ca="1" si="31"/>
        <v>Recent</v>
      </c>
      <c r="Y660" t="str">
        <f t="shared" ca="1" si="32"/>
        <v>Recent</v>
      </c>
    </row>
    <row r="661" spans="1:25" x14ac:dyDescent="0.35">
      <c r="A661">
        <v>721318329</v>
      </c>
      <c r="B661" s="1">
        <v>35349</v>
      </c>
      <c r="D661" s="1">
        <v>45730</v>
      </c>
      <c r="E661" t="s">
        <v>36</v>
      </c>
      <c r="F661" t="s">
        <v>24</v>
      </c>
      <c r="G661" t="s">
        <v>23</v>
      </c>
      <c r="H661" t="s">
        <v>32</v>
      </c>
      <c r="I661" t="s">
        <v>24</v>
      </c>
      <c r="J661">
        <v>41</v>
      </c>
      <c r="K661" t="s">
        <v>24</v>
      </c>
      <c r="L661" t="s">
        <v>23</v>
      </c>
      <c r="M661" t="s">
        <v>24</v>
      </c>
      <c r="N661" s="1">
        <v>45737</v>
      </c>
      <c r="P661" t="s">
        <v>27</v>
      </c>
      <c r="Q661" t="s">
        <v>32</v>
      </c>
      <c r="R661">
        <v>4</v>
      </c>
      <c r="S661">
        <v>176</v>
      </c>
      <c r="T661" t="s">
        <v>23</v>
      </c>
      <c r="U661" t="s">
        <v>23</v>
      </c>
      <c r="V661" s="1">
        <v>45667</v>
      </c>
      <c r="W661" t="str">
        <f t="shared" si="30"/>
        <v>Y</v>
      </c>
      <c r="X661" t="str">
        <f t="shared" ca="1" si="31"/>
        <v>Recent</v>
      </c>
      <c r="Y661" t="str">
        <f t="shared" ca="1" si="32"/>
        <v>Recent</v>
      </c>
    </row>
    <row r="662" spans="1:25" hidden="1" x14ac:dyDescent="0.35">
      <c r="A662">
        <v>852494370</v>
      </c>
      <c r="B662" s="1">
        <v>40629</v>
      </c>
      <c r="C662">
        <v>3142</v>
      </c>
      <c r="D662" s="1">
        <v>45723</v>
      </c>
      <c r="E662" t="s">
        <v>34</v>
      </c>
      <c r="F662" t="s">
        <v>24</v>
      </c>
      <c r="G662" t="s">
        <v>24</v>
      </c>
      <c r="H662" t="s">
        <v>32</v>
      </c>
      <c r="I662" t="s">
        <v>24</v>
      </c>
      <c r="J662">
        <v>26</v>
      </c>
      <c r="K662" t="s">
        <v>24</v>
      </c>
      <c r="L662" t="s">
        <v>24</v>
      </c>
      <c r="M662" t="s">
        <v>24</v>
      </c>
      <c r="N662" s="1">
        <v>45198</v>
      </c>
      <c r="O662" t="s">
        <v>35</v>
      </c>
      <c r="P662" t="s">
        <v>27</v>
      </c>
      <c r="Q662" t="s">
        <v>32</v>
      </c>
      <c r="R662">
        <v>4</v>
      </c>
      <c r="S662">
        <v>474</v>
      </c>
      <c r="T662" t="s">
        <v>23</v>
      </c>
      <c r="U662" t="s">
        <v>23</v>
      </c>
      <c r="V662" s="1">
        <v>45679</v>
      </c>
      <c r="W662" t="str">
        <f t="shared" si="30"/>
        <v>Y</v>
      </c>
      <c r="X662" t="str">
        <f t="shared" ca="1" si="31"/>
        <v>Old</v>
      </c>
      <c r="Y662" t="str">
        <f t="shared" ca="1" si="32"/>
        <v>Recent</v>
      </c>
    </row>
    <row r="663" spans="1:25" hidden="1" x14ac:dyDescent="0.35">
      <c r="A663">
        <v>936318190</v>
      </c>
      <c r="B663" s="1">
        <v>43134</v>
      </c>
      <c r="C663">
        <v>1552</v>
      </c>
      <c r="E663" t="s">
        <v>34</v>
      </c>
      <c r="F663" t="s">
        <v>24</v>
      </c>
      <c r="G663" t="s">
        <v>24</v>
      </c>
      <c r="H663" t="s">
        <v>32</v>
      </c>
      <c r="I663" t="s">
        <v>24</v>
      </c>
      <c r="J663">
        <v>54</v>
      </c>
      <c r="K663" t="s">
        <v>24</v>
      </c>
      <c r="L663" t="s">
        <v>23</v>
      </c>
      <c r="M663" t="s">
        <v>23</v>
      </c>
      <c r="N663" s="1">
        <v>45653</v>
      </c>
      <c r="O663" t="s">
        <v>38</v>
      </c>
      <c r="P663" t="s">
        <v>31</v>
      </c>
      <c r="Q663" t="s">
        <v>28</v>
      </c>
      <c r="R663">
        <v>1</v>
      </c>
      <c r="S663">
        <v>769</v>
      </c>
      <c r="T663" t="s">
        <v>23</v>
      </c>
      <c r="U663" t="s">
        <v>24</v>
      </c>
      <c r="V663" s="1">
        <v>45933</v>
      </c>
      <c r="W663" t="str">
        <f t="shared" si="30"/>
        <v>Y</v>
      </c>
      <c r="X663" t="str">
        <f t="shared" ca="1" si="31"/>
        <v>Recent</v>
      </c>
      <c r="Y663" t="str">
        <f t="shared" ca="1" si="32"/>
        <v>Recent</v>
      </c>
    </row>
    <row r="664" spans="1:25" hidden="1" x14ac:dyDescent="0.35">
      <c r="A664">
        <v>748292421</v>
      </c>
      <c r="B664" s="1">
        <v>38747</v>
      </c>
      <c r="C664">
        <v>1899</v>
      </c>
      <c r="D664" s="1">
        <v>45683</v>
      </c>
      <c r="E664" t="s">
        <v>36</v>
      </c>
      <c r="F664" t="s">
        <v>24</v>
      </c>
      <c r="G664" t="s">
        <v>23</v>
      </c>
      <c r="H664" t="s">
        <v>32</v>
      </c>
      <c r="I664" t="s">
        <v>24</v>
      </c>
      <c r="J664">
        <v>70</v>
      </c>
      <c r="K664" t="s">
        <v>24</v>
      </c>
      <c r="L664" t="s">
        <v>24</v>
      </c>
      <c r="M664" t="s">
        <v>24</v>
      </c>
      <c r="N664" s="1">
        <v>45634</v>
      </c>
      <c r="O664" t="s">
        <v>26</v>
      </c>
      <c r="Q664" t="s">
        <v>30</v>
      </c>
      <c r="W664" t="str">
        <f t="shared" si="30"/>
        <v>Y</v>
      </c>
      <c r="X664" t="str">
        <f t="shared" ca="1" si="31"/>
        <v>Recent</v>
      </c>
      <c r="Y664" t="str">
        <f t="shared" ca="1" si="32"/>
        <v>N/A</v>
      </c>
    </row>
    <row r="665" spans="1:25" x14ac:dyDescent="0.35">
      <c r="A665">
        <v>301733992</v>
      </c>
      <c r="B665" s="1">
        <v>35583</v>
      </c>
      <c r="D665" s="1">
        <v>45740</v>
      </c>
      <c r="E665" t="s">
        <v>29</v>
      </c>
      <c r="F665" t="s">
        <v>24</v>
      </c>
      <c r="G665" t="s">
        <v>24</v>
      </c>
      <c r="H665" t="s">
        <v>32</v>
      </c>
      <c r="I665" t="s">
        <v>24</v>
      </c>
      <c r="J665">
        <v>22</v>
      </c>
      <c r="K665" t="s">
        <v>24</v>
      </c>
      <c r="L665" t="s">
        <v>23</v>
      </c>
      <c r="M665" t="s">
        <v>24</v>
      </c>
      <c r="N665" s="1">
        <v>45739</v>
      </c>
      <c r="O665" t="s">
        <v>26</v>
      </c>
      <c r="P665" t="s">
        <v>27</v>
      </c>
      <c r="Q665" t="s">
        <v>32</v>
      </c>
      <c r="R665">
        <v>1</v>
      </c>
      <c r="S665">
        <v>404</v>
      </c>
      <c r="T665" t="s">
        <v>23</v>
      </c>
      <c r="U665" t="s">
        <v>23</v>
      </c>
      <c r="V665" s="1">
        <v>45933</v>
      </c>
      <c r="W665" t="str">
        <f t="shared" si="30"/>
        <v>Y</v>
      </c>
      <c r="X665" t="str">
        <f t="shared" ca="1" si="31"/>
        <v>Recent</v>
      </c>
      <c r="Y665" t="str">
        <f t="shared" ca="1" si="32"/>
        <v>Recent</v>
      </c>
    </row>
    <row r="666" spans="1:25" hidden="1" x14ac:dyDescent="0.35">
      <c r="A666">
        <v>403438377</v>
      </c>
      <c r="B666" s="1">
        <v>37323</v>
      </c>
      <c r="C666">
        <v>4</v>
      </c>
      <c r="D666" s="1">
        <v>45743</v>
      </c>
      <c r="E666" t="s">
        <v>36</v>
      </c>
      <c r="F666" t="s">
        <v>24</v>
      </c>
      <c r="G666" t="s">
        <v>23</v>
      </c>
      <c r="H666" t="s">
        <v>30</v>
      </c>
      <c r="P666" t="s">
        <v>33</v>
      </c>
      <c r="Q666" t="s">
        <v>32</v>
      </c>
      <c r="R666">
        <v>9</v>
      </c>
      <c r="S666">
        <v>956</v>
      </c>
      <c r="T666" t="s">
        <v>23</v>
      </c>
      <c r="U666" t="s">
        <v>23</v>
      </c>
      <c r="V666" s="1">
        <v>44563</v>
      </c>
      <c r="W666" t="str">
        <f t="shared" si="30"/>
        <v>Y</v>
      </c>
      <c r="X666" t="str">
        <f t="shared" ca="1" si="31"/>
        <v>N/A</v>
      </c>
      <c r="Y666" t="str">
        <f t="shared" ca="1" si="32"/>
        <v>Old</v>
      </c>
    </row>
    <row r="667" spans="1:25" hidden="1" x14ac:dyDescent="0.35">
      <c r="A667">
        <v>398469779</v>
      </c>
      <c r="B667" s="1">
        <v>41570</v>
      </c>
      <c r="C667">
        <v>775</v>
      </c>
      <c r="D667" s="1">
        <v>45711</v>
      </c>
      <c r="E667" t="s">
        <v>22</v>
      </c>
      <c r="F667" t="s">
        <v>23</v>
      </c>
      <c r="G667" t="s">
        <v>24</v>
      </c>
      <c r="H667" t="s">
        <v>32</v>
      </c>
      <c r="I667" t="s">
        <v>24</v>
      </c>
      <c r="J667">
        <v>94</v>
      </c>
      <c r="K667" t="s">
        <v>24</v>
      </c>
      <c r="L667" t="s">
        <v>24</v>
      </c>
      <c r="M667" t="s">
        <v>23</v>
      </c>
      <c r="N667" s="1">
        <v>45720</v>
      </c>
      <c r="P667" t="s">
        <v>31</v>
      </c>
      <c r="Q667" t="s">
        <v>32</v>
      </c>
      <c r="R667">
        <v>8</v>
      </c>
      <c r="S667">
        <v>954</v>
      </c>
      <c r="T667" t="s">
        <v>23</v>
      </c>
      <c r="U667" t="s">
        <v>23</v>
      </c>
      <c r="V667" s="1">
        <v>44742</v>
      </c>
      <c r="W667" t="str">
        <f t="shared" si="30"/>
        <v>Y</v>
      </c>
      <c r="X667" t="str">
        <f t="shared" ca="1" si="31"/>
        <v>Recent</v>
      </c>
      <c r="Y667" t="str">
        <f t="shared" ca="1" si="32"/>
        <v>Old</v>
      </c>
    </row>
    <row r="668" spans="1:25" hidden="1" x14ac:dyDescent="0.35">
      <c r="A668">
        <v>471957009</v>
      </c>
      <c r="B668" s="1">
        <v>36512</v>
      </c>
      <c r="C668">
        <v>2</v>
      </c>
      <c r="D668" s="1">
        <v>45753</v>
      </c>
      <c r="E668" t="s">
        <v>34</v>
      </c>
      <c r="F668" t="s">
        <v>24</v>
      </c>
      <c r="G668" t="s">
        <v>24</v>
      </c>
      <c r="H668" t="s">
        <v>32</v>
      </c>
      <c r="I668" t="s">
        <v>24</v>
      </c>
      <c r="J668">
        <v>89</v>
      </c>
      <c r="K668" t="s">
        <v>24</v>
      </c>
      <c r="L668" t="s">
        <v>23</v>
      </c>
      <c r="M668" t="s">
        <v>23</v>
      </c>
      <c r="N668" s="1">
        <v>45728</v>
      </c>
      <c r="O668" t="s">
        <v>37</v>
      </c>
      <c r="P668" t="s">
        <v>27</v>
      </c>
      <c r="Q668" t="s">
        <v>32</v>
      </c>
      <c r="R668">
        <v>7</v>
      </c>
      <c r="S668">
        <v>970</v>
      </c>
      <c r="T668" t="s">
        <v>23</v>
      </c>
      <c r="U668" t="s">
        <v>23</v>
      </c>
      <c r="V668" s="1">
        <v>45027</v>
      </c>
      <c r="W668" t="str">
        <f t="shared" si="30"/>
        <v>Y</v>
      </c>
      <c r="X668" t="str">
        <f t="shared" ca="1" si="31"/>
        <v>Recent</v>
      </c>
      <c r="Y668" t="str">
        <f t="shared" ca="1" si="32"/>
        <v>Old</v>
      </c>
    </row>
    <row r="669" spans="1:25" hidden="1" x14ac:dyDescent="0.35">
      <c r="A669">
        <v>691622014</v>
      </c>
      <c r="B669" s="1">
        <v>42238</v>
      </c>
      <c r="C669">
        <v>7</v>
      </c>
      <c r="D669" s="1">
        <v>45735</v>
      </c>
      <c r="E669" t="s">
        <v>22</v>
      </c>
      <c r="F669" t="s">
        <v>23</v>
      </c>
      <c r="G669" t="s">
        <v>24</v>
      </c>
      <c r="H669" t="s">
        <v>32</v>
      </c>
      <c r="I669" t="s">
        <v>24</v>
      </c>
      <c r="J669">
        <v>91</v>
      </c>
      <c r="K669" t="s">
        <v>24</v>
      </c>
      <c r="L669" t="s">
        <v>23</v>
      </c>
      <c r="M669" t="s">
        <v>23</v>
      </c>
      <c r="N669" s="1">
        <v>45744</v>
      </c>
      <c r="O669" t="s">
        <v>39</v>
      </c>
      <c r="P669" t="s">
        <v>27</v>
      </c>
      <c r="Q669" t="s">
        <v>32</v>
      </c>
      <c r="R669">
        <v>3</v>
      </c>
      <c r="S669">
        <v>959</v>
      </c>
      <c r="T669" t="s">
        <v>23</v>
      </c>
      <c r="U669" t="s">
        <v>23</v>
      </c>
      <c r="V669" s="1">
        <v>45840</v>
      </c>
      <c r="W669" t="str">
        <f t="shared" si="30"/>
        <v>Y</v>
      </c>
      <c r="X669" t="str">
        <f t="shared" ca="1" si="31"/>
        <v>Recent</v>
      </c>
      <c r="Y669" t="str">
        <f t="shared" ca="1" si="32"/>
        <v>Recent</v>
      </c>
    </row>
    <row r="670" spans="1:25" hidden="1" x14ac:dyDescent="0.35">
      <c r="A670">
        <v>953331805</v>
      </c>
      <c r="B670" s="1">
        <v>37162</v>
      </c>
      <c r="C670">
        <v>15</v>
      </c>
      <c r="D670" s="1">
        <v>45746</v>
      </c>
      <c r="E670" t="s">
        <v>22</v>
      </c>
      <c r="F670" t="s">
        <v>23</v>
      </c>
      <c r="G670" t="s">
        <v>24</v>
      </c>
      <c r="H670" t="s">
        <v>30</v>
      </c>
      <c r="O670" t="s">
        <v>37</v>
      </c>
      <c r="P670" t="s">
        <v>31</v>
      </c>
      <c r="Q670" t="s">
        <v>32</v>
      </c>
      <c r="R670">
        <v>9</v>
      </c>
      <c r="S670">
        <v>950</v>
      </c>
      <c r="T670" t="s">
        <v>23</v>
      </c>
      <c r="U670" t="s">
        <v>23</v>
      </c>
      <c r="V670" s="1">
        <v>44579</v>
      </c>
      <c r="W670" t="str">
        <f t="shared" si="30"/>
        <v>Y</v>
      </c>
      <c r="X670" t="str">
        <f t="shared" ca="1" si="31"/>
        <v>N/A</v>
      </c>
      <c r="Y670" t="str">
        <f t="shared" ca="1" si="32"/>
        <v>Old</v>
      </c>
    </row>
    <row r="671" spans="1:25" hidden="1" x14ac:dyDescent="0.35">
      <c r="A671">
        <v>958926809</v>
      </c>
      <c r="B671" s="1">
        <v>43035</v>
      </c>
      <c r="C671">
        <v>2244</v>
      </c>
      <c r="D671" s="1">
        <v>45663</v>
      </c>
      <c r="E671" t="s">
        <v>34</v>
      </c>
      <c r="F671" t="s">
        <v>24</v>
      </c>
      <c r="G671" t="s">
        <v>24</v>
      </c>
      <c r="H671" t="s">
        <v>30</v>
      </c>
      <c r="O671" t="s">
        <v>26</v>
      </c>
      <c r="P671" t="s">
        <v>31</v>
      </c>
      <c r="Q671" t="s">
        <v>32</v>
      </c>
      <c r="R671">
        <v>6</v>
      </c>
      <c r="S671">
        <v>503</v>
      </c>
      <c r="T671" t="s">
        <v>23</v>
      </c>
      <c r="U671" t="s">
        <v>24</v>
      </c>
      <c r="V671" s="1">
        <v>44799</v>
      </c>
      <c r="W671" t="str">
        <f t="shared" si="30"/>
        <v>Y</v>
      </c>
      <c r="X671" t="str">
        <f t="shared" ca="1" si="31"/>
        <v>N/A</v>
      </c>
      <c r="Y671" t="str">
        <f t="shared" ca="1" si="32"/>
        <v>Old</v>
      </c>
    </row>
    <row r="672" spans="1:25" hidden="1" x14ac:dyDescent="0.35">
      <c r="A672">
        <v>725181014</v>
      </c>
      <c r="B672" s="1">
        <v>35277</v>
      </c>
      <c r="C672">
        <v>2232</v>
      </c>
      <c r="D672" s="1">
        <v>45660</v>
      </c>
      <c r="E672" t="s">
        <v>36</v>
      </c>
      <c r="F672" t="s">
        <v>24</v>
      </c>
      <c r="G672" t="s">
        <v>23</v>
      </c>
      <c r="H672" t="s">
        <v>25</v>
      </c>
      <c r="I672" t="s">
        <v>24</v>
      </c>
      <c r="J672">
        <v>0</v>
      </c>
      <c r="K672" t="s">
        <v>23</v>
      </c>
      <c r="L672" t="s">
        <v>23</v>
      </c>
      <c r="M672" t="s">
        <v>24</v>
      </c>
      <c r="N672" s="1">
        <v>45534</v>
      </c>
      <c r="O672" t="s">
        <v>38</v>
      </c>
      <c r="P672" t="s">
        <v>31</v>
      </c>
      <c r="Q672" t="s">
        <v>25</v>
      </c>
      <c r="T672" t="s">
        <v>24</v>
      </c>
      <c r="U672" t="s">
        <v>23</v>
      </c>
      <c r="W672" t="str">
        <f t="shared" si="30"/>
        <v>Y</v>
      </c>
      <c r="X672" t="str">
        <f t="shared" ca="1" si="31"/>
        <v>Old</v>
      </c>
      <c r="Y672" t="str">
        <f t="shared" ca="1" si="32"/>
        <v>N/A</v>
      </c>
    </row>
    <row r="673" spans="1:25" hidden="1" x14ac:dyDescent="0.35">
      <c r="A673">
        <v>138053884</v>
      </c>
      <c r="B673" s="1">
        <v>35623</v>
      </c>
      <c r="C673">
        <v>4521</v>
      </c>
      <c r="D673" s="1">
        <v>43694</v>
      </c>
      <c r="E673" t="s">
        <v>29</v>
      </c>
      <c r="F673" t="s">
        <v>24</v>
      </c>
      <c r="G673" t="s">
        <v>24</v>
      </c>
      <c r="H673" t="s">
        <v>32</v>
      </c>
      <c r="I673" t="s">
        <v>23</v>
      </c>
      <c r="J673">
        <v>6</v>
      </c>
      <c r="K673" t="s">
        <v>24</v>
      </c>
      <c r="L673" t="s">
        <v>24</v>
      </c>
      <c r="M673" t="s">
        <v>23</v>
      </c>
      <c r="N673" s="1">
        <v>43537</v>
      </c>
      <c r="O673" t="s">
        <v>38</v>
      </c>
      <c r="P673" t="s">
        <v>33</v>
      </c>
      <c r="Q673" t="s">
        <v>25</v>
      </c>
      <c r="T673" t="s">
        <v>23</v>
      </c>
      <c r="U673" t="s">
        <v>24</v>
      </c>
      <c r="W673" t="str">
        <f t="shared" si="30"/>
        <v>Y</v>
      </c>
      <c r="X673" t="str">
        <f t="shared" ca="1" si="31"/>
        <v>Old</v>
      </c>
      <c r="Y673" t="str">
        <f t="shared" ca="1" si="32"/>
        <v>N/A</v>
      </c>
    </row>
    <row r="674" spans="1:25" x14ac:dyDescent="0.35">
      <c r="A674">
        <v>282892541</v>
      </c>
      <c r="B674" s="1">
        <v>41657</v>
      </c>
      <c r="D674" s="1">
        <v>45729</v>
      </c>
      <c r="E674" t="s">
        <v>22</v>
      </c>
      <c r="F674" t="s">
        <v>23</v>
      </c>
      <c r="G674" t="s">
        <v>24</v>
      </c>
      <c r="H674" t="s">
        <v>32</v>
      </c>
      <c r="I674" t="s">
        <v>24</v>
      </c>
      <c r="J674">
        <v>44</v>
      </c>
      <c r="K674" t="s">
        <v>24</v>
      </c>
      <c r="L674" t="s">
        <v>24</v>
      </c>
      <c r="M674" t="s">
        <v>23</v>
      </c>
      <c r="N674" s="1">
        <v>45755</v>
      </c>
      <c r="O674" t="s">
        <v>39</v>
      </c>
      <c r="P674" t="s">
        <v>33</v>
      </c>
      <c r="Q674" t="s">
        <v>32</v>
      </c>
      <c r="R674">
        <v>1</v>
      </c>
      <c r="S674">
        <v>573</v>
      </c>
      <c r="T674" t="s">
        <v>23</v>
      </c>
      <c r="U674" t="s">
        <v>23</v>
      </c>
      <c r="V674" s="1">
        <v>45933</v>
      </c>
      <c r="W674" t="str">
        <f t="shared" si="30"/>
        <v>Y</v>
      </c>
      <c r="X674" t="str">
        <f t="shared" ca="1" si="31"/>
        <v>Recent</v>
      </c>
      <c r="Y674" t="str">
        <f t="shared" ca="1" si="32"/>
        <v>Recent</v>
      </c>
    </row>
    <row r="675" spans="1:25" hidden="1" x14ac:dyDescent="0.35">
      <c r="A675">
        <v>775332348</v>
      </c>
      <c r="B675" s="1">
        <v>38460</v>
      </c>
      <c r="C675">
        <v>592</v>
      </c>
      <c r="D675" s="1">
        <v>45702</v>
      </c>
      <c r="E675" t="s">
        <v>36</v>
      </c>
      <c r="F675" t="s">
        <v>24</v>
      </c>
      <c r="G675" t="s">
        <v>23</v>
      </c>
      <c r="H675" t="s">
        <v>30</v>
      </c>
      <c r="O675" t="s">
        <v>39</v>
      </c>
      <c r="P675" t="s">
        <v>31</v>
      </c>
      <c r="Q675" t="s">
        <v>32</v>
      </c>
      <c r="R675">
        <v>9</v>
      </c>
      <c r="S675">
        <v>940</v>
      </c>
      <c r="T675" t="s">
        <v>23</v>
      </c>
      <c r="U675" t="s">
        <v>23</v>
      </c>
      <c r="V675" s="1">
        <v>44631</v>
      </c>
      <c r="W675" t="str">
        <f t="shared" si="30"/>
        <v>Y</v>
      </c>
      <c r="X675" t="str">
        <f t="shared" ca="1" si="31"/>
        <v>N/A</v>
      </c>
      <c r="Y675" t="str">
        <f t="shared" ca="1" si="32"/>
        <v>Old</v>
      </c>
    </row>
    <row r="676" spans="1:25" hidden="1" x14ac:dyDescent="0.35">
      <c r="A676">
        <v>464155364</v>
      </c>
      <c r="B676" s="1">
        <v>38038</v>
      </c>
      <c r="C676">
        <v>1544</v>
      </c>
      <c r="D676" s="1">
        <v>45679</v>
      </c>
      <c r="E676" t="s">
        <v>34</v>
      </c>
      <c r="F676" t="s">
        <v>24</v>
      </c>
      <c r="G676" t="s">
        <v>24</v>
      </c>
      <c r="H676" t="s">
        <v>30</v>
      </c>
      <c r="O676" t="s">
        <v>40</v>
      </c>
      <c r="Q676" t="s">
        <v>32</v>
      </c>
      <c r="R676">
        <v>7</v>
      </c>
      <c r="S676">
        <v>851</v>
      </c>
      <c r="T676" t="s">
        <v>23</v>
      </c>
      <c r="U676" t="s">
        <v>24</v>
      </c>
      <c r="V676" s="1">
        <v>45439</v>
      </c>
      <c r="W676" t="str">
        <f t="shared" si="30"/>
        <v>Y</v>
      </c>
      <c r="X676" t="str">
        <f t="shared" ca="1" si="31"/>
        <v>N/A</v>
      </c>
      <c r="Y676" t="str">
        <f t="shared" ca="1" si="32"/>
        <v>Old</v>
      </c>
    </row>
    <row r="677" spans="1:25" hidden="1" x14ac:dyDescent="0.35">
      <c r="A677">
        <v>880763735</v>
      </c>
      <c r="B677" s="1">
        <v>41588</v>
      </c>
      <c r="C677">
        <v>1812</v>
      </c>
      <c r="D677" s="1">
        <v>45707</v>
      </c>
      <c r="E677" t="s">
        <v>36</v>
      </c>
      <c r="F677" t="s">
        <v>24</v>
      </c>
      <c r="G677" t="s">
        <v>23</v>
      </c>
      <c r="H677" t="s">
        <v>32</v>
      </c>
      <c r="I677" t="s">
        <v>24</v>
      </c>
      <c r="J677">
        <v>64</v>
      </c>
      <c r="K677" t="s">
        <v>24</v>
      </c>
      <c r="L677" t="s">
        <v>24</v>
      </c>
      <c r="M677" t="s">
        <v>23</v>
      </c>
      <c r="N677" s="1">
        <v>45620</v>
      </c>
      <c r="O677" t="s">
        <v>26</v>
      </c>
      <c r="P677" t="s">
        <v>31</v>
      </c>
      <c r="Q677" t="s">
        <v>32</v>
      </c>
      <c r="R677">
        <v>9</v>
      </c>
      <c r="S677">
        <v>765</v>
      </c>
      <c r="T677" t="s">
        <v>23</v>
      </c>
      <c r="U677" t="s">
        <v>23</v>
      </c>
      <c r="V677" s="1">
        <v>43507</v>
      </c>
      <c r="W677" t="str">
        <f t="shared" si="30"/>
        <v>Y</v>
      </c>
      <c r="X677" t="str">
        <f t="shared" ca="1" si="31"/>
        <v>Recent</v>
      </c>
      <c r="Y677" t="str">
        <f t="shared" ca="1" si="32"/>
        <v>Old</v>
      </c>
    </row>
    <row r="678" spans="1:25" hidden="1" x14ac:dyDescent="0.35">
      <c r="A678">
        <v>963922317</v>
      </c>
      <c r="B678" s="1">
        <v>37531</v>
      </c>
      <c r="C678">
        <v>694</v>
      </c>
      <c r="E678" t="s">
        <v>22</v>
      </c>
      <c r="F678" t="s">
        <v>23</v>
      </c>
      <c r="G678" t="s">
        <v>24</v>
      </c>
      <c r="H678" t="s">
        <v>32</v>
      </c>
      <c r="I678" t="s">
        <v>24</v>
      </c>
      <c r="J678">
        <v>81</v>
      </c>
      <c r="K678" t="s">
        <v>24</v>
      </c>
      <c r="L678" t="s">
        <v>23</v>
      </c>
      <c r="M678" t="s">
        <v>24</v>
      </c>
      <c r="N678" s="1">
        <v>45733</v>
      </c>
      <c r="O678" t="s">
        <v>40</v>
      </c>
      <c r="P678" t="s">
        <v>27</v>
      </c>
      <c r="Q678" t="s">
        <v>32</v>
      </c>
      <c r="R678">
        <v>2</v>
      </c>
      <c r="S678">
        <v>854</v>
      </c>
      <c r="T678" t="s">
        <v>23</v>
      </c>
      <c r="U678" t="s">
        <v>23</v>
      </c>
      <c r="V678" s="1">
        <v>45930</v>
      </c>
      <c r="W678" t="str">
        <f t="shared" si="30"/>
        <v>Y</v>
      </c>
      <c r="X678" t="str">
        <f t="shared" ca="1" si="31"/>
        <v>Recent</v>
      </c>
      <c r="Y678" t="str">
        <f t="shared" ca="1" si="32"/>
        <v>Recent</v>
      </c>
    </row>
    <row r="679" spans="1:25" hidden="1" x14ac:dyDescent="0.35">
      <c r="A679">
        <v>940694074</v>
      </c>
      <c r="B679" s="1">
        <v>35126</v>
      </c>
      <c r="C679">
        <v>23</v>
      </c>
      <c r="D679" s="1">
        <v>45726</v>
      </c>
      <c r="E679" t="s">
        <v>36</v>
      </c>
      <c r="F679" t="s">
        <v>24</v>
      </c>
      <c r="G679" t="s">
        <v>23</v>
      </c>
      <c r="H679" t="s">
        <v>32</v>
      </c>
      <c r="I679" t="s">
        <v>24</v>
      </c>
      <c r="J679">
        <v>90</v>
      </c>
      <c r="K679" t="s">
        <v>24</v>
      </c>
      <c r="L679" t="s">
        <v>24</v>
      </c>
      <c r="M679" t="s">
        <v>23</v>
      </c>
      <c r="N679" s="1">
        <v>45754</v>
      </c>
      <c r="O679" t="s">
        <v>26</v>
      </c>
      <c r="P679" t="s">
        <v>31</v>
      </c>
      <c r="Q679" t="s">
        <v>32</v>
      </c>
      <c r="R679">
        <v>5</v>
      </c>
      <c r="S679">
        <v>963</v>
      </c>
      <c r="T679" t="s">
        <v>23</v>
      </c>
      <c r="U679" t="s">
        <v>23</v>
      </c>
      <c r="V679" s="1">
        <v>45343</v>
      </c>
      <c r="W679" t="str">
        <f t="shared" si="30"/>
        <v>Y</v>
      </c>
      <c r="X679" t="str">
        <f t="shared" ca="1" si="31"/>
        <v>Recent</v>
      </c>
      <c r="Y679" t="str">
        <f t="shared" ca="1" si="32"/>
        <v>Old</v>
      </c>
    </row>
    <row r="680" spans="1:25" hidden="1" x14ac:dyDescent="0.35">
      <c r="A680">
        <v>435717502</v>
      </c>
      <c r="B680" s="1">
        <v>39566</v>
      </c>
      <c r="C680">
        <v>760</v>
      </c>
      <c r="D680" s="1">
        <v>45738</v>
      </c>
      <c r="E680" t="s">
        <v>36</v>
      </c>
      <c r="F680" t="s">
        <v>24</v>
      </c>
      <c r="G680" t="s">
        <v>23</v>
      </c>
      <c r="H680" t="s">
        <v>25</v>
      </c>
      <c r="I680" t="s">
        <v>24</v>
      </c>
      <c r="J680">
        <v>0</v>
      </c>
      <c r="K680" t="s">
        <v>23</v>
      </c>
      <c r="L680" t="s">
        <v>23</v>
      </c>
      <c r="M680" t="s">
        <v>23</v>
      </c>
      <c r="N680" s="1">
        <v>45711</v>
      </c>
      <c r="O680" t="s">
        <v>40</v>
      </c>
      <c r="P680" t="s">
        <v>27</v>
      </c>
      <c r="Q680" t="s">
        <v>25</v>
      </c>
      <c r="T680" t="s">
        <v>23</v>
      </c>
      <c r="U680" t="s">
        <v>23</v>
      </c>
      <c r="W680" t="str">
        <f t="shared" si="30"/>
        <v>Y</v>
      </c>
      <c r="X680" t="str">
        <f t="shared" ca="1" si="31"/>
        <v>Recent</v>
      </c>
      <c r="Y680" t="str">
        <f t="shared" ca="1" si="32"/>
        <v>N/A</v>
      </c>
    </row>
    <row r="681" spans="1:25" hidden="1" x14ac:dyDescent="0.35">
      <c r="A681">
        <v>600911323</v>
      </c>
      <c r="B681" s="1">
        <v>41411</v>
      </c>
      <c r="C681">
        <v>184</v>
      </c>
      <c r="D681" s="1">
        <v>45728</v>
      </c>
      <c r="E681" t="s">
        <v>36</v>
      </c>
      <c r="F681" t="s">
        <v>24</v>
      </c>
      <c r="G681" t="s">
        <v>23</v>
      </c>
      <c r="H681" t="s">
        <v>32</v>
      </c>
      <c r="I681" t="s">
        <v>24</v>
      </c>
      <c r="J681">
        <v>89</v>
      </c>
      <c r="K681" t="s">
        <v>24</v>
      </c>
      <c r="L681" t="s">
        <v>23</v>
      </c>
      <c r="M681" t="s">
        <v>23</v>
      </c>
      <c r="N681" s="1">
        <v>45736</v>
      </c>
      <c r="O681" t="s">
        <v>37</v>
      </c>
      <c r="P681" t="s">
        <v>27</v>
      </c>
      <c r="Q681" t="s">
        <v>32</v>
      </c>
      <c r="R681">
        <v>7</v>
      </c>
      <c r="S681">
        <v>919</v>
      </c>
      <c r="T681" t="s">
        <v>23</v>
      </c>
      <c r="U681" t="s">
        <v>23</v>
      </c>
      <c r="V681" s="1">
        <v>44240</v>
      </c>
      <c r="W681" t="str">
        <f t="shared" si="30"/>
        <v>Y</v>
      </c>
      <c r="X681" t="str">
        <f t="shared" ca="1" si="31"/>
        <v>Recent</v>
      </c>
      <c r="Y681" t="str">
        <f t="shared" ca="1" si="32"/>
        <v>Old</v>
      </c>
    </row>
    <row r="682" spans="1:25" hidden="1" x14ac:dyDescent="0.35">
      <c r="A682">
        <v>874331178</v>
      </c>
      <c r="B682" s="1">
        <v>42138</v>
      </c>
      <c r="C682">
        <v>1567</v>
      </c>
      <c r="D682" s="1">
        <v>45652</v>
      </c>
      <c r="E682" t="s">
        <v>36</v>
      </c>
      <c r="F682" t="s">
        <v>24</v>
      </c>
      <c r="G682" t="s">
        <v>23</v>
      </c>
      <c r="H682" t="s">
        <v>25</v>
      </c>
      <c r="I682" t="s">
        <v>24</v>
      </c>
      <c r="J682">
        <v>0</v>
      </c>
      <c r="K682" t="s">
        <v>23</v>
      </c>
      <c r="L682" t="s">
        <v>23</v>
      </c>
      <c r="M682" t="s">
        <v>23</v>
      </c>
      <c r="N682" s="1">
        <v>45672</v>
      </c>
      <c r="O682" t="s">
        <v>26</v>
      </c>
      <c r="P682" t="s">
        <v>27</v>
      </c>
      <c r="Q682" t="s">
        <v>25</v>
      </c>
      <c r="T682" t="s">
        <v>23</v>
      </c>
      <c r="U682" t="s">
        <v>24</v>
      </c>
      <c r="W682" t="str">
        <f t="shared" si="30"/>
        <v>Y</v>
      </c>
      <c r="X682" t="str">
        <f t="shared" ca="1" si="31"/>
        <v>Recent</v>
      </c>
      <c r="Y682" t="str">
        <f t="shared" ca="1" si="32"/>
        <v>N/A</v>
      </c>
    </row>
    <row r="683" spans="1:25" hidden="1" x14ac:dyDescent="0.35">
      <c r="A683">
        <v>185151053</v>
      </c>
      <c r="B683" s="1">
        <v>37724</v>
      </c>
      <c r="C683">
        <v>1985</v>
      </c>
      <c r="D683" s="1">
        <v>45691</v>
      </c>
      <c r="E683" t="s">
        <v>36</v>
      </c>
      <c r="F683" t="s">
        <v>24</v>
      </c>
      <c r="G683" t="s">
        <v>23</v>
      </c>
      <c r="H683" t="s">
        <v>30</v>
      </c>
      <c r="O683" t="s">
        <v>38</v>
      </c>
      <c r="P683" t="s">
        <v>31</v>
      </c>
      <c r="Q683" t="s">
        <v>28</v>
      </c>
      <c r="R683">
        <v>3</v>
      </c>
      <c r="S683">
        <v>862</v>
      </c>
      <c r="T683" t="s">
        <v>23</v>
      </c>
      <c r="U683" t="s">
        <v>23</v>
      </c>
      <c r="V683" s="1">
        <v>45839</v>
      </c>
      <c r="W683" t="str">
        <f t="shared" si="30"/>
        <v>Y</v>
      </c>
      <c r="X683" t="str">
        <f t="shared" ca="1" si="31"/>
        <v>N/A</v>
      </c>
      <c r="Y683" t="str">
        <f t="shared" ca="1" si="32"/>
        <v>Recent</v>
      </c>
    </row>
    <row r="684" spans="1:25" hidden="1" x14ac:dyDescent="0.35">
      <c r="A684">
        <v>368241195</v>
      </c>
      <c r="B684" s="1">
        <v>38275</v>
      </c>
      <c r="C684">
        <v>99</v>
      </c>
      <c r="E684" t="s">
        <v>22</v>
      </c>
      <c r="F684" t="s">
        <v>23</v>
      </c>
      <c r="G684" t="s">
        <v>24</v>
      </c>
      <c r="H684" t="s">
        <v>32</v>
      </c>
      <c r="I684" t="s">
        <v>24</v>
      </c>
      <c r="J684">
        <v>93</v>
      </c>
      <c r="K684" t="s">
        <v>24</v>
      </c>
      <c r="L684" t="s">
        <v>23</v>
      </c>
      <c r="M684" t="s">
        <v>23</v>
      </c>
      <c r="N684" s="1">
        <v>45756</v>
      </c>
      <c r="O684" t="s">
        <v>37</v>
      </c>
      <c r="P684" t="s">
        <v>27</v>
      </c>
      <c r="Q684" t="s">
        <v>32</v>
      </c>
      <c r="R684">
        <v>3</v>
      </c>
      <c r="S684">
        <v>976</v>
      </c>
      <c r="T684" t="s">
        <v>23</v>
      </c>
      <c r="U684" t="s">
        <v>23</v>
      </c>
      <c r="V684" s="1">
        <v>45800</v>
      </c>
      <c r="W684" t="str">
        <f t="shared" si="30"/>
        <v>Y</v>
      </c>
      <c r="X684" t="str">
        <f t="shared" ca="1" si="31"/>
        <v>Recent</v>
      </c>
      <c r="Y684" t="str">
        <f t="shared" ca="1" si="32"/>
        <v>Recent</v>
      </c>
    </row>
    <row r="685" spans="1:25" hidden="1" x14ac:dyDescent="0.35">
      <c r="A685">
        <v>857375959</v>
      </c>
      <c r="B685" s="1">
        <v>41303</v>
      </c>
      <c r="C685">
        <v>61</v>
      </c>
      <c r="D685" s="1">
        <v>45756</v>
      </c>
      <c r="E685" t="s">
        <v>22</v>
      </c>
      <c r="F685" t="s">
        <v>23</v>
      </c>
      <c r="G685" t="s">
        <v>24</v>
      </c>
      <c r="H685" t="s">
        <v>30</v>
      </c>
      <c r="O685" t="s">
        <v>37</v>
      </c>
      <c r="P685" t="s">
        <v>31</v>
      </c>
      <c r="Q685" t="s">
        <v>30</v>
      </c>
      <c r="W685" t="str">
        <f t="shared" si="30"/>
        <v>Y</v>
      </c>
      <c r="X685" t="str">
        <f t="shared" ca="1" si="31"/>
        <v>N/A</v>
      </c>
      <c r="Y685" t="str">
        <f t="shared" ca="1" si="32"/>
        <v>N/A</v>
      </c>
    </row>
    <row r="686" spans="1:25" hidden="1" x14ac:dyDescent="0.35">
      <c r="A686">
        <v>769834773</v>
      </c>
      <c r="B686" s="1">
        <v>41399</v>
      </c>
      <c r="C686">
        <v>22</v>
      </c>
      <c r="D686" s="1">
        <v>45732</v>
      </c>
      <c r="E686" t="s">
        <v>36</v>
      </c>
      <c r="F686" t="s">
        <v>24</v>
      </c>
      <c r="G686" t="s">
        <v>23</v>
      </c>
      <c r="H686" t="s">
        <v>32</v>
      </c>
      <c r="I686" t="s">
        <v>24</v>
      </c>
      <c r="J686">
        <v>96</v>
      </c>
      <c r="K686" t="s">
        <v>24</v>
      </c>
      <c r="L686" t="s">
        <v>23</v>
      </c>
      <c r="M686" t="s">
        <v>24</v>
      </c>
      <c r="N686" s="1">
        <v>45752</v>
      </c>
      <c r="O686" t="s">
        <v>39</v>
      </c>
      <c r="P686" t="s">
        <v>27</v>
      </c>
      <c r="Q686" t="s">
        <v>32</v>
      </c>
      <c r="R686">
        <v>6</v>
      </c>
      <c r="S686">
        <v>988</v>
      </c>
      <c r="T686" t="s">
        <v>23</v>
      </c>
      <c r="U686" t="s">
        <v>23</v>
      </c>
      <c r="V686" s="1">
        <v>45136</v>
      </c>
      <c r="W686" t="str">
        <f t="shared" si="30"/>
        <v>Y</v>
      </c>
      <c r="X686" t="str">
        <f t="shared" ca="1" si="31"/>
        <v>Recent</v>
      </c>
      <c r="Y686" t="str">
        <f t="shared" ca="1" si="32"/>
        <v>Old</v>
      </c>
    </row>
    <row r="687" spans="1:25" hidden="1" x14ac:dyDescent="0.35">
      <c r="A687">
        <v>381465266</v>
      </c>
      <c r="B687" s="1">
        <v>40972</v>
      </c>
      <c r="C687">
        <v>828</v>
      </c>
      <c r="D687" s="1">
        <v>45741</v>
      </c>
      <c r="E687" t="s">
        <v>22</v>
      </c>
      <c r="F687" t="s">
        <v>23</v>
      </c>
      <c r="G687" t="s">
        <v>24</v>
      </c>
      <c r="H687" t="s">
        <v>30</v>
      </c>
      <c r="O687" t="s">
        <v>40</v>
      </c>
      <c r="P687" t="s">
        <v>31</v>
      </c>
      <c r="Q687" t="s">
        <v>30</v>
      </c>
      <c r="W687" t="str">
        <f t="shared" si="30"/>
        <v>Y</v>
      </c>
      <c r="X687" t="str">
        <f t="shared" ca="1" si="31"/>
        <v>N/A</v>
      </c>
      <c r="Y687" t="str">
        <f t="shared" ca="1" si="32"/>
        <v>N/A</v>
      </c>
    </row>
    <row r="688" spans="1:25" hidden="1" x14ac:dyDescent="0.35">
      <c r="A688">
        <v>795348776</v>
      </c>
      <c r="B688" s="1">
        <v>39242</v>
      </c>
      <c r="C688">
        <v>2179</v>
      </c>
      <c r="D688" s="1">
        <v>45578</v>
      </c>
      <c r="E688" t="s">
        <v>36</v>
      </c>
      <c r="F688" t="s">
        <v>24</v>
      </c>
      <c r="G688" t="s">
        <v>23</v>
      </c>
      <c r="H688" t="s">
        <v>32</v>
      </c>
      <c r="I688" t="s">
        <v>24</v>
      </c>
      <c r="J688">
        <v>27</v>
      </c>
      <c r="K688" t="s">
        <v>24</v>
      </c>
      <c r="L688" t="s">
        <v>24</v>
      </c>
      <c r="M688" t="s">
        <v>24</v>
      </c>
      <c r="N688" s="1">
        <v>45660</v>
      </c>
      <c r="O688" t="s">
        <v>40</v>
      </c>
      <c r="P688" t="s">
        <v>33</v>
      </c>
      <c r="Q688" t="s">
        <v>32</v>
      </c>
      <c r="R688">
        <v>5</v>
      </c>
      <c r="S688">
        <v>533</v>
      </c>
      <c r="T688" t="s">
        <v>23</v>
      </c>
      <c r="U688" t="s">
        <v>23</v>
      </c>
      <c r="V688" s="1">
        <v>45406</v>
      </c>
      <c r="W688" t="str">
        <f t="shared" si="30"/>
        <v>Y</v>
      </c>
      <c r="X688" t="str">
        <f t="shared" ca="1" si="31"/>
        <v>Recent</v>
      </c>
      <c r="Y688" t="str">
        <f t="shared" ca="1" si="32"/>
        <v>Old</v>
      </c>
    </row>
    <row r="689" spans="1:25" hidden="1" x14ac:dyDescent="0.35">
      <c r="A689">
        <v>101711316</v>
      </c>
      <c r="B689" s="1">
        <v>41647</v>
      </c>
      <c r="C689">
        <v>27</v>
      </c>
      <c r="D689" s="1">
        <v>45731</v>
      </c>
      <c r="E689" t="s">
        <v>36</v>
      </c>
      <c r="F689" t="s">
        <v>24</v>
      </c>
      <c r="G689" t="s">
        <v>23</v>
      </c>
      <c r="H689" t="s">
        <v>32</v>
      </c>
      <c r="I689" t="s">
        <v>24</v>
      </c>
      <c r="J689">
        <v>89</v>
      </c>
      <c r="K689" t="s">
        <v>24</v>
      </c>
      <c r="L689" t="s">
        <v>23</v>
      </c>
      <c r="M689" t="s">
        <v>24</v>
      </c>
      <c r="N689" s="1">
        <v>45746</v>
      </c>
      <c r="O689" t="s">
        <v>37</v>
      </c>
      <c r="P689" t="s">
        <v>27</v>
      </c>
      <c r="Q689" t="s">
        <v>32</v>
      </c>
      <c r="R689">
        <v>6</v>
      </c>
      <c r="S689">
        <v>951</v>
      </c>
      <c r="T689" t="s">
        <v>23</v>
      </c>
      <c r="U689" t="s">
        <v>23</v>
      </c>
      <c r="V689" s="1">
        <v>44471</v>
      </c>
      <c r="W689" t="str">
        <f t="shared" si="30"/>
        <v>Y</v>
      </c>
      <c r="X689" t="str">
        <f t="shared" ca="1" si="31"/>
        <v>Recent</v>
      </c>
      <c r="Y689" t="str">
        <f t="shared" ca="1" si="32"/>
        <v>Old</v>
      </c>
    </row>
    <row r="690" spans="1:25" hidden="1" x14ac:dyDescent="0.35">
      <c r="A690">
        <v>866734639</v>
      </c>
      <c r="B690" s="1">
        <v>35299</v>
      </c>
      <c r="C690">
        <v>65</v>
      </c>
      <c r="D690" s="1">
        <v>45754</v>
      </c>
      <c r="E690" t="s">
        <v>36</v>
      </c>
      <c r="F690" t="s">
        <v>24</v>
      </c>
      <c r="G690" t="s">
        <v>23</v>
      </c>
      <c r="H690" t="s">
        <v>25</v>
      </c>
      <c r="I690" t="s">
        <v>24</v>
      </c>
      <c r="J690">
        <v>0</v>
      </c>
      <c r="K690" t="s">
        <v>23</v>
      </c>
      <c r="L690" t="s">
        <v>23</v>
      </c>
      <c r="M690" t="s">
        <v>23</v>
      </c>
      <c r="N690" s="1">
        <v>45753</v>
      </c>
      <c r="O690" t="s">
        <v>26</v>
      </c>
      <c r="Q690" t="s">
        <v>25</v>
      </c>
      <c r="T690" t="s">
        <v>23</v>
      </c>
      <c r="U690" t="s">
        <v>23</v>
      </c>
      <c r="W690" t="str">
        <f t="shared" si="30"/>
        <v>Y</v>
      </c>
      <c r="X690" t="str">
        <f t="shared" ca="1" si="31"/>
        <v>Recent</v>
      </c>
      <c r="Y690" t="str">
        <f t="shared" ca="1" si="32"/>
        <v>N/A</v>
      </c>
    </row>
    <row r="691" spans="1:25" hidden="1" x14ac:dyDescent="0.35">
      <c r="A691">
        <v>281226611</v>
      </c>
      <c r="B691" s="1">
        <v>43279</v>
      </c>
      <c r="C691">
        <v>1216</v>
      </c>
      <c r="D691" s="1">
        <v>45640</v>
      </c>
      <c r="E691" t="s">
        <v>36</v>
      </c>
      <c r="F691" t="s">
        <v>24</v>
      </c>
      <c r="G691" t="s">
        <v>23</v>
      </c>
      <c r="H691" t="s">
        <v>32</v>
      </c>
      <c r="I691" t="s">
        <v>24</v>
      </c>
      <c r="J691">
        <v>77</v>
      </c>
      <c r="K691" t="s">
        <v>24</v>
      </c>
      <c r="L691" t="s">
        <v>24</v>
      </c>
      <c r="M691" t="s">
        <v>23</v>
      </c>
      <c r="N691" s="1">
        <v>45710</v>
      </c>
      <c r="O691" t="s">
        <v>38</v>
      </c>
      <c r="P691" t="s">
        <v>27</v>
      </c>
      <c r="Q691" t="s">
        <v>25</v>
      </c>
      <c r="T691" t="s">
        <v>23</v>
      </c>
      <c r="U691" t="s">
        <v>24</v>
      </c>
      <c r="W691" t="str">
        <f t="shared" si="30"/>
        <v>Y</v>
      </c>
      <c r="X691" t="str">
        <f t="shared" ca="1" si="31"/>
        <v>Recent</v>
      </c>
      <c r="Y691" t="str">
        <f t="shared" ca="1" si="32"/>
        <v>N/A</v>
      </c>
    </row>
    <row r="692" spans="1:25" hidden="1" x14ac:dyDescent="0.35">
      <c r="A692">
        <v>682434809</v>
      </c>
      <c r="B692" s="1">
        <v>37020</v>
      </c>
      <c r="C692">
        <v>64</v>
      </c>
      <c r="D692" s="1">
        <v>45754</v>
      </c>
      <c r="E692" t="s">
        <v>22</v>
      </c>
      <c r="F692" t="s">
        <v>23</v>
      </c>
      <c r="G692" t="s">
        <v>24</v>
      </c>
      <c r="H692" t="s">
        <v>32</v>
      </c>
      <c r="I692" t="s">
        <v>24</v>
      </c>
      <c r="J692">
        <v>90</v>
      </c>
      <c r="K692" t="s">
        <v>24</v>
      </c>
      <c r="L692" t="s">
        <v>24</v>
      </c>
      <c r="M692" t="s">
        <v>23</v>
      </c>
      <c r="N692" s="1">
        <v>45737</v>
      </c>
      <c r="O692" t="s">
        <v>37</v>
      </c>
      <c r="P692" t="s">
        <v>27</v>
      </c>
      <c r="Q692" t="s">
        <v>32</v>
      </c>
      <c r="R692">
        <v>9</v>
      </c>
      <c r="S692">
        <v>970</v>
      </c>
      <c r="T692" t="s">
        <v>23</v>
      </c>
      <c r="U692" t="s">
        <v>23</v>
      </c>
      <c r="V692" s="1">
        <v>44425</v>
      </c>
      <c r="W692" t="str">
        <f t="shared" si="30"/>
        <v>Y</v>
      </c>
      <c r="X692" t="str">
        <f t="shared" ca="1" si="31"/>
        <v>Recent</v>
      </c>
      <c r="Y692" t="str">
        <f t="shared" ca="1" si="32"/>
        <v>Old</v>
      </c>
    </row>
    <row r="693" spans="1:25" x14ac:dyDescent="0.35">
      <c r="A693">
        <v>628635989</v>
      </c>
      <c r="B693" s="1">
        <v>37145</v>
      </c>
      <c r="D693" s="1">
        <v>45746</v>
      </c>
      <c r="E693" t="s">
        <v>22</v>
      </c>
      <c r="F693" t="s">
        <v>23</v>
      </c>
      <c r="G693" t="s">
        <v>24</v>
      </c>
      <c r="H693" t="s">
        <v>32</v>
      </c>
      <c r="I693" t="s">
        <v>24</v>
      </c>
      <c r="J693">
        <v>90</v>
      </c>
      <c r="K693" t="s">
        <v>24</v>
      </c>
      <c r="L693" t="s">
        <v>23</v>
      </c>
      <c r="M693" t="s">
        <v>23</v>
      </c>
      <c r="N693" s="1">
        <v>45732</v>
      </c>
      <c r="O693" t="s">
        <v>35</v>
      </c>
      <c r="P693" t="s">
        <v>33</v>
      </c>
      <c r="Q693" t="s">
        <v>32</v>
      </c>
      <c r="R693">
        <v>7</v>
      </c>
      <c r="S693">
        <v>967</v>
      </c>
      <c r="T693" t="s">
        <v>23</v>
      </c>
      <c r="U693" t="s">
        <v>23</v>
      </c>
      <c r="V693" s="1">
        <v>44513</v>
      </c>
      <c r="W693" t="str">
        <f t="shared" si="30"/>
        <v>Y</v>
      </c>
      <c r="X693" t="str">
        <f t="shared" ca="1" si="31"/>
        <v>Recent</v>
      </c>
      <c r="Y693" t="str">
        <f t="shared" ca="1" si="32"/>
        <v>Old</v>
      </c>
    </row>
    <row r="694" spans="1:25" hidden="1" x14ac:dyDescent="0.35">
      <c r="A694">
        <v>256173221</v>
      </c>
      <c r="B694" s="1">
        <v>38449</v>
      </c>
      <c r="C694">
        <v>4171</v>
      </c>
      <c r="D694" s="1">
        <v>44088</v>
      </c>
      <c r="E694" t="s">
        <v>29</v>
      </c>
      <c r="F694" t="s">
        <v>24</v>
      </c>
      <c r="G694" t="s">
        <v>24</v>
      </c>
      <c r="H694" t="s">
        <v>30</v>
      </c>
      <c r="O694" t="s">
        <v>35</v>
      </c>
      <c r="P694" t="s">
        <v>33</v>
      </c>
      <c r="Q694" t="s">
        <v>28</v>
      </c>
      <c r="R694">
        <v>3</v>
      </c>
      <c r="S694">
        <v>25</v>
      </c>
      <c r="T694" t="s">
        <v>23</v>
      </c>
      <c r="U694" t="s">
        <v>23</v>
      </c>
      <c r="V694" s="1">
        <v>45842</v>
      </c>
      <c r="W694" t="str">
        <f t="shared" si="30"/>
        <v>Y</v>
      </c>
      <c r="X694" t="str">
        <f t="shared" ca="1" si="31"/>
        <v>N/A</v>
      </c>
      <c r="Y694" t="str">
        <f t="shared" ca="1" si="32"/>
        <v>Recent</v>
      </c>
    </row>
    <row r="695" spans="1:25" hidden="1" x14ac:dyDescent="0.35">
      <c r="A695">
        <v>584519245</v>
      </c>
      <c r="B695" s="1">
        <v>42985</v>
      </c>
      <c r="C695">
        <v>20</v>
      </c>
      <c r="D695" s="1">
        <v>45744</v>
      </c>
      <c r="E695" t="s">
        <v>34</v>
      </c>
      <c r="F695" t="s">
        <v>24</v>
      </c>
      <c r="G695" t="s">
        <v>24</v>
      </c>
      <c r="H695" t="s">
        <v>30</v>
      </c>
      <c r="O695" t="s">
        <v>39</v>
      </c>
      <c r="P695" t="s">
        <v>31</v>
      </c>
      <c r="Q695" t="s">
        <v>28</v>
      </c>
      <c r="R695">
        <v>4</v>
      </c>
      <c r="S695">
        <v>954</v>
      </c>
      <c r="T695" t="s">
        <v>23</v>
      </c>
      <c r="U695" t="s">
        <v>23</v>
      </c>
      <c r="V695" s="1">
        <v>45748</v>
      </c>
      <c r="W695" t="str">
        <f t="shared" si="30"/>
        <v>Y</v>
      </c>
      <c r="X695" t="str">
        <f t="shared" ca="1" si="31"/>
        <v>N/A</v>
      </c>
      <c r="Y695" t="str">
        <f t="shared" ca="1" si="32"/>
        <v>Recent</v>
      </c>
    </row>
    <row r="696" spans="1:25" hidden="1" x14ac:dyDescent="0.35">
      <c r="A696">
        <v>343847511</v>
      </c>
      <c r="B696" s="1">
        <v>38310</v>
      </c>
      <c r="C696">
        <v>22</v>
      </c>
      <c r="D696" s="1">
        <v>45739</v>
      </c>
      <c r="E696" t="s">
        <v>22</v>
      </c>
      <c r="F696" t="s">
        <v>23</v>
      </c>
      <c r="G696" t="s">
        <v>24</v>
      </c>
      <c r="H696" t="s">
        <v>32</v>
      </c>
      <c r="I696" t="s">
        <v>24</v>
      </c>
      <c r="J696">
        <v>91</v>
      </c>
      <c r="K696" t="s">
        <v>24</v>
      </c>
      <c r="L696" t="s">
        <v>23</v>
      </c>
      <c r="M696" t="s">
        <v>23</v>
      </c>
      <c r="N696" s="1">
        <v>45739</v>
      </c>
      <c r="P696" t="s">
        <v>31</v>
      </c>
      <c r="Q696" t="s">
        <v>32</v>
      </c>
      <c r="R696">
        <v>3</v>
      </c>
      <c r="S696">
        <v>977</v>
      </c>
      <c r="T696" t="s">
        <v>23</v>
      </c>
      <c r="U696" t="s">
        <v>24</v>
      </c>
      <c r="V696" s="1">
        <v>45841</v>
      </c>
      <c r="W696" t="str">
        <f t="shared" si="30"/>
        <v>Y</v>
      </c>
      <c r="X696" t="str">
        <f t="shared" ca="1" si="31"/>
        <v>Recent</v>
      </c>
      <c r="Y696" t="str">
        <f t="shared" ca="1" si="32"/>
        <v>Recent</v>
      </c>
    </row>
    <row r="697" spans="1:25" hidden="1" x14ac:dyDescent="0.35">
      <c r="A697">
        <v>207910570</v>
      </c>
      <c r="B697" s="1">
        <v>41557</v>
      </c>
      <c r="C697">
        <v>44</v>
      </c>
      <c r="D697" s="1">
        <v>45745</v>
      </c>
      <c r="E697" t="s">
        <v>36</v>
      </c>
      <c r="F697" t="s">
        <v>24</v>
      </c>
      <c r="G697" t="s">
        <v>23</v>
      </c>
      <c r="H697" t="s">
        <v>30</v>
      </c>
      <c r="O697" t="s">
        <v>39</v>
      </c>
      <c r="P697" t="s">
        <v>31</v>
      </c>
      <c r="Q697" t="s">
        <v>25</v>
      </c>
      <c r="T697" t="s">
        <v>23</v>
      </c>
      <c r="U697" t="s">
        <v>23</v>
      </c>
      <c r="W697" t="str">
        <f t="shared" si="30"/>
        <v>Y</v>
      </c>
      <c r="X697" t="str">
        <f t="shared" ca="1" si="31"/>
        <v>N/A</v>
      </c>
      <c r="Y697" t="str">
        <f t="shared" ca="1" si="32"/>
        <v>N/A</v>
      </c>
    </row>
    <row r="698" spans="1:25" hidden="1" x14ac:dyDescent="0.35">
      <c r="A698">
        <v>154760415</v>
      </c>
      <c r="B698" s="1">
        <v>40106</v>
      </c>
      <c r="C698">
        <v>73</v>
      </c>
      <c r="D698" s="1">
        <v>45746</v>
      </c>
      <c r="E698" t="s">
        <v>22</v>
      </c>
      <c r="F698" t="s">
        <v>23</v>
      </c>
      <c r="G698" t="s">
        <v>24</v>
      </c>
      <c r="H698" t="s">
        <v>32</v>
      </c>
      <c r="I698" t="s">
        <v>24</v>
      </c>
      <c r="J698">
        <v>86</v>
      </c>
      <c r="K698" t="s">
        <v>24</v>
      </c>
      <c r="L698" t="s">
        <v>23</v>
      </c>
      <c r="M698" t="s">
        <v>23</v>
      </c>
      <c r="N698" s="1">
        <v>45728</v>
      </c>
      <c r="O698" t="s">
        <v>26</v>
      </c>
      <c r="P698" t="s">
        <v>27</v>
      </c>
      <c r="Q698" t="s">
        <v>32</v>
      </c>
      <c r="R698">
        <v>6</v>
      </c>
      <c r="S698">
        <v>969</v>
      </c>
      <c r="T698" t="s">
        <v>23</v>
      </c>
      <c r="U698" t="s">
        <v>23</v>
      </c>
      <c r="V698" s="1">
        <v>44755</v>
      </c>
      <c r="W698" t="str">
        <f t="shared" si="30"/>
        <v>Y</v>
      </c>
      <c r="X698" t="str">
        <f t="shared" ca="1" si="31"/>
        <v>Recent</v>
      </c>
      <c r="Y698" t="str">
        <f t="shared" ca="1" si="32"/>
        <v>Old</v>
      </c>
    </row>
    <row r="699" spans="1:25" hidden="1" x14ac:dyDescent="0.35">
      <c r="A699">
        <v>617721246</v>
      </c>
      <c r="B699" s="1">
        <v>39654</v>
      </c>
      <c r="C699">
        <v>923</v>
      </c>
      <c r="D699" s="1">
        <v>45710</v>
      </c>
      <c r="E699" t="s">
        <v>22</v>
      </c>
      <c r="F699" t="s">
        <v>23</v>
      </c>
      <c r="G699" t="s">
        <v>24</v>
      </c>
      <c r="H699" t="s">
        <v>32</v>
      </c>
      <c r="I699" t="s">
        <v>24</v>
      </c>
      <c r="J699">
        <v>92</v>
      </c>
      <c r="K699" t="s">
        <v>24</v>
      </c>
      <c r="L699" t="s">
        <v>23</v>
      </c>
      <c r="M699" t="s">
        <v>24</v>
      </c>
      <c r="N699" s="1">
        <v>45728</v>
      </c>
      <c r="O699" t="s">
        <v>37</v>
      </c>
      <c r="P699" t="s">
        <v>33</v>
      </c>
      <c r="Q699" t="s">
        <v>32</v>
      </c>
      <c r="R699">
        <v>9</v>
      </c>
      <c r="S699">
        <v>880</v>
      </c>
      <c r="T699" t="s">
        <v>23</v>
      </c>
      <c r="U699" t="s">
        <v>23</v>
      </c>
      <c r="V699" s="1">
        <v>44364</v>
      </c>
      <c r="W699" t="str">
        <f t="shared" si="30"/>
        <v>Y</v>
      </c>
      <c r="X699" t="str">
        <f t="shared" ca="1" si="31"/>
        <v>Recent</v>
      </c>
      <c r="Y699" t="str">
        <f t="shared" ca="1" si="32"/>
        <v>Old</v>
      </c>
    </row>
    <row r="700" spans="1:25" hidden="1" x14ac:dyDescent="0.35">
      <c r="A700">
        <v>587526569</v>
      </c>
      <c r="B700" s="1">
        <v>37387</v>
      </c>
      <c r="C700">
        <v>1717</v>
      </c>
      <c r="D700" s="1">
        <v>45693</v>
      </c>
      <c r="E700" t="s">
        <v>22</v>
      </c>
      <c r="F700" t="s">
        <v>23</v>
      </c>
      <c r="G700" t="s">
        <v>24</v>
      </c>
      <c r="H700" t="s">
        <v>32</v>
      </c>
      <c r="I700" t="s">
        <v>24</v>
      </c>
      <c r="J700">
        <v>74</v>
      </c>
      <c r="K700" t="s">
        <v>24</v>
      </c>
      <c r="L700" t="s">
        <v>24</v>
      </c>
      <c r="M700" t="s">
        <v>24</v>
      </c>
      <c r="N700" s="1">
        <v>45716</v>
      </c>
      <c r="O700" t="s">
        <v>40</v>
      </c>
      <c r="P700" t="s">
        <v>33</v>
      </c>
      <c r="Q700" t="s">
        <v>32</v>
      </c>
      <c r="R700">
        <v>7</v>
      </c>
      <c r="S700">
        <v>757</v>
      </c>
      <c r="T700" t="s">
        <v>23</v>
      </c>
      <c r="U700" t="s">
        <v>23</v>
      </c>
      <c r="V700" s="1">
        <v>44077</v>
      </c>
      <c r="W700" t="str">
        <f t="shared" si="30"/>
        <v>Y</v>
      </c>
      <c r="X700" t="str">
        <f t="shared" ca="1" si="31"/>
        <v>Recent</v>
      </c>
      <c r="Y700" t="str">
        <f t="shared" ca="1" si="32"/>
        <v>Old</v>
      </c>
    </row>
    <row r="701" spans="1:25" hidden="1" x14ac:dyDescent="0.35">
      <c r="A701">
        <v>954460937</v>
      </c>
      <c r="B701" s="1">
        <v>38114</v>
      </c>
      <c r="C701">
        <v>51</v>
      </c>
      <c r="D701" s="1">
        <v>45746</v>
      </c>
      <c r="E701" t="s">
        <v>22</v>
      </c>
      <c r="F701" t="s">
        <v>23</v>
      </c>
      <c r="G701" t="s">
        <v>24</v>
      </c>
      <c r="H701" t="s">
        <v>30</v>
      </c>
      <c r="O701" t="s">
        <v>39</v>
      </c>
      <c r="P701" t="s">
        <v>27</v>
      </c>
      <c r="Q701" t="s">
        <v>32</v>
      </c>
      <c r="R701">
        <v>2</v>
      </c>
      <c r="S701">
        <v>979</v>
      </c>
      <c r="T701" t="s">
        <v>23</v>
      </c>
      <c r="U701" t="s">
        <v>23</v>
      </c>
      <c r="V701" s="1">
        <v>45926</v>
      </c>
      <c r="W701" t="str">
        <f t="shared" si="30"/>
        <v>Y</v>
      </c>
      <c r="X701" t="str">
        <f t="shared" ca="1" si="31"/>
        <v>N/A</v>
      </c>
      <c r="Y701" t="str">
        <f t="shared" ca="1" si="32"/>
        <v>Recent</v>
      </c>
    </row>
    <row r="702" spans="1:25" hidden="1" x14ac:dyDescent="0.35">
      <c r="A702">
        <v>128204887</v>
      </c>
      <c r="B702" s="1">
        <v>42817</v>
      </c>
      <c r="C702">
        <v>365</v>
      </c>
      <c r="D702" s="1">
        <v>45722</v>
      </c>
      <c r="E702" t="s">
        <v>34</v>
      </c>
      <c r="F702" t="s">
        <v>24</v>
      </c>
      <c r="G702" t="s">
        <v>24</v>
      </c>
      <c r="H702" t="s">
        <v>32</v>
      </c>
      <c r="I702" t="s">
        <v>24</v>
      </c>
      <c r="J702">
        <v>79</v>
      </c>
      <c r="K702" t="s">
        <v>24</v>
      </c>
      <c r="L702" t="s">
        <v>24</v>
      </c>
      <c r="M702" t="s">
        <v>23</v>
      </c>
      <c r="N702" s="1">
        <v>45696</v>
      </c>
      <c r="O702" t="s">
        <v>39</v>
      </c>
      <c r="P702" t="s">
        <v>31</v>
      </c>
      <c r="Q702" t="s">
        <v>32</v>
      </c>
      <c r="R702">
        <v>8</v>
      </c>
      <c r="S702">
        <v>853</v>
      </c>
      <c r="T702" t="s">
        <v>24</v>
      </c>
      <c r="U702" t="s">
        <v>24</v>
      </c>
      <c r="V702" s="1">
        <v>44173</v>
      </c>
      <c r="W702" t="str">
        <f t="shared" si="30"/>
        <v>Y</v>
      </c>
      <c r="X702" t="str">
        <f t="shared" ca="1" si="31"/>
        <v>Recent</v>
      </c>
      <c r="Y702" t="str">
        <f t="shared" ca="1" si="32"/>
        <v>Old</v>
      </c>
    </row>
    <row r="703" spans="1:25" hidden="1" x14ac:dyDescent="0.35">
      <c r="A703">
        <v>638667680</v>
      </c>
      <c r="B703" s="1">
        <v>39705</v>
      </c>
      <c r="C703">
        <v>1516</v>
      </c>
      <c r="D703" s="1">
        <v>45637</v>
      </c>
      <c r="E703" t="s">
        <v>34</v>
      </c>
      <c r="F703" t="s">
        <v>24</v>
      </c>
      <c r="G703" t="s">
        <v>24</v>
      </c>
      <c r="H703" t="s">
        <v>32</v>
      </c>
      <c r="I703" t="s">
        <v>24</v>
      </c>
      <c r="J703">
        <v>69</v>
      </c>
      <c r="K703" t="s">
        <v>24</v>
      </c>
      <c r="L703" t="s">
        <v>24</v>
      </c>
      <c r="M703" t="s">
        <v>24</v>
      </c>
      <c r="N703" s="1">
        <v>45695</v>
      </c>
      <c r="O703" t="s">
        <v>40</v>
      </c>
      <c r="P703" t="s">
        <v>33</v>
      </c>
      <c r="Q703" t="s">
        <v>32</v>
      </c>
      <c r="R703">
        <v>8</v>
      </c>
      <c r="S703">
        <v>889</v>
      </c>
      <c r="T703" t="s">
        <v>23</v>
      </c>
      <c r="U703" t="s">
        <v>23</v>
      </c>
      <c r="V703" s="1">
        <v>44280</v>
      </c>
      <c r="W703" t="str">
        <f t="shared" si="30"/>
        <v>Y</v>
      </c>
      <c r="X703" t="str">
        <f t="shared" ca="1" si="31"/>
        <v>Recent</v>
      </c>
      <c r="Y703" t="str">
        <f t="shared" ca="1" si="32"/>
        <v>Old</v>
      </c>
    </row>
    <row r="704" spans="1:25" hidden="1" x14ac:dyDescent="0.35">
      <c r="A704">
        <v>877406737</v>
      </c>
      <c r="B704" s="1">
        <v>37856</v>
      </c>
      <c r="C704">
        <v>2122</v>
      </c>
      <c r="D704" s="1">
        <v>45744</v>
      </c>
      <c r="E704" t="s">
        <v>36</v>
      </c>
      <c r="F704" t="s">
        <v>24</v>
      </c>
      <c r="G704" t="s">
        <v>23</v>
      </c>
      <c r="H704" t="s">
        <v>30</v>
      </c>
      <c r="O704" t="s">
        <v>39</v>
      </c>
      <c r="P704" t="s">
        <v>31</v>
      </c>
      <c r="Q704" t="s">
        <v>30</v>
      </c>
      <c r="W704" t="str">
        <f t="shared" si="30"/>
        <v>Y</v>
      </c>
      <c r="X704" t="str">
        <f t="shared" ca="1" si="31"/>
        <v>N/A</v>
      </c>
      <c r="Y704" t="str">
        <f t="shared" ca="1" si="32"/>
        <v>N/A</v>
      </c>
    </row>
    <row r="705" spans="1:25" hidden="1" x14ac:dyDescent="0.35">
      <c r="A705">
        <v>977018664</v>
      </c>
      <c r="B705" s="1">
        <v>38988</v>
      </c>
      <c r="C705">
        <v>779</v>
      </c>
      <c r="D705" s="1">
        <v>45722</v>
      </c>
      <c r="E705" t="s">
        <v>22</v>
      </c>
      <c r="F705" t="s">
        <v>23</v>
      </c>
      <c r="G705" t="s">
        <v>24</v>
      </c>
      <c r="H705" t="s">
        <v>32</v>
      </c>
      <c r="I705" t="s">
        <v>24</v>
      </c>
      <c r="J705">
        <v>87</v>
      </c>
      <c r="K705" t="s">
        <v>24</v>
      </c>
      <c r="L705" t="s">
        <v>24</v>
      </c>
      <c r="M705" t="s">
        <v>23</v>
      </c>
      <c r="N705" s="1">
        <v>45726</v>
      </c>
      <c r="O705" t="s">
        <v>39</v>
      </c>
      <c r="P705" t="s">
        <v>27</v>
      </c>
      <c r="Q705" t="s">
        <v>32</v>
      </c>
      <c r="R705">
        <v>1</v>
      </c>
      <c r="S705">
        <v>949</v>
      </c>
      <c r="T705" t="s">
        <v>23</v>
      </c>
      <c r="U705" t="s">
        <v>23</v>
      </c>
      <c r="V705" s="1">
        <v>45933</v>
      </c>
      <c r="W705" t="str">
        <f t="shared" si="30"/>
        <v>Y</v>
      </c>
      <c r="X705" t="str">
        <f t="shared" ca="1" si="31"/>
        <v>Recent</v>
      </c>
      <c r="Y705" t="str">
        <f t="shared" ca="1" si="32"/>
        <v>Recent</v>
      </c>
    </row>
    <row r="706" spans="1:25" hidden="1" x14ac:dyDescent="0.35">
      <c r="A706">
        <v>320082041</v>
      </c>
      <c r="B706" s="1">
        <v>37975</v>
      </c>
      <c r="C706">
        <v>55</v>
      </c>
      <c r="D706" s="1">
        <v>45732</v>
      </c>
      <c r="E706" t="s">
        <v>34</v>
      </c>
      <c r="F706" t="s">
        <v>24</v>
      </c>
      <c r="G706" t="s">
        <v>24</v>
      </c>
      <c r="H706" t="s">
        <v>32</v>
      </c>
      <c r="I706" t="s">
        <v>24</v>
      </c>
      <c r="J706">
        <v>98</v>
      </c>
      <c r="K706" t="s">
        <v>24</v>
      </c>
      <c r="L706" t="s">
        <v>23</v>
      </c>
      <c r="M706" t="s">
        <v>23</v>
      </c>
      <c r="N706" s="1">
        <v>45733</v>
      </c>
      <c r="O706" t="s">
        <v>37</v>
      </c>
      <c r="P706" t="s">
        <v>27</v>
      </c>
      <c r="Q706" t="s">
        <v>32</v>
      </c>
      <c r="R706">
        <v>1</v>
      </c>
      <c r="S706">
        <v>956</v>
      </c>
      <c r="T706" t="s">
        <v>23</v>
      </c>
      <c r="U706" t="s">
        <v>23</v>
      </c>
      <c r="V706" s="1">
        <v>45933</v>
      </c>
      <c r="W706" t="str">
        <f t="shared" si="30"/>
        <v>Y</v>
      </c>
      <c r="X706" t="str">
        <f t="shared" ca="1" si="31"/>
        <v>Recent</v>
      </c>
      <c r="Y706" t="str">
        <f t="shared" ca="1" si="32"/>
        <v>Recent</v>
      </c>
    </row>
    <row r="707" spans="1:25" hidden="1" x14ac:dyDescent="0.35">
      <c r="A707">
        <v>978914017</v>
      </c>
      <c r="B707" s="1">
        <v>41437</v>
      </c>
      <c r="C707">
        <v>37</v>
      </c>
      <c r="D707" s="1">
        <v>45731</v>
      </c>
      <c r="E707" t="s">
        <v>22</v>
      </c>
      <c r="F707" t="s">
        <v>23</v>
      </c>
      <c r="G707" t="s">
        <v>24</v>
      </c>
      <c r="H707" t="s">
        <v>30</v>
      </c>
      <c r="O707" t="s">
        <v>40</v>
      </c>
      <c r="P707" t="s">
        <v>27</v>
      </c>
      <c r="Q707" t="s">
        <v>25</v>
      </c>
      <c r="T707" t="s">
        <v>23</v>
      </c>
      <c r="U707" t="s">
        <v>23</v>
      </c>
      <c r="W707" t="str">
        <f t="shared" ref="W707:W770" si="33">IF(OR(F707="Y", G707="Y", L707 = "Y", M707 = "Y", T707 = "Y", U707= "Y"), "Y", "N")</f>
        <v>Y</v>
      </c>
      <c r="X707" t="str">
        <f t="shared" ref="X707:X770" ca="1" si="34">IF(N707&gt;=EDATE(TODAY(),-6),"Recent",IF(I707="","N/A","Old"))</f>
        <v>N/A</v>
      </c>
      <c r="Y707" t="str">
        <f t="shared" ref="Y707:Y770" ca="1" si="35">IF(V707&gt;=EDATE(TODAY(),-6),"Recent",IF(V707="","N/A","Old"))</f>
        <v>N/A</v>
      </c>
    </row>
    <row r="708" spans="1:25" hidden="1" x14ac:dyDescent="0.35">
      <c r="A708">
        <v>710520527</v>
      </c>
      <c r="B708" s="1">
        <v>42824</v>
      </c>
      <c r="C708">
        <v>44</v>
      </c>
      <c r="D708" s="1">
        <v>45730</v>
      </c>
      <c r="E708" t="s">
        <v>22</v>
      </c>
      <c r="F708" t="s">
        <v>23</v>
      </c>
      <c r="G708" t="s">
        <v>24</v>
      </c>
      <c r="H708" t="s">
        <v>25</v>
      </c>
      <c r="I708" t="s">
        <v>24</v>
      </c>
      <c r="J708">
        <v>0</v>
      </c>
      <c r="K708" t="s">
        <v>23</v>
      </c>
      <c r="L708" t="s">
        <v>23</v>
      </c>
      <c r="M708" t="s">
        <v>24</v>
      </c>
      <c r="N708" s="1">
        <v>45742</v>
      </c>
      <c r="O708" t="s">
        <v>39</v>
      </c>
      <c r="P708" t="s">
        <v>27</v>
      </c>
      <c r="Q708" t="s">
        <v>25</v>
      </c>
      <c r="T708" t="s">
        <v>23</v>
      </c>
      <c r="U708" t="s">
        <v>23</v>
      </c>
      <c r="W708" t="str">
        <f t="shared" si="33"/>
        <v>Y</v>
      </c>
      <c r="X708" t="str">
        <f t="shared" ca="1" si="34"/>
        <v>Recent</v>
      </c>
      <c r="Y708" t="str">
        <f t="shared" ca="1" si="35"/>
        <v>N/A</v>
      </c>
    </row>
    <row r="709" spans="1:25" hidden="1" x14ac:dyDescent="0.35">
      <c r="A709">
        <v>386945483</v>
      </c>
      <c r="B709" s="1">
        <v>36932</v>
      </c>
      <c r="C709">
        <v>99</v>
      </c>
      <c r="D709" s="1">
        <v>45729</v>
      </c>
      <c r="E709" t="s">
        <v>36</v>
      </c>
      <c r="F709" t="s">
        <v>24</v>
      </c>
      <c r="G709" t="s">
        <v>23</v>
      </c>
      <c r="H709" t="s">
        <v>32</v>
      </c>
      <c r="I709" t="s">
        <v>24</v>
      </c>
      <c r="J709">
        <v>88</v>
      </c>
      <c r="K709" t="s">
        <v>24</v>
      </c>
      <c r="L709" t="s">
        <v>23</v>
      </c>
      <c r="M709" t="s">
        <v>23</v>
      </c>
      <c r="N709" s="1">
        <v>45733</v>
      </c>
      <c r="O709" t="s">
        <v>37</v>
      </c>
      <c r="P709" t="s">
        <v>27</v>
      </c>
      <c r="Q709" t="s">
        <v>32</v>
      </c>
      <c r="R709">
        <v>7</v>
      </c>
      <c r="S709">
        <v>958</v>
      </c>
      <c r="T709" t="s">
        <v>23</v>
      </c>
      <c r="U709" t="s">
        <v>23</v>
      </c>
      <c r="V709" s="1">
        <v>44206</v>
      </c>
      <c r="W709" t="str">
        <f t="shared" si="33"/>
        <v>Y</v>
      </c>
      <c r="X709" t="str">
        <f t="shared" ca="1" si="34"/>
        <v>Recent</v>
      </c>
      <c r="Y709" t="str">
        <f t="shared" ca="1" si="35"/>
        <v>Old</v>
      </c>
    </row>
    <row r="710" spans="1:25" hidden="1" x14ac:dyDescent="0.35">
      <c r="A710">
        <v>716310605</v>
      </c>
      <c r="B710" s="1">
        <v>35753</v>
      </c>
      <c r="C710">
        <v>3436</v>
      </c>
      <c r="D710" s="1">
        <v>45085</v>
      </c>
      <c r="E710" t="s">
        <v>34</v>
      </c>
      <c r="F710" t="s">
        <v>24</v>
      </c>
      <c r="G710" t="s">
        <v>24</v>
      </c>
      <c r="H710" t="s">
        <v>32</v>
      </c>
      <c r="I710" t="s">
        <v>24</v>
      </c>
      <c r="J710">
        <v>25</v>
      </c>
      <c r="K710" t="s">
        <v>24</v>
      </c>
      <c r="L710" t="s">
        <v>24</v>
      </c>
      <c r="M710" t="s">
        <v>24</v>
      </c>
      <c r="N710" s="1">
        <v>45118</v>
      </c>
      <c r="O710" t="s">
        <v>38</v>
      </c>
      <c r="P710" t="s">
        <v>27</v>
      </c>
      <c r="Q710" t="s">
        <v>32</v>
      </c>
      <c r="R710">
        <v>8</v>
      </c>
      <c r="S710">
        <v>307</v>
      </c>
      <c r="T710" t="s">
        <v>24</v>
      </c>
      <c r="U710" t="s">
        <v>23</v>
      </c>
      <c r="V710" s="1">
        <v>44655</v>
      </c>
      <c r="W710" t="str">
        <f t="shared" si="33"/>
        <v>Y</v>
      </c>
      <c r="X710" t="str">
        <f t="shared" ca="1" si="34"/>
        <v>Old</v>
      </c>
      <c r="Y710" t="str">
        <f t="shared" ca="1" si="35"/>
        <v>Old</v>
      </c>
    </row>
    <row r="711" spans="1:25" hidden="1" x14ac:dyDescent="0.35">
      <c r="A711">
        <v>888120346</v>
      </c>
      <c r="B711" s="1">
        <v>41376</v>
      </c>
      <c r="C711">
        <v>2341</v>
      </c>
      <c r="D711" s="1">
        <v>45693</v>
      </c>
      <c r="E711" t="s">
        <v>34</v>
      </c>
      <c r="F711" t="s">
        <v>24</v>
      </c>
      <c r="G711" t="s">
        <v>24</v>
      </c>
      <c r="H711" t="s">
        <v>32</v>
      </c>
      <c r="I711" t="s">
        <v>24</v>
      </c>
      <c r="J711">
        <v>36</v>
      </c>
      <c r="K711" t="s">
        <v>24</v>
      </c>
      <c r="L711" t="s">
        <v>24</v>
      </c>
      <c r="M711" t="s">
        <v>24</v>
      </c>
      <c r="N711" s="1">
        <v>45572</v>
      </c>
      <c r="O711" t="s">
        <v>35</v>
      </c>
      <c r="P711" t="s">
        <v>33</v>
      </c>
      <c r="Q711" t="s">
        <v>32</v>
      </c>
      <c r="R711">
        <v>5</v>
      </c>
      <c r="S711">
        <v>708</v>
      </c>
      <c r="T711" t="s">
        <v>24</v>
      </c>
      <c r="U711" t="s">
        <v>23</v>
      </c>
      <c r="V711" s="1">
        <v>45343</v>
      </c>
      <c r="W711" t="str">
        <f t="shared" si="33"/>
        <v>Y</v>
      </c>
      <c r="X711" t="str">
        <f t="shared" ca="1" si="34"/>
        <v>Old</v>
      </c>
      <c r="Y711" t="str">
        <f t="shared" ca="1" si="35"/>
        <v>Old</v>
      </c>
    </row>
    <row r="712" spans="1:25" hidden="1" x14ac:dyDescent="0.35">
      <c r="A712">
        <v>496676081</v>
      </c>
      <c r="B712" s="1">
        <v>37495</v>
      </c>
      <c r="C712">
        <v>521</v>
      </c>
      <c r="E712" t="s">
        <v>36</v>
      </c>
      <c r="F712" t="s">
        <v>24</v>
      </c>
      <c r="G712" t="s">
        <v>23</v>
      </c>
      <c r="H712" t="s">
        <v>32</v>
      </c>
      <c r="I712" t="s">
        <v>24</v>
      </c>
      <c r="J712">
        <v>89</v>
      </c>
      <c r="K712" t="s">
        <v>24</v>
      </c>
      <c r="L712" t="s">
        <v>23</v>
      </c>
      <c r="M712" t="s">
        <v>23</v>
      </c>
      <c r="N712" s="1">
        <v>45740</v>
      </c>
      <c r="O712" t="s">
        <v>40</v>
      </c>
      <c r="P712" t="s">
        <v>31</v>
      </c>
      <c r="Q712" t="s">
        <v>32</v>
      </c>
      <c r="R712">
        <v>7</v>
      </c>
      <c r="S712">
        <v>959</v>
      </c>
      <c r="T712" t="s">
        <v>23</v>
      </c>
      <c r="U712" t="s">
        <v>23</v>
      </c>
      <c r="V712" s="1">
        <v>45332</v>
      </c>
      <c r="W712" t="str">
        <f t="shared" si="33"/>
        <v>Y</v>
      </c>
      <c r="X712" t="str">
        <f t="shared" ca="1" si="34"/>
        <v>Recent</v>
      </c>
      <c r="Y712" t="str">
        <f t="shared" ca="1" si="35"/>
        <v>Old</v>
      </c>
    </row>
    <row r="713" spans="1:25" hidden="1" x14ac:dyDescent="0.35">
      <c r="A713">
        <v>266012208</v>
      </c>
      <c r="B713" s="1">
        <v>37300</v>
      </c>
      <c r="C713">
        <v>2625</v>
      </c>
      <c r="D713" s="1">
        <v>45580</v>
      </c>
      <c r="E713" t="s">
        <v>36</v>
      </c>
      <c r="F713" t="s">
        <v>24</v>
      </c>
      <c r="G713" t="s">
        <v>23</v>
      </c>
      <c r="H713" t="s">
        <v>32</v>
      </c>
      <c r="I713" t="s">
        <v>24</v>
      </c>
      <c r="J713">
        <v>53</v>
      </c>
      <c r="K713" t="s">
        <v>24</v>
      </c>
      <c r="L713" t="s">
        <v>23</v>
      </c>
      <c r="M713" t="s">
        <v>24</v>
      </c>
      <c r="N713" s="1">
        <v>45550</v>
      </c>
      <c r="O713" t="s">
        <v>35</v>
      </c>
      <c r="P713" t="s">
        <v>33</v>
      </c>
      <c r="Q713" t="s">
        <v>32</v>
      </c>
      <c r="R713">
        <v>7</v>
      </c>
      <c r="S713">
        <v>592</v>
      </c>
      <c r="T713" t="s">
        <v>23</v>
      </c>
      <c r="U713" t="s">
        <v>23</v>
      </c>
      <c r="V713" s="1">
        <v>44717</v>
      </c>
      <c r="W713" t="str">
        <f t="shared" si="33"/>
        <v>Y</v>
      </c>
      <c r="X713" t="str">
        <f t="shared" ca="1" si="34"/>
        <v>Old</v>
      </c>
      <c r="Y713" t="str">
        <f t="shared" ca="1" si="35"/>
        <v>Old</v>
      </c>
    </row>
    <row r="714" spans="1:25" hidden="1" x14ac:dyDescent="0.35">
      <c r="A714">
        <v>352945992</v>
      </c>
      <c r="B714" s="1">
        <v>39208</v>
      </c>
      <c r="C714">
        <v>719</v>
      </c>
      <c r="D714" s="1">
        <v>45727</v>
      </c>
      <c r="E714" t="s">
        <v>22</v>
      </c>
      <c r="F714" t="s">
        <v>23</v>
      </c>
      <c r="G714" t="s">
        <v>24</v>
      </c>
      <c r="H714" t="s">
        <v>32</v>
      </c>
      <c r="I714" t="s">
        <v>24</v>
      </c>
      <c r="J714">
        <v>88</v>
      </c>
      <c r="K714" t="s">
        <v>24</v>
      </c>
      <c r="L714" t="s">
        <v>23</v>
      </c>
      <c r="M714" t="s">
        <v>23</v>
      </c>
      <c r="N714" s="1">
        <v>45713</v>
      </c>
      <c r="O714" t="s">
        <v>39</v>
      </c>
      <c r="P714" t="s">
        <v>27</v>
      </c>
      <c r="Q714" t="s">
        <v>32</v>
      </c>
      <c r="R714">
        <v>2</v>
      </c>
      <c r="S714">
        <v>855</v>
      </c>
      <c r="T714" t="s">
        <v>23</v>
      </c>
      <c r="U714" t="s">
        <v>23</v>
      </c>
      <c r="V714" s="1">
        <v>45921</v>
      </c>
      <c r="W714" t="str">
        <f t="shared" si="33"/>
        <v>Y</v>
      </c>
      <c r="X714" t="str">
        <f t="shared" ca="1" si="34"/>
        <v>Recent</v>
      </c>
      <c r="Y714" t="str">
        <f t="shared" ca="1" si="35"/>
        <v>Recent</v>
      </c>
    </row>
    <row r="715" spans="1:25" hidden="1" x14ac:dyDescent="0.35">
      <c r="A715">
        <v>326426261</v>
      </c>
      <c r="B715" s="1">
        <v>42292</v>
      </c>
      <c r="C715">
        <v>99</v>
      </c>
      <c r="D715" s="1">
        <v>45735</v>
      </c>
      <c r="E715" t="s">
        <v>22</v>
      </c>
      <c r="F715" t="s">
        <v>23</v>
      </c>
      <c r="G715" t="s">
        <v>24</v>
      </c>
      <c r="H715" t="s">
        <v>32</v>
      </c>
      <c r="I715" t="s">
        <v>24</v>
      </c>
      <c r="J715">
        <v>94</v>
      </c>
      <c r="K715" t="s">
        <v>24</v>
      </c>
      <c r="L715" t="s">
        <v>23</v>
      </c>
      <c r="M715" t="s">
        <v>23</v>
      </c>
      <c r="N715" s="1">
        <v>45733</v>
      </c>
      <c r="O715" t="s">
        <v>39</v>
      </c>
      <c r="P715" t="s">
        <v>27</v>
      </c>
      <c r="Q715" t="s">
        <v>32</v>
      </c>
      <c r="R715">
        <v>5</v>
      </c>
      <c r="S715">
        <v>983</v>
      </c>
      <c r="T715" t="s">
        <v>23</v>
      </c>
      <c r="U715" t="s">
        <v>23</v>
      </c>
      <c r="V715" s="1">
        <v>45325</v>
      </c>
      <c r="W715" t="str">
        <f t="shared" si="33"/>
        <v>Y</v>
      </c>
      <c r="X715" t="str">
        <f t="shared" ca="1" si="34"/>
        <v>Recent</v>
      </c>
      <c r="Y715" t="str">
        <f t="shared" ca="1" si="35"/>
        <v>Old</v>
      </c>
    </row>
    <row r="716" spans="1:25" hidden="1" x14ac:dyDescent="0.35">
      <c r="A716">
        <v>457721815</v>
      </c>
      <c r="B716" s="1">
        <v>41590</v>
      </c>
      <c r="C716">
        <v>634</v>
      </c>
      <c r="D716" s="1">
        <v>45737</v>
      </c>
      <c r="E716" t="s">
        <v>22</v>
      </c>
      <c r="F716" t="s">
        <v>23</v>
      </c>
      <c r="G716" t="s">
        <v>24</v>
      </c>
      <c r="H716" t="s">
        <v>32</v>
      </c>
      <c r="I716" t="s">
        <v>24</v>
      </c>
      <c r="J716">
        <v>85</v>
      </c>
      <c r="K716" t="s">
        <v>24</v>
      </c>
      <c r="L716" t="s">
        <v>23</v>
      </c>
      <c r="M716" t="s">
        <v>23</v>
      </c>
      <c r="N716" s="1">
        <v>45731</v>
      </c>
      <c r="O716" t="s">
        <v>39</v>
      </c>
      <c r="P716" t="s">
        <v>27</v>
      </c>
      <c r="Q716" t="s">
        <v>32</v>
      </c>
      <c r="R716">
        <v>1</v>
      </c>
      <c r="S716">
        <v>929</v>
      </c>
      <c r="T716" t="s">
        <v>23</v>
      </c>
      <c r="U716" t="s">
        <v>23</v>
      </c>
      <c r="V716" s="1">
        <v>45933</v>
      </c>
      <c r="W716" t="str">
        <f t="shared" si="33"/>
        <v>Y</v>
      </c>
      <c r="X716" t="str">
        <f t="shared" ca="1" si="34"/>
        <v>Recent</v>
      </c>
      <c r="Y716" t="str">
        <f t="shared" ca="1" si="35"/>
        <v>Recent</v>
      </c>
    </row>
    <row r="717" spans="1:25" hidden="1" x14ac:dyDescent="0.35">
      <c r="A717">
        <v>884291181</v>
      </c>
      <c r="B717" s="1">
        <v>35369</v>
      </c>
      <c r="C717">
        <v>2225</v>
      </c>
      <c r="D717" s="1">
        <v>45704</v>
      </c>
      <c r="E717" t="s">
        <v>34</v>
      </c>
      <c r="F717" t="s">
        <v>24</v>
      </c>
      <c r="G717" t="s">
        <v>24</v>
      </c>
      <c r="H717" t="s">
        <v>30</v>
      </c>
      <c r="O717" t="s">
        <v>40</v>
      </c>
      <c r="P717" t="s">
        <v>31</v>
      </c>
      <c r="Q717" t="s">
        <v>28</v>
      </c>
      <c r="R717">
        <v>6</v>
      </c>
      <c r="S717">
        <v>503</v>
      </c>
      <c r="T717" t="s">
        <v>23</v>
      </c>
      <c r="U717" t="s">
        <v>24</v>
      </c>
      <c r="V717" s="1">
        <v>45500</v>
      </c>
      <c r="W717" t="str">
        <f t="shared" si="33"/>
        <v>Y</v>
      </c>
      <c r="X717" t="str">
        <f t="shared" ca="1" si="34"/>
        <v>N/A</v>
      </c>
      <c r="Y717" t="str">
        <f t="shared" ca="1" si="35"/>
        <v>Old</v>
      </c>
    </row>
    <row r="718" spans="1:25" hidden="1" x14ac:dyDescent="0.35">
      <c r="A718">
        <v>940579873</v>
      </c>
      <c r="B718" s="1">
        <v>37013</v>
      </c>
      <c r="C718">
        <v>79</v>
      </c>
      <c r="D718" s="1">
        <v>45732</v>
      </c>
      <c r="E718" t="s">
        <v>22</v>
      </c>
      <c r="F718" t="s">
        <v>23</v>
      </c>
      <c r="G718" t="s">
        <v>24</v>
      </c>
      <c r="H718" t="s">
        <v>30</v>
      </c>
      <c r="O718" t="s">
        <v>37</v>
      </c>
      <c r="P718" t="s">
        <v>27</v>
      </c>
      <c r="Q718" t="s">
        <v>32</v>
      </c>
      <c r="R718">
        <v>4</v>
      </c>
      <c r="S718">
        <v>960</v>
      </c>
      <c r="T718" t="s">
        <v>23</v>
      </c>
      <c r="U718" t="s">
        <v>23</v>
      </c>
      <c r="V718" s="1">
        <v>45718</v>
      </c>
      <c r="W718" t="str">
        <f t="shared" si="33"/>
        <v>Y</v>
      </c>
      <c r="X718" t="str">
        <f t="shared" ca="1" si="34"/>
        <v>N/A</v>
      </c>
      <c r="Y718" t="str">
        <f t="shared" ca="1" si="35"/>
        <v>Recent</v>
      </c>
    </row>
    <row r="719" spans="1:25" hidden="1" x14ac:dyDescent="0.35">
      <c r="A719">
        <v>588215957</v>
      </c>
      <c r="B719" s="1">
        <v>40946</v>
      </c>
      <c r="C719">
        <v>3304</v>
      </c>
      <c r="E719" t="s">
        <v>36</v>
      </c>
      <c r="F719" t="s">
        <v>24</v>
      </c>
      <c r="G719" t="s">
        <v>23</v>
      </c>
      <c r="H719" t="s">
        <v>30</v>
      </c>
      <c r="O719" t="s">
        <v>35</v>
      </c>
      <c r="Q719" t="s">
        <v>30</v>
      </c>
      <c r="W719" t="str">
        <f t="shared" si="33"/>
        <v>Y</v>
      </c>
      <c r="X719" t="str">
        <f t="shared" ca="1" si="34"/>
        <v>N/A</v>
      </c>
      <c r="Y719" t="str">
        <f t="shared" ca="1" si="35"/>
        <v>N/A</v>
      </c>
    </row>
    <row r="720" spans="1:25" hidden="1" x14ac:dyDescent="0.35">
      <c r="A720">
        <v>568554521</v>
      </c>
      <c r="B720" s="1">
        <v>39233</v>
      </c>
      <c r="C720">
        <v>2822</v>
      </c>
      <c r="D720" s="1">
        <v>45643</v>
      </c>
      <c r="E720" t="s">
        <v>34</v>
      </c>
      <c r="F720" t="s">
        <v>24</v>
      </c>
      <c r="G720" t="s">
        <v>24</v>
      </c>
      <c r="H720" t="s">
        <v>32</v>
      </c>
      <c r="I720" t="s">
        <v>24</v>
      </c>
      <c r="J720">
        <v>40</v>
      </c>
      <c r="K720" t="s">
        <v>24</v>
      </c>
      <c r="L720" t="s">
        <v>24</v>
      </c>
      <c r="M720" t="s">
        <v>24</v>
      </c>
      <c r="N720" s="1">
        <v>45686</v>
      </c>
      <c r="O720" t="s">
        <v>37</v>
      </c>
      <c r="P720" t="s">
        <v>31</v>
      </c>
      <c r="Q720" t="s">
        <v>32</v>
      </c>
      <c r="R720">
        <v>3</v>
      </c>
      <c r="S720">
        <v>668</v>
      </c>
      <c r="T720" t="s">
        <v>24</v>
      </c>
      <c r="U720" t="s">
        <v>23</v>
      </c>
      <c r="V720" s="1">
        <v>45897</v>
      </c>
      <c r="W720" t="str">
        <f t="shared" si="33"/>
        <v>Y</v>
      </c>
      <c r="X720" t="str">
        <f t="shared" ca="1" si="34"/>
        <v>Recent</v>
      </c>
      <c r="Y720" t="str">
        <f t="shared" ca="1" si="35"/>
        <v>Recent</v>
      </c>
    </row>
    <row r="721" spans="1:25" hidden="1" x14ac:dyDescent="0.35">
      <c r="A721">
        <v>275803142</v>
      </c>
      <c r="B721" s="1">
        <v>37641</v>
      </c>
      <c r="C721">
        <v>96</v>
      </c>
      <c r="D721" s="1">
        <v>45729</v>
      </c>
      <c r="E721" t="s">
        <v>22</v>
      </c>
      <c r="F721" t="s">
        <v>23</v>
      </c>
      <c r="G721" t="s">
        <v>24</v>
      </c>
      <c r="H721" t="s">
        <v>30</v>
      </c>
      <c r="O721" t="s">
        <v>39</v>
      </c>
      <c r="P721" t="s">
        <v>31</v>
      </c>
      <c r="Q721" t="s">
        <v>30</v>
      </c>
      <c r="W721" t="str">
        <f t="shared" si="33"/>
        <v>Y</v>
      </c>
      <c r="X721" t="str">
        <f t="shared" ca="1" si="34"/>
        <v>N/A</v>
      </c>
      <c r="Y721" t="str">
        <f t="shared" ca="1" si="35"/>
        <v>N/A</v>
      </c>
    </row>
    <row r="722" spans="1:25" hidden="1" x14ac:dyDescent="0.35">
      <c r="A722">
        <v>724149977</v>
      </c>
      <c r="B722" s="1">
        <v>39014</v>
      </c>
      <c r="C722">
        <v>2629</v>
      </c>
      <c r="D722" s="1">
        <v>45566</v>
      </c>
      <c r="E722" t="s">
        <v>36</v>
      </c>
      <c r="F722" t="s">
        <v>24</v>
      </c>
      <c r="G722" t="s">
        <v>23</v>
      </c>
      <c r="H722" t="s">
        <v>32</v>
      </c>
      <c r="I722" t="s">
        <v>24</v>
      </c>
      <c r="J722">
        <v>49</v>
      </c>
      <c r="K722" t="s">
        <v>24</v>
      </c>
      <c r="L722" t="s">
        <v>24</v>
      </c>
      <c r="M722" t="s">
        <v>24</v>
      </c>
      <c r="N722" s="1">
        <v>45682</v>
      </c>
      <c r="O722" t="s">
        <v>35</v>
      </c>
      <c r="P722" t="s">
        <v>33</v>
      </c>
      <c r="Q722" t="s">
        <v>32</v>
      </c>
      <c r="R722">
        <v>7</v>
      </c>
      <c r="S722">
        <v>634</v>
      </c>
      <c r="T722" t="s">
        <v>23</v>
      </c>
      <c r="U722" t="s">
        <v>23</v>
      </c>
      <c r="V722" s="1">
        <v>44270</v>
      </c>
      <c r="W722" t="str">
        <f t="shared" si="33"/>
        <v>Y</v>
      </c>
      <c r="X722" t="str">
        <f t="shared" ca="1" si="34"/>
        <v>Recent</v>
      </c>
      <c r="Y722" t="str">
        <f t="shared" ca="1" si="35"/>
        <v>Old</v>
      </c>
    </row>
    <row r="723" spans="1:25" hidden="1" x14ac:dyDescent="0.35">
      <c r="A723">
        <v>928898933</v>
      </c>
      <c r="B723" s="1">
        <v>37800</v>
      </c>
      <c r="C723">
        <v>28</v>
      </c>
      <c r="D723" s="1">
        <v>45731</v>
      </c>
      <c r="E723" t="s">
        <v>34</v>
      </c>
      <c r="F723" t="s">
        <v>24</v>
      </c>
      <c r="G723" t="s">
        <v>24</v>
      </c>
      <c r="H723" t="s">
        <v>32</v>
      </c>
      <c r="I723" t="s">
        <v>24</v>
      </c>
      <c r="J723">
        <v>85</v>
      </c>
      <c r="K723" t="s">
        <v>24</v>
      </c>
      <c r="L723" t="s">
        <v>23</v>
      </c>
      <c r="M723" t="s">
        <v>23</v>
      </c>
      <c r="N723" s="1">
        <v>45744</v>
      </c>
      <c r="O723" t="s">
        <v>37</v>
      </c>
      <c r="P723" t="s">
        <v>27</v>
      </c>
      <c r="Q723" t="s">
        <v>32</v>
      </c>
      <c r="R723">
        <v>7</v>
      </c>
      <c r="S723">
        <v>976</v>
      </c>
      <c r="T723" t="s">
        <v>23</v>
      </c>
      <c r="U723" t="s">
        <v>23</v>
      </c>
      <c r="V723" s="1">
        <v>45352</v>
      </c>
      <c r="W723" t="str">
        <f t="shared" si="33"/>
        <v>Y</v>
      </c>
      <c r="X723" t="str">
        <f t="shared" ca="1" si="34"/>
        <v>Recent</v>
      </c>
      <c r="Y723" t="str">
        <f t="shared" ca="1" si="35"/>
        <v>Old</v>
      </c>
    </row>
    <row r="724" spans="1:25" hidden="1" x14ac:dyDescent="0.35">
      <c r="A724">
        <v>871647576</v>
      </c>
      <c r="B724" s="1">
        <v>37914</v>
      </c>
      <c r="C724">
        <v>3725</v>
      </c>
      <c r="D724" s="1">
        <v>45083</v>
      </c>
      <c r="E724" t="s">
        <v>34</v>
      </c>
      <c r="F724" t="s">
        <v>24</v>
      </c>
      <c r="G724" t="s">
        <v>24</v>
      </c>
      <c r="H724" t="s">
        <v>30</v>
      </c>
      <c r="O724" t="s">
        <v>35</v>
      </c>
      <c r="P724" t="s">
        <v>31</v>
      </c>
      <c r="Q724" t="s">
        <v>30</v>
      </c>
      <c r="W724" t="str">
        <f t="shared" si="33"/>
        <v>N</v>
      </c>
      <c r="X724" t="str">
        <f t="shared" ca="1" si="34"/>
        <v>N/A</v>
      </c>
      <c r="Y724" t="str">
        <f t="shared" ca="1" si="35"/>
        <v>N/A</v>
      </c>
    </row>
    <row r="725" spans="1:25" hidden="1" x14ac:dyDescent="0.35">
      <c r="A725">
        <v>595065483</v>
      </c>
      <c r="B725" s="1">
        <v>35847</v>
      </c>
      <c r="C725">
        <v>56</v>
      </c>
      <c r="D725" s="1">
        <v>45750</v>
      </c>
      <c r="E725" t="s">
        <v>34</v>
      </c>
      <c r="F725" t="s">
        <v>24</v>
      </c>
      <c r="G725" t="s">
        <v>24</v>
      </c>
      <c r="H725" t="s">
        <v>25</v>
      </c>
      <c r="I725" t="s">
        <v>24</v>
      </c>
      <c r="J725">
        <v>0</v>
      </c>
      <c r="K725" t="s">
        <v>23</v>
      </c>
      <c r="L725" t="s">
        <v>23</v>
      </c>
      <c r="M725" t="s">
        <v>23</v>
      </c>
      <c r="N725" s="1">
        <v>45753</v>
      </c>
      <c r="O725" t="s">
        <v>39</v>
      </c>
      <c r="P725" t="s">
        <v>27</v>
      </c>
      <c r="Q725" t="s">
        <v>25</v>
      </c>
      <c r="T725" t="s">
        <v>23</v>
      </c>
      <c r="U725" t="s">
        <v>23</v>
      </c>
      <c r="W725" t="str">
        <f t="shared" si="33"/>
        <v>Y</v>
      </c>
      <c r="X725" t="str">
        <f t="shared" ca="1" si="34"/>
        <v>Recent</v>
      </c>
      <c r="Y725" t="str">
        <f t="shared" ca="1" si="35"/>
        <v>N/A</v>
      </c>
    </row>
    <row r="726" spans="1:25" hidden="1" x14ac:dyDescent="0.35">
      <c r="A726">
        <v>499843510</v>
      </c>
      <c r="B726" s="1">
        <v>41982</v>
      </c>
      <c r="C726">
        <v>28</v>
      </c>
      <c r="D726" s="1">
        <v>45752</v>
      </c>
      <c r="E726" t="s">
        <v>22</v>
      </c>
      <c r="F726" t="s">
        <v>23</v>
      </c>
      <c r="G726" t="s">
        <v>24</v>
      </c>
      <c r="H726" t="s">
        <v>32</v>
      </c>
      <c r="I726" t="s">
        <v>24</v>
      </c>
      <c r="J726">
        <v>98</v>
      </c>
      <c r="K726" t="s">
        <v>24</v>
      </c>
      <c r="L726" t="s">
        <v>23</v>
      </c>
      <c r="M726" t="s">
        <v>24</v>
      </c>
      <c r="N726" s="1">
        <v>45737</v>
      </c>
      <c r="O726" t="s">
        <v>35</v>
      </c>
      <c r="Q726" t="s">
        <v>30</v>
      </c>
      <c r="W726" t="str">
        <f t="shared" si="33"/>
        <v>Y</v>
      </c>
      <c r="X726" t="str">
        <f t="shared" ca="1" si="34"/>
        <v>Recent</v>
      </c>
      <c r="Y726" t="str">
        <f t="shared" ca="1" si="35"/>
        <v>N/A</v>
      </c>
    </row>
    <row r="727" spans="1:25" hidden="1" x14ac:dyDescent="0.35">
      <c r="A727">
        <v>569117392</v>
      </c>
      <c r="B727" s="1">
        <v>41767</v>
      </c>
      <c r="C727">
        <v>87</v>
      </c>
      <c r="D727" s="1">
        <v>45755</v>
      </c>
      <c r="E727" t="s">
        <v>36</v>
      </c>
      <c r="F727" t="s">
        <v>24</v>
      </c>
      <c r="G727" t="s">
        <v>23</v>
      </c>
      <c r="H727" t="s">
        <v>32</v>
      </c>
      <c r="I727" t="s">
        <v>24</v>
      </c>
      <c r="J727">
        <v>93</v>
      </c>
      <c r="K727" t="s">
        <v>24</v>
      </c>
      <c r="L727" t="s">
        <v>24</v>
      </c>
      <c r="M727" t="s">
        <v>24</v>
      </c>
      <c r="N727" s="1">
        <v>45749</v>
      </c>
      <c r="O727" t="s">
        <v>39</v>
      </c>
      <c r="P727" t="s">
        <v>31</v>
      </c>
      <c r="Q727" t="s">
        <v>32</v>
      </c>
      <c r="R727">
        <v>6</v>
      </c>
      <c r="S727">
        <v>973</v>
      </c>
      <c r="T727" t="s">
        <v>23</v>
      </c>
      <c r="U727" t="s">
        <v>23</v>
      </c>
      <c r="V727" s="1">
        <v>45129</v>
      </c>
      <c r="W727" t="str">
        <f t="shared" si="33"/>
        <v>Y</v>
      </c>
      <c r="X727" t="str">
        <f t="shared" ca="1" si="34"/>
        <v>Recent</v>
      </c>
      <c r="Y727" t="str">
        <f t="shared" ca="1" si="35"/>
        <v>Old</v>
      </c>
    </row>
    <row r="728" spans="1:25" hidden="1" x14ac:dyDescent="0.35">
      <c r="A728">
        <v>405840242</v>
      </c>
      <c r="B728" s="1">
        <v>38098</v>
      </c>
      <c r="C728">
        <v>285</v>
      </c>
      <c r="D728" s="1">
        <v>45711</v>
      </c>
      <c r="E728" t="s">
        <v>36</v>
      </c>
      <c r="F728" t="s">
        <v>24</v>
      </c>
      <c r="G728" t="s">
        <v>23</v>
      </c>
      <c r="H728" t="s">
        <v>32</v>
      </c>
      <c r="I728" t="s">
        <v>24</v>
      </c>
      <c r="J728">
        <v>86</v>
      </c>
      <c r="K728" t="s">
        <v>24</v>
      </c>
      <c r="L728" t="s">
        <v>24</v>
      </c>
      <c r="M728" t="s">
        <v>23</v>
      </c>
      <c r="N728" s="1">
        <v>45723</v>
      </c>
      <c r="O728" t="s">
        <v>40</v>
      </c>
      <c r="P728" t="s">
        <v>31</v>
      </c>
      <c r="Q728" t="s">
        <v>32</v>
      </c>
      <c r="R728">
        <v>4</v>
      </c>
      <c r="S728">
        <v>921</v>
      </c>
      <c r="T728" t="s">
        <v>23</v>
      </c>
      <c r="U728" t="s">
        <v>23</v>
      </c>
      <c r="V728" s="1">
        <v>45737</v>
      </c>
      <c r="W728" t="str">
        <f t="shared" si="33"/>
        <v>Y</v>
      </c>
      <c r="X728" t="str">
        <f t="shared" ca="1" si="34"/>
        <v>Recent</v>
      </c>
      <c r="Y728" t="str">
        <f t="shared" ca="1" si="35"/>
        <v>Recent</v>
      </c>
    </row>
    <row r="729" spans="1:25" hidden="1" x14ac:dyDescent="0.35">
      <c r="A729">
        <v>135277912</v>
      </c>
      <c r="B729" s="1">
        <v>35493</v>
      </c>
      <c r="C729">
        <v>1557</v>
      </c>
      <c r="D729" s="1">
        <v>45638</v>
      </c>
      <c r="E729" t="s">
        <v>22</v>
      </c>
      <c r="F729" t="s">
        <v>23</v>
      </c>
      <c r="G729" t="s">
        <v>24</v>
      </c>
      <c r="H729" t="s">
        <v>30</v>
      </c>
      <c r="O729" t="s">
        <v>40</v>
      </c>
      <c r="Q729" t="s">
        <v>30</v>
      </c>
      <c r="W729" t="str">
        <f t="shared" si="33"/>
        <v>Y</v>
      </c>
      <c r="X729" t="str">
        <f t="shared" ca="1" si="34"/>
        <v>N/A</v>
      </c>
      <c r="Y729" t="str">
        <f t="shared" ca="1" si="35"/>
        <v>N/A</v>
      </c>
    </row>
    <row r="730" spans="1:25" hidden="1" x14ac:dyDescent="0.35">
      <c r="A730">
        <v>619773177</v>
      </c>
      <c r="B730" s="1">
        <v>43047</v>
      </c>
      <c r="C730">
        <v>43</v>
      </c>
      <c r="D730" s="1">
        <v>45735</v>
      </c>
      <c r="E730" t="s">
        <v>22</v>
      </c>
      <c r="F730" t="s">
        <v>23</v>
      </c>
      <c r="G730" t="s">
        <v>24</v>
      </c>
      <c r="H730" t="s">
        <v>32</v>
      </c>
      <c r="I730" t="s">
        <v>24</v>
      </c>
      <c r="J730">
        <v>87</v>
      </c>
      <c r="K730" t="s">
        <v>24</v>
      </c>
      <c r="L730" t="s">
        <v>23</v>
      </c>
      <c r="M730" t="s">
        <v>23</v>
      </c>
      <c r="N730" s="1">
        <v>45731</v>
      </c>
      <c r="O730" t="s">
        <v>37</v>
      </c>
      <c r="P730" t="s">
        <v>31</v>
      </c>
      <c r="Q730" t="s">
        <v>32</v>
      </c>
      <c r="R730">
        <v>8</v>
      </c>
      <c r="S730">
        <v>963</v>
      </c>
      <c r="T730" t="s">
        <v>23</v>
      </c>
      <c r="U730" t="s">
        <v>23</v>
      </c>
      <c r="V730" s="1">
        <v>44419</v>
      </c>
      <c r="W730" t="str">
        <f t="shared" si="33"/>
        <v>Y</v>
      </c>
      <c r="X730" t="str">
        <f t="shared" ca="1" si="34"/>
        <v>Recent</v>
      </c>
      <c r="Y730" t="str">
        <f t="shared" ca="1" si="35"/>
        <v>Old</v>
      </c>
    </row>
    <row r="731" spans="1:25" hidden="1" x14ac:dyDescent="0.35">
      <c r="A731">
        <v>736808238</v>
      </c>
      <c r="B731" s="1">
        <v>39351</v>
      </c>
      <c r="C731">
        <v>2117</v>
      </c>
      <c r="D731" s="1">
        <v>45704</v>
      </c>
      <c r="E731" t="s">
        <v>36</v>
      </c>
      <c r="F731" t="s">
        <v>24</v>
      </c>
      <c r="G731" t="s">
        <v>23</v>
      </c>
      <c r="H731" t="s">
        <v>30</v>
      </c>
      <c r="O731" t="s">
        <v>38</v>
      </c>
      <c r="P731" t="s">
        <v>27</v>
      </c>
      <c r="Q731" t="s">
        <v>30</v>
      </c>
      <c r="W731" t="str">
        <f t="shared" si="33"/>
        <v>Y</v>
      </c>
      <c r="X731" t="str">
        <f t="shared" ca="1" si="34"/>
        <v>N/A</v>
      </c>
      <c r="Y731" t="str">
        <f t="shared" ca="1" si="35"/>
        <v>N/A</v>
      </c>
    </row>
    <row r="732" spans="1:25" hidden="1" x14ac:dyDescent="0.35">
      <c r="A732">
        <v>647801606</v>
      </c>
      <c r="B732" s="1">
        <v>41237</v>
      </c>
      <c r="C732">
        <v>60</v>
      </c>
      <c r="D732" s="1">
        <v>45743</v>
      </c>
      <c r="E732" t="s">
        <v>22</v>
      </c>
      <c r="F732" t="s">
        <v>23</v>
      </c>
      <c r="G732" t="s">
        <v>24</v>
      </c>
      <c r="H732" t="s">
        <v>32</v>
      </c>
      <c r="I732" t="s">
        <v>24</v>
      </c>
      <c r="J732">
        <v>97</v>
      </c>
      <c r="K732" t="s">
        <v>24</v>
      </c>
      <c r="L732" t="s">
        <v>23</v>
      </c>
      <c r="M732" t="s">
        <v>23</v>
      </c>
      <c r="N732" s="1">
        <v>45733</v>
      </c>
      <c r="O732" t="s">
        <v>39</v>
      </c>
      <c r="P732" t="s">
        <v>27</v>
      </c>
      <c r="Q732" t="s">
        <v>30</v>
      </c>
      <c r="W732" t="str">
        <f t="shared" si="33"/>
        <v>Y</v>
      </c>
      <c r="X732" t="str">
        <f t="shared" ca="1" si="34"/>
        <v>Recent</v>
      </c>
      <c r="Y732" t="str">
        <f t="shared" ca="1" si="35"/>
        <v>N/A</v>
      </c>
    </row>
    <row r="733" spans="1:25" hidden="1" x14ac:dyDescent="0.35">
      <c r="A733">
        <v>422846134</v>
      </c>
      <c r="B733" s="1">
        <v>37932</v>
      </c>
      <c r="C733">
        <v>674</v>
      </c>
      <c r="D733" s="1">
        <v>45713</v>
      </c>
      <c r="E733" t="s">
        <v>36</v>
      </c>
      <c r="F733" t="s">
        <v>24</v>
      </c>
      <c r="G733" t="s">
        <v>23</v>
      </c>
      <c r="H733" t="s">
        <v>32</v>
      </c>
      <c r="I733" t="s">
        <v>24</v>
      </c>
      <c r="J733">
        <v>75</v>
      </c>
      <c r="K733" t="s">
        <v>24</v>
      </c>
      <c r="L733" t="s">
        <v>23</v>
      </c>
      <c r="M733" t="s">
        <v>23</v>
      </c>
      <c r="N733" s="1">
        <v>45738</v>
      </c>
      <c r="O733" t="s">
        <v>40</v>
      </c>
      <c r="P733" t="s">
        <v>27</v>
      </c>
      <c r="Q733" t="s">
        <v>32</v>
      </c>
      <c r="R733">
        <v>5</v>
      </c>
      <c r="S733">
        <v>886</v>
      </c>
      <c r="T733" t="s">
        <v>23</v>
      </c>
      <c r="U733" t="s">
        <v>24</v>
      </c>
      <c r="V733" s="1">
        <v>45194</v>
      </c>
      <c r="W733" t="str">
        <f t="shared" si="33"/>
        <v>Y</v>
      </c>
      <c r="X733" t="str">
        <f t="shared" ca="1" si="34"/>
        <v>Recent</v>
      </c>
      <c r="Y733" t="str">
        <f t="shared" ca="1" si="35"/>
        <v>Old</v>
      </c>
    </row>
    <row r="734" spans="1:25" hidden="1" x14ac:dyDescent="0.35">
      <c r="A734">
        <v>904815710</v>
      </c>
      <c r="B734" s="1">
        <v>35260</v>
      </c>
      <c r="C734">
        <v>4790</v>
      </c>
      <c r="D734" s="1">
        <v>43777</v>
      </c>
      <c r="E734" t="s">
        <v>29</v>
      </c>
      <c r="F734" t="s">
        <v>24</v>
      </c>
      <c r="G734" t="s">
        <v>24</v>
      </c>
      <c r="H734" t="s">
        <v>32</v>
      </c>
      <c r="I734" t="s">
        <v>24</v>
      </c>
      <c r="J734">
        <v>4</v>
      </c>
      <c r="K734" t="s">
        <v>24</v>
      </c>
      <c r="L734" t="s">
        <v>23</v>
      </c>
      <c r="M734" t="s">
        <v>23</v>
      </c>
      <c r="N734" s="1">
        <v>43694</v>
      </c>
      <c r="O734" t="s">
        <v>38</v>
      </c>
      <c r="P734" t="s">
        <v>31</v>
      </c>
      <c r="Q734" t="s">
        <v>32</v>
      </c>
      <c r="R734">
        <v>1</v>
      </c>
      <c r="S734">
        <v>264</v>
      </c>
      <c r="T734" t="s">
        <v>23</v>
      </c>
      <c r="U734" t="s">
        <v>23</v>
      </c>
      <c r="V734" s="1">
        <v>45933</v>
      </c>
      <c r="W734" t="str">
        <f t="shared" si="33"/>
        <v>Y</v>
      </c>
      <c r="X734" t="str">
        <f t="shared" ca="1" si="34"/>
        <v>Old</v>
      </c>
      <c r="Y734" t="str">
        <f t="shared" ca="1" si="35"/>
        <v>Recent</v>
      </c>
    </row>
    <row r="735" spans="1:25" hidden="1" x14ac:dyDescent="0.35">
      <c r="A735">
        <v>435797289</v>
      </c>
      <c r="B735" s="1">
        <v>39536</v>
      </c>
      <c r="C735">
        <v>26</v>
      </c>
      <c r="D735" s="1">
        <v>45736</v>
      </c>
      <c r="E735" t="s">
        <v>34</v>
      </c>
      <c r="F735" t="s">
        <v>24</v>
      </c>
      <c r="G735" t="s">
        <v>24</v>
      </c>
      <c r="H735" t="s">
        <v>32</v>
      </c>
      <c r="I735" t="s">
        <v>24</v>
      </c>
      <c r="J735">
        <v>99</v>
      </c>
      <c r="K735" t="s">
        <v>24</v>
      </c>
      <c r="L735" t="s">
        <v>24</v>
      </c>
      <c r="M735" t="s">
        <v>23</v>
      </c>
      <c r="N735" s="1">
        <v>45741</v>
      </c>
      <c r="O735" t="s">
        <v>37</v>
      </c>
      <c r="P735" t="s">
        <v>27</v>
      </c>
      <c r="Q735" t="s">
        <v>32</v>
      </c>
      <c r="R735">
        <v>3</v>
      </c>
      <c r="S735">
        <v>988</v>
      </c>
      <c r="T735" t="s">
        <v>23</v>
      </c>
      <c r="U735" t="s">
        <v>23</v>
      </c>
      <c r="V735" s="1">
        <v>45820</v>
      </c>
      <c r="W735" t="str">
        <f t="shared" si="33"/>
        <v>Y</v>
      </c>
      <c r="X735" t="str">
        <f t="shared" ca="1" si="34"/>
        <v>Recent</v>
      </c>
      <c r="Y735" t="str">
        <f t="shared" ca="1" si="35"/>
        <v>Recent</v>
      </c>
    </row>
    <row r="736" spans="1:25" hidden="1" x14ac:dyDescent="0.35">
      <c r="A736">
        <v>928566667</v>
      </c>
      <c r="B736" s="1">
        <v>37748</v>
      </c>
      <c r="C736">
        <v>875</v>
      </c>
      <c r="D736" s="1">
        <v>45718</v>
      </c>
      <c r="E736" t="s">
        <v>36</v>
      </c>
      <c r="F736" t="s">
        <v>24</v>
      </c>
      <c r="G736" t="s">
        <v>23</v>
      </c>
      <c r="H736" t="s">
        <v>32</v>
      </c>
      <c r="I736" t="s">
        <v>24</v>
      </c>
      <c r="J736">
        <v>75</v>
      </c>
      <c r="K736" t="s">
        <v>24</v>
      </c>
      <c r="L736" t="s">
        <v>23</v>
      </c>
      <c r="M736" t="s">
        <v>24</v>
      </c>
      <c r="N736" s="1">
        <v>45715</v>
      </c>
      <c r="O736" t="s">
        <v>37</v>
      </c>
      <c r="P736" t="s">
        <v>27</v>
      </c>
      <c r="Q736" t="s">
        <v>32</v>
      </c>
      <c r="R736">
        <v>5</v>
      </c>
      <c r="S736">
        <v>951</v>
      </c>
      <c r="T736" t="s">
        <v>23</v>
      </c>
      <c r="U736" t="s">
        <v>23</v>
      </c>
      <c r="V736" s="1">
        <v>45201</v>
      </c>
      <c r="W736" t="str">
        <f t="shared" si="33"/>
        <v>Y</v>
      </c>
      <c r="X736" t="str">
        <f t="shared" ca="1" si="34"/>
        <v>Recent</v>
      </c>
      <c r="Y736" t="str">
        <f t="shared" ca="1" si="35"/>
        <v>Old</v>
      </c>
    </row>
    <row r="737" spans="1:25" hidden="1" x14ac:dyDescent="0.35">
      <c r="A737">
        <v>185800242</v>
      </c>
      <c r="B737" s="1">
        <v>38679</v>
      </c>
      <c r="C737">
        <v>3512</v>
      </c>
      <c r="D737" s="1">
        <v>45461</v>
      </c>
      <c r="E737" t="s">
        <v>36</v>
      </c>
      <c r="F737" t="s">
        <v>24</v>
      </c>
      <c r="G737" t="s">
        <v>23</v>
      </c>
      <c r="H737" t="s">
        <v>32</v>
      </c>
      <c r="I737" t="s">
        <v>24</v>
      </c>
      <c r="J737">
        <v>22</v>
      </c>
      <c r="K737" t="s">
        <v>24</v>
      </c>
      <c r="L737" t="s">
        <v>24</v>
      </c>
      <c r="M737" t="s">
        <v>24</v>
      </c>
      <c r="N737" s="1">
        <v>45000</v>
      </c>
      <c r="O737" t="s">
        <v>38</v>
      </c>
      <c r="P737" t="s">
        <v>33</v>
      </c>
      <c r="Q737" t="s">
        <v>25</v>
      </c>
      <c r="T737" t="s">
        <v>23</v>
      </c>
      <c r="U737" t="s">
        <v>23</v>
      </c>
      <c r="W737" t="str">
        <f t="shared" si="33"/>
        <v>Y</v>
      </c>
      <c r="X737" t="str">
        <f t="shared" ca="1" si="34"/>
        <v>Old</v>
      </c>
      <c r="Y737" t="str">
        <f t="shared" ca="1" si="35"/>
        <v>N/A</v>
      </c>
    </row>
    <row r="738" spans="1:25" hidden="1" x14ac:dyDescent="0.35">
      <c r="A738">
        <v>561053344</v>
      </c>
      <c r="B738" s="1">
        <v>43097</v>
      </c>
      <c r="C738">
        <v>2900</v>
      </c>
      <c r="D738" s="1">
        <v>45650</v>
      </c>
      <c r="E738" t="s">
        <v>29</v>
      </c>
      <c r="F738" t="s">
        <v>24</v>
      </c>
      <c r="G738" t="s">
        <v>24</v>
      </c>
      <c r="H738" t="s">
        <v>32</v>
      </c>
      <c r="I738" t="s">
        <v>24</v>
      </c>
      <c r="J738">
        <v>49</v>
      </c>
      <c r="K738" t="s">
        <v>24</v>
      </c>
      <c r="L738" t="s">
        <v>24</v>
      </c>
      <c r="M738" t="s">
        <v>24</v>
      </c>
      <c r="N738" s="1">
        <v>45690</v>
      </c>
      <c r="O738" t="s">
        <v>38</v>
      </c>
      <c r="P738" t="s">
        <v>33</v>
      </c>
      <c r="Q738" t="s">
        <v>32</v>
      </c>
      <c r="R738">
        <v>3</v>
      </c>
      <c r="S738">
        <v>634</v>
      </c>
      <c r="T738" t="s">
        <v>23</v>
      </c>
      <c r="U738" t="s">
        <v>23</v>
      </c>
      <c r="V738" s="1">
        <v>45870</v>
      </c>
      <c r="W738" t="str">
        <f t="shared" si="33"/>
        <v>Y</v>
      </c>
      <c r="X738" t="str">
        <f t="shared" ca="1" si="34"/>
        <v>Recent</v>
      </c>
      <c r="Y738" t="str">
        <f t="shared" ca="1" si="35"/>
        <v>Recent</v>
      </c>
    </row>
    <row r="739" spans="1:25" hidden="1" x14ac:dyDescent="0.35">
      <c r="A739">
        <v>656694662</v>
      </c>
      <c r="B739" s="1">
        <v>38994</v>
      </c>
      <c r="C739">
        <v>44</v>
      </c>
      <c r="D739" s="1">
        <v>45746</v>
      </c>
      <c r="E739" t="s">
        <v>36</v>
      </c>
      <c r="F739" t="s">
        <v>24</v>
      </c>
      <c r="G739" t="s">
        <v>23</v>
      </c>
      <c r="H739" t="s">
        <v>25</v>
      </c>
      <c r="I739" t="s">
        <v>24</v>
      </c>
      <c r="J739">
        <v>0</v>
      </c>
      <c r="K739" t="s">
        <v>23</v>
      </c>
      <c r="L739" t="s">
        <v>24</v>
      </c>
      <c r="M739" t="s">
        <v>23</v>
      </c>
      <c r="N739" s="1">
        <v>45740</v>
      </c>
      <c r="O739" t="s">
        <v>37</v>
      </c>
      <c r="P739" t="s">
        <v>27</v>
      </c>
      <c r="Q739" t="s">
        <v>25</v>
      </c>
      <c r="T739" t="s">
        <v>23</v>
      </c>
      <c r="U739" t="s">
        <v>23</v>
      </c>
      <c r="W739" t="str">
        <f t="shared" si="33"/>
        <v>Y</v>
      </c>
      <c r="X739" t="str">
        <f t="shared" ca="1" si="34"/>
        <v>Recent</v>
      </c>
      <c r="Y739" t="str">
        <f t="shared" ca="1" si="35"/>
        <v>N/A</v>
      </c>
    </row>
    <row r="740" spans="1:25" hidden="1" x14ac:dyDescent="0.35">
      <c r="A740">
        <v>584015339</v>
      </c>
      <c r="B740" s="1">
        <v>39700</v>
      </c>
      <c r="C740">
        <v>3936</v>
      </c>
      <c r="D740" s="1">
        <v>45583</v>
      </c>
      <c r="E740" t="s">
        <v>34</v>
      </c>
      <c r="F740" t="s">
        <v>24</v>
      </c>
      <c r="G740" t="s">
        <v>24</v>
      </c>
      <c r="H740" t="s">
        <v>32</v>
      </c>
      <c r="I740" t="s">
        <v>24</v>
      </c>
      <c r="J740">
        <v>15</v>
      </c>
      <c r="K740" t="s">
        <v>24</v>
      </c>
      <c r="L740" t="s">
        <v>24</v>
      </c>
      <c r="M740" t="s">
        <v>24</v>
      </c>
      <c r="N740" s="1">
        <v>45336</v>
      </c>
      <c r="O740" t="s">
        <v>40</v>
      </c>
      <c r="P740" t="s">
        <v>31</v>
      </c>
      <c r="Q740" t="s">
        <v>30</v>
      </c>
      <c r="W740" t="str">
        <f t="shared" si="33"/>
        <v>N</v>
      </c>
      <c r="X740" t="str">
        <f t="shared" ca="1" si="34"/>
        <v>Old</v>
      </c>
      <c r="Y740" t="str">
        <f t="shared" ca="1" si="35"/>
        <v>N/A</v>
      </c>
    </row>
    <row r="741" spans="1:25" hidden="1" x14ac:dyDescent="0.35">
      <c r="A741">
        <v>182051346</v>
      </c>
      <c r="B741" s="1">
        <v>42279</v>
      </c>
      <c r="C741">
        <v>926</v>
      </c>
      <c r="D741" s="1">
        <v>45722</v>
      </c>
      <c r="E741" t="s">
        <v>22</v>
      </c>
      <c r="F741" t="s">
        <v>23</v>
      </c>
      <c r="G741" t="s">
        <v>24</v>
      </c>
      <c r="H741" t="s">
        <v>32</v>
      </c>
      <c r="I741" t="s">
        <v>24</v>
      </c>
      <c r="J741">
        <v>82</v>
      </c>
      <c r="K741" t="s">
        <v>24</v>
      </c>
      <c r="L741" t="s">
        <v>23</v>
      </c>
      <c r="M741" t="s">
        <v>24</v>
      </c>
      <c r="N741" s="1">
        <v>45708</v>
      </c>
      <c r="O741" t="s">
        <v>26</v>
      </c>
      <c r="P741" t="s">
        <v>31</v>
      </c>
      <c r="Q741" t="s">
        <v>32</v>
      </c>
      <c r="R741">
        <v>2</v>
      </c>
      <c r="S741">
        <v>925</v>
      </c>
      <c r="T741" t="s">
        <v>23</v>
      </c>
      <c r="U741" t="s">
        <v>23</v>
      </c>
      <c r="V741" s="1">
        <v>45919</v>
      </c>
      <c r="W741" t="str">
        <f t="shared" si="33"/>
        <v>Y</v>
      </c>
      <c r="X741" t="str">
        <f t="shared" ca="1" si="34"/>
        <v>Recent</v>
      </c>
      <c r="Y741" t="str">
        <f t="shared" ca="1" si="35"/>
        <v>Recent</v>
      </c>
    </row>
    <row r="742" spans="1:25" hidden="1" x14ac:dyDescent="0.35">
      <c r="A742">
        <v>647919063</v>
      </c>
      <c r="B742" s="1">
        <v>41245</v>
      </c>
      <c r="C742">
        <v>56</v>
      </c>
      <c r="D742" s="1">
        <v>45750</v>
      </c>
      <c r="E742" t="s">
        <v>22</v>
      </c>
      <c r="F742" t="s">
        <v>23</v>
      </c>
      <c r="G742" t="s">
        <v>24</v>
      </c>
      <c r="H742" t="s">
        <v>32</v>
      </c>
      <c r="I742" t="s">
        <v>24</v>
      </c>
      <c r="J742">
        <v>92</v>
      </c>
      <c r="K742" t="s">
        <v>24</v>
      </c>
      <c r="L742" t="s">
        <v>23</v>
      </c>
      <c r="M742" t="s">
        <v>23</v>
      </c>
      <c r="N742" s="1">
        <v>45755</v>
      </c>
      <c r="O742" t="s">
        <v>26</v>
      </c>
      <c r="P742" t="s">
        <v>31</v>
      </c>
      <c r="Q742" t="s">
        <v>32</v>
      </c>
      <c r="R742">
        <v>1</v>
      </c>
      <c r="S742">
        <v>951</v>
      </c>
      <c r="T742" t="s">
        <v>23</v>
      </c>
      <c r="U742" t="s">
        <v>23</v>
      </c>
      <c r="V742" s="1">
        <v>45933</v>
      </c>
      <c r="W742" t="str">
        <f t="shared" si="33"/>
        <v>Y</v>
      </c>
      <c r="X742" t="str">
        <f t="shared" ca="1" si="34"/>
        <v>Recent</v>
      </c>
      <c r="Y742" t="str">
        <f t="shared" ca="1" si="35"/>
        <v>Recent</v>
      </c>
    </row>
    <row r="743" spans="1:25" hidden="1" x14ac:dyDescent="0.35">
      <c r="A743">
        <v>834211099</v>
      </c>
      <c r="B743" s="1">
        <v>39100</v>
      </c>
      <c r="C743">
        <v>2702</v>
      </c>
      <c r="D743" s="1">
        <v>45583</v>
      </c>
      <c r="E743" t="s">
        <v>36</v>
      </c>
      <c r="F743" t="s">
        <v>24</v>
      </c>
      <c r="G743" t="s">
        <v>23</v>
      </c>
      <c r="H743" t="s">
        <v>32</v>
      </c>
      <c r="I743" t="s">
        <v>24</v>
      </c>
      <c r="J743">
        <v>55</v>
      </c>
      <c r="K743" t="s">
        <v>24</v>
      </c>
      <c r="L743" t="s">
        <v>24</v>
      </c>
      <c r="M743" t="s">
        <v>23</v>
      </c>
      <c r="N743" s="1">
        <v>45565</v>
      </c>
      <c r="O743" t="s">
        <v>40</v>
      </c>
      <c r="P743" t="s">
        <v>27</v>
      </c>
      <c r="Q743" t="s">
        <v>30</v>
      </c>
      <c r="W743" t="str">
        <f t="shared" si="33"/>
        <v>Y</v>
      </c>
      <c r="X743" t="str">
        <f t="shared" ca="1" si="34"/>
        <v>Old</v>
      </c>
      <c r="Y743" t="str">
        <f t="shared" ca="1" si="35"/>
        <v>N/A</v>
      </c>
    </row>
    <row r="744" spans="1:25" hidden="1" x14ac:dyDescent="0.35">
      <c r="A744">
        <v>239773069</v>
      </c>
      <c r="B744" s="1">
        <v>36671</v>
      </c>
      <c r="C744">
        <v>47</v>
      </c>
      <c r="D744" s="1">
        <v>45750</v>
      </c>
      <c r="E744" t="s">
        <v>36</v>
      </c>
      <c r="F744" t="s">
        <v>24</v>
      </c>
      <c r="G744" t="s">
        <v>23</v>
      </c>
      <c r="H744" t="s">
        <v>32</v>
      </c>
      <c r="I744" t="s">
        <v>24</v>
      </c>
      <c r="J744">
        <v>98</v>
      </c>
      <c r="K744" t="s">
        <v>24</v>
      </c>
      <c r="L744" t="s">
        <v>23</v>
      </c>
      <c r="M744" t="s">
        <v>23</v>
      </c>
      <c r="N744" s="1">
        <v>45741</v>
      </c>
      <c r="O744" t="s">
        <v>37</v>
      </c>
      <c r="P744" t="s">
        <v>27</v>
      </c>
      <c r="Q744" t="s">
        <v>32</v>
      </c>
      <c r="R744">
        <v>7</v>
      </c>
      <c r="S744">
        <v>981</v>
      </c>
      <c r="T744" t="s">
        <v>23</v>
      </c>
      <c r="U744" t="s">
        <v>23</v>
      </c>
      <c r="V744" s="1">
        <v>45321</v>
      </c>
      <c r="W744" t="str">
        <f t="shared" si="33"/>
        <v>Y</v>
      </c>
      <c r="X744" t="str">
        <f t="shared" ca="1" si="34"/>
        <v>Recent</v>
      </c>
      <c r="Y744" t="str">
        <f t="shared" ca="1" si="35"/>
        <v>Old</v>
      </c>
    </row>
    <row r="745" spans="1:25" hidden="1" x14ac:dyDescent="0.35">
      <c r="A745">
        <v>999066113</v>
      </c>
      <c r="B745" s="1">
        <v>40038</v>
      </c>
      <c r="C745">
        <v>3221</v>
      </c>
      <c r="D745" s="1">
        <v>45110</v>
      </c>
      <c r="E745" t="s">
        <v>36</v>
      </c>
      <c r="F745" t="s">
        <v>24</v>
      </c>
      <c r="G745" t="s">
        <v>23</v>
      </c>
      <c r="H745" t="s">
        <v>32</v>
      </c>
      <c r="I745" t="s">
        <v>24</v>
      </c>
      <c r="J745">
        <v>15</v>
      </c>
      <c r="K745" t="s">
        <v>24</v>
      </c>
      <c r="L745" t="s">
        <v>23</v>
      </c>
      <c r="M745" t="s">
        <v>23</v>
      </c>
      <c r="N745" s="1">
        <v>45047</v>
      </c>
      <c r="O745" t="s">
        <v>37</v>
      </c>
      <c r="P745" t="s">
        <v>33</v>
      </c>
      <c r="Q745" t="s">
        <v>32</v>
      </c>
      <c r="R745">
        <v>5</v>
      </c>
      <c r="S745">
        <v>260</v>
      </c>
      <c r="T745" t="s">
        <v>23</v>
      </c>
      <c r="U745" t="s">
        <v>23</v>
      </c>
      <c r="V745" s="1">
        <v>45330</v>
      </c>
      <c r="W745" t="str">
        <f t="shared" si="33"/>
        <v>Y</v>
      </c>
      <c r="X745" t="str">
        <f t="shared" ca="1" si="34"/>
        <v>Old</v>
      </c>
      <c r="Y745" t="str">
        <f t="shared" ca="1" si="35"/>
        <v>Old</v>
      </c>
    </row>
    <row r="746" spans="1:25" hidden="1" x14ac:dyDescent="0.35">
      <c r="A746">
        <v>750832456</v>
      </c>
      <c r="B746" s="1">
        <v>39460</v>
      </c>
      <c r="C746">
        <v>177</v>
      </c>
      <c r="D746" s="1">
        <v>45751</v>
      </c>
      <c r="E746" t="s">
        <v>22</v>
      </c>
      <c r="F746" t="s">
        <v>23</v>
      </c>
      <c r="G746" t="s">
        <v>24</v>
      </c>
      <c r="H746" t="s">
        <v>30</v>
      </c>
      <c r="O746" t="s">
        <v>39</v>
      </c>
      <c r="P746" t="s">
        <v>33</v>
      </c>
      <c r="Q746" t="s">
        <v>28</v>
      </c>
      <c r="R746">
        <v>1</v>
      </c>
      <c r="S746">
        <v>920</v>
      </c>
      <c r="T746" t="s">
        <v>24</v>
      </c>
      <c r="U746" t="s">
        <v>23</v>
      </c>
      <c r="V746" s="1">
        <v>45933</v>
      </c>
      <c r="W746" t="str">
        <f t="shared" si="33"/>
        <v>Y</v>
      </c>
      <c r="X746" t="str">
        <f t="shared" ca="1" si="34"/>
        <v>N/A</v>
      </c>
      <c r="Y746" t="str">
        <f t="shared" ca="1" si="35"/>
        <v>Recent</v>
      </c>
    </row>
    <row r="747" spans="1:25" hidden="1" x14ac:dyDescent="0.35">
      <c r="A747">
        <v>246821860</v>
      </c>
      <c r="B747" s="1">
        <v>42691</v>
      </c>
      <c r="C747">
        <v>3369</v>
      </c>
      <c r="D747" s="1">
        <v>45061</v>
      </c>
      <c r="E747" t="s">
        <v>34</v>
      </c>
      <c r="F747" t="s">
        <v>24</v>
      </c>
      <c r="G747" t="s">
        <v>24</v>
      </c>
      <c r="H747" t="s">
        <v>30</v>
      </c>
      <c r="O747" t="s">
        <v>35</v>
      </c>
      <c r="P747" t="s">
        <v>33</v>
      </c>
      <c r="Q747" t="s">
        <v>30</v>
      </c>
      <c r="W747" t="str">
        <f t="shared" si="33"/>
        <v>N</v>
      </c>
      <c r="X747" t="str">
        <f t="shared" ca="1" si="34"/>
        <v>N/A</v>
      </c>
      <c r="Y747" t="str">
        <f t="shared" ca="1" si="35"/>
        <v>N/A</v>
      </c>
    </row>
    <row r="748" spans="1:25" hidden="1" x14ac:dyDescent="0.35">
      <c r="A748">
        <v>726830740</v>
      </c>
      <c r="B748" s="1">
        <v>36025</v>
      </c>
      <c r="C748">
        <v>2093</v>
      </c>
      <c r="D748" s="1">
        <v>45698</v>
      </c>
      <c r="E748" t="s">
        <v>36</v>
      </c>
      <c r="F748" t="s">
        <v>24</v>
      </c>
      <c r="G748" t="s">
        <v>23</v>
      </c>
      <c r="H748" t="s">
        <v>32</v>
      </c>
      <c r="I748" t="s">
        <v>24</v>
      </c>
      <c r="J748">
        <v>41</v>
      </c>
      <c r="K748" t="s">
        <v>24</v>
      </c>
      <c r="L748" t="s">
        <v>24</v>
      </c>
      <c r="M748" t="s">
        <v>24</v>
      </c>
      <c r="N748" s="1">
        <v>45555</v>
      </c>
      <c r="O748" t="s">
        <v>35</v>
      </c>
      <c r="P748" t="s">
        <v>27</v>
      </c>
      <c r="Q748" t="s">
        <v>28</v>
      </c>
      <c r="R748">
        <v>6</v>
      </c>
      <c r="S748">
        <v>627</v>
      </c>
      <c r="T748" t="s">
        <v>23</v>
      </c>
      <c r="U748" t="s">
        <v>23</v>
      </c>
      <c r="V748" s="1">
        <v>45447</v>
      </c>
      <c r="W748" t="str">
        <f t="shared" si="33"/>
        <v>Y</v>
      </c>
      <c r="X748" t="str">
        <f t="shared" ca="1" si="34"/>
        <v>Old</v>
      </c>
      <c r="Y748" t="str">
        <f t="shared" ca="1" si="35"/>
        <v>Old</v>
      </c>
    </row>
    <row r="749" spans="1:25" hidden="1" x14ac:dyDescent="0.35">
      <c r="A749">
        <v>739217062</v>
      </c>
      <c r="B749" s="1">
        <v>39487</v>
      </c>
      <c r="C749">
        <v>76</v>
      </c>
      <c r="D749" s="1">
        <v>45750</v>
      </c>
      <c r="E749" t="s">
        <v>22</v>
      </c>
      <c r="F749" t="s">
        <v>23</v>
      </c>
      <c r="G749" t="s">
        <v>24</v>
      </c>
      <c r="H749" t="s">
        <v>32</v>
      </c>
      <c r="I749" t="s">
        <v>24</v>
      </c>
      <c r="J749">
        <v>98</v>
      </c>
      <c r="K749" t="s">
        <v>24</v>
      </c>
      <c r="L749" t="s">
        <v>23</v>
      </c>
      <c r="M749" t="s">
        <v>23</v>
      </c>
      <c r="N749" s="1">
        <v>45745</v>
      </c>
      <c r="P749" t="s">
        <v>27</v>
      </c>
      <c r="Q749" t="s">
        <v>32</v>
      </c>
      <c r="R749">
        <v>3</v>
      </c>
      <c r="S749">
        <v>969</v>
      </c>
      <c r="T749" t="s">
        <v>23</v>
      </c>
      <c r="U749" t="s">
        <v>23</v>
      </c>
      <c r="V749" s="1">
        <v>45851</v>
      </c>
      <c r="W749" t="str">
        <f t="shared" si="33"/>
        <v>Y</v>
      </c>
      <c r="X749" t="str">
        <f t="shared" ca="1" si="34"/>
        <v>Recent</v>
      </c>
      <c r="Y749" t="str">
        <f t="shared" ca="1" si="35"/>
        <v>Recent</v>
      </c>
    </row>
    <row r="750" spans="1:25" hidden="1" x14ac:dyDescent="0.35">
      <c r="A750">
        <v>481150497</v>
      </c>
      <c r="B750" s="1">
        <v>40529</v>
      </c>
      <c r="C750">
        <v>587</v>
      </c>
      <c r="D750" s="1">
        <v>45713</v>
      </c>
      <c r="E750" t="s">
        <v>22</v>
      </c>
      <c r="F750" t="s">
        <v>23</v>
      </c>
      <c r="G750" t="s">
        <v>24</v>
      </c>
      <c r="H750" t="s">
        <v>32</v>
      </c>
      <c r="I750" t="s">
        <v>24</v>
      </c>
      <c r="J750">
        <v>78</v>
      </c>
      <c r="K750" t="s">
        <v>24</v>
      </c>
      <c r="L750" t="s">
        <v>24</v>
      </c>
      <c r="M750" t="s">
        <v>24</v>
      </c>
      <c r="N750" s="1">
        <v>45711</v>
      </c>
      <c r="O750" t="s">
        <v>35</v>
      </c>
      <c r="P750" t="s">
        <v>31</v>
      </c>
      <c r="Q750" t="s">
        <v>32</v>
      </c>
      <c r="R750">
        <v>5</v>
      </c>
      <c r="S750">
        <v>841</v>
      </c>
      <c r="T750" t="s">
        <v>23</v>
      </c>
      <c r="U750" t="s">
        <v>23</v>
      </c>
      <c r="V750" s="1">
        <v>45226</v>
      </c>
      <c r="W750" t="str">
        <f t="shared" si="33"/>
        <v>Y</v>
      </c>
      <c r="X750" t="str">
        <f t="shared" ca="1" si="34"/>
        <v>Recent</v>
      </c>
      <c r="Y750" t="str">
        <f t="shared" ca="1" si="35"/>
        <v>Old</v>
      </c>
    </row>
    <row r="751" spans="1:25" hidden="1" x14ac:dyDescent="0.35">
      <c r="A751">
        <v>290124232</v>
      </c>
      <c r="B751" s="1">
        <v>40529</v>
      </c>
      <c r="C751">
        <v>1054</v>
      </c>
      <c r="D751" s="1">
        <v>45679</v>
      </c>
      <c r="E751" t="s">
        <v>22</v>
      </c>
      <c r="F751" t="s">
        <v>23</v>
      </c>
      <c r="G751" t="s">
        <v>24</v>
      </c>
      <c r="H751" t="s">
        <v>32</v>
      </c>
      <c r="I751" t="s">
        <v>24</v>
      </c>
      <c r="J751">
        <v>57</v>
      </c>
      <c r="K751" t="s">
        <v>24</v>
      </c>
      <c r="L751" t="s">
        <v>23</v>
      </c>
      <c r="M751" t="s">
        <v>24</v>
      </c>
      <c r="N751" s="1">
        <v>45686</v>
      </c>
      <c r="O751" t="s">
        <v>35</v>
      </c>
      <c r="P751" t="s">
        <v>33</v>
      </c>
      <c r="Q751" t="s">
        <v>32</v>
      </c>
      <c r="R751">
        <v>3</v>
      </c>
      <c r="S751">
        <v>734</v>
      </c>
      <c r="T751" t="s">
        <v>24</v>
      </c>
      <c r="U751" t="s">
        <v>23</v>
      </c>
      <c r="V751" s="1">
        <v>45727</v>
      </c>
      <c r="W751" t="str">
        <f t="shared" si="33"/>
        <v>Y</v>
      </c>
      <c r="X751" t="str">
        <f t="shared" ca="1" si="34"/>
        <v>Recent</v>
      </c>
      <c r="Y751" t="str">
        <f t="shared" ca="1" si="35"/>
        <v>Recent</v>
      </c>
    </row>
    <row r="752" spans="1:25" hidden="1" x14ac:dyDescent="0.35">
      <c r="A752">
        <v>934265374</v>
      </c>
      <c r="B752" s="1">
        <v>42617</v>
      </c>
      <c r="C752">
        <v>1306</v>
      </c>
      <c r="D752" s="1">
        <v>45730</v>
      </c>
      <c r="E752" t="s">
        <v>22</v>
      </c>
      <c r="F752" t="s">
        <v>23</v>
      </c>
      <c r="G752" t="s">
        <v>24</v>
      </c>
      <c r="H752" t="s">
        <v>32</v>
      </c>
      <c r="I752" t="s">
        <v>24</v>
      </c>
      <c r="J752">
        <v>62</v>
      </c>
      <c r="K752" t="s">
        <v>24</v>
      </c>
      <c r="L752" t="s">
        <v>23</v>
      </c>
      <c r="M752" t="s">
        <v>23</v>
      </c>
      <c r="N752" s="1">
        <v>45688</v>
      </c>
      <c r="O752" t="s">
        <v>40</v>
      </c>
      <c r="P752" t="s">
        <v>31</v>
      </c>
      <c r="Q752" t="s">
        <v>25</v>
      </c>
      <c r="T752" t="s">
        <v>24</v>
      </c>
      <c r="U752" t="s">
        <v>23</v>
      </c>
      <c r="W752" t="str">
        <f t="shared" si="33"/>
        <v>Y</v>
      </c>
      <c r="X752" t="str">
        <f t="shared" ca="1" si="34"/>
        <v>Recent</v>
      </c>
      <c r="Y752" t="str">
        <f t="shared" ca="1" si="35"/>
        <v>N/A</v>
      </c>
    </row>
    <row r="753" spans="1:25" hidden="1" x14ac:dyDescent="0.35">
      <c r="A753">
        <v>644114704</v>
      </c>
      <c r="B753" s="1">
        <v>38178</v>
      </c>
      <c r="C753">
        <v>72</v>
      </c>
      <c r="D753" s="1">
        <v>45756</v>
      </c>
      <c r="E753" t="s">
        <v>22</v>
      </c>
      <c r="F753" t="s">
        <v>23</v>
      </c>
      <c r="G753" t="s">
        <v>24</v>
      </c>
      <c r="H753" t="s">
        <v>28</v>
      </c>
      <c r="I753" t="s">
        <v>24</v>
      </c>
      <c r="J753">
        <v>98</v>
      </c>
      <c r="K753" t="s">
        <v>24</v>
      </c>
      <c r="L753" t="s">
        <v>24</v>
      </c>
      <c r="M753" t="s">
        <v>23</v>
      </c>
      <c r="N753" s="1">
        <v>45750</v>
      </c>
      <c r="P753" t="s">
        <v>27</v>
      </c>
      <c r="Q753" t="s">
        <v>28</v>
      </c>
      <c r="R753">
        <v>8</v>
      </c>
      <c r="S753">
        <v>970</v>
      </c>
      <c r="T753" t="s">
        <v>23</v>
      </c>
      <c r="U753" t="s">
        <v>23</v>
      </c>
      <c r="V753" s="1">
        <v>44538</v>
      </c>
      <c r="W753" t="str">
        <f t="shared" si="33"/>
        <v>Y</v>
      </c>
      <c r="X753" t="str">
        <f t="shared" ca="1" si="34"/>
        <v>Recent</v>
      </c>
      <c r="Y753" t="str">
        <f t="shared" ca="1" si="35"/>
        <v>Old</v>
      </c>
    </row>
    <row r="754" spans="1:25" hidden="1" x14ac:dyDescent="0.35">
      <c r="A754">
        <v>330942040</v>
      </c>
      <c r="B754" s="1">
        <v>39232</v>
      </c>
      <c r="C754">
        <v>86</v>
      </c>
      <c r="D754" s="1">
        <v>45754</v>
      </c>
      <c r="E754" t="s">
        <v>22</v>
      </c>
      <c r="F754" t="s">
        <v>23</v>
      </c>
      <c r="G754" t="s">
        <v>24</v>
      </c>
      <c r="H754" t="s">
        <v>32</v>
      </c>
      <c r="I754" t="s">
        <v>24</v>
      </c>
      <c r="J754">
        <v>99</v>
      </c>
      <c r="K754" t="s">
        <v>24</v>
      </c>
      <c r="L754" t="s">
        <v>23</v>
      </c>
      <c r="M754" t="s">
        <v>24</v>
      </c>
      <c r="N754" s="1">
        <v>45728</v>
      </c>
      <c r="O754" t="s">
        <v>37</v>
      </c>
      <c r="P754" t="s">
        <v>27</v>
      </c>
      <c r="Q754" t="s">
        <v>25</v>
      </c>
      <c r="T754" t="s">
        <v>23</v>
      </c>
      <c r="U754" t="s">
        <v>23</v>
      </c>
      <c r="W754" t="str">
        <f t="shared" si="33"/>
        <v>Y</v>
      </c>
      <c r="X754" t="str">
        <f t="shared" ca="1" si="34"/>
        <v>Recent</v>
      </c>
      <c r="Y754" t="str">
        <f t="shared" ca="1" si="35"/>
        <v>N/A</v>
      </c>
    </row>
    <row r="755" spans="1:25" hidden="1" x14ac:dyDescent="0.35">
      <c r="A755">
        <v>702164976</v>
      </c>
      <c r="B755" s="1">
        <v>34888</v>
      </c>
      <c r="C755">
        <v>5392</v>
      </c>
      <c r="D755" s="1">
        <v>45374</v>
      </c>
      <c r="E755" t="s">
        <v>29</v>
      </c>
      <c r="F755" t="s">
        <v>24</v>
      </c>
      <c r="G755" t="s">
        <v>24</v>
      </c>
      <c r="H755" t="s">
        <v>30</v>
      </c>
      <c r="O755" t="s">
        <v>35</v>
      </c>
      <c r="P755" t="s">
        <v>33</v>
      </c>
      <c r="Q755" t="s">
        <v>28</v>
      </c>
      <c r="R755">
        <v>9</v>
      </c>
      <c r="S755">
        <v>11</v>
      </c>
      <c r="T755" t="s">
        <v>23</v>
      </c>
      <c r="U755" t="s">
        <v>24</v>
      </c>
      <c r="V755" s="1">
        <v>43588</v>
      </c>
      <c r="W755" t="str">
        <f t="shared" si="33"/>
        <v>Y</v>
      </c>
      <c r="X755" t="str">
        <f t="shared" ca="1" si="34"/>
        <v>N/A</v>
      </c>
      <c r="Y755" t="str">
        <f t="shared" ca="1" si="35"/>
        <v>Old</v>
      </c>
    </row>
    <row r="756" spans="1:25" hidden="1" x14ac:dyDescent="0.35">
      <c r="A756">
        <v>279967583</v>
      </c>
      <c r="B756" s="1">
        <v>40060</v>
      </c>
      <c r="C756">
        <v>2371</v>
      </c>
      <c r="D756" s="1">
        <v>45655</v>
      </c>
      <c r="E756" t="s">
        <v>34</v>
      </c>
      <c r="F756" t="s">
        <v>24</v>
      </c>
      <c r="G756" t="s">
        <v>24</v>
      </c>
      <c r="H756" t="s">
        <v>32</v>
      </c>
      <c r="I756" t="s">
        <v>24</v>
      </c>
      <c r="J756">
        <v>51</v>
      </c>
      <c r="K756" t="s">
        <v>24</v>
      </c>
      <c r="L756" t="s">
        <v>23</v>
      </c>
      <c r="M756" t="s">
        <v>23</v>
      </c>
      <c r="N756" s="1">
        <v>45627</v>
      </c>
      <c r="O756" t="s">
        <v>40</v>
      </c>
      <c r="P756" t="s">
        <v>33</v>
      </c>
      <c r="Q756" t="s">
        <v>32</v>
      </c>
      <c r="R756">
        <v>9</v>
      </c>
      <c r="S756">
        <v>684</v>
      </c>
      <c r="T756" t="s">
        <v>24</v>
      </c>
      <c r="U756" t="s">
        <v>24</v>
      </c>
      <c r="V756" s="1">
        <v>44593</v>
      </c>
      <c r="W756" t="str">
        <f t="shared" si="33"/>
        <v>Y</v>
      </c>
      <c r="X756" t="str">
        <f t="shared" ca="1" si="34"/>
        <v>Recent</v>
      </c>
      <c r="Y756" t="str">
        <f t="shared" ca="1" si="35"/>
        <v>Old</v>
      </c>
    </row>
    <row r="757" spans="1:25" hidden="1" x14ac:dyDescent="0.35">
      <c r="A757">
        <v>411733847</v>
      </c>
      <c r="B757" s="1">
        <v>40425</v>
      </c>
      <c r="C757">
        <v>2109</v>
      </c>
      <c r="D757" s="1">
        <v>45657</v>
      </c>
      <c r="E757" t="s">
        <v>34</v>
      </c>
      <c r="F757" t="s">
        <v>24</v>
      </c>
      <c r="G757" t="s">
        <v>24</v>
      </c>
      <c r="H757" t="s">
        <v>25</v>
      </c>
      <c r="I757" t="s">
        <v>24</v>
      </c>
      <c r="J757">
        <v>0</v>
      </c>
      <c r="K757" t="s">
        <v>23</v>
      </c>
      <c r="L757" t="s">
        <v>23</v>
      </c>
      <c r="M757" t="s">
        <v>24</v>
      </c>
      <c r="N757" s="1">
        <v>45595</v>
      </c>
      <c r="O757" t="s">
        <v>35</v>
      </c>
      <c r="P757" t="s">
        <v>33</v>
      </c>
      <c r="Q757" t="s">
        <v>25</v>
      </c>
      <c r="T757" t="s">
        <v>23</v>
      </c>
      <c r="U757" t="s">
        <v>23</v>
      </c>
      <c r="W757" t="str">
        <f t="shared" si="33"/>
        <v>Y</v>
      </c>
      <c r="X757" t="str">
        <f t="shared" ca="1" si="34"/>
        <v>Recent</v>
      </c>
      <c r="Y757" t="str">
        <f t="shared" ca="1" si="35"/>
        <v>N/A</v>
      </c>
    </row>
    <row r="758" spans="1:25" hidden="1" x14ac:dyDescent="0.35">
      <c r="A758">
        <v>530661137</v>
      </c>
      <c r="B758" s="1">
        <v>39137</v>
      </c>
      <c r="C758">
        <v>2656</v>
      </c>
      <c r="D758" s="1">
        <v>45564</v>
      </c>
      <c r="E758" t="s">
        <v>36</v>
      </c>
      <c r="F758" t="s">
        <v>24</v>
      </c>
      <c r="G758" t="s">
        <v>23</v>
      </c>
      <c r="H758" t="s">
        <v>30</v>
      </c>
      <c r="O758" t="s">
        <v>38</v>
      </c>
      <c r="P758" t="s">
        <v>27</v>
      </c>
      <c r="Q758" t="s">
        <v>30</v>
      </c>
      <c r="W758" t="str">
        <f t="shared" si="33"/>
        <v>Y</v>
      </c>
      <c r="X758" t="str">
        <f t="shared" ca="1" si="34"/>
        <v>N/A</v>
      </c>
      <c r="Y758" t="str">
        <f t="shared" ca="1" si="35"/>
        <v>N/A</v>
      </c>
    </row>
    <row r="759" spans="1:25" hidden="1" x14ac:dyDescent="0.35">
      <c r="A759">
        <v>299122448</v>
      </c>
      <c r="B759" s="1">
        <v>39290</v>
      </c>
      <c r="C759">
        <v>2329</v>
      </c>
      <c r="D759" s="1">
        <v>45710</v>
      </c>
      <c r="E759" t="s">
        <v>36</v>
      </c>
      <c r="F759" t="s">
        <v>24</v>
      </c>
      <c r="G759" t="s">
        <v>23</v>
      </c>
      <c r="H759" t="s">
        <v>32</v>
      </c>
      <c r="I759" t="s">
        <v>24</v>
      </c>
      <c r="J759">
        <v>44</v>
      </c>
      <c r="K759" t="s">
        <v>24</v>
      </c>
      <c r="L759" t="s">
        <v>23</v>
      </c>
      <c r="M759" t="s">
        <v>23</v>
      </c>
      <c r="N759" s="1">
        <v>45654</v>
      </c>
      <c r="O759" t="s">
        <v>35</v>
      </c>
      <c r="P759" t="s">
        <v>31</v>
      </c>
      <c r="Q759" t="s">
        <v>28</v>
      </c>
      <c r="R759">
        <v>3</v>
      </c>
      <c r="S759">
        <v>697</v>
      </c>
      <c r="T759" t="s">
        <v>24</v>
      </c>
      <c r="U759" t="s">
        <v>23</v>
      </c>
      <c r="V759" s="1">
        <v>45898</v>
      </c>
      <c r="W759" t="str">
        <f t="shared" si="33"/>
        <v>Y</v>
      </c>
      <c r="X759" t="str">
        <f t="shared" ca="1" si="34"/>
        <v>Recent</v>
      </c>
      <c r="Y759" t="str">
        <f t="shared" ca="1" si="35"/>
        <v>Recent</v>
      </c>
    </row>
    <row r="760" spans="1:25" hidden="1" x14ac:dyDescent="0.35">
      <c r="A760">
        <v>684659481</v>
      </c>
      <c r="B760" s="1">
        <v>37430</v>
      </c>
      <c r="C760">
        <v>2940</v>
      </c>
      <c r="D760" s="1">
        <v>45712</v>
      </c>
      <c r="E760" t="s">
        <v>22</v>
      </c>
      <c r="F760" t="s">
        <v>23</v>
      </c>
      <c r="G760" t="s">
        <v>24</v>
      </c>
      <c r="H760" t="s">
        <v>32</v>
      </c>
      <c r="I760" t="s">
        <v>24</v>
      </c>
      <c r="J760">
        <v>30</v>
      </c>
      <c r="K760" t="s">
        <v>24</v>
      </c>
      <c r="L760" t="s">
        <v>23</v>
      </c>
      <c r="M760" t="s">
        <v>24</v>
      </c>
      <c r="N760" s="1">
        <v>45621</v>
      </c>
      <c r="O760" t="s">
        <v>35</v>
      </c>
      <c r="P760" t="s">
        <v>33</v>
      </c>
      <c r="Q760" t="s">
        <v>32</v>
      </c>
      <c r="R760">
        <v>5</v>
      </c>
      <c r="S760">
        <v>669</v>
      </c>
      <c r="T760" t="s">
        <v>23</v>
      </c>
      <c r="U760" t="s">
        <v>23</v>
      </c>
      <c r="V760" s="1">
        <v>45426</v>
      </c>
      <c r="W760" t="str">
        <f t="shared" si="33"/>
        <v>Y</v>
      </c>
      <c r="X760" t="str">
        <f t="shared" ca="1" si="34"/>
        <v>Recent</v>
      </c>
      <c r="Y760" t="str">
        <f t="shared" ca="1" si="35"/>
        <v>Old</v>
      </c>
    </row>
    <row r="761" spans="1:25" hidden="1" x14ac:dyDescent="0.35">
      <c r="A761">
        <v>111349429</v>
      </c>
      <c r="B761" s="1">
        <v>38952</v>
      </c>
      <c r="C761">
        <v>4106</v>
      </c>
      <c r="D761" s="1">
        <v>44336</v>
      </c>
      <c r="E761" t="s">
        <v>29</v>
      </c>
      <c r="F761" t="s">
        <v>24</v>
      </c>
      <c r="G761" t="s">
        <v>24</v>
      </c>
      <c r="H761" t="s">
        <v>32</v>
      </c>
      <c r="I761" t="s">
        <v>23</v>
      </c>
      <c r="J761">
        <v>0</v>
      </c>
      <c r="K761" t="s">
        <v>24</v>
      </c>
      <c r="L761" t="s">
        <v>23</v>
      </c>
      <c r="M761" t="s">
        <v>24</v>
      </c>
      <c r="N761" s="1">
        <v>43602</v>
      </c>
      <c r="O761" t="s">
        <v>40</v>
      </c>
      <c r="P761" t="s">
        <v>31</v>
      </c>
      <c r="Q761" t="s">
        <v>25</v>
      </c>
      <c r="T761" t="s">
        <v>23</v>
      </c>
      <c r="U761" t="s">
        <v>23</v>
      </c>
      <c r="W761" t="str">
        <f t="shared" si="33"/>
        <v>Y</v>
      </c>
      <c r="X761" t="str">
        <f t="shared" ca="1" si="34"/>
        <v>Old</v>
      </c>
      <c r="Y761" t="str">
        <f t="shared" ca="1" si="35"/>
        <v>N/A</v>
      </c>
    </row>
    <row r="762" spans="1:25" hidden="1" x14ac:dyDescent="0.35">
      <c r="A762">
        <v>942299819</v>
      </c>
      <c r="B762" s="1">
        <v>42289</v>
      </c>
      <c r="C762">
        <v>1124</v>
      </c>
      <c r="D762" s="1">
        <v>45715</v>
      </c>
      <c r="E762" t="s">
        <v>22</v>
      </c>
      <c r="F762" t="s">
        <v>23</v>
      </c>
      <c r="G762" t="s">
        <v>24</v>
      </c>
      <c r="H762" t="s">
        <v>32</v>
      </c>
      <c r="I762" t="s">
        <v>24</v>
      </c>
      <c r="J762">
        <v>80</v>
      </c>
      <c r="K762" t="s">
        <v>24</v>
      </c>
      <c r="L762" t="s">
        <v>23</v>
      </c>
      <c r="M762" t="s">
        <v>24</v>
      </c>
      <c r="N762" s="1">
        <v>45638</v>
      </c>
      <c r="O762" t="s">
        <v>39</v>
      </c>
      <c r="P762" t="s">
        <v>27</v>
      </c>
      <c r="Q762" t="s">
        <v>30</v>
      </c>
      <c r="W762" t="str">
        <f t="shared" si="33"/>
        <v>Y</v>
      </c>
      <c r="X762" t="str">
        <f t="shared" ca="1" si="34"/>
        <v>Recent</v>
      </c>
      <c r="Y762" t="str">
        <f t="shared" ca="1" si="35"/>
        <v>N/A</v>
      </c>
    </row>
    <row r="763" spans="1:25" hidden="1" x14ac:dyDescent="0.35">
      <c r="A763">
        <v>757184264</v>
      </c>
      <c r="B763" s="1">
        <v>43249</v>
      </c>
      <c r="C763">
        <v>66</v>
      </c>
      <c r="E763" t="s">
        <v>22</v>
      </c>
      <c r="F763" t="s">
        <v>23</v>
      </c>
      <c r="G763" t="s">
        <v>24</v>
      </c>
      <c r="H763" t="s">
        <v>32</v>
      </c>
      <c r="I763" t="s">
        <v>24</v>
      </c>
      <c r="J763">
        <v>89</v>
      </c>
      <c r="K763" t="s">
        <v>24</v>
      </c>
      <c r="L763" t="s">
        <v>23</v>
      </c>
      <c r="M763" t="s">
        <v>23</v>
      </c>
      <c r="N763" s="1">
        <v>45756</v>
      </c>
      <c r="O763" t="s">
        <v>39</v>
      </c>
      <c r="P763" t="s">
        <v>31</v>
      </c>
      <c r="Q763" t="s">
        <v>32</v>
      </c>
      <c r="R763">
        <v>4</v>
      </c>
      <c r="S763">
        <v>950</v>
      </c>
      <c r="T763" t="s">
        <v>23</v>
      </c>
      <c r="U763" t="s">
        <v>23</v>
      </c>
      <c r="V763" s="1">
        <v>45711</v>
      </c>
      <c r="W763" t="str">
        <f t="shared" si="33"/>
        <v>Y</v>
      </c>
      <c r="X763" t="str">
        <f t="shared" ca="1" si="34"/>
        <v>Recent</v>
      </c>
      <c r="Y763" t="str">
        <f t="shared" ca="1" si="35"/>
        <v>Recent</v>
      </c>
    </row>
    <row r="764" spans="1:25" hidden="1" x14ac:dyDescent="0.35">
      <c r="A764">
        <v>684288496</v>
      </c>
      <c r="B764" s="1">
        <v>39998</v>
      </c>
      <c r="C764">
        <v>217</v>
      </c>
      <c r="D764" s="1">
        <v>45721</v>
      </c>
      <c r="E764" t="s">
        <v>22</v>
      </c>
      <c r="F764" t="s">
        <v>23</v>
      </c>
      <c r="G764" t="s">
        <v>24</v>
      </c>
      <c r="H764" t="s">
        <v>32</v>
      </c>
      <c r="I764" t="s">
        <v>24</v>
      </c>
      <c r="J764">
        <v>78</v>
      </c>
      <c r="K764" t="s">
        <v>24</v>
      </c>
      <c r="L764" t="s">
        <v>23</v>
      </c>
      <c r="M764" t="s">
        <v>24</v>
      </c>
      <c r="N764" s="1">
        <v>45727</v>
      </c>
      <c r="O764" t="s">
        <v>26</v>
      </c>
      <c r="P764" t="s">
        <v>27</v>
      </c>
      <c r="Q764" t="s">
        <v>32</v>
      </c>
      <c r="R764">
        <v>5</v>
      </c>
      <c r="S764">
        <v>915</v>
      </c>
      <c r="T764" t="s">
        <v>23</v>
      </c>
      <c r="U764" t="s">
        <v>23</v>
      </c>
      <c r="V764" s="1">
        <v>45513</v>
      </c>
      <c r="W764" t="str">
        <f t="shared" si="33"/>
        <v>Y</v>
      </c>
      <c r="X764" t="str">
        <f t="shared" ca="1" si="34"/>
        <v>Recent</v>
      </c>
      <c r="Y764" t="str">
        <f t="shared" ca="1" si="35"/>
        <v>Old</v>
      </c>
    </row>
    <row r="765" spans="1:25" hidden="1" x14ac:dyDescent="0.35">
      <c r="A765">
        <v>367179542</v>
      </c>
      <c r="B765" s="1">
        <v>39528</v>
      </c>
      <c r="C765">
        <v>34</v>
      </c>
      <c r="D765" s="1">
        <v>45756</v>
      </c>
      <c r="E765" t="s">
        <v>22</v>
      </c>
      <c r="F765" t="s">
        <v>23</v>
      </c>
      <c r="G765" t="s">
        <v>24</v>
      </c>
      <c r="H765" t="s">
        <v>32</v>
      </c>
      <c r="I765" t="s">
        <v>24</v>
      </c>
      <c r="J765">
        <v>92</v>
      </c>
      <c r="K765" t="s">
        <v>24</v>
      </c>
      <c r="L765" t="s">
        <v>23</v>
      </c>
      <c r="M765" t="s">
        <v>23</v>
      </c>
      <c r="N765" s="1">
        <v>45744</v>
      </c>
      <c r="O765" t="s">
        <v>39</v>
      </c>
      <c r="P765" t="s">
        <v>33</v>
      </c>
      <c r="Q765" t="s">
        <v>32</v>
      </c>
      <c r="R765">
        <v>3</v>
      </c>
      <c r="S765">
        <v>958</v>
      </c>
      <c r="T765" t="s">
        <v>23</v>
      </c>
      <c r="U765" t="s">
        <v>23</v>
      </c>
      <c r="V765" s="1">
        <v>45758</v>
      </c>
      <c r="W765" t="str">
        <f t="shared" si="33"/>
        <v>Y</v>
      </c>
      <c r="X765" t="str">
        <f t="shared" ca="1" si="34"/>
        <v>Recent</v>
      </c>
      <c r="Y765" t="str">
        <f t="shared" ca="1" si="35"/>
        <v>Recent</v>
      </c>
    </row>
    <row r="766" spans="1:25" hidden="1" x14ac:dyDescent="0.35">
      <c r="A766">
        <v>311769194</v>
      </c>
      <c r="B766" s="1">
        <v>36261</v>
      </c>
      <c r="C766">
        <v>2974</v>
      </c>
      <c r="E766" t="s">
        <v>36</v>
      </c>
      <c r="F766" t="s">
        <v>24</v>
      </c>
      <c r="G766" t="s">
        <v>23</v>
      </c>
      <c r="H766" t="s">
        <v>32</v>
      </c>
      <c r="I766" t="s">
        <v>24</v>
      </c>
      <c r="J766">
        <v>37</v>
      </c>
      <c r="K766" t="s">
        <v>24</v>
      </c>
      <c r="L766" t="s">
        <v>23</v>
      </c>
      <c r="M766" t="s">
        <v>24</v>
      </c>
      <c r="N766" s="1">
        <v>45651</v>
      </c>
      <c r="O766" t="s">
        <v>35</v>
      </c>
      <c r="P766" t="s">
        <v>33</v>
      </c>
      <c r="Q766" t="s">
        <v>32</v>
      </c>
      <c r="R766">
        <v>2</v>
      </c>
      <c r="S766">
        <v>661</v>
      </c>
      <c r="T766" t="s">
        <v>23</v>
      </c>
      <c r="U766" t="s">
        <v>23</v>
      </c>
      <c r="V766" s="1">
        <v>45922</v>
      </c>
      <c r="W766" t="str">
        <f t="shared" si="33"/>
        <v>Y</v>
      </c>
      <c r="X766" t="str">
        <f t="shared" ca="1" si="34"/>
        <v>Recent</v>
      </c>
      <c r="Y766" t="str">
        <f t="shared" ca="1" si="35"/>
        <v>Recent</v>
      </c>
    </row>
    <row r="767" spans="1:25" hidden="1" x14ac:dyDescent="0.35">
      <c r="A767">
        <v>524953143</v>
      </c>
      <c r="B767" s="1">
        <v>39244</v>
      </c>
      <c r="C767">
        <v>42</v>
      </c>
      <c r="D767" s="1">
        <v>45752</v>
      </c>
      <c r="E767" t="s">
        <v>22</v>
      </c>
      <c r="F767" t="s">
        <v>23</v>
      </c>
      <c r="G767" t="s">
        <v>24</v>
      </c>
      <c r="H767" t="s">
        <v>25</v>
      </c>
      <c r="I767" t="s">
        <v>24</v>
      </c>
      <c r="J767">
        <v>0</v>
      </c>
      <c r="K767" t="s">
        <v>23</v>
      </c>
      <c r="L767" t="s">
        <v>23</v>
      </c>
      <c r="M767" t="s">
        <v>24</v>
      </c>
      <c r="N767" s="1">
        <v>45729</v>
      </c>
      <c r="O767" t="s">
        <v>26</v>
      </c>
      <c r="P767" t="s">
        <v>27</v>
      </c>
      <c r="Q767" t="s">
        <v>25</v>
      </c>
      <c r="T767" t="s">
        <v>23</v>
      </c>
      <c r="U767" t="s">
        <v>23</v>
      </c>
      <c r="W767" t="str">
        <f t="shared" si="33"/>
        <v>Y</v>
      </c>
      <c r="X767" t="str">
        <f t="shared" ca="1" si="34"/>
        <v>Recent</v>
      </c>
      <c r="Y767" t="str">
        <f t="shared" ca="1" si="35"/>
        <v>N/A</v>
      </c>
    </row>
    <row r="768" spans="1:25" hidden="1" x14ac:dyDescent="0.35">
      <c r="A768">
        <v>331669623</v>
      </c>
      <c r="B768" s="1">
        <v>36593</v>
      </c>
      <c r="C768">
        <v>754</v>
      </c>
      <c r="D768" s="1">
        <v>45711</v>
      </c>
      <c r="E768" t="s">
        <v>34</v>
      </c>
      <c r="F768" t="s">
        <v>24</v>
      </c>
      <c r="G768" t="s">
        <v>24</v>
      </c>
      <c r="H768" t="s">
        <v>30</v>
      </c>
      <c r="O768" t="s">
        <v>39</v>
      </c>
      <c r="P768" t="s">
        <v>33</v>
      </c>
      <c r="Q768" t="s">
        <v>30</v>
      </c>
      <c r="W768" t="str">
        <f t="shared" si="33"/>
        <v>N</v>
      </c>
      <c r="X768" t="str">
        <f t="shared" ca="1" si="34"/>
        <v>N/A</v>
      </c>
      <c r="Y768" t="str">
        <f t="shared" ca="1" si="35"/>
        <v>N/A</v>
      </c>
    </row>
    <row r="769" spans="1:25" hidden="1" x14ac:dyDescent="0.35">
      <c r="A769">
        <v>836501616</v>
      </c>
      <c r="B769" s="1">
        <v>37114</v>
      </c>
      <c r="C769">
        <v>6</v>
      </c>
      <c r="D769" s="1">
        <v>45731</v>
      </c>
      <c r="E769" t="s">
        <v>29</v>
      </c>
      <c r="F769" t="s">
        <v>24</v>
      </c>
      <c r="G769" t="s">
        <v>24</v>
      </c>
      <c r="H769" t="s">
        <v>32</v>
      </c>
      <c r="I769" t="s">
        <v>24</v>
      </c>
      <c r="J769">
        <v>95</v>
      </c>
      <c r="K769" t="s">
        <v>24</v>
      </c>
      <c r="L769" t="s">
        <v>24</v>
      </c>
      <c r="M769" t="s">
        <v>23</v>
      </c>
      <c r="N769" s="1">
        <v>45746</v>
      </c>
      <c r="O769" t="s">
        <v>37</v>
      </c>
      <c r="P769" t="s">
        <v>27</v>
      </c>
      <c r="Q769" t="s">
        <v>32</v>
      </c>
      <c r="R769">
        <v>9</v>
      </c>
      <c r="S769">
        <v>977</v>
      </c>
      <c r="T769" t="s">
        <v>23</v>
      </c>
      <c r="U769" t="s">
        <v>23</v>
      </c>
      <c r="V769" s="1">
        <v>43485</v>
      </c>
      <c r="W769" t="str">
        <f t="shared" si="33"/>
        <v>Y</v>
      </c>
      <c r="X769" t="str">
        <f t="shared" ca="1" si="34"/>
        <v>Recent</v>
      </c>
      <c r="Y769" t="str">
        <f t="shared" ca="1" si="35"/>
        <v>Old</v>
      </c>
    </row>
    <row r="770" spans="1:25" hidden="1" x14ac:dyDescent="0.35">
      <c r="A770">
        <v>184171505</v>
      </c>
      <c r="B770" s="1">
        <v>40783</v>
      </c>
      <c r="C770">
        <v>20</v>
      </c>
      <c r="D770" s="1">
        <v>45736</v>
      </c>
      <c r="E770" t="s">
        <v>22</v>
      </c>
      <c r="F770" t="s">
        <v>23</v>
      </c>
      <c r="G770" t="s">
        <v>24</v>
      </c>
      <c r="H770" t="s">
        <v>32</v>
      </c>
      <c r="I770" t="s">
        <v>24</v>
      </c>
      <c r="J770">
        <v>87</v>
      </c>
      <c r="K770" t="s">
        <v>24</v>
      </c>
      <c r="L770" t="s">
        <v>24</v>
      </c>
      <c r="M770" t="s">
        <v>23</v>
      </c>
      <c r="N770" s="1">
        <v>45743</v>
      </c>
      <c r="O770" t="s">
        <v>37</v>
      </c>
      <c r="P770" t="s">
        <v>27</v>
      </c>
      <c r="Q770" t="s">
        <v>32</v>
      </c>
      <c r="R770">
        <v>7</v>
      </c>
      <c r="S770">
        <v>958</v>
      </c>
      <c r="T770" t="s">
        <v>23</v>
      </c>
      <c r="U770" t="s">
        <v>23</v>
      </c>
      <c r="V770" s="1">
        <v>44405</v>
      </c>
      <c r="W770" t="str">
        <f t="shared" si="33"/>
        <v>Y</v>
      </c>
      <c r="X770" t="str">
        <f t="shared" ca="1" si="34"/>
        <v>Recent</v>
      </c>
      <c r="Y770" t="str">
        <f t="shared" ca="1" si="35"/>
        <v>Old</v>
      </c>
    </row>
    <row r="771" spans="1:25" hidden="1" x14ac:dyDescent="0.35">
      <c r="A771">
        <v>483072967</v>
      </c>
      <c r="B771" s="1">
        <v>39819</v>
      </c>
      <c r="C771">
        <v>2636</v>
      </c>
      <c r="D771" s="1">
        <v>45663</v>
      </c>
      <c r="E771" t="s">
        <v>34</v>
      </c>
      <c r="F771" t="s">
        <v>24</v>
      </c>
      <c r="G771" t="s">
        <v>24</v>
      </c>
      <c r="H771" t="s">
        <v>30</v>
      </c>
      <c r="O771" t="s">
        <v>35</v>
      </c>
      <c r="P771" t="s">
        <v>31</v>
      </c>
      <c r="Q771" t="s">
        <v>30</v>
      </c>
      <c r="W771" t="str">
        <f t="shared" ref="W771:W834" si="36">IF(OR(F771="Y", G771="Y", L771 = "Y", M771 = "Y", T771 = "Y", U771= "Y"), "Y", "N")</f>
        <v>N</v>
      </c>
      <c r="X771" t="str">
        <f t="shared" ref="X771:X834" ca="1" si="37">IF(N771&gt;=EDATE(TODAY(),-6),"Recent",IF(I771="","N/A","Old"))</f>
        <v>N/A</v>
      </c>
      <c r="Y771" t="str">
        <f t="shared" ref="Y771:Y834" ca="1" si="38">IF(V771&gt;=EDATE(TODAY(),-6),"Recent",IF(V771="","N/A","Old"))</f>
        <v>N/A</v>
      </c>
    </row>
    <row r="772" spans="1:25" hidden="1" x14ac:dyDescent="0.35">
      <c r="A772">
        <v>523174397</v>
      </c>
      <c r="B772" s="1">
        <v>42575</v>
      </c>
      <c r="C772">
        <v>2487</v>
      </c>
      <c r="D772" s="1">
        <v>45695</v>
      </c>
      <c r="E772" t="s">
        <v>29</v>
      </c>
      <c r="F772" t="s">
        <v>24</v>
      </c>
      <c r="G772" t="s">
        <v>24</v>
      </c>
      <c r="H772" t="s">
        <v>32</v>
      </c>
      <c r="I772" t="s">
        <v>24</v>
      </c>
      <c r="J772">
        <v>50</v>
      </c>
      <c r="K772" t="s">
        <v>24</v>
      </c>
      <c r="L772" t="s">
        <v>23</v>
      </c>
      <c r="M772" t="s">
        <v>24</v>
      </c>
      <c r="N772" s="1">
        <v>45697</v>
      </c>
      <c r="O772" t="s">
        <v>40</v>
      </c>
      <c r="P772" t="s">
        <v>27</v>
      </c>
      <c r="Q772" t="s">
        <v>32</v>
      </c>
      <c r="R772">
        <v>7</v>
      </c>
      <c r="S772">
        <v>625</v>
      </c>
      <c r="T772" t="s">
        <v>23</v>
      </c>
      <c r="U772" t="s">
        <v>23</v>
      </c>
      <c r="V772" s="1">
        <v>45319</v>
      </c>
      <c r="W772" t="str">
        <f t="shared" si="36"/>
        <v>Y</v>
      </c>
      <c r="X772" t="str">
        <f t="shared" ca="1" si="37"/>
        <v>Recent</v>
      </c>
      <c r="Y772" t="str">
        <f t="shared" ca="1" si="38"/>
        <v>Old</v>
      </c>
    </row>
    <row r="773" spans="1:25" hidden="1" x14ac:dyDescent="0.35">
      <c r="A773">
        <v>554227368</v>
      </c>
      <c r="B773" s="1">
        <v>38562</v>
      </c>
      <c r="C773">
        <v>59</v>
      </c>
      <c r="D773" s="1">
        <v>45754</v>
      </c>
      <c r="E773" t="s">
        <v>36</v>
      </c>
      <c r="F773" t="s">
        <v>24</v>
      </c>
      <c r="G773" t="s">
        <v>23</v>
      </c>
      <c r="H773" t="s">
        <v>32</v>
      </c>
      <c r="I773" t="s">
        <v>24</v>
      </c>
      <c r="J773">
        <v>95</v>
      </c>
      <c r="K773" t="s">
        <v>24</v>
      </c>
      <c r="L773" t="s">
        <v>24</v>
      </c>
      <c r="M773" t="s">
        <v>23</v>
      </c>
      <c r="N773" s="1">
        <v>45749</v>
      </c>
      <c r="O773" t="s">
        <v>37</v>
      </c>
      <c r="P773" t="s">
        <v>27</v>
      </c>
      <c r="Q773" t="s">
        <v>28</v>
      </c>
      <c r="R773">
        <v>7</v>
      </c>
      <c r="S773">
        <v>960</v>
      </c>
      <c r="T773" t="s">
        <v>23</v>
      </c>
      <c r="U773" t="s">
        <v>23</v>
      </c>
      <c r="V773" s="1">
        <v>44577</v>
      </c>
      <c r="W773" t="str">
        <f t="shared" si="36"/>
        <v>Y</v>
      </c>
      <c r="X773" t="str">
        <f t="shared" ca="1" si="37"/>
        <v>Recent</v>
      </c>
      <c r="Y773" t="str">
        <f t="shared" ca="1" si="38"/>
        <v>Old</v>
      </c>
    </row>
    <row r="774" spans="1:25" hidden="1" x14ac:dyDescent="0.35">
      <c r="A774">
        <v>240296075</v>
      </c>
      <c r="B774" s="1">
        <v>37850</v>
      </c>
      <c r="C774">
        <v>2620</v>
      </c>
      <c r="D774" s="1">
        <v>45612</v>
      </c>
      <c r="E774" t="s">
        <v>36</v>
      </c>
      <c r="F774" t="s">
        <v>24</v>
      </c>
      <c r="G774" t="s">
        <v>23</v>
      </c>
      <c r="H774" t="s">
        <v>30</v>
      </c>
      <c r="O774" t="s">
        <v>40</v>
      </c>
      <c r="P774" t="s">
        <v>33</v>
      </c>
      <c r="Q774" t="s">
        <v>30</v>
      </c>
      <c r="W774" t="str">
        <f t="shared" si="36"/>
        <v>Y</v>
      </c>
      <c r="X774" t="str">
        <f t="shared" ca="1" si="37"/>
        <v>N/A</v>
      </c>
      <c r="Y774" t="str">
        <f t="shared" ca="1" si="38"/>
        <v>N/A</v>
      </c>
    </row>
    <row r="775" spans="1:25" hidden="1" x14ac:dyDescent="0.35">
      <c r="A775">
        <v>484550850</v>
      </c>
      <c r="B775" s="1">
        <v>41778</v>
      </c>
      <c r="C775">
        <v>4243</v>
      </c>
      <c r="D775" s="1">
        <v>43887</v>
      </c>
      <c r="E775" t="s">
        <v>29</v>
      </c>
      <c r="F775" t="s">
        <v>24</v>
      </c>
      <c r="G775" t="s">
        <v>24</v>
      </c>
      <c r="H775" t="s">
        <v>32</v>
      </c>
      <c r="I775" t="s">
        <v>23</v>
      </c>
      <c r="J775">
        <v>2</v>
      </c>
      <c r="K775" t="s">
        <v>24</v>
      </c>
      <c r="L775" t="s">
        <v>24</v>
      </c>
      <c r="M775" t="s">
        <v>24</v>
      </c>
      <c r="N775" s="1">
        <v>44066</v>
      </c>
      <c r="O775" t="s">
        <v>38</v>
      </c>
      <c r="P775" t="s">
        <v>33</v>
      </c>
      <c r="Q775" t="s">
        <v>32</v>
      </c>
      <c r="R775">
        <v>5</v>
      </c>
      <c r="S775">
        <v>25</v>
      </c>
      <c r="T775" t="s">
        <v>23</v>
      </c>
      <c r="U775" t="s">
        <v>23</v>
      </c>
      <c r="V775" s="1">
        <v>45213</v>
      </c>
      <c r="W775" t="str">
        <f t="shared" si="36"/>
        <v>Y</v>
      </c>
      <c r="X775" t="str">
        <f t="shared" ca="1" si="37"/>
        <v>Old</v>
      </c>
      <c r="Y775" t="str">
        <f t="shared" ca="1" si="38"/>
        <v>Old</v>
      </c>
    </row>
    <row r="776" spans="1:25" hidden="1" x14ac:dyDescent="0.35">
      <c r="A776">
        <v>648598769</v>
      </c>
      <c r="B776" s="1">
        <v>41209</v>
      </c>
      <c r="C776">
        <v>485</v>
      </c>
      <c r="D776" s="1">
        <v>45748</v>
      </c>
      <c r="E776" t="s">
        <v>22</v>
      </c>
      <c r="F776" t="s">
        <v>23</v>
      </c>
      <c r="G776" t="s">
        <v>24</v>
      </c>
      <c r="H776" t="s">
        <v>32</v>
      </c>
      <c r="I776" t="s">
        <v>24</v>
      </c>
      <c r="J776">
        <v>77</v>
      </c>
      <c r="K776" t="s">
        <v>24</v>
      </c>
      <c r="L776" t="s">
        <v>24</v>
      </c>
      <c r="M776" t="s">
        <v>23</v>
      </c>
      <c r="N776" s="1">
        <v>45721</v>
      </c>
      <c r="P776" t="s">
        <v>27</v>
      </c>
      <c r="Q776" t="s">
        <v>32</v>
      </c>
      <c r="R776">
        <v>4</v>
      </c>
      <c r="S776">
        <v>905</v>
      </c>
      <c r="T776" t="s">
        <v>23</v>
      </c>
      <c r="U776" t="s">
        <v>23</v>
      </c>
      <c r="V776" s="1">
        <v>45593</v>
      </c>
      <c r="W776" t="str">
        <f t="shared" si="36"/>
        <v>Y</v>
      </c>
      <c r="X776" t="str">
        <f t="shared" ca="1" si="37"/>
        <v>Recent</v>
      </c>
      <c r="Y776" t="str">
        <f t="shared" ca="1" si="38"/>
        <v>Old</v>
      </c>
    </row>
    <row r="777" spans="1:25" hidden="1" x14ac:dyDescent="0.35">
      <c r="A777">
        <v>337157173</v>
      </c>
      <c r="B777" s="1">
        <v>36124</v>
      </c>
      <c r="C777">
        <v>2680</v>
      </c>
      <c r="D777" s="1">
        <v>45598</v>
      </c>
      <c r="E777" t="s">
        <v>34</v>
      </c>
      <c r="F777" t="s">
        <v>24</v>
      </c>
      <c r="G777" t="s">
        <v>24</v>
      </c>
      <c r="H777" t="s">
        <v>32</v>
      </c>
      <c r="I777" t="s">
        <v>24</v>
      </c>
      <c r="J777">
        <v>59</v>
      </c>
      <c r="K777" t="s">
        <v>24</v>
      </c>
      <c r="L777" t="s">
        <v>24</v>
      </c>
      <c r="M777" t="s">
        <v>24</v>
      </c>
      <c r="N777" s="1">
        <v>45631</v>
      </c>
      <c r="O777" t="s">
        <v>38</v>
      </c>
      <c r="P777" t="s">
        <v>27</v>
      </c>
      <c r="Q777" t="s">
        <v>32</v>
      </c>
      <c r="R777">
        <v>7</v>
      </c>
      <c r="S777">
        <v>667</v>
      </c>
      <c r="T777" t="s">
        <v>23</v>
      </c>
      <c r="U777" t="s">
        <v>24</v>
      </c>
      <c r="V777" s="1">
        <v>44708</v>
      </c>
      <c r="W777" t="str">
        <f t="shared" si="36"/>
        <v>Y</v>
      </c>
      <c r="X777" t="str">
        <f t="shared" ca="1" si="37"/>
        <v>Recent</v>
      </c>
      <c r="Y777" t="str">
        <f t="shared" ca="1" si="38"/>
        <v>Old</v>
      </c>
    </row>
    <row r="778" spans="1:25" hidden="1" x14ac:dyDescent="0.35">
      <c r="A778">
        <v>316053565</v>
      </c>
      <c r="B778" s="1">
        <v>41161</v>
      </c>
      <c r="C778">
        <v>3946</v>
      </c>
      <c r="D778" s="1">
        <v>45502</v>
      </c>
      <c r="E778" t="s">
        <v>34</v>
      </c>
      <c r="F778" t="s">
        <v>24</v>
      </c>
      <c r="G778" t="s">
        <v>24</v>
      </c>
      <c r="H778" t="s">
        <v>32</v>
      </c>
      <c r="I778" t="s">
        <v>24</v>
      </c>
      <c r="J778">
        <v>23</v>
      </c>
      <c r="K778" t="s">
        <v>24</v>
      </c>
      <c r="L778" t="s">
        <v>24</v>
      </c>
      <c r="M778" t="s">
        <v>23</v>
      </c>
      <c r="N778" s="1">
        <v>45159</v>
      </c>
      <c r="O778" t="s">
        <v>38</v>
      </c>
      <c r="P778" t="s">
        <v>33</v>
      </c>
      <c r="Q778" t="s">
        <v>32</v>
      </c>
      <c r="R778">
        <v>1</v>
      </c>
      <c r="S778">
        <v>547</v>
      </c>
      <c r="T778" t="s">
        <v>23</v>
      </c>
      <c r="U778" t="s">
        <v>23</v>
      </c>
      <c r="V778" s="1">
        <v>45933</v>
      </c>
      <c r="W778" t="str">
        <f t="shared" si="36"/>
        <v>Y</v>
      </c>
      <c r="X778" t="str">
        <f t="shared" ca="1" si="37"/>
        <v>Old</v>
      </c>
      <c r="Y778" t="str">
        <f t="shared" ca="1" si="38"/>
        <v>Recent</v>
      </c>
    </row>
    <row r="779" spans="1:25" hidden="1" x14ac:dyDescent="0.35">
      <c r="A779">
        <v>674109991</v>
      </c>
      <c r="B779" s="1">
        <v>42209</v>
      </c>
      <c r="C779">
        <v>82</v>
      </c>
      <c r="D779" s="1">
        <v>45752</v>
      </c>
      <c r="E779" t="s">
        <v>22</v>
      </c>
      <c r="F779" t="s">
        <v>23</v>
      </c>
      <c r="G779" t="s">
        <v>24</v>
      </c>
      <c r="H779" t="s">
        <v>30</v>
      </c>
      <c r="O779" t="s">
        <v>26</v>
      </c>
      <c r="P779" t="s">
        <v>27</v>
      </c>
      <c r="Q779" t="s">
        <v>30</v>
      </c>
      <c r="W779" t="str">
        <f t="shared" si="36"/>
        <v>Y</v>
      </c>
      <c r="X779" t="str">
        <f t="shared" ca="1" si="37"/>
        <v>N/A</v>
      </c>
      <c r="Y779" t="str">
        <f t="shared" ca="1" si="38"/>
        <v>N/A</v>
      </c>
    </row>
    <row r="780" spans="1:25" hidden="1" x14ac:dyDescent="0.35">
      <c r="A780">
        <v>384917666</v>
      </c>
      <c r="B780" s="1">
        <v>35606</v>
      </c>
      <c r="C780">
        <v>92</v>
      </c>
      <c r="D780" s="1">
        <v>45730</v>
      </c>
      <c r="E780" t="s">
        <v>22</v>
      </c>
      <c r="F780" t="s">
        <v>23</v>
      </c>
      <c r="G780" t="s">
        <v>24</v>
      </c>
      <c r="H780" t="s">
        <v>30</v>
      </c>
      <c r="O780" t="s">
        <v>37</v>
      </c>
      <c r="P780" t="s">
        <v>27</v>
      </c>
      <c r="Q780" t="s">
        <v>32</v>
      </c>
      <c r="R780">
        <v>1</v>
      </c>
      <c r="S780">
        <v>961</v>
      </c>
      <c r="T780" t="s">
        <v>23</v>
      </c>
      <c r="U780" t="s">
        <v>23</v>
      </c>
      <c r="V780" s="1">
        <v>45933</v>
      </c>
      <c r="W780" t="str">
        <f t="shared" si="36"/>
        <v>Y</v>
      </c>
      <c r="X780" t="str">
        <f t="shared" ca="1" si="37"/>
        <v>N/A</v>
      </c>
      <c r="Y780" t="str">
        <f t="shared" ca="1" si="38"/>
        <v>Recent</v>
      </c>
    </row>
    <row r="781" spans="1:25" hidden="1" x14ac:dyDescent="0.35">
      <c r="A781">
        <v>946590722</v>
      </c>
      <c r="B781" s="1">
        <v>43160</v>
      </c>
      <c r="C781">
        <v>1248</v>
      </c>
      <c r="D781" s="1">
        <v>45644</v>
      </c>
      <c r="E781" t="s">
        <v>36</v>
      </c>
      <c r="F781" t="s">
        <v>24</v>
      </c>
      <c r="G781" t="s">
        <v>23</v>
      </c>
      <c r="H781" t="s">
        <v>30</v>
      </c>
      <c r="O781" t="s">
        <v>26</v>
      </c>
      <c r="P781" t="s">
        <v>33</v>
      </c>
      <c r="Q781" t="s">
        <v>30</v>
      </c>
      <c r="W781" t="str">
        <f t="shared" si="36"/>
        <v>Y</v>
      </c>
      <c r="X781" t="str">
        <f t="shared" ca="1" si="37"/>
        <v>N/A</v>
      </c>
      <c r="Y781" t="str">
        <f t="shared" ca="1" si="38"/>
        <v>N/A</v>
      </c>
    </row>
    <row r="782" spans="1:25" hidden="1" x14ac:dyDescent="0.35">
      <c r="A782">
        <v>572318456</v>
      </c>
      <c r="B782" s="1">
        <v>37773</v>
      </c>
      <c r="C782">
        <v>41</v>
      </c>
      <c r="D782" s="1">
        <v>45750</v>
      </c>
      <c r="E782" t="s">
        <v>22</v>
      </c>
      <c r="F782" t="s">
        <v>23</v>
      </c>
      <c r="G782" t="s">
        <v>24</v>
      </c>
      <c r="H782" t="s">
        <v>32</v>
      </c>
      <c r="I782" t="s">
        <v>24</v>
      </c>
      <c r="J782">
        <v>97</v>
      </c>
      <c r="K782" t="s">
        <v>24</v>
      </c>
      <c r="L782" t="s">
        <v>23</v>
      </c>
      <c r="M782" t="s">
        <v>23</v>
      </c>
      <c r="N782" s="1">
        <v>45749</v>
      </c>
      <c r="O782" t="s">
        <v>37</v>
      </c>
      <c r="P782" t="s">
        <v>27</v>
      </c>
      <c r="Q782" t="s">
        <v>28</v>
      </c>
      <c r="R782">
        <v>6</v>
      </c>
      <c r="S782">
        <v>976</v>
      </c>
      <c r="T782" t="s">
        <v>23</v>
      </c>
      <c r="U782" t="s">
        <v>23</v>
      </c>
      <c r="V782" s="1">
        <v>44944</v>
      </c>
      <c r="W782" t="str">
        <f t="shared" si="36"/>
        <v>Y</v>
      </c>
      <c r="X782" t="str">
        <f t="shared" ca="1" si="37"/>
        <v>Recent</v>
      </c>
      <c r="Y782" t="str">
        <f t="shared" ca="1" si="38"/>
        <v>Old</v>
      </c>
    </row>
    <row r="783" spans="1:25" hidden="1" x14ac:dyDescent="0.35">
      <c r="A783">
        <v>563008860</v>
      </c>
      <c r="B783" s="1">
        <v>35885</v>
      </c>
      <c r="C783">
        <v>60</v>
      </c>
      <c r="D783" s="1">
        <v>45743</v>
      </c>
      <c r="E783" t="s">
        <v>22</v>
      </c>
      <c r="F783" t="s">
        <v>23</v>
      </c>
      <c r="G783" t="s">
        <v>24</v>
      </c>
      <c r="H783" t="s">
        <v>32</v>
      </c>
      <c r="I783" t="s">
        <v>24</v>
      </c>
      <c r="J783">
        <v>90</v>
      </c>
      <c r="K783" t="s">
        <v>24</v>
      </c>
      <c r="L783" t="s">
        <v>23</v>
      </c>
      <c r="M783" t="s">
        <v>24</v>
      </c>
      <c r="N783" s="1">
        <v>45745</v>
      </c>
      <c r="O783" t="s">
        <v>39</v>
      </c>
      <c r="P783" t="s">
        <v>27</v>
      </c>
      <c r="Q783" t="s">
        <v>32</v>
      </c>
      <c r="R783">
        <v>7</v>
      </c>
      <c r="S783">
        <v>974</v>
      </c>
      <c r="T783" t="s">
        <v>23</v>
      </c>
      <c r="U783" t="s">
        <v>23</v>
      </c>
      <c r="V783" s="1">
        <v>44743</v>
      </c>
      <c r="W783" t="str">
        <f t="shared" si="36"/>
        <v>Y</v>
      </c>
      <c r="X783" t="str">
        <f t="shared" ca="1" si="37"/>
        <v>Recent</v>
      </c>
      <c r="Y783" t="str">
        <f t="shared" ca="1" si="38"/>
        <v>Old</v>
      </c>
    </row>
    <row r="784" spans="1:25" hidden="1" x14ac:dyDescent="0.35">
      <c r="A784">
        <v>999681890</v>
      </c>
      <c r="B784" s="1">
        <v>40576</v>
      </c>
      <c r="C784">
        <v>74</v>
      </c>
      <c r="D784" s="1">
        <v>45737</v>
      </c>
      <c r="E784" t="s">
        <v>22</v>
      </c>
      <c r="F784" t="s">
        <v>23</v>
      </c>
      <c r="G784" t="s">
        <v>24</v>
      </c>
      <c r="H784" t="s">
        <v>32</v>
      </c>
      <c r="I784" t="s">
        <v>24</v>
      </c>
      <c r="J784">
        <v>93</v>
      </c>
      <c r="K784" t="s">
        <v>24</v>
      </c>
      <c r="L784" t="s">
        <v>24</v>
      </c>
      <c r="M784" t="s">
        <v>24</v>
      </c>
      <c r="N784" s="1">
        <v>45736</v>
      </c>
      <c r="O784" t="s">
        <v>39</v>
      </c>
      <c r="P784" t="s">
        <v>31</v>
      </c>
      <c r="Q784" t="s">
        <v>32</v>
      </c>
      <c r="R784">
        <v>8</v>
      </c>
      <c r="S784">
        <v>977</v>
      </c>
      <c r="T784" t="s">
        <v>23</v>
      </c>
      <c r="U784" t="s">
        <v>23</v>
      </c>
      <c r="V784" s="1">
        <v>44598</v>
      </c>
      <c r="W784" t="str">
        <f t="shared" si="36"/>
        <v>Y</v>
      </c>
      <c r="X784" t="str">
        <f t="shared" ca="1" si="37"/>
        <v>Recent</v>
      </c>
      <c r="Y784" t="str">
        <f t="shared" ca="1" si="38"/>
        <v>Old</v>
      </c>
    </row>
    <row r="785" spans="1:25" hidden="1" x14ac:dyDescent="0.35">
      <c r="A785">
        <v>628396458</v>
      </c>
      <c r="B785" s="1">
        <v>39887</v>
      </c>
      <c r="C785">
        <v>51</v>
      </c>
      <c r="D785" s="1">
        <v>45738</v>
      </c>
      <c r="E785" t="s">
        <v>22</v>
      </c>
      <c r="F785" t="s">
        <v>23</v>
      </c>
      <c r="G785" t="s">
        <v>24</v>
      </c>
      <c r="H785" t="s">
        <v>30</v>
      </c>
      <c r="O785" t="s">
        <v>37</v>
      </c>
      <c r="Q785" t="s">
        <v>32</v>
      </c>
      <c r="R785">
        <v>6</v>
      </c>
      <c r="S785">
        <v>984</v>
      </c>
      <c r="T785" t="s">
        <v>23</v>
      </c>
      <c r="U785" t="s">
        <v>23</v>
      </c>
      <c r="V785" s="1">
        <v>44455</v>
      </c>
      <c r="W785" t="str">
        <f t="shared" si="36"/>
        <v>Y</v>
      </c>
      <c r="X785" t="str">
        <f t="shared" ca="1" si="37"/>
        <v>N/A</v>
      </c>
      <c r="Y785" t="str">
        <f t="shared" ca="1" si="38"/>
        <v>Old</v>
      </c>
    </row>
    <row r="786" spans="1:25" hidden="1" x14ac:dyDescent="0.35">
      <c r="A786">
        <v>985257762</v>
      </c>
      <c r="B786" s="1">
        <v>42962</v>
      </c>
      <c r="C786">
        <v>14</v>
      </c>
      <c r="D786" s="1">
        <v>45738</v>
      </c>
      <c r="E786" t="s">
        <v>22</v>
      </c>
      <c r="F786" t="s">
        <v>23</v>
      </c>
      <c r="G786" t="s">
        <v>24</v>
      </c>
      <c r="H786" t="s">
        <v>30</v>
      </c>
      <c r="O786" t="s">
        <v>37</v>
      </c>
      <c r="P786" t="s">
        <v>27</v>
      </c>
      <c r="Q786" t="s">
        <v>32</v>
      </c>
      <c r="R786">
        <v>2</v>
      </c>
      <c r="S786">
        <v>971</v>
      </c>
      <c r="T786" t="s">
        <v>23</v>
      </c>
      <c r="U786" t="s">
        <v>23</v>
      </c>
      <c r="V786" s="1">
        <v>45924</v>
      </c>
      <c r="W786" t="str">
        <f t="shared" si="36"/>
        <v>Y</v>
      </c>
      <c r="X786" t="str">
        <f t="shared" ca="1" si="37"/>
        <v>N/A</v>
      </c>
      <c r="Y786" t="str">
        <f t="shared" ca="1" si="38"/>
        <v>Recent</v>
      </c>
    </row>
    <row r="787" spans="1:25" hidden="1" x14ac:dyDescent="0.35">
      <c r="A787">
        <v>567252096</v>
      </c>
      <c r="B787" s="1">
        <v>41488</v>
      </c>
      <c r="C787">
        <v>58</v>
      </c>
      <c r="D787" s="1">
        <v>45729</v>
      </c>
      <c r="E787" t="s">
        <v>22</v>
      </c>
      <c r="F787" t="s">
        <v>23</v>
      </c>
      <c r="G787" t="s">
        <v>24</v>
      </c>
      <c r="H787" t="s">
        <v>32</v>
      </c>
      <c r="I787" t="s">
        <v>24</v>
      </c>
      <c r="J787">
        <v>90</v>
      </c>
      <c r="K787" t="s">
        <v>24</v>
      </c>
      <c r="L787" t="s">
        <v>23</v>
      </c>
      <c r="M787" t="s">
        <v>23</v>
      </c>
      <c r="N787" s="1">
        <v>45732</v>
      </c>
      <c r="O787" t="s">
        <v>39</v>
      </c>
      <c r="P787" t="s">
        <v>27</v>
      </c>
      <c r="Q787" t="s">
        <v>32</v>
      </c>
      <c r="R787">
        <v>8</v>
      </c>
      <c r="S787">
        <v>958</v>
      </c>
      <c r="T787" t="s">
        <v>23</v>
      </c>
      <c r="U787" t="s">
        <v>23</v>
      </c>
      <c r="V787" s="1">
        <v>44444</v>
      </c>
      <c r="W787" t="str">
        <f t="shared" si="36"/>
        <v>Y</v>
      </c>
      <c r="X787" t="str">
        <f t="shared" ca="1" si="37"/>
        <v>Recent</v>
      </c>
      <c r="Y787" t="str">
        <f t="shared" ca="1" si="38"/>
        <v>Old</v>
      </c>
    </row>
    <row r="788" spans="1:25" hidden="1" x14ac:dyDescent="0.35">
      <c r="A788">
        <v>172569361</v>
      </c>
      <c r="B788" s="1">
        <v>41567</v>
      </c>
      <c r="C788">
        <v>548</v>
      </c>
      <c r="D788" s="1">
        <v>45724</v>
      </c>
      <c r="E788" t="s">
        <v>22</v>
      </c>
      <c r="F788" t="s">
        <v>23</v>
      </c>
      <c r="G788" t="s">
        <v>24</v>
      </c>
      <c r="H788" t="s">
        <v>32</v>
      </c>
      <c r="I788" t="s">
        <v>24</v>
      </c>
      <c r="J788">
        <v>85</v>
      </c>
      <c r="K788" t="s">
        <v>24</v>
      </c>
      <c r="L788" t="s">
        <v>23</v>
      </c>
      <c r="M788" t="s">
        <v>24</v>
      </c>
      <c r="N788" s="1">
        <v>45730</v>
      </c>
      <c r="O788" t="s">
        <v>35</v>
      </c>
      <c r="P788" t="s">
        <v>27</v>
      </c>
      <c r="Q788" t="s">
        <v>32</v>
      </c>
      <c r="R788">
        <v>1</v>
      </c>
      <c r="S788">
        <v>849</v>
      </c>
      <c r="T788" t="s">
        <v>23</v>
      </c>
      <c r="U788" t="s">
        <v>23</v>
      </c>
      <c r="V788" s="1">
        <v>45933</v>
      </c>
      <c r="W788" t="str">
        <f t="shared" si="36"/>
        <v>Y</v>
      </c>
      <c r="X788" t="str">
        <f t="shared" ca="1" si="37"/>
        <v>Recent</v>
      </c>
      <c r="Y788" t="str">
        <f t="shared" ca="1" si="38"/>
        <v>Recent</v>
      </c>
    </row>
    <row r="789" spans="1:25" hidden="1" x14ac:dyDescent="0.35">
      <c r="A789">
        <v>851288038</v>
      </c>
      <c r="B789" s="1">
        <v>43154</v>
      </c>
      <c r="C789">
        <v>3246</v>
      </c>
      <c r="D789" s="1">
        <v>45200</v>
      </c>
      <c r="E789" t="s">
        <v>34</v>
      </c>
      <c r="F789" t="s">
        <v>24</v>
      </c>
      <c r="G789" t="s">
        <v>24</v>
      </c>
      <c r="H789" t="s">
        <v>32</v>
      </c>
      <c r="I789" t="s">
        <v>23</v>
      </c>
      <c r="J789">
        <v>7</v>
      </c>
      <c r="K789" t="s">
        <v>24</v>
      </c>
      <c r="L789" t="s">
        <v>23</v>
      </c>
      <c r="M789" t="s">
        <v>24</v>
      </c>
      <c r="N789" s="1">
        <v>45163</v>
      </c>
      <c r="O789" t="s">
        <v>38</v>
      </c>
      <c r="P789" t="s">
        <v>33</v>
      </c>
      <c r="Q789" t="s">
        <v>32</v>
      </c>
      <c r="R789">
        <v>4</v>
      </c>
      <c r="S789">
        <v>150</v>
      </c>
      <c r="T789" t="s">
        <v>23</v>
      </c>
      <c r="U789" t="s">
        <v>23</v>
      </c>
      <c r="V789" s="1">
        <v>45668</v>
      </c>
      <c r="W789" t="str">
        <f t="shared" si="36"/>
        <v>Y</v>
      </c>
      <c r="X789" t="str">
        <f t="shared" ca="1" si="37"/>
        <v>Old</v>
      </c>
      <c r="Y789" t="str">
        <f t="shared" ca="1" si="38"/>
        <v>Recent</v>
      </c>
    </row>
    <row r="790" spans="1:25" hidden="1" x14ac:dyDescent="0.35">
      <c r="A790">
        <v>885394093</v>
      </c>
      <c r="B790" s="1">
        <v>39190</v>
      </c>
      <c r="C790">
        <v>22</v>
      </c>
      <c r="D790" s="1">
        <v>45753</v>
      </c>
      <c r="E790" t="s">
        <v>22</v>
      </c>
      <c r="F790" t="s">
        <v>23</v>
      </c>
      <c r="G790" t="s">
        <v>24</v>
      </c>
      <c r="H790" t="s">
        <v>30</v>
      </c>
      <c r="O790" t="s">
        <v>26</v>
      </c>
      <c r="P790" t="s">
        <v>27</v>
      </c>
      <c r="Q790" t="s">
        <v>32</v>
      </c>
      <c r="R790">
        <v>1</v>
      </c>
      <c r="S790">
        <v>977</v>
      </c>
      <c r="T790" t="s">
        <v>23</v>
      </c>
      <c r="U790" t="s">
        <v>23</v>
      </c>
      <c r="V790" s="1">
        <v>45933</v>
      </c>
      <c r="W790" t="str">
        <f t="shared" si="36"/>
        <v>Y</v>
      </c>
      <c r="X790" t="str">
        <f t="shared" ca="1" si="37"/>
        <v>N/A</v>
      </c>
      <c r="Y790" t="str">
        <f t="shared" ca="1" si="38"/>
        <v>Recent</v>
      </c>
    </row>
    <row r="791" spans="1:25" x14ac:dyDescent="0.35">
      <c r="A791">
        <v>735725983</v>
      </c>
      <c r="B791" s="1">
        <v>39093</v>
      </c>
      <c r="D791" s="1">
        <v>45751</v>
      </c>
      <c r="E791" t="s">
        <v>29</v>
      </c>
      <c r="F791" t="s">
        <v>24</v>
      </c>
      <c r="G791" t="s">
        <v>24</v>
      </c>
      <c r="H791" t="s">
        <v>32</v>
      </c>
      <c r="I791" t="s">
        <v>24</v>
      </c>
      <c r="J791">
        <v>32</v>
      </c>
      <c r="K791" t="s">
        <v>24</v>
      </c>
      <c r="L791" t="s">
        <v>23</v>
      </c>
      <c r="M791" t="s">
        <v>23</v>
      </c>
      <c r="N791" s="1">
        <v>45753</v>
      </c>
      <c r="O791" t="s">
        <v>40</v>
      </c>
      <c r="P791" t="s">
        <v>33</v>
      </c>
      <c r="Q791" t="s">
        <v>32</v>
      </c>
      <c r="R791">
        <v>7</v>
      </c>
      <c r="S791">
        <v>285</v>
      </c>
      <c r="T791" t="s">
        <v>23</v>
      </c>
      <c r="U791" t="s">
        <v>23</v>
      </c>
      <c r="V791" s="1">
        <v>44523</v>
      </c>
      <c r="W791" t="str">
        <f t="shared" si="36"/>
        <v>Y</v>
      </c>
      <c r="X791" t="str">
        <f t="shared" ca="1" si="37"/>
        <v>Recent</v>
      </c>
      <c r="Y791" t="str">
        <f t="shared" ca="1" si="38"/>
        <v>Old</v>
      </c>
    </row>
    <row r="792" spans="1:25" hidden="1" x14ac:dyDescent="0.35">
      <c r="A792">
        <v>948627719</v>
      </c>
      <c r="B792" s="1">
        <v>37528</v>
      </c>
      <c r="C792">
        <v>95</v>
      </c>
      <c r="D792" s="1">
        <v>45732</v>
      </c>
      <c r="E792" t="s">
        <v>22</v>
      </c>
      <c r="F792" t="s">
        <v>23</v>
      </c>
      <c r="G792" t="s">
        <v>24</v>
      </c>
      <c r="H792" t="s">
        <v>28</v>
      </c>
      <c r="I792" t="s">
        <v>24</v>
      </c>
      <c r="J792">
        <v>93</v>
      </c>
      <c r="K792" t="s">
        <v>24</v>
      </c>
      <c r="L792" t="s">
        <v>24</v>
      </c>
      <c r="M792" t="s">
        <v>23</v>
      </c>
      <c r="N792" s="1">
        <v>45754</v>
      </c>
      <c r="O792" t="s">
        <v>37</v>
      </c>
      <c r="P792" t="s">
        <v>27</v>
      </c>
      <c r="Q792" t="s">
        <v>25</v>
      </c>
      <c r="T792" t="s">
        <v>23</v>
      </c>
      <c r="U792" t="s">
        <v>23</v>
      </c>
      <c r="W792" t="str">
        <f t="shared" si="36"/>
        <v>Y</v>
      </c>
      <c r="X792" t="str">
        <f t="shared" ca="1" si="37"/>
        <v>Recent</v>
      </c>
      <c r="Y792" t="str">
        <f t="shared" ca="1" si="38"/>
        <v>N/A</v>
      </c>
    </row>
    <row r="793" spans="1:25" hidden="1" x14ac:dyDescent="0.35">
      <c r="A793">
        <v>192330985</v>
      </c>
      <c r="B793" s="1">
        <v>35036</v>
      </c>
      <c r="C793">
        <v>2097</v>
      </c>
      <c r="E793" t="s">
        <v>36</v>
      </c>
      <c r="F793" t="s">
        <v>24</v>
      </c>
      <c r="G793" t="s">
        <v>23</v>
      </c>
      <c r="H793" t="s">
        <v>32</v>
      </c>
      <c r="I793" t="s">
        <v>24</v>
      </c>
      <c r="J793">
        <v>50</v>
      </c>
      <c r="K793" t="s">
        <v>24</v>
      </c>
      <c r="L793" t="s">
        <v>24</v>
      </c>
      <c r="M793" t="s">
        <v>23</v>
      </c>
      <c r="N793" s="1">
        <v>45576</v>
      </c>
      <c r="O793" t="s">
        <v>40</v>
      </c>
      <c r="P793" t="s">
        <v>31</v>
      </c>
      <c r="Q793" t="s">
        <v>32</v>
      </c>
      <c r="R793">
        <v>3</v>
      </c>
      <c r="S793">
        <v>703</v>
      </c>
      <c r="T793" t="s">
        <v>23</v>
      </c>
      <c r="U793" t="s">
        <v>23</v>
      </c>
      <c r="V793" s="1">
        <v>45778</v>
      </c>
      <c r="W793" t="str">
        <f t="shared" si="36"/>
        <v>Y</v>
      </c>
      <c r="X793" t="str">
        <f t="shared" ca="1" si="37"/>
        <v>Old</v>
      </c>
      <c r="Y793" t="str">
        <f t="shared" ca="1" si="38"/>
        <v>Recent</v>
      </c>
    </row>
    <row r="794" spans="1:25" hidden="1" x14ac:dyDescent="0.35">
      <c r="A794">
        <v>299441961</v>
      </c>
      <c r="B794" s="1">
        <v>37747</v>
      </c>
      <c r="C794">
        <v>2998</v>
      </c>
      <c r="D794" s="1">
        <v>45657</v>
      </c>
      <c r="E794" t="s">
        <v>22</v>
      </c>
      <c r="F794" t="s">
        <v>23</v>
      </c>
      <c r="G794" t="s">
        <v>24</v>
      </c>
      <c r="H794" t="s">
        <v>30</v>
      </c>
      <c r="O794" t="s">
        <v>35</v>
      </c>
      <c r="P794" t="s">
        <v>33</v>
      </c>
      <c r="Q794" t="s">
        <v>30</v>
      </c>
      <c r="W794" t="str">
        <f t="shared" si="36"/>
        <v>Y</v>
      </c>
      <c r="X794" t="str">
        <f t="shared" ca="1" si="37"/>
        <v>N/A</v>
      </c>
      <c r="Y794" t="str">
        <f t="shared" ca="1" si="38"/>
        <v>N/A</v>
      </c>
    </row>
    <row r="795" spans="1:25" hidden="1" x14ac:dyDescent="0.35">
      <c r="A795">
        <v>145779345</v>
      </c>
      <c r="B795" s="1">
        <v>43053</v>
      </c>
      <c r="C795">
        <v>1085</v>
      </c>
      <c r="D795" s="1">
        <v>45734</v>
      </c>
      <c r="E795" t="s">
        <v>36</v>
      </c>
      <c r="F795" t="s">
        <v>24</v>
      </c>
      <c r="G795" t="s">
        <v>23</v>
      </c>
      <c r="H795" t="s">
        <v>30</v>
      </c>
      <c r="O795" t="s">
        <v>26</v>
      </c>
      <c r="P795" t="s">
        <v>31</v>
      </c>
      <c r="Q795" t="s">
        <v>30</v>
      </c>
      <c r="W795" t="str">
        <f t="shared" si="36"/>
        <v>Y</v>
      </c>
      <c r="X795" t="str">
        <f t="shared" ca="1" si="37"/>
        <v>N/A</v>
      </c>
      <c r="Y795" t="str">
        <f t="shared" ca="1" si="38"/>
        <v>N/A</v>
      </c>
    </row>
    <row r="796" spans="1:25" hidden="1" x14ac:dyDescent="0.35">
      <c r="A796">
        <v>992477280</v>
      </c>
      <c r="B796" s="1">
        <v>42010</v>
      </c>
      <c r="C796">
        <v>86</v>
      </c>
      <c r="D796" s="1">
        <v>45732</v>
      </c>
      <c r="E796" t="s">
        <v>22</v>
      </c>
      <c r="F796" t="s">
        <v>23</v>
      </c>
      <c r="G796" t="s">
        <v>24</v>
      </c>
      <c r="H796" t="s">
        <v>30</v>
      </c>
      <c r="O796" t="s">
        <v>37</v>
      </c>
      <c r="P796" t="s">
        <v>27</v>
      </c>
      <c r="Q796" t="s">
        <v>32</v>
      </c>
      <c r="R796">
        <v>4</v>
      </c>
      <c r="S796">
        <v>960</v>
      </c>
      <c r="T796" t="s">
        <v>23</v>
      </c>
      <c r="U796" t="s">
        <v>23</v>
      </c>
      <c r="V796" s="1">
        <v>45569</v>
      </c>
      <c r="W796" t="str">
        <f t="shared" si="36"/>
        <v>Y</v>
      </c>
      <c r="X796" t="str">
        <f t="shared" ca="1" si="37"/>
        <v>N/A</v>
      </c>
      <c r="Y796" t="str">
        <f t="shared" ca="1" si="38"/>
        <v>Old</v>
      </c>
    </row>
    <row r="797" spans="1:25" x14ac:dyDescent="0.35">
      <c r="A797">
        <v>857432579</v>
      </c>
      <c r="B797" s="1">
        <v>39815</v>
      </c>
      <c r="D797" s="1">
        <v>45738</v>
      </c>
      <c r="E797" t="s">
        <v>36</v>
      </c>
      <c r="F797" t="s">
        <v>24</v>
      </c>
      <c r="G797" t="s">
        <v>23</v>
      </c>
      <c r="H797" t="s">
        <v>32</v>
      </c>
      <c r="I797" t="s">
        <v>24</v>
      </c>
      <c r="J797">
        <v>99</v>
      </c>
      <c r="K797" t="s">
        <v>24</v>
      </c>
      <c r="L797" t="s">
        <v>23</v>
      </c>
      <c r="M797" t="s">
        <v>23</v>
      </c>
      <c r="N797" s="1">
        <v>45747</v>
      </c>
      <c r="O797" t="s">
        <v>38</v>
      </c>
      <c r="P797" t="s">
        <v>27</v>
      </c>
      <c r="Q797" t="s">
        <v>32</v>
      </c>
      <c r="R797">
        <v>4</v>
      </c>
      <c r="S797">
        <v>184</v>
      </c>
      <c r="T797" t="s">
        <v>23</v>
      </c>
      <c r="U797" t="s">
        <v>23</v>
      </c>
      <c r="V797" s="1">
        <v>45669</v>
      </c>
      <c r="W797" t="str">
        <f t="shared" si="36"/>
        <v>Y</v>
      </c>
      <c r="X797" t="str">
        <f t="shared" ca="1" si="37"/>
        <v>Recent</v>
      </c>
      <c r="Y797" t="str">
        <f t="shared" ca="1" si="38"/>
        <v>Recent</v>
      </c>
    </row>
    <row r="798" spans="1:25" hidden="1" x14ac:dyDescent="0.35">
      <c r="A798">
        <v>712803721</v>
      </c>
      <c r="B798" s="1">
        <v>39506</v>
      </c>
      <c r="C798">
        <v>3351</v>
      </c>
      <c r="D798" s="1">
        <v>45693</v>
      </c>
      <c r="E798" t="s">
        <v>34</v>
      </c>
      <c r="F798" t="s">
        <v>24</v>
      </c>
      <c r="G798" t="s">
        <v>24</v>
      </c>
      <c r="H798" t="s">
        <v>32</v>
      </c>
      <c r="I798" t="s">
        <v>24</v>
      </c>
      <c r="J798">
        <v>15</v>
      </c>
      <c r="K798" t="s">
        <v>24</v>
      </c>
      <c r="L798" t="s">
        <v>24</v>
      </c>
      <c r="M798" t="s">
        <v>23</v>
      </c>
      <c r="N798" s="1">
        <v>44969</v>
      </c>
      <c r="O798" t="s">
        <v>35</v>
      </c>
      <c r="P798" t="s">
        <v>31</v>
      </c>
      <c r="Q798" t="s">
        <v>32</v>
      </c>
      <c r="R798">
        <v>3</v>
      </c>
      <c r="S798">
        <v>415</v>
      </c>
      <c r="T798" t="s">
        <v>23</v>
      </c>
      <c r="U798" t="s">
        <v>23</v>
      </c>
      <c r="V798" s="1">
        <v>45854</v>
      </c>
      <c r="W798" t="str">
        <f t="shared" si="36"/>
        <v>Y</v>
      </c>
      <c r="X798" t="str">
        <f t="shared" ca="1" si="37"/>
        <v>Old</v>
      </c>
      <c r="Y798" t="str">
        <f t="shared" ca="1" si="38"/>
        <v>Recent</v>
      </c>
    </row>
    <row r="799" spans="1:25" x14ac:dyDescent="0.35">
      <c r="A799">
        <v>949902886</v>
      </c>
      <c r="B799" s="1">
        <v>39101</v>
      </c>
      <c r="D799" s="1">
        <v>45731</v>
      </c>
      <c r="E799" t="s">
        <v>36</v>
      </c>
      <c r="F799" t="s">
        <v>24</v>
      </c>
      <c r="G799" t="s">
        <v>23</v>
      </c>
      <c r="H799" t="s">
        <v>32</v>
      </c>
      <c r="I799" t="s">
        <v>24</v>
      </c>
      <c r="J799">
        <v>70</v>
      </c>
      <c r="K799" t="s">
        <v>24</v>
      </c>
      <c r="L799" t="s">
        <v>24</v>
      </c>
      <c r="M799" t="s">
        <v>24</v>
      </c>
      <c r="N799" s="1">
        <v>45735</v>
      </c>
      <c r="O799" t="s">
        <v>35</v>
      </c>
      <c r="P799" t="s">
        <v>27</v>
      </c>
      <c r="Q799" t="s">
        <v>32</v>
      </c>
      <c r="R799">
        <v>7</v>
      </c>
      <c r="S799">
        <v>238</v>
      </c>
      <c r="T799" t="s">
        <v>23</v>
      </c>
      <c r="U799" t="s">
        <v>23</v>
      </c>
      <c r="V799" s="1">
        <v>45344</v>
      </c>
      <c r="W799" t="str">
        <f t="shared" si="36"/>
        <v>Y</v>
      </c>
      <c r="X799" t="str">
        <f t="shared" ca="1" si="37"/>
        <v>Recent</v>
      </c>
      <c r="Y799" t="str">
        <f t="shared" ca="1" si="38"/>
        <v>Old</v>
      </c>
    </row>
    <row r="800" spans="1:25" hidden="1" x14ac:dyDescent="0.35">
      <c r="A800">
        <v>580326062</v>
      </c>
      <c r="B800" s="1">
        <v>36658</v>
      </c>
      <c r="C800">
        <v>68</v>
      </c>
      <c r="D800" s="1">
        <v>45738</v>
      </c>
      <c r="E800" t="s">
        <v>22</v>
      </c>
      <c r="F800" t="s">
        <v>23</v>
      </c>
      <c r="G800" t="s">
        <v>24</v>
      </c>
      <c r="H800" t="s">
        <v>30</v>
      </c>
      <c r="O800" t="s">
        <v>39</v>
      </c>
      <c r="P800" t="s">
        <v>27</v>
      </c>
      <c r="Q800" t="s">
        <v>32</v>
      </c>
      <c r="R800">
        <v>9</v>
      </c>
      <c r="S800">
        <v>960</v>
      </c>
      <c r="T800" t="s">
        <v>23</v>
      </c>
      <c r="U800" t="s">
        <v>24</v>
      </c>
      <c r="V800" s="1">
        <v>44310</v>
      </c>
      <c r="W800" t="str">
        <f t="shared" si="36"/>
        <v>Y</v>
      </c>
      <c r="X800" t="str">
        <f t="shared" ca="1" si="37"/>
        <v>N/A</v>
      </c>
      <c r="Y800" t="str">
        <f t="shared" ca="1" si="38"/>
        <v>Old</v>
      </c>
    </row>
    <row r="801" spans="1:25" hidden="1" x14ac:dyDescent="0.35">
      <c r="A801">
        <v>164431465</v>
      </c>
      <c r="B801" s="1">
        <v>42510</v>
      </c>
      <c r="C801">
        <v>2719</v>
      </c>
      <c r="E801" t="s">
        <v>36</v>
      </c>
      <c r="F801" t="s">
        <v>24</v>
      </c>
      <c r="G801" t="s">
        <v>23</v>
      </c>
      <c r="H801" t="s">
        <v>32</v>
      </c>
      <c r="I801" t="s">
        <v>24</v>
      </c>
      <c r="J801">
        <v>26</v>
      </c>
      <c r="K801" t="s">
        <v>24</v>
      </c>
      <c r="L801" t="s">
        <v>24</v>
      </c>
      <c r="M801" t="s">
        <v>24</v>
      </c>
      <c r="N801" s="1">
        <v>45550</v>
      </c>
      <c r="O801" t="s">
        <v>35</v>
      </c>
      <c r="P801" t="s">
        <v>27</v>
      </c>
      <c r="Q801" t="s">
        <v>28</v>
      </c>
      <c r="R801">
        <v>5</v>
      </c>
      <c r="S801">
        <v>559</v>
      </c>
      <c r="T801" t="s">
        <v>23</v>
      </c>
      <c r="U801" t="s">
        <v>23</v>
      </c>
      <c r="V801" s="1">
        <v>45283</v>
      </c>
      <c r="W801" t="str">
        <f t="shared" si="36"/>
        <v>Y</v>
      </c>
      <c r="X801" t="str">
        <f t="shared" ca="1" si="37"/>
        <v>Old</v>
      </c>
      <c r="Y801" t="str">
        <f t="shared" ca="1" si="38"/>
        <v>Old</v>
      </c>
    </row>
    <row r="802" spans="1:25" hidden="1" x14ac:dyDescent="0.35">
      <c r="A802">
        <v>607490562</v>
      </c>
      <c r="B802" s="1">
        <v>38546</v>
      </c>
      <c r="C802">
        <v>4699</v>
      </c>
      <c r="D802" s="1">
        <v>43905</v>
      </c>
      <c r="E802" t="s">
        <v>29</v>
      </c>
      <c r="F802" t="s">
        <v>24</v>
      </c>
      <c r="G802" t="s">
        <v>24</v>
      </c>
      <c r="H802" t="s">
        <v>30</v>
      </c>
      <c r="O802" t="s">
        <v>38</v>
      </c>
      <c r="P802" t="s">
        <v>33</v>
      </c>
      <c r="Q802" t="s">
        <v>32</v>
      </c>
      <c r="R802">
        <v>7</v>
      </c>
      <c r="S802">
        <v>231</v>
      </c>
      <c r="T802" t="s">
        <v>23</v>
      </c>
      <c r="U802" t="s">
        <v>23</v>
      </c>
      <c r="V802" s="1">
        <v>45385</v>
      </c>
      <c r="W802" t="str">
        <f t="shared" si="36"/>
        <v>Y</v>
      </c>
      <c r="X802" t="str">
        <f t="shared" ca="1" si="37"/>
        <v>N/A</v>
      </c>
      <c r="Y802" t="str">
        <f t="shared" ca="1" si="38"/>
        <v>Old</v>
      </c>
    </row>
    <row r="803" spans="1:25" hidden="1" x14ac:dyDescent="0.35">
      <c r="A803">
        <v>234551627</v>
      </c>
      <c r="B803" s="1">
        <v>37203</v>
      </c>
      <c r="C803">
        <v>1874</v>
      </c>
      <c r="D803" s="1">
        <v>45672</v>
      </c>
      <c r="E803" t="s">
        <v>22</v>
      </c>
      <c r="F803" t="s">
        <v>23</v>
      </c>
      <c r="G803" t="s">
        <v>24</v>
      </c>
      <c r="H803" t="s">
        <v>32</v>
      </c>
      <c r="I803" t="s">
        <v>24</v>
      </c>
      <c r="J803">
        <v>74</v>
      </c>
      <c r="K803" t="s">
        <v>24</v>
      </c>
      <c r="L803" t="s">
        <v>24</v>
      </c>
      <c r="M803" t="s">
        <v>23</v>
      </c>
      <c r="N803" s="1">
        <v>45679</v>
      </c>
      <c r="O803" t="s">
        <v>40</v>
      </c>
      <c r="P803" t="s">
        <v>27</v>
      </c>
      <c r="Q803" t="s">
        <v>32</v>
      </c>
      <c r="R803">
        <v>1</v>
      </c>
      <c r="S803">
        <v>859</v>
      </c>
      <c r="T803" t="s">
        <v>24</v>
      </c>
      <c r="U803" t="s">
        <v>23</v>
      </c>
      <c r="V803" s="1">
        <v>45933</v>
      </c>
      <c r="W803" t="str">
        <f t="shared" si="36"/>
        <v>Y</v>
      </c>
      <c r="X803" t="str">
        <f t="shared" ca="1" si="37"/>
        <v>Recent</v>
      </c>
      <c r="Y803" t="str">
        <f t="shared" ca="1" si="38"/>
        <v>Recent</v>
      </c>
    </row>
    <row r="804" spans="1:25" hidden="1" x14ac:dyDescent="0.35">
      <c r="A804">
        <v>512630341</v>
      </c>
      <c r="B804" s="1">
        <v>38879</v>
      </c>
      <c r="C804">
        <v>67</v>
      </c>
      <c r="D804" s="1">
        <v>45726</v>
      </c>
      <c r="E804" t="s">
        <v>36</v>
      </c>
      <c r="F804" t="s">
        <v>24</v>
      </c>
      <c r="G804" t="s">
        <v>23</v>
      </c>
      <c r="H804" t="s">
        <v>25</v>
      </c>
      <c r="I804" t="s">
        <v>24</v>
      </c>
      <c r="J804">
        <v>0</v>
      </c>
      <c r="K804" t="s">
        <v>23</v>
      </c>
      <c r="L804" t="s">
        <v>23</v>
      </c>
      <c r="M804" t="s">
        <v>24</v>
      </c>
      <c r="N804" s="1">
        <v>45752</v>
      </c>
      <c r="O804" t="s">
        <v>39</v>
      </c>
      <c r="P804" t="s">
        <v>27</v>
      </c>
      <c r="Q804" t="s">
        <v>25</v>
      </c>
      <c r="T804" t="s">
        <v>23</v>
      </c>
      <c r="U804" t="s">
        <v>23</v>
      </c>
      <c r="W804" t="str">
        <f t="shared" si="36"/>
        <v>Y</v>
      </c>
      <c r="X804" t="str">
        <f t="shared" ca="1" si="37"/>
        <v>Recent</v>
      </c>
      <c r="Y804" t="str">
        <f t="shared" ca="1" si="38"/>
        <v>N/A</v>
      </c>
    </row>
    <row r="805" spans="1:25" hidden="1" x14ac:dyDescent="0.35">
      <c r="A805">
        <v>822776781</v>
      </c>
      <c r="B805" s="1">
        <v>41186</v>
      </c>
      <c r="C805">
        <v>2683</v>
      </c>
      <c r="D805" s="1">
        <v>45681</v>
      </c>
      <c r="E805" t="s">
        <v>29</v>
      </c>
      <c r="F805" t="s">
        <v>24</v>
      </c>
      <c r="G805" t="s">
        <v>24</v>
      </c>
      <c r="H805" t="s">
        <v>30</v>
      </c>
      <c r="O805" t="s">
        <v>38</v>
      </c>
      <c r="P805" t="s">
        <v>27</v>
      </c>
      <c r="Q805" t="s">
        <v>32</v>
      </c>
      <c r="R805">
        <v>8</v>
      </c>
      <c r="S805">
        <v>700</v>
      </c>
      <c r="T805" t="s">
        <v>23</v>
      </c>
      <c r="U805" t="s">
        <v>23</v>
      </c>
      <c r="V805" s="1">
        <v>44124</v>
      </c>
      <c r="W805" t="str">
        <f t="shared" si="36"/>
        <v>Y</v>
      </c>
      <c r="X805" t="str">
        <f t="shared" ca="1" si="37"/>
        <v>N/A</v>
      </c>
      <c r="Y805" t="str">
        <f t="shared" ca="1" si="38"/>
        <v>Old</v>
      </c>
    </row>
    <row r="806" spans="1:25" x14ac:dyDescent="0.35">
      <c r="A806">
        <v>936946021</v>
      </c>
      <c r="B806" s="1">
        <v>38509</v>
      </c>
      <c r="D806" s="1">
        <v>45748</v>
      </c>
      <c r="E806" t="s">
        <v>36</v>
      </c>
      <c r="F806" t="s">
        <v>24</v>
      </c>
      <c r="G806" t="s">
        <v>23</v>
      </c>
      <c r="H806" t="s">
        <v>32</v>
      </c>
      <c r="I806" t="s">
        <v>24</v>
      </c>
      <c r="J806">
        <v>83</v>
      </c>
      <c r="K806" t="s">
        <v>24</v>
      </c>
      <c r="L806" t="s">
        <v>23</v>
      </c>
      <c r="M806" t="s">
        <v>23</v>
      </c>
      <c r="N806" s="1">
        <v>45733</v>
      </c>
      <c r="P806" t="s">
        <v>33</v>
      </c>
      <c r="Q806" t="s">
        <v>32</v>
      </c>
      <c r="R806">
        <v>1</v>
      </c>
      <c r="S806">
        <v>824</v>
      </c>
      <c r="T806" t="s">
        <v>23</v>
      </c>
      <c r="U806" t="s">
        <v>23</v>
      </c>
      <c r="V806" s="1">
        <v>45933</v>
      </c>
      <c r="W806" t="str">
        <f t="shared" si="36"/>
        <v>Y</v>
      </c>
      <c r="X806" t="str">
        <f t="shared" ca="1" si="37"/>
        <v>Recent</v>
      </c>
      <c r="Y806" t="str">
        <f t="shared" ca="1" si="38"/>
        <v>Recent</v>
      </c>
    </row>
    <row r="807" spans="1:25" hidden="1" x14ac:dyDescent="0.35">
      <c r="A807">
        <v>826515123</v>
      </c>
      <c r="B807" s="1">
        <v>35688</v>
      </c>
      <c r="C807">
        <v>40</v>
      </c>
      <c r="D807" s="1">
        <v>45729</v>
      </c>
      <c r="E807" t="s">
        <v>36</v>
      </c>
      <c r="F807" t="s">
        <v>24</v>
      </c>
      <c r="G807" t="s">
        <v>23</v>
      </c>
      <c r="H807" t="s">
        <v>32</v>
      </c>
      <c r="I807" t="s">
        <v>24</v>
      </c>
      <c r="J807">
        <v>96</v>
      </c>
      <c r="K807" t="s">
        <v>24</v>
      </c>
      <c r="L807" t="s">
        <v>23</v>
      </c>
      <c r="M807" t="s">
        <v>23</v>
      </c>
      <c r="N807" s="1">
        <v>45726</v>
      </c>
      <c r="O807" t="s">
        <v>37</v>
      </c>
      <c r="P807" t="s">
        <v>27</v>
      </c>
      <c r="Q807" t="s">
        <v>32</v>
      </c>
      <c r="R807">
        <v>7</v>
      </c>
      <c r="S807">
        <v>967</v>
      </c>
      <c r="T807" t="s">
        <v>23</v>
      </c>
      <c r="U807" t="s">
        <v>23</v>
      </c>
      <c r="V807" s="1">
        <v>45397</v>
      </c>
      <c r="W807" t="str">
        <f t="shared" si="36"/>
        <v>Y</v>
      </c>
      <c r="X807" t="str">
        <f t="shared" ca="1" si="37"/>
        <v>Recent</v>
      </c>
      <c r="Y807" t="str">
        <f t="shared" ca="1" si="38"/>
        <v>Old</v>
      </c>
    </row>
    <row r="808" spans="1:25" hidden="1" x14ac:dyDescent="0.35">
      <c r="A808">
        <v>474510176</v>
      </c>
      <c r="B808" s="1">
        <v>41080</v>
      </c>
      <c r="C808">
        <v>1506</v>
      </c>
      <c r="D808" s="1">
        <v>45741</v>
      </c>
      <c r="E808" t="s">
        <v>22</v>
      </c>
      <c r="F808" t="s">
        <v>23</v>
      </c>
      <c r="G808" t="s">
        <v>24</v>
      </c>
      <c r="H808" t="s">
        <v>32</v>
      </c>
      <c r="I808" t="s">
        <v>24</v>
      </c>
      <c r="J808">
        <v>51</v>
      </c>
      <c r="K808" t="s">
        <v>24</v>
      </c>
      <c r="L808" t="s">
        <v>24</v>
      </c>
      <c r="M808" t="s">
        <v>24</v>
      </c>
      <c r="N808" s="1">
        <v>45664</v>
      </c>
      <c r="O808" t="s">
        <v>40</v>
      </c>
      <c r="P808" t="s">
        <v>27</v>
      </c>
      <c r="Q808" t="s">
        <v>32</v>
      </c>
      <c r="R808">
        <v>2</v>
      </c>
      <c r="S808">
        <v>808</v>
      </c>
      <c r="T808" t="s">
        <v>23</v>
      </c>
      <c r="U808" t="s">
        <v>23</v>
      </c>
      <c r="V808" s="1">
        <v>45927</v>
      </c>
      <c r="W808" t="str">
        <f t="shared" si="36"/>
        <v>Y</v>
      </c>
      <c r="X808" t="str">
        <f t="shared" ca="1" si="37"/>
        <v>Recent</v>
      </c>
      <c r="Y808" t="str">
        <f t="shared" ca="1" si="38"/>
        <v>Recent</v>
      </c>
    </row>
    <row r="809" spans="1:25" hidden="1" x14ac:dyDescent="0.35">
      <c r="A809">
        <v>755165644</v>
      </c>
      <c r="B809" s="1">
        <v>43126</v>
      </c>
      <c r="C809">
        <v>4522</v>
      </c>
      <c r="D809" s="1">
        <v>45022</v>
      </c>
      <c r="E809" t="s">
        <v>29</v>
      </c>
      <c r="F809" t="s">
        <v>24</v>
      </c>
      <c r="G809" t="s">
        <v>24</v>
      </c>
      <c r="H809" t="s">
        <v>32</v>
      </c>
      <c r="I809" t="s">
        <v>24</v>
      </c>
      <c r="J809">
        <v>16</v>
      </c>
      <c r="K809" t="s">
        <v>24</v>
      </c>
      <c r="L809" t="s">
        <v>24</v>
      </c>
      <c r="M809" t="s">
        <v>24</v>
      </c>
      <c r="N809" s="1">
        <v>44184</v>
      </c>
      <c r="O809" t="s">
        <v>38</v>
      </c>
      <c r="P809" t="s">
        <v>33</v>
      </c>
      <c r="Q809" t="s">
        <v>32</v>
      </c>
      <c r="R809">
        <v>3</v>
      </c>
      <c r="S809">
        <v>253</v>
      </c>
      <c r="T809" t="s">
        <v>23</v>
      </c>
      <c r="U809" t="s">
        <v>23</v>
      </c>
      <c r="V809" s="1">
        <v>45798</v>
      </c>
      <c r="W809" t="str">
        <f t="shared" si="36"/>
        <v>Y</v>
      </c>
      <c r="X809" t="str">
        <f t="shared" ca="1" si="37"/>
        <v>Old</v>
      </c>
      <c r="Y809" t="str">
        <f t="shared" ca="1" si="38"/>
        <v>Recent</v>
      </c>
    </row>
    <row r="810" spans="1:25" hidden="1" x14ac:dyDescent="0.35">
      <c r="A810">
        <v>405178005</v>
      </c>
      <c r="B810" s="1">
        <v>37919</v>
      </c>
      <c r="C810">
        <v>97</v>
      </c>
      <c r="D810" s="1">
        <v>45738</v>
      </c>
      <c r="E810" t="s">
        <v>34</v>
      </c>
      <c r="F810" t="s">
        <v>24</v>
      </c>
      <c r="G810" t="s">
        <v>24</v>
      </c>
      <c r="H810" t="s">
        <v>32</v>
      </c>
      <c r="I810" t="s">
        <v>24</v>
      </c>
      <c r="J810">
        <v>85</v>
      </c>
      <c r="K810" t="s">
        <v>24</v>
      </c>
      <c r="L810" t="s">
        <v>23</v>
      </c>
      <c r="M810" t="s">
        <v>23</v>
      </c>
      <c r="N810" s="1">
        <v>45746</v>
      </c>
      <c r="O810" t="s">
        <v>37</v>
      </c>
      <c r="P810" t="s">
        <v>27</v>
      </c>
      <c r="Q810" t="s">
        <v>32</v>
      </c>
      <c r="R810">
        <v>9</v>
      </c>
      <c r="S810">
        <v>973</v>
      </c>
      <c r="T810" t="s">
        <v>23</v>
      </c>
      <c r="U810" t="s">
        <v>23</v>
      </c>
      <c r="V810" s="1">
        <v>44391</v>
      </c>
      <c r="W810" t="str">
        <f t="shared" si="36"/>
        <v>Y</v>
      </c>
      <c r="X810" t="str">
        <f t="shared" ca="1" si="37"/>
        <v>Recent</v>
      </c>
      <c r="Y810" t="str">
        <f t="shared" ca="1" si="38"/>
        <v>Old</v>
      </c>
    </row>
    <row r="811" spans="1:25" hidden="1" x14ac:dyDescent="0.35">
      <c r="A811">
        <v>679627775</v>
      </c>
      <c r="B811" s="1">
        <v>37328</v>
      </c>
      <c r="C811">
        <v>26</v>
      </c>
      <c r="D811" s="1">
        <v>45731</v>
      </c>
      <c r="E811" t="s">
        <v>22</v>
      </c>
      <c r="F811" t="s">
        <v>23</v>
      </c>
      <c r="G811" t="s">
        <v>24</v>
      </c>
      <c r="H811" t="s">
        <v>30</v>
      </c>
      <c r="O811" t="s">
        <v>37</v>
      </c>
      <c r="P811" t="s">
        <v>27</v>
      </c>
      <c r="Q811" t="s">
        <v>32</v>
      </c>
      <c r="R811">
        <v>2</v>
      </c>
      <c r="S811">
        <v>960</v>
      </c>
      <c r="T811" t="s">
        <v>23</v>
      </c>
      <c r="U811" t="s">
        <v>23</v>
      </c>
      <c r="V811" s="1">
        <v>45924</v>
      </c>
      <c r="W811" t="str">
        <f t="shared" si="36"/>
        <v>Y</v>
      </c>
      <c r="X811" t="str">
        <f t="shared" ca="1" si="37"/>
        <v>N/A</v>
      </c>
      <c r="Y811" t="str">
        <f t="shared" ca="1" si="38"/>
        <v>Recent</v>
      </c>
    </row>
    <row r="812" spans="1:25" hidden="1" x14ac:dyDescent="0.35">
      <c r="A812">
        <v>213541390</v>
      </c>
      <c r="B812" s="1">
        <v>40625</v>
      </c>
      <c r="C812">
        <v>65</v>
      </c>
      <c r="E812" t="s">
        <v>22</v>
      </c>
      <c r="F812" t="s">
        <v>23</v>
      </c>
      <c r="G812" t="s">
        <v>24</v>
      </c>
      <c r="H812" t="s">
        <v>30</v>
      </c>
      <c r="P812" t="s">
        <v>31</v>
      </c>
      <c r="Q812" t="s">
        <v>25</v>
      </c>
      <c r="T812" t="s">
        <v>23</v>
      </c>
      <c r="U812" t="s">
        <v>23</v>
      </c>
      <c r="W812" t="str">
        <f t="shared" si="36"/>
        <v>Y</v>
      </c>
      <c r="X812" t="str">
        <f t="shared" ca="1" si="37"/>
        <v>N/A</v>
      </c>
      <c r="Y812" t="str">
        <f t="shared" ca="1" si="38"/>
        <v>N/A</v>
      </c>
    </row>
    <row r="813" spans="1:25" hidden="1" x14ac:dyDescent="0.35">
      <c r="A813">
        <v>662291367</v>
      </c>
      <c r="B813" s="1">
        <v>41495</v>
      </c>
      <c r="C813">
        <v>2219</v>
      </c>
      <c r="E813" t="s">
        <v>36</v>
      </c>
      <c r="F813" t="s">
        <v>24</v>
      </c>
      <c r="G813" t="s">
        <v>23</v>
      </c>
      <c r="H813" t="s">
        <v>25</v>
      </c>
      <c r="I813" t="s">
        <v>24</v>
      </c>
      <c r="J813">
        <v>0</v>
      </c>
      <c r="K813" t="s">
        <v>23</v>
      </c>
      <c r="L813" t="s">
        <v>24</v>
      </c>
      <c r="M813" t="s">
        <v>24</v>
      </c>
      <c r="N813" s="1">
        <v>45646</v>
      </c>
      <c r="O813" t="s">
        <v>38</v>
      </c>
      <c r="P813" t="s">
        <v>27</v>
      </c>
      <c r="Q813" t="s">
        <v>25</v>
      </c>
      <c r="T813" t="s">
        <v>23</v>
      </c>
      <c r="U813" t="s">
        <v>24</v>
      </c>
      <c r="W813" t="str">
        <f t="shared" si="36"/>
        <v>Y</v>
      </c>
      <c r="X813" t="str">
        <f t="shared" ca="1" si="37"/>
        <v>Recent</v>
      </c>
      <c r="Y813" t="str">
        <f t="shared" ca="1" si="38"/>
        <v>N/A</v>
      </c>
    </row>
    <row r="814" spans="1:25" hidden="1" x14ac:dyDescent="0.35">
      <c r="A814">
        <v>453617881</v>
      </c>
      <c r="B814" s="1">
        <v>43178</v>
      </c>
      <c r="C814">
        <v>86</v>
      </c>
      <c r="D814" s="1">
        <v>45735</v>
      </c>
      <c r="E814" t="s">
        <v>22</v>
      </c>
      <c r="F814" t="s">
        <v>23</v>
      </c>
      <c r="G814" t="s">
        <v>24</v>
      </c>
      <c r="H814" t="s">
        <v>30</v>
      </c>
      <c r="O814" t="s">
        <v>37</v>
      </c>
      <c r="P814" t="s">
        <v>27</v>
      </c>
      <c r="Q814" t="s">
        <v>30</v>
      </c>
      <c r="W814" t="str">
        <f t="shared" si="36"/>
        <v>Y</v>
      </c>
      <c r="X814" t="str">
        <f t="shared" ca="1" si="37"/>
        <v>N/A</v>
      </c>
      <c r="Y814" t="str">
        <f t="shared" ca="1" si="38"/>
        <v>N/A</v>
      </c>
    </row>
    <row r="815" spans="1:25" hidden="1" x14ac:dyDescent="0.35">
      <c r="A815">
        <v>551731115</v>
      </c>
      <c r="B815" s="1">
        <v>34715</v>
      </c>
      <c r="C815">
        <v>911</v>
      </c>
      <c r="D815" s="1">
        <v>45728</v>
      </c>
      <c r="E815" t="s">
        <v>22</v>
      </c>
      <c r="F815" t="s">
        <v>23</v>
      </c>
      <c r="G815" t="s">
        <v>24</v>
      </c>
      <c r="H815" t="s">
        <v>30</v>
      </c>
      <c r="O815" t="s">
        <v>39</v>
      </c>
      <c r="P815" t="s">
        <v>33</v>
      </c>
      <c r="Q815" t="s">
        <v>30</v>
      </c>
      <c r="W815" t="str">
        <f t="shared" si="36"/>
        <v>Y</v>
      </c>
      <c r="X815" t="str">
        <f t="shared" ca="1" si="37"/>
        <v>N/A</v>
      </c>
      <c r="Y815" t="str">
        <f t="shared" ca="1" si="38"/>
        <v>N/A</v>
      </c>
    </row>
    <row r="816" spans="1:25" hidden="1" x14ac:dyDescent="0.35">
      <c r="A816">
        <v>745075195</v>
      </c>
      <c r="B816" s="1">
        <v>35586</v>
      </c>
      <c r="C816">
        <v>99</v>
      </c>
      <c r="E816" t="s">
        <v>36</v>
      </c>
      <c r="F816" t="s">
        <v>24</v>
      </c>
      <c r="G816" t="s">
        <v>23</v>
      </c>
      <c r="H816" t="s">
        <v>32</v>
      </c>
      <c r="I816" t="s">
        <v>24</v>
      </c>
      <c r="J816">
        <v>88</v>
      </c>
      <c r="K816" t="s">
        <v>24</v>
      </c>
      <c r="L816" t="s">
        <v>24</v>
      </c>
      <c r="M816" t="s">
        <v>23</v>
      </c>
      <c r="N816" s="1">
        <v>45729</v>
      </c>
      <c r="O816" t="s">
        <v>26</v>
      </c>
      <c r="P816" t="s">
        <v>27</v>
      </c>
      <c r="Q816" t="s">
        <v>32</v>
      </c>
      <c r="R816">
        <v>7</v>
      </c>
      <c r="S816">
        <v>960</v>
      </c>
      <c r="T816" t="s">
        <v>23</v>
      </c>
      <c r="U816" t="s">
        <v>23</v>
      </c>
      <c r="V816" s="1">
        <v>44154</v>
      </c>
      <c r="W816" t="str">
        <f t="shared" si="36"/>
        <v>Y</v>
      </c>
      <c r="X816" t="str">
        <f t="shared" ca="1" si="37"/>
        <v>Recent</v>
      </c>
      <c r="Y816" t="str">
        <f t="shared" ca="1" si="38"/>
        <v>Old</v>
      </c>
    </row>
    <row r="817" spans="1:25" x14ac:dyDescent="0.35">
      <c r="A817">
        <v>987351146</v>
      </c>
      <c r="B817" s="1">
        <v>41317</v>
      </c>
      <c r="D817" s="1">
        <v>45739</v>
      </c>
      <c r="E817" t="s">
        <v>22</v>
      </c>
      <c r="F817" t="s">
        <v>23</v>
      </c>
      <c r="G817" t="s">
        <v>24</v>
      </c>
      <c r="H817" t="s">
        <v>32</v>
      </c>
      <c r="I817" t="s">
        <v>24</v>
      </c>
      <c r="J817">
        <v>99</v>
      </c>
      <c r="K817" t="s">
        <v>24</v>
      </c>
      <c r="L817" t="s">
        <v>24</v>
      </c>
      <c r="M817" t="s">
        <v>24</v>
      </c>
      <c r="N817" s="1">
        <v>45733</v>
      </c>
      <c r="O817" t="s">
        <v>39</v>
      </c>
      <c r="P817" t="s">
        <v>27</v>
      </c>
      <c r="Q817" t="s">
        <v>32</v>
      </c>
      <c r="R817">
        <v>6</v>
      </c>
      <c r="S817">
        <v>703</v>
      </c>
      <c r="T817" t="s">
        <v>23</v>
      </c>
      <c r="U817" t="s">
        <v>23</v>
      </c>
      <c r="V817" s="1">
        <v>45060</v>
      </c>
      <c r="W817" t="str">
        <f t="shared" si="36"/>
        <v>Y</v>
      </c>
      <c r="X817" t="str">
        <f t="shared" ca="1" si="37"/>
        <v>Recent</v>
      </c>
      <c r="Y817" t="str">
        <f t="shared" ca="1" si="38"/>
        <v>Old</v>
      </c>
    </row>
    <row r="818" spans="1:25" hidden="1" x14ac:dyDescent="0.35">
      <c r="A818">
        <v>704133456</v>
      </c>
      <c r="B818" s="1">
        <v>41970</v>
      </c>
      <c r="C818">
        <v>85</v>
      </c>
      <c r="D818" s="1">
        <v>45737</v>
      </c>
      <c r="E818" t="s">
        <v>22</v>
      </c>
      <c r="F818" t="s">
        <v>23</v>
      </c>
      <c r="G818" t="s">
        <v>24</v>
      </c>
      <c r="H818" t="s">
        <v>32</v>
      </c>
      <c r="I818" t="s">
        <v>24</v>
      </c>
      <c r="J818">
        <v>85</v>
      </c>
      <c r="K818" t="s">
        <v>24</v>
      </c>
      <c r="L818" t="s">
        <v>23</v>
      </c>
      <c r="M818" t="s">
        <v>24</v>
      </c>
      <c r="N818" s="1">
        <v>45738</v>
      </c>
      <c r="O818" t="s">
        <v>37</v>
      </c>
      <c r="P818" t="s">
        <v>27</v>
      </c>
      <c r="Q818" t="s">
        <v>32</v>
      </c>
      <c r="R818">
        <v>3</v>
      </c>
      <c r="S818">
        <v>990</v>
      </c>
      <c r="T818" t="s">
        <v>23</v>
      </c>
      <c r="U818" t="s">
        <v>23</v>
      </c>
      <c r="V818" s="1">
        <v>45871</v>
      </c>
      <c r="W818" t="str">
        <f t="shared" si="36"/>
        <v>Y</v>
      </c>
      <c r="X818" t="str">
        <f t="shared" ca="1" si="37"/>
        <v>Recent</v>
      </c>
      <c r="Y818" t="str">
        <f t="shared" ca="1" si="38"/>
        <v>Recent</v>
      </c>
    </row>
    <row r="819" spans="1:25" hidden="1" x14ac:dyDescent="0.35">
      <c r="A819">
        <v>631572444</v>
      </c>
      <c r="B819" s="1">
        <v>41088</v>
      </c>
      <c r="C819">
        <v>25</v>
      </c>
      <c r="D819" s="1">
        <v>45750</v>
      </c>
      <c r="E819" t="s">
        <v>22</v>
      </c>
      <c r="F819" t="s">
        <v>23</v>
      </c>
      <c r="G819" t="s">
        <v>24</v>
      </c>
      <c r="H819" t="s">
        <v>30</v>
      </c>
      <c r="O819" t="s">
        <v>39</v>
      </c>
      <c r="P819" t="s">
        <v>31</v>
      </c>
      <c r="Q819" t="s">
        <v>25</v>
      </c>
      <c r="T819" t="s">
        <v>23</v>
      </c>
      <c r="U819" t="s">
        <v>23</v>
      </c>
      <c r="W819" t="str">
        <f t="shared" si="36"/>
        <v>Y</v>
      </c>
      <c r="X819" t="str">
        <f t="shared" ca="1" si="37"/>
        <v>N/A</v>
      </c>
      <c r="Y819" t="str">
        <f t="shared" ca="1" si="38"/>
        <v>N/A</v>
      </c>
    </row>
    <row r="820" spans="1:25" hidden="1" x14ac:dyDescent="0.35">
      <c r="A820">
        <v>163545540</v>
      </c>
      <c r="B820" s="1">
        <v>38735</v>
      </c>
      <c r="C820">
        <v>77</v>
      </c>
      <c r="D820" s="1">
        <v>45734</v>
      </c>
      <c r="E820" t="s">
        <v>22</v>
      </c>
      <c r="F820" t="s">
        <v>23</v>
      </c>
      <c r="G820" t="s">
        <v>24</v>
      </c>
      <c r="H820" t="s">
        <v>32</v>
      </c>
      <c r="I820" t="s">
        <v>24</v>
      </c>
      <c r="J820">
        <v>94</v>
      </c>
      <c r="K820" t="s">
        <v>24</v>
      </c>
      <c r="L820" t="s">
        <v>23</v>
      </c>
      <c r="M820" t="s">
        <v>23</v>
      </c>
      <c r="N820" s="1">
        <v>45749</v>
      </c>
      <c r="O820" t="s">
        <v>37</v>
      </c>
      <c r="P820" t="s">
        <v>31</v>
      </c>
      <c r="Q820" t="s">
        <v>32</v>
      </c>
      <c r="R820">
        <v>2</v>
      </c>
      <c r="S820">
        <v>957</v>
      </c>
      <c r="T820" t="s">
        <v>23</v>
      </c>
      <c r="U820" t="s">
        <v>23</v>
      </c>
      <c r="V820" s="1">
        <v>45927</v>
      </c>
      <c r="W820" t="str">
        <f t="shared" si="36"/>
        <v>Y</v>
      </c>
      <c r="X820" t="str">
        <f t="shared" ca="1" si="37"/>
        <v>Recent</v>
      </c>
      <c r="Y820" t="str">
        <f t="shared" ca="1" si="38"/>
        <v>Recent</v>
      </c>
    </row>
    <row r="821" spans="1:25" hidden="1" x14ac:dyDescent="0.35">
      <c r="A821">
        <v>282730999</v>
      </c>
      <c r="B821" s="1">
        <v>40976</v>
      </c>
      <c r="C821">
        <v>699</v>
      </c>
      <c r="D821" s="1">
        <v>45726</v>
      </c>
      <c r="E821" t="s">
        <v>36</v>
      </c>
      <c r="F821" t="s">
        <v>24</v>
      </c>
      <c r="G821" t="s">
        <v>23</v>
      </c>
      <c r="H821" t="s">
        <v>32</v>
      </c>
      <c r="I821" t="s">
        <v>24</v>
      </c>
      <c r="J821">
        <v>80</v>
      </c>
      <c r="K821" t="s">
        <v>24</v>
      </c>
      <c r="L821" t="s">
        <v>23</v>
      </c>
      <c r="M821" t="s">
        <v>23</v>
      </c>
      <c r="N821" s="1">
        <v>45725</v>
      </c>
      <c r="O821" t="s">
        <v>26</v>
      </c>
      <c r="P821" t="s">
        <v>31</v>
      </c>
      <c r="Q821" t="s">
        <v>32</v>
      </c>
      <c r="R821">
        <v>8</v>
      </c>
      <c r="S821">
        <v>922</v>
      </c>
      <c r="T821" t="s">
        <v>23</v>
      </c>
      <c r="U821" t="s">
        <v>23</v>
      </c>
      <c r="V821" s="1">
        <v>44840</v>
      </c>
      <c r="W821" t="str">
        <f t="shared" si="36"/>
        <v>Y</v>
      </c>
      <c r="X821" t="str">
        <f t="shared" ca="1" si="37"/>
        <v>Recent</v>
      </c>
      <c r="Y821" t="str">
        <f t="shared" ca="1" si="38"/>
        <v>Old</v>
      </c>
    </row>
    <row r="822" spans="1:25" hidden="1" x14ac:dyDescent="0.35">
      <c r="A822">
        <v>602776202</v>
      </c>
      <c r="B822" s="1">
        <v>35589</v>
      </c>
      <c r="C822">
        <v>2187</v>
      </c>
      <c r="E822" t="s">
        <v>34</v>
      </c>
      <c r="F822" t="s">
        <v>24</v>
      </c>
      <c r="G822" t="s">
        <v>24</v>
      </c>
      <c r="H822" t="s">
        <v>32</v>
      </c>
      <c r="I822" t="s">
        <v>24</v>
      </c>
      <c r="J822">
        <v>50</v>
      </c>
      <c r="K822" t="s">
        <v>24</v>
      </c>
      <c r="L822" t="s">
        <v>24</v>
      </c>
      <c r="M822" t="s">
        <v>23</v>
      </c>
      <c r="N822" s="1">
        <v>45581</v>
      </c>
      <c r="O822" t="s">
        <v>35</v>
      </c>
      <c r="P822" t="s">
        <v>31</v>
      </c>
      <c r="Q822" t="s">
        <v>32</v>
      </c>
      <c r="R822">
        <v>5</v>
      </c>
      <c r="S822">
        <v>702</v>
      </c>
      <c r="T822" t="s">
        <v>23</v>
      </c>
      <c r="U822" t="s">
        <v>23</v>
      </c>
      <c r="V822" s="1">
        <v>45222</v>
      </c>
      <c r="W822" t="str">
        <f t="shared" si="36"/>
        <v>Y</v>
      </c>
      <c r="X822" t="str">
        <f t="shared" ca="1" si="37"/>
        <v>Old</v>
      </c>
      <c r="Y822" t="str">
        <f t="shared" ca="1" si="38"/>
        <v>Old</v>
      </c>
    </row>
    <row r="823" spans="1:25" hidden="1" x14ac:dyDescent="0.35">
      <c r="A823">
        <v>711723654</v>
      </c>
      <c r="B823" s="1">
        <v>37633</v>
      </c>
      <c r="C823">
        <v>2242</v>
      </c>
      <c r="D823" s="1">
        <v>45734</v>
      </c>
      <c r="E823" t="s">
        <v>29</v>
      </c>
      <c r="F823" t="s">
        <v>24</v>
      </c>
      <c r="G823" t="s">
        <v>24</v>
      </c>
      <c r="H823" t="s">
        <v>32</v>
      </c>
      <c r="I823" t="s">
        <v>24</v>
      </c>
      <c r="J823">
        <v>29</v>
      </c>
      <c r="K823" t="s">
        <v>24</v>
      </c>
      <c r="L823" t="s">
        <v>23</v>
      </c>
      <c r="M823" t="s">
        <v>24</v>
      </c>
      <c r="N823" s="1">
        <v>45613</v>
      </c>
      <c r="O823" t="s">
        <v>38</v>
      </c>
      <c r="P823" t="s">
        <v>27</v>
      </c>
      <c r="Q823" t="s">
        <v>32</v>
      </c>
      <c r="R823">
        <v>2</v>
      </c>
      <c r="S823">
        <v>518</v>
      </c>
      <c r="T823" t="s">
        <v>24</v>
      </c>
      <c r="U823" t="s">
        <v>23</v>
      </c>
      <c r="V823" s="1">
        <v>45918</v>
      </c>
      <c r="W823" t="str">
        <f t="shared" si="36"/>
        <v>Y</v>
      </c>
      <c r="X823" t="str">
        <f t="shared" ca="1" si="37"/>
        <v>Recent</v>
      </c>
      <c r="Y823" t="str">
        <f t="shared" ca="1" si="38"/>
        <v>Recent</v>
      </c>
    </row>
    <row r="824" spans="1:25" hidden="1" x14ac:dyDescent="0.35">
      <c r="A824">
        <v>531647019</v>
      </c>
      <c r="B824" s="1">
        <v>38883</v>
      </c>
      <c r="C824">
        <v>1234</v>
      </c>
      <c r="D824" s="1">
        <v>45654</v>
      </c>
      <c r="E824" t="s">
        <v>29</v>
      </c>
      <c r="F824" t="s">
        <v>24</v>
      </c>
      <c r="G824" t="s">
        <v>24</v>
      </c>
      <c r="H824" t="s">
        <v>32</v>
      </c>
      <c r="I824" t="s">
        <v>24</v>
      </c>
      <c r="J824">
        <v>78</v>
      </c>
      <c r="K824" t="s">
        <v>24</v>
      </c>
      <c r="L824" t="s">
        <v>24</v>
      </c>
      <c r="M824" t="s">
        <v>24</v>
      </c>
      <c r="N824" s="1">
        <v>45700</v>
      </c>
      <c r="P824" t="s">
        <v>27</v>
      </c>
      <c r="Q824" t="s">
        <v>32</v>
      </c>
      <c r="R824">
        <v>8</v>
      </c>
      <c r="S824">
        <v>846</v>
      </c>
      <c r="T824" t="s">
        <v>23</v>
      </c>
      <c r="U824" t="s">
        <v>23</v>
      </c>
      <c r="V824" s="1">
        <v>44921</v>
      </c>
      <c r="W824" t="str">
        <f t="shared" si="36"/>
        <v>Y</v>
      </c>
      <c r="X824" t="str">
        <f t="shared" ca="1" si="37"/>
        <v>Recent</v>
      </c>
      <c r="Y824" t="str">
        <f t="shared" ca="1" si="38"/>
        <v>Old</v>
      </c>
    </row>
    <row r="825" spans="1:25" x14ac:dyDescent="0.35">
      <c r="A825">
        <v>870636019</v>
      </c>
      <c r="B825" s="1">
        <v>42882</v>
      </c>
      <c r="D825" s="1">
        <v>45735</v>
      </c>
      <c r="E825" t="s">
        <v>22</v>
      </c>
      <c r="F825" t="s">
        <v>23</v>
      </c>
      <c r="G825" t="s">
        <v>24</v>
      </c>
      <c r="H825" t="s">
        <v>32</v>
      </c>
      <c r="I825" t="s">
        <v>24</v>
      </c>
      <c r="J825">
        <v>91</v>
      </c>
      <c r="K825" t="s">
        <v>24</v>
      </c>
      <c r="L825" t="s">
        <v>24</v>
      </c>
      <c r="M825" t="s">
        <v>24</v>
      </c>
      <c r="N825" s="1">
        <v>45756</v>
      </c>
      <c r="O825" t="s">
        <v>37</v>
      </c>
      <c r="P825" t="s">
        <v>31</v>
      </c>
      <c r="Q825" t="s">
        <v>32</v>
      </c>
      <c r="R825">
        <v>6</v>
      </c>
      <c r="S825">
        <v>652</v>
      </c>
      <c r="T825" t="s">
        <v>23</v>
      </c>
      <c r="U825" t="s">
        <v>23</v>
      </c>
      <c r="V825" s="1">
        <v>45523</v>
      </c>
      <c r="W825" t="str">
        <f t="shared" si="36"/>
        <v>Y</v>
      </c>
      <c r="X825" t="str">
        <f t="shared" ca="1" si="37"/>
        <v>Recent</v>
      </c>
      <c r="Y825" t="str">
        <f t="shared" ca="1" si="38"/>
        <v>Old</v>
      </c>
    </row>
    <row r="826" spans="1:25" x14ac:dyDescent="0.35">
      <c r="A826">
        <v>908454602</v>
      </c>
      <c r="B826" s="1">
        <v>39311</v>
      </c>
      <c r="D826" s="1">
        <v>45727</v>
      </c>
      <c r="E826" t="s">
        <v>36</v>
      </c>
      <c r="F826" t="s">
        <v>24</v>
      </c>
      <c r="G826" t="s">
        <v>23</v>
      </c>
      <c r="H826" t="s">
        <v>30</v>
      </c>
      <c r="O826" t="s">
        <v>26</v>
      </c>
      <c r="P826" t="s">
        <v>31</v>
      </c>
      <c r="Q826" t="s">
        <v>25</v>
      </c>
      <c r="T826" t="s">
        <v>23</v>
      </c>
      <c r="U826" t="s">
        <v>23</v>
      </c>
      <c r="W826" t="str">
        <f t="shared" si="36"/>
        <v>Y</v>
      </c>
      <c r="X826" t="str">
        <f t="shared" ca="1" si="37"/>
        <v>N/A</v>
      </c>
      <c r="Y826" t="str">
        <f t="shared" ca="1" si="38"/>
        <v>N/A</v>
      </c>
    </row>
    <row r="827" spans="1:25" hidden="1" x14ac:dyDescent="0.35">
      <c r="A827">
        <v>214255294</v>
      </c>
      <c r="B827" s="1">
        <v>41410</v>
      </c>
      <c r="C827">
        <v>1735</v>
      </c>
      <c r="D827" s="1">
        <v>45710</v>
      </c>
      <c r="E827" t="s">
        <v>22</v>
      </c>
      <c r="F827" t="s">
        <v>23</v>
      </c>
      <c r="G827" t="s">
        <v>24</v>
      </c>
      <c r="H827" t="s">
        <v>32</v>
      </c>
      <c r="I827" t="s">
        <v>24</v>
      </c>
      <c r="J827">
        <v>53</v>
      </c>
      <c r="K827" t="s">
        <v>24</v>
      </c>
      <c r="L827" t="s">
        <v>23</v>
      </c>
      <c r="M827" t="s">
        <v>23</v>
      </c>
      <c r="N827" s="1">
        <v>45705</v>
      </c>
      <c r="O827" t="s">
        <v>38</v>
      </c>
      <c r="P827" t="s">
        <v>31</v>
      </c>
      <c r="Q827" t="s">
        <v>32</v>
      </c>
      <c r="R827">
        <v>7</v>
      </c>
      <c r="S827">
        <v>802</v>
      </c>
      <c r="T827" t="s">
        <v>23</v>
      </c>
      <c r="U827" t="s">
        <v>23</v>
      </c>
      <c r="V827" s="1">
        <v>44334</v>
      </c>
      <c r="W827" t="str">
        <f t="shared" si="36"/>
        <v>Y</v>
      </c>
      <c r="X827" t="str">
        <f t="shared" ca="1" si="37"/>
        <v>Recent</v>
      </c>
      <c r="Y827" t="str">
        <f t="shared" ca="1" si="38"/>
        <v>Old</v>
      </c>
    </row>
    <row r="828" spans="1:25" hidden="1" x14ac:dyDescent="0.35">
      <c r="A828">
        <v>551085390</v>
      </c>
      <c r="B828" s="1">
        <v>43100</v>
      </c>
      <c r="C828">
        <v>3560</v>
      </c>
      <c r="D828" s="1">
        <v>45238</v>
      </c>
      <c r="E828" t="s">
        <v>34</v>
      </c>
      <c r="F828" t="s">
        <v>24</v>
      </c>
      <c r="G828" t="s">
        <v>24</v>
      </c>
      <c r="H828" t="s">
        <v>32</v>
      </c>
      <c r="I828" t="s">
        <v>24</v>
      </c>
      <c r="J828">
        <v>26</v>
      </c>
      <c r="K828" t="s">
        <v>24</v>
      </c>
      <c r="L828" t="s">
        <v>23</v>
      </c>
      <c r="M828" t="s">
        <v>24</v>
      </c>
      <c r="N828" s="1">
        <v>44991</v>
      </c>
      <c r="O828" t="s">
        <v>35</v>
      </c>
      <c r="P828" t="s">
        <v>31</v>
      </c>
      <c r="Q828" t="s">
        <v>32</v>
      </c>
      <c r="R828">
        <v>3</v>
      </c>
      <c r="S828">
        <v>389</v>
      </c>
      <c r="T828" t="s">
        <v>23</v>
      </c>
      <c r="U828" t="s">
        <v>23</v>
      </c>
      <c r="V828" s="1">
        <v>45726</v>
      </c>
      <c r="W828" t="str">
        <f t="shared" si="36"/>
        <v>Y</v>
      </c>
      <c r="X828" t="str">
        <f t="shared" ca="1" si="37"/>
        <v>Old</v>
      </c>
      <c r="Y828" t="str">
        <f t="shared" ca="1" si="38"/>
        <v>Recent</v>
      </c>
    </row>
    <row r="829" spans="1:25" hidden="1" x14ac:dyDescent="0.35">
      <c r="A829">
        <v>199973173</v>
      </c>
      <c r="B829" s="1">
        <v>35131</v>
      </c>
      <c r="C829">
        <v>52</v>
      </c>
      <c r="D829" s="1">
        <v>45730</v>
      </c>
      <c r="E829" t="s">
        <v>22</v>
      </c>
      <c r="F829" t="s">
        <v>23</v>
      </c>
      <c r="G829" t="s">
        <v>24</v>
      </c>
      <c r="H829" t="s">
        <v>32</v>
      </c>
      <c r="I829" t="s">
        <v>24</v>
      </c>
      <c r="J829">
        <v>89</v>
      </c>
      <c r="K829" t="s">
        <v>24</v>
      </c>
      <c r="L829" t="s">
        <v>24</v>
      </c>
      <c r="M829" t="s">
        <v>23</v>
      </c>
      <c r="N829" s="1">
        <v>45736</v>
      </c>
      <c r="P829" t="s">
        <v>31</v>
      </c>
      <c r="Q829" t="s">
        <v>32</v>
      </c>
      <c r="R829">
        <v>6</v>
      </c>
      <c r="S829">
        <v>969</v>
      </c>
      <c r="T829" t="s">
        <v>23</v>
      </c>
      <c r="U829" t="s">
        <v>23</v>
      </c>
      <c r="V829" s="1">
        <v>44621</v>
      </c>
      <c r="W829" t="str">
        <f t="shared" si="36"/>
        <v>Y</v>
      </c>
      <c r="X829" t="str">
        <f t="shared" ca="1" si="37"/>
        <v>Recent</v>
      </c>
      <c r="Y829" t="str">
        <f t="shared" ca="1" si="38"/>
        <v>Old</v>
      </c>
    </row>
    <row r="830" spans="1:25" hidden="1" x14ac:dyDescent="0.35">
      <c r="A830">
        <v>825313478</v>
      </c>
      <c r="B830" s="1">
        <v>34925</v>
      </c>
      <c r="C830">
        <v>3197</v>
      </c>
      <c r="D830" s="1">
        <v>45590</v>
      </c>
      <c r="E830" t="s">
        <v>36</v>
      </c>
      <c r="F830" t="s">
        <v>24</v>
      </c>
      <c r="G830" t="s">
        <v>23</v>
      </c>
      <c r="H830" t="s">
        <v>30</v>
      </c>
      <c r="O830" t="s">
        <v>40</v>
      </c>
      <c r="P830" t="s">
        <v>31</v>
      </c>
      <c r="Q830" t="s">
        <v>30</v>
      </c>
      <c r="W830" t="str">
        <f t="shared" si="36"/>
        <v>Y</v>
      </c>
      <c r="X830" t="str">
        <f t="shared" ca="1" si="37"/>
        <v>N/A</v>
      </c>
      <c r="Y830" t="str">
        <f t="shared" ca="1" si="38"/>
        <v>N/A</v>
      </c>
    </row>
    <row r="831" spans="1:25" hidden="1" x14ac:dyDescent="0.35">
      <c r="A831">
        <v>535208519</v>
      </c>
      <c r="B831" s="1">
        <v>40338</v>
      </c>
      <c r="C831">
        <v>67</v>
      </c>
      <c r="D831" s="1">
        <v>45752</v>
      </c>
      <c r="E831" t="s">
        <v>22</v>
      </c>
      <c r="F831" t="s">
        <v>23</v>
      </c>
      <c r="G831" t="s">
        <v>24</v>
      </c>
      <c r="H831" t="s">
        <v>30</v>
      </c>
      <c r="P831" t="s">
        <v>27</v>
      </c>
      <c r="Q831" t="s">
        <v>32</v>
      </c>
      <c r="R831">
        <v>3</v>
      </c>
      <c r="S831">
        <v>981</v>
      </c>
      <c r="T831" t="s">
        <v>23</v>
      </c>
      <c r="U831" t="s">
        <v>23</v>
      </c>
      <c r="V831" s="1">
        <v>45802</v>
      </c>
      <c r="W831" t="str">
        <f t="shared" si="36"/>
        <v>Y</v>
      </c>
      <c r="X831" t="str">
        <f t="shared" ca="1" si="37"/>
        <v>N/A</v>
      </c>
      <c r="Y831" t="str">
        <f t="shared" ca="1" si="38"/>
        <v>Recent</v>
      </c>
    </row>
    <row r="832" spans="1:25" hidden="1" x14ac:dyDescent="0.35">
      <c r="A832">
        <v>868520330</v>
      </c>
      <c r="B832" s="1">
        <v>40979</v>
      </c>
      <c r="C832">
        <v>121</v>
      </c>
      <c r="D832" s="1">
        <v>45722</v>
      </c>
      <c r="E832" t="s">
        <v>22</v>
      </c>
      <c r="F832" t="s">
        <v>23</v>
      </c>
      <c r="G832" t="s">
        <v>24</v>
      </c>
      <c r="H832" t="s">
        <v>32</v>
      </c>
      <c r="I832" t="s">
        <v>24</v>
      </c>
      <c r="J832">
        <v>83</v>
      </c>
      <c r="K832" t="s">
        <v>24</v>
      </c>
      <c r="L832" t="s">
        <v>23</v>
      </c>
      <c r="M832" t="s">
        <v>23</v>
      </c>
      <c r="N832" s="1">
        <v>45730</v>
      </c>
      <c r="O832" t="s">
        <v>39</v>
      </c>
      <c r="P832" t="s">
        <v>31</v>
      </c>
      <c r="Q832" t="s">
        <v>30</v>
      </c>
      <c r="W832" t="str">
        <f t="shared" si="36"/>
        <v>Y</v>
      </c>
      <c r="X832" t="str">
        <f t="shared" ca="1" si="37"/>
        <v>Recent</v>
      </c>
      <c r="Y832" t="str">
        <f t="shared" ca="1" si="38"/>
        <v>N/A</v>
      </c>
    </row>
    <row r="833" spans="1:25" hidden="1" x14ac:dyDescent="0.35">
      <c r="A833">
        <v>139060917</v>
      </c>
      <c r="B833" s="1">
        <v>35554</v>
      </c>
      <c r="C833">
        <v>15</v>
      </c>
      <c r="D833" s="1">
        <v>45739</v>
      </c>
      <c r="E833" t="s">
        <v>36</v>
      </c>
      <c r="F833" t="s">
        <v>24</v>
      </c>
      <c r="G833" t="s">
        <v>23</v>
      </c>
      <c r="H833" t="s">
        <v>28</v>
      </c>
      <c r="I833" t="s">
        <v>24</v>
      </c>
      <c r="J833">
        <v>99</v>
      </c>
      <c r="K833" t="s">
        <v>24</v>
      </c>
      <c r="L833" t="s">
        <v>24</v>
      </c>
      <c r="M833" t="s">
        <v>24</v>
      </c>
      <c r="N833" s="1">
        <v>45741</v>
      </c>
      <c r="O833" t="s">
        <v>35</v>
      </c>
      <c r="P833" t="s">
        <v>27</v>
      </c>
      <c r="Q833" t="s">
        <v>28</v>
      </c>
      <c r="R833">
        <v>5</v>
      </c>
      <c r="S833">
        <v>954</v>
      </c>
      <c r="T833" t="s">
        <v>23</v>
      </c>
      <c r="U833" t="s">
        <v>23</v>
      </c>
      <c r="V833" s="1">
        <v>45244</v>
      </c>
      <c r="W833" t="str">
        <f t="shared" si="36"/>
        <v>Y</v>
      </c>
      <c r="X833" t="str">
        <f t="shared" ca="1" si="37"/>
        <v>Recent</v>
      </c>
      <c r="Y833" t="str">
        <f t="shared" ca="1" si="38"/>
        <v>Old</v>
      </c>
    </row>
    <row r="834" spans="1:25" hidden="1" x14ac:dyDescent="0.35">
      <c r="A834">
        <v>353840989</v>
      </c>
      <c r="B834" s="1">
        <v>39731</v>
      </c>
      <c r="C834">
        <v>88</v>
      </c>
      <c r="D834" s="1">
        <v>45727</v>
      </c>
      <c r="E834" t="s">
        <v>22</v>
      </c>
      <c r="F834" t="s">
        <v>23</v>
      </c>
      <c r="G834" t="s">
        <v>24</v>
      </c>
      <c r="H834" t="s">
        <v>30</v>
      </c>
      <c r="O834" t="s">
        <v>37</v>
      </c>
      <c r="P834" t="s">
        <v>27</v>
      </c>
      <c r="Q834" t="s">
        <v>32</v>
      </c>
      <c r="R834">
        <v>1</v>
      </c>
      <c r="S834">
        <v>979</v>
      </c>
      <c r="T834" t="s">
        <v>24</v>
      </c>
      <c r="U834" t="s">
        <v>23</v>
      </c>
      <c r="V834" s="1">
        <v>45933</v>
      </c>
      <c r="W834" t="str">
        <f t="shared" si="36"/>
        <v>Y</v>
      </c>
      <c r="X834" t="str">
        <f t="shared" ca="1" si="37"/>
        <v>N/A</v>
      </c>
      <c r="Y834" t="str">
        <f t="shared" ca="1" si="38"/>
        <v>Recent</v>
      </c>
    </row>
    <row r="835" spans="1:25" hidden="1" x14ac:dyDescent="0.35">
      <c r="A835">
        <v>272840342</v>
      </c>
      <c r="B835" s="1">
        <v>36616</v>
      </c>
      <c r="C835">
        <v>99</v>
      </c>
      <c r="D835" s="1">
        <v>45732</v>
      </c>
      <c r="E835" t="s">
        <v>34</v>
      </c>
      <c r="F835" t="s">
        <v>24</v>
      </c>
      <c r="G835" t="s">
        <v>24</v>
      </c>
      <c r="H835" t="s">
        <v>32</v>
      </c>
      <c r="I835" t="s">
        <v>24</v>
      </c>
      <c r="J835">
        <v>97</v>
      </c>
      <c r="K835" t="s">
        <v>24</v>
      </c>
      <c r="L835" t="s">
        <v>23</v>
      </c>
      <c r="M835" t="s">
        <v>24</v>
      </c>
      <c r="N835" s="1">
        <v>45727</v>
      </c>
      <c r="O835" t="s">
        <v>26</v>
      </c>
      <c r="P835" t="s">
        <v>27</v>
      </c>
      <c r="Q835" t="s">
        <v>32</v>
      </c>
      <c r="R835">
        <v>8</v>
      </c>
      <c r="S835">
        <v>982</v>
      </c>
      <c r="T835" t="s">
        <v>24</v>
      </c>
      <c r="U835" t="s">
        <v>23</v>
      </c>
      <c r="V835" s="1">
        <v>44965</v>
      </c>
      <c r="W835" t="str">
        <f t="shared" ref="W835:W898" si="39">IF(OR(F835="Y", G835="Y", L835 = "Y", M835 = "Y", T835 = "Y", U835= "Y"), "Y", "N")</f>
        <v>Y</v>
      </c>
      <c r="X835" t="str">
        <f t="shared" ref="X835:X898" ca="1" si="40">IF(N835&gt;=EDATE(TODAY(),-6),"Recent",IF(I835="","N/A","Old"))</f>
        <v>Recent</v>
      </c>
      <c r="Y835" t="str">
        <f t="shared" ref="Y835:Y898" ca="1" si="41">IF(V835&gt;=EDATE(TODAY(),-6),"Recent",IF(V835="","N/A","Old"))</f>
        <v>Old</v>
      </c>
    </row>
    <row r="836" spans="1:25" hidden="1" x14ac:dyDescent="0.35">
      <c r="A836">
        <v>793208927</v>
      </c>
      <c r="B836" s="1">
        <v>41611</v>
      </c>
      <c r="C836">
        <v>99</v>
      </c>
      <c r="D836" s="1">
        <v>45731</v>
      </c>
      <c r="E836" t="s">
        <v>22</v>
      </c>
      <c r="F836" t="s">
        <v>23</v>
      </c>
      <c r="G836" t="s">
        <v>24</v>
      </c>
      <c r="H836" t="s">
        <v>32</v>
      </c>
      <c r="I836" t="s">
        <v>24</v>
      </c>
      <c r="J836">
        <v>99</v>
      </c>
      <c r="K836" t="s">
        <v>24</v>
      </c>
      <c r="L836" t="s">
        <v>23</v>
      </c>
      <c r="M836" t="s">
        <v>24</v>
      </c>
      <c r="N836" s="1">
        <v>45732</v>
      </c>
      <c r="O836" t="s">
        <v>26</v>
      </c>
      <c r="P836" t="s">
        <v>27</v>
      </c>
      <c r="Q836" t="s">
        <v>32</v>
      </c>
      <c r="R836">
        <v>4</v>
      </c>
      <c r="S836">
        <v>977</v>
      </c>
      <c r="T836" t="s">
        <v>23</v>
      </c>
      <c r="U836" t="s">
        <v>23</v>
      </c>
      <c r="V836" s="1">
        <v>45732</v>
      </c>
      <c r="W836" t="str">
        <f t="shared" si="39"/>
        <v>Y</v>
      </c>
      <c r="X836" t="str">
        <f t="shared" ca="1" si="40"/>
        <v>Recent</v>
      </c>
      <c r="Y836" t="str">
        <f t="shared" ca="1" si="41"/>
        <v>Recent</v>
      </c>
    </row>
    <row r="837" spans="1:25" hidden="1" x14ac:dyDescent="0.35">
      <c r="A837">
        <v>535140363</v>
      </c>
      <c r="B837" s="1">
        <v>41378</v>
      </c>
      <c r="C837">
        <v>1863</v>
      </c>
      <c r="D837" s="1">
        <v>45644</v>
      </c>
      <c r="E837" t="s">
        <v>22</v>
      </c>
      <c r="F837" t="s">
        <v>23</v>
      </c>
      <c r="G837" t="s">
        <v>24</v>
      </c>
      <c r="H837" t="s">
        <v>30</v>
      </c>
      <c r="O837" t="s">
        <v>40</v>
      </c>
      <c r="P837" t="s">
        <v>31</v>
      </c>
      <c r="Q837" t="s">
        <v>30</v>
      </c>
      <c r="W837" t="str">
        <f t="shared" si="39"/>
        <v>Y</v>
      </c>
      <c r="X837" t="str">
        <f t="shared" ca="1" si="40"/>
        <v>N/A</v>
      </c>
      <c r="Y837" t="str">
        <f t="shared" ca="1" si="41"/>
        <v>N/A</v>
      </c>
    </row>
    <row r="838" spans="1:25" hidden="1" x14ac:dyDescent="0.35">
      <c r="A838">
        <v>342715494</v>
      </c>
      <c r="B838" s="1">
        <v>39682</v>
      </c>
      <c r="C838">
        <v>2567</v>
      </c>
      <c r="D838" s="1">
        <v>45597</v>
      </c>
      <c r="E838" t="s">
        <v>36</v>
      </c>
      <c r="F838" t="s">
        <v>24</v>
      </c>
      <c r="G838" t="s">
        <v>23</v>
      </c>
      <c r="H838" t="s">
        <v>30</v>
      </c>
      <c r="O838" t="s">
        <v>38</v>
      </c>
      <c r="P838" t="s">
        <v>27</v>
      </c>
      <c r="Q838" t="s">
        <v>32</v>
      </c>
      <c r="R838">
        <v>8</v>
      </c>
      <c r="S838">
        <v>563</v>
      </c>
      <c r="T838" t="s">
        <v>23</v>
      </c>
      <c r="U838" t="s">
        <v>23</v>
      </c>
      <c r="V838" s="1">
        <v>44761</v>
      </c>
      <c r="W838" t="str">
        <f t="shared" si="39"/>
        <v>Y</v>
      </c>
      <c r="X838" t="str">
        <f t="shared" ca="1" si="40"/>
        <v>N/A</v>
      </c>
      <c r="Y838" t="str">
        <f t="shared" ca="1" si="41"/>
        <v>Old</v>
      </c>
    </row>
    <row r="839" spans="1:25" hidden="1" x14ac:dyDescent="0.35">
      <c r="A839">
        <v>378075233</v>
      </c>
      <c r="B839" s="1">
        <v>36567</v>
      </c>
      <c r="C839">
        <v>41</v>
      </c>
      <c r="D839" s="1">
        <v>45743</v>
      </c>
      <c r="E839" t="s">
        <v>22</v>
      </c>
      <c r="F839" t="s">
        <v>23</v>
      </c>
      <c r="G839" t="s">
        <v>24</v>
      </c>
      <c r="H839" t="s">
        <v>32</v>
      </c>
      <c r="I839" t="s">
        <v>24</v>
      </c>
      <c r="J839">
        <v>98</v>
      </c>
      <c r="K839" t="s">
        <v>24</v>
      </c>
      <c r="L839" t="s">
        <v>23</v>
      </c>
      <c r="M839" t="s">
        <v>24</v>
      </c>
      <c r="N839" s="1">
        <v>45753</v>
      </c>
      <c r="P839" t="s">
        <v>31</v>
      </c>
      <c r="Q839" t="s">
        <v>32</v>
      </c>
      <c r="R839">
        <v>9</v>
      </c>
      <c r="S839">
        <v>951</v>
      </c>
      <c r="T839" t="s">
        <v>23</v>
      </c>
      <c r="U839" t="s">
        <v>23</v>
      </c>
      <c r="V839" s="1">
        <v>44723</v>
      </c>
      <c r="W839" t="str">
        <f t="shared" si="39"/>
        <v>Y</v>
      </c>
      <c r="X839" t="str">
        <f t="shared" ca="1" si="40"/>
        <v>Recent</v>
      </c>
      <c r="Y839" t="str">
        <f t="shared" ca="1" si="41"/>
        <v>Old</v>
      </c>
    </row>
    <row r="840" spans="1:25" hidden="1" x14ac:dyDescent="0.35">
      <c r="A840">
        <v>736188103</v>
      </c>
      <c r="B840" s="1">
        <v>35512</v>
      </c>
      <c r="C840">
        <v>60</v>
      </c>
      <c r="D840" s="1">
        <v>45741</v>
      </c>
      <c r="E840" t="s">
        <v>22</v>
      </c>
      <c r="F840" t="s">
        <v>23</v>
      </c>
      <c r="G840" t="s">
        <v>24</v>
      </c>
      <c r="H840" t="s">
        <v>32</v>
      </c>
      <c r="I840" t="s">
        <v>24</v>
      </c>
      <c r="J840">
        <v>91</v>
      </c>
      <c r="K840" t="s">
        <v>24</v>
      </c>
      <c r="L840" t="s">
        <v>23</v>
      </c>
      <c r="M840" t="s">
        <v>23</v>
      </c>
      <c r="N840" s="1">
        <v>45752</v>
      </c>
      <c r="O840" t="s">
        <v>37</v>
      </c>
      <c r="P840" t="s">
        <v>27</v>
      </c>
      <c r="Q840" t="s">
        <v>32</v>
      </c>
      <c r="R840">
        <v>4</v>
      </c>
      <c r="S840">
        <v>967</v>
      </c>
      <c r="T840" t="s">
        <v>23</v>
      </c>
      <c r="U840" t="s">
        <v>23</v>
      </c>
      <c r="V840" s="1">
        <v>45581</v>
      </c>
      <c r="W840" t="str">
        <f t="shared" si="39"/>
        <v>Y</v>
      </c>
      <c r="X840" t="str">
        <f t="shared" ca="1" si="40"/>
        <v>Recent</v>
      </c>
      <c r="Y840" t="str">
        <f t="shared" ca="1" si="41"/>
        <v>Old</v>
      </c>
    </row>
    <row r="841" spans="1:25" hidden="1" x14ac:dyDescent="0.35">
      <c r="A841">
        <v>362559494</v>
      </c>
      <c r="B841" s="1">
        <v>38983</v>
      </c>
      <c r="C841">
        <v>2476</v>
      </c>
      <c r="D841" s="1">
        <v>45593</v>
      </c>
      <c r="E841" t="s">
        <v>34</v>
      </c>
      <c r="F841" t="s">
        <v>24</v>
      </c>
      <c r="G841" t="s">
        <v>24</v>
      </c>
      <c r="H841" t="s">
        <v>30</v>
      </c>
      <c r="O841" t="s">
        <v>38</v>
      </c>
      <c r="Q841" t="s">
        <v>30</v>
      </c>
      <c r="W841" t="str">
        <f t="shared" si="39"/>
        <v>N</v>
      </c>
      <c r="X841" t="str">
        <f t="shared" ca="1" si="40"/>
        <v>N/A</v>
      </c>
      <c r="Y841" t="str">
        <f t="shared" ca="1" si="41"/>
        <v>N/A</v>
      </c>
    </row>
    <row r="842" spans="1:25" hidden="1" x14ac:dyDescent="0.35">
      <c r="A842">
        <v>701827595</v>
      </c>
      <c r="B842" s="1">
        <v>38096</v>
      </c>
      <c r="C842">
        <v>3291</v>
      </c>
      <c r="D842" s="1">
        <v>45166</v>
      </c>
      <c r="E842" t="s">
        <v>34</v>
      </c>
      <c r="F842" t="s">
        <v>24</v>
      </c>
      <c r="G842" t="s">
        <v>24</v>
      </c>
      <c r="H842" t="s">
        <v>32</v>
      </c>
      <c r="I842" t="s">
        <v>24</v>
      </c>
      <c r="J842">
        <v>28</v>
      </c>
      <c r="K842" t="s">
        <v>24</v>
      </c>
      <c r="L842" t="s">
        <v>24</v>
      </c>
      <c r="M842" t="s">
        <v>24</v>
      </c>
      <c r="N842" s="1">
        <v>45308</v>
      </c>
      <c r="O842" t="s">
        <v>38</v>
      </c>
      <c r="P842" t="s">
        <v>33</v>
      </c>
      <c r="Q842" t="s">
        <v>32</v>
      </c>
      <c r="R842">
        <v>8</v>
      </c>
      <c r="S842">
        <v>256</v>
      </c>
      <c r="T842" t="s">
        <v>23</v>
      </c>
      <c r="U842" t="s">
        <v>24</v>
      </c>
      <c r="V842" s="1">
        <v>44059</v>
      </c>
      <c r="W842" t="str">
        <f t="shared" si="39"/>
        <v>Y</v>
      </c>
      <c r="X842" t="str">
        <f t="shared" ca="1" si="40"/>
        <v>Old</v>
      </c>
      <c r="Y842" t="str">
        <f t="shared" ca="1" si="41"/>
        <v>Old</v>
      </c>
    </row>
    <row r="843" spans="1:25" hidden="1" x14ac:dyDescent="0.35">
      <c r="A843">
        <v>591920149</v>
      </c>
      <c r="B843" s="1">
        <v>35251</v>
      </c>
      <c r="C843">
        <v>1069</v>
      </c>
      <c r="D843" s="1">
        <v>45738</v>
      </c>
      <c r="E843" t="s">
        <v>34</v>
      </c>
      <c r="F843" t="s">
        <v>24</v>
      </c>
      <c r="G843" t="s">
        <v>24</v>
      </c>
      <c r="H843" t="s">
        <v>32</v>
      </c>
      <c r="I843" t="s">
        <v>24</v>
      </c>
      <c r="J843">
        <v>73</v>
      </c>
      <c r="K843" t="s">
        <v>24</v>
      </c>
      <c r="L843" t="s">
        <v>23</v>
      </c>
      <c r="M843" t="s">
        <v>24</v>
      </c>
      <c r="N843" s="1">
        <v>45629</v>
      </c>
      <c r="O843" t="s">
        <v>40</v>
      </c>
      <c r="Q843" t="s">
        <v>32</v>
      </c>
      <c r="R843">
        <v>6</v>
      </c>
      <c r="S843">
        <v>849</v>
      </c>
      <c r="T843" t="s">
        <v>23</v>
      </c>
      <c r="U843" t="s">
        <v>23</v>
      </c>
      <c r="V843" s="1">
        <v>45471</v>
      </c>
      <c r="W843" t="str">
        <f t="shared" si="39"/>
        <v>Y</v>
      </c>
      <c r="X843" t="str">
        <f t="shared" ca="1" si="40"/>
        <v>Recent</v>
      </c>
      <c r="Y843" t="str">
        <f t="shared" ca="1" si="41"/>
        <v>Old</v>
      </c>
    </row>
    <row r="844" spans="1:25" hidden="1" x14ac:dyDescent="0.35">
      <c r="A844">
        <v>993261710</v>
      </c>
      <c r="B844" s="1">
        <v>38401</v>
      </c>
      <c r="C844">
        <v>4777</v>
      </c>
      <c r="E844" t="s">
        <v>29</v>
      </c>
      <c r="F844" t="s">
        <v>24</v>
      </c>
      <c r="G844" t="s">
        <v>24</v>
      </c>
      <c r="H844" t="s">
        <v>25</v>
      </c>
      <c r="I844" t="s">
        <v>23</v>
      </c>
      <c r="J844">
        <v>0</v>
      </c>
      <c r="K844" t="s">
        <v>23</v>
      </c>
      <c r="L844" t="s">
        <v>24</v>
      </c>
      <c r="M844" t="s">
        <v>23</v>
      </c>
      <c r="N844" s="1">
        <v>44389</v>
      </c>
      <c r="O844" t="s">
        <v>35</v>
      </c>
      <c r="P844" t="s">
        <v>33</v>
      </c>
      <c r="Q844" t="s">
        <v>25</v>
      </c>
      <c r="T844" t="s">
        <v>23</v>
      </c>
      <c r="U844" t="s">
        <v>23</v>
      </c>
      <c r="W844" t="str">
        <f t="shared" si="39"/>
        <v>Y</v>
      </c>
      <c r="X844" t="str">
        <f t="shared" ca="1" si="40"/>
        <v>Old</v>
      </c>
      <c r="Y844" t="str">
        <f t="shared" ca="1" si="41"/>
        <v>N/A</v>
      </c>
    </row>
    <row r="845" spans="1:25" x14ac:dyDescent="0.35">
      <c r="A845">
        <v>470220465</v>
      </c>
      <c r="B845" s="1">
        <v>36631</v>
      </c>
      <c r="D845" s="1">
        <v>45753</v>
      </c>
      <c r="E845" t="s">
        <v>34</v>
      </c>
      <c r="F845" t="s">
        <v>24</v>
      </c>
      <c r="G845" t="s">
        <v>24</v>
      </c>
      <c r="H845" t="s">
        <v>32</v>
      </c>
      <c r="I845" t="s">
        <v>24</v>
      </c>
      <c r="J845">
        <v>63</v>
      </c>
      <c r="K845" t="s">
        <v>24</v>
      </c>
      <c r="L845" t="s">
        <v>24</v>
      </c>
      <c r="M845" t="s">
        <v>24</v>
      </c>
      <c r="N845" s="1">
        <v>45751</v>
      </c>
      <c r="O845" t="s">
        <v>35</v>
      </c>
      <c r="P845" t="s">
        <v>31</v>
      </c>
      <c r="Q845" t="s">
        <v>32</v>
      </c>
      <c r="R845">
        <v>8</v>
      </c>
      <c r="S845">
        <v>463</v>
      </c>
      <c r="T845" t="s">
        <v>23</v>
      </c>
      <c r="U845" t="s">
        <v>23</v>
      </c>
      <c r="V845" s="1">
        <v>44491</v>
      </c>
      <c r="W845" t="str">
        <f t="shared" si="39"/>
        <v>Y</v>
      </c>
      <c r="X845" t="str">
        <f t="shared" ca="1" si="40"/>
        <v>Recent</v>
      </c>
      <c r="Y845" t="str">
        <f t="shared" ca="1" si="41"/>
        <v>Old</v>
      </c>
    </row>
    <row r="846" spans="1:25" hidden="1" x14ac:dyDescent="0.35">
      <c r="A846">
        <v>768599736</v>
      </c>
      <c r="B846" s="1">
        <v>41158</v>
      </c>
      <c r="C846">
        <v>81</v>
      </c>
      <c r="D846" s="1">
        <v>45735</v>
      </c>
      <c r="E846" t="s">
        <v>22</v>
      </c>
      <c r="F846" t="s">
        <v>23</v>
      </c>
      <c r="G846" t="s">
        <v>24</v>
      </c>
      <c r="H846" t="s">
        <v>32</v>
      </c>
      <c r="I846" t="s">
        <v>24</v>
      </c>
      <c r="J846">
        <v>97</v>
      </c>
      <c r="K846" t="s">
        <v>24</v>
      </c>
      <c r="L846" t="s">
        <v>23</v>
      </c>
      <c r="M846" t="s">
        <v>23</v>
      </c>
      <c r="N846" s="1">
        <v>45732</v>
      </c>
      <c r="O846" t="s">
        <v>39</v>
      </c>
      <c r="Q846" t="s">
        <v>32</v>
      </c>
      <c r="R846">
        <v>7</v>
      </c>
      <c r="S846">
        <v>987</v>
      </c>
      <c r="T846" t="s">
        <v>23</v>
      </c>
      <c r="U846" t="s">
        <v>23</v>
      </c>
      <c r="V846" s="1">
        <v>44889</v>
      </c>
      <c r="W846" t="str">
        <f t="shared" si="39"/>
        <v>Y</v>
      </c>
      <c r="X846" t="str">
        <f t="shared" ca="1" si="40"/>
        <v>Recent</v>
      </c>
      <c r="Y846" t="str">
        <f t="shared" ca="1" si="41"/>
        <v>Old</v>
      </c>
    </row>
    <row r="847" spans="1:25" hidden="1" x14ac:dyDescent="0.35">
      <c r="A847">
        <v>504938749</v>
      </c>
      <c r="B847" s="1">
        <v>42926</v>
      </c>
      <c r="C847">
        <v>912</v>
      </c>
      <c r="D847" s="1">
        <v>45731</v>
      </c>
      <c r="E847" t="s">
        <v>34</v>
      </c>
      <c r="F847" t="s">
        <v>24</v>
      </c>
      <c r="G847" t="s">
        <v>24</v>
      </c>
      <c r="H847" t="s">
        <v>32</v>
      </c>
      <c r="I847" t="s">
        <v>24</v>
      </c>
      <c r="J847">
        <v>75</v>
      </c>
      <c r="K847" t="s">
        <v>24</v>
      </c>
      <c r="L847" t="s">
        <v>23</v>
      </c>
      <c r="M847" t="s">
        <v>24</v>
      </c>
      <c r="N847" s="1">
        <v>45719</v>
      </c>
      <c r="O847" t="s">
        <v>40</v>
      </c>
      <c r="P847" t="s">
        <v>27</v>
      </c>
      <c r="Q847" t="s">
        <v>32</v>
      </c>
      <c r="R847">
        <v>5</v>
      </c>
      <c r="S847">
        <v>876</v>
      </c>
      <c r="T847" t="s">
        <v>23</v>
      </c>
      <c r="U847" t="s">
        <v>24</v>
      </c>
      <c r="V847" s="1">
        <v>45286</v>
      </c>
      <c r="W847" t="str">
        <f t="shared" si="39"/>
        <v>Y</v>
      </c>
      <c r="X847" t="str">
        <f t="shared" ca="1" si="40"/>
        <v>Recent</v>
      </c>
      <c r="Y847" t="str">
        <f t="shared" ca="1" si="41"/>
        <v>Old</v>
      </c>
    </row>
    <row r="848" spans="1:25" x14ac:dyDescent="0.35">
      <c r="A848">
        <v>389709736</v>
      </c>
      <c r="B848" s="1">
        <v>41921</v>
      </c>
      <c r="D848" s="1">
        <v>45748</v>
      </c>
      <c r="E848" t="s">
        <v>34</v>
      </c>
      <c r="F848" t="s">
        <v>24</v>
      </c>
      <c r="G848" t="s">
        <v>24</v>
      </c>
      <c r="H848" t="s">
        <v>32</v>
      </c>
      <c r="I848" t="s">
        <v>24</v>
      </c>
      <c r="J848">
        <v>21</v>
      </c>
      <c r="K848" t="s">
        <v>24</v>
      </c>
      <c r="L848" t="s">
        <v>24</v>
      </c>
      <c r="M848" t="s">
        <v>24</v>
      </c>
      <c r="N848" s="1">
        <v>45729</v>
      </c>
      <c r="Q848" t="s">
        <v>32</v>
      </c>
      <c r="R848">
        <v>3</v>
      </c>
      <c r="S848">
        <v>2</v>
      </c>
      <c r="T848" t="s">
        <v>23</v>
      </c>
      <c r="U848" t="s">
        <v>23</v>
      </c>
      <c r="V848" s="1">
        <v>45899</v>
      </c>
      <c r="W848" t="str">
        <f t="shared" si="39"/>
        <v>Y</v>
      </c>
      <c r="X848" t="str">
        <f t="shared" ca="1" si="40"/>
        <v>Recent</v>
      </c>
      <c r="Y848" t="str">
        <f t="shared" ca="1" si="41"/>
        <v>Recent</v>
      </c>
    </row>
    <row r="849" spans="1:25" hidden="1" x14ac:dyDescent="0.35">
      <c r="A849">
        <v>966590364</v>
      </c>
      <c r="B849" s="1">
        <v>40528</v>
      </c>
      <c r="C849">
        <v>258</v>
      </c>
      <c r="D849" s="1">
        <v>45702</v>
      </c>
      <c r="E849" t="s">
        <v>34</v>
      </c>
      <c r="F849" t="s">
        <v>24</v>
      </c>
      <c r="G849" t="s">
        <v>24</v>
      </c>
      <c r="H849" t="s">
        <v>32</v>
      </c>
      <c r="I849" t="s">
        <v>24</v>
      </c>
      <c r="J849">
        <v>76</v>
      </c>
      <c r="K849" t="s">
        <v>24</v>
      </c>
      <c r="L849" t="s">
        <v>24</v>
      </c>
      <c r="M849" t="s">
        <v>23</v>
      </c>
      <c r="N849" s="1">
        <v>45741</v>
      </c>
      <c r="O849" t="s">
        <v>40</v>
      </c>
      <c r="P849" t="s">
        <v>27</v>
      </c>
      <c r="Q849" t="s">
        <v>32</v>
      </c>
      <c r="R849">
        <v>6</v>
      </c>
      <c r="S849">
        <v>916</v>
      </c>
      <c r="T849" t="s">
        <v>23</v>
      </c>
      <c r="U849" t="s">
        <v>23</v>
      </c>
      <c r="V849" s="1">
        <v>45196</v>
      </c>
      <c r="W849" t="str">
        <f t="shared" si="39"/>
        <v>Y</v>
      </c>
      <c r="X849" t="str">
        <f t="shared" ca="1" si="40"/>
        <v>Recent</v>
      </c>
      <c r="Y849" t="str">
        <f t="shared" ca="1" si="41"/>
        <v>Old</v>
      </c>
    </row>
    <row r="850" spans="1:25" hidden="1" x14ac:dyDescent="0.35">
      <c r="A850">
        <v>383219505</v>
      </c>
      <c r="B850" s="1">
        <v>39628</v>
      </c>
      <c r="C850">
        <v>2305</v>
      </c>
      <c r="D850" s="1">
        <v>45588</v>
      </c>
      <c r="E850" t="s">
        <v>29</v>
      </c>
      <c r="F850" t="s">
        <v>24</v>
      </c>
      <c r="G850" t="s">
        <v>24</v>
      </c>
      <c r="H850" t="s">
        <v>30</v>
      </c>
      <c r="O850" t="s">
        <v>38</v>
      </c>
      <c r="P850" t="s">
        <v>33</v>
      </c>
      <c r="Q850" t="s">
        <v>30</v>
      </c>
      <c r="W850" t="str">
        <f t="shared" si="39"/>
        <v>N</v>
      </c>
      <c r="X850" t="str">
        <f t="shared" ca="1" si="40"/>
        <v>N/A</v>
      </c>
      <c r="Y850" t="str">
        <f t="shared" ca="1" si="41"/>
        <v>N/A</v>
      </c>
    </row>
    <row r="851" spans="1:25" x14ac:dyDescent="0.35">
      <c r="A851">
        <v>769674465</v>
      </c>
      <c r="B851" s="1">
        <v>36737</v>
      </c>
      <c r="D851" s="1">
        <v>45744</v>
      </c>
      <c r="E851" t="s">
        <v>22</v>
      </c>
      <c r="F851" t="s">
        <v>23</v>
      </c>
      <c r="G851" t="s">
        <v>24</v>
      </c>
      <c r="H851" t="s">
        <v>32</v>
      </c>
      <c r="I851" t="s">
        <v>24</v>
      </c>
      <c r="J851">
        <v>38</v>
      </c>
      <c r="K851" t="s">
        <v>24</v>
      </c>
      <c r="L851" t="s">
        <v>23</v>
      </c>
      <c r="M851" t="s">
        <v>23</v>
      </c>
      <c r="N851" s="1">
        <v>45733</v>
      </c>
      <c r="O851" t="s">
        <v>40</v>
      </c>
      <c r="P851" t="s">
        <v>27</v>
      </c>
      <c r="Q851" t="s">
        <v>32</v>
      </c>
      <c r="R851">
        <v>7</v>
      </c>
      <c r="S851">
        <v>477</v>
      </c>
      <c r="T851" t="s">
        <v>23</v>
      </c>
      <c r="U851" t="s">
        <v>23</v>
      </c>
      <c r="V851" s="1">
        <v>45046</v>
      </c>
      <c r="W851" t="str">
        <f t="shared" si="39"/>
        <v>Y</v>
      </c>
      <c r="X851" t="str">
        <f t="shared" ca="1" si="40"/>
        <v>Recent</v>
      </c>
      <c r="Y851" t="str">
        <f t="shared" ca="1" si="41"/>
        <v>Old</v>
      </c>
    </row>
    <row r="852" spans="1:25" hidden="1" x14ac:dyDescent="0.35">
      <c r="A852">
        <v>419439177</v>
      </c>
      <c r="B852" s="1">
        <v>43236</v>
      </c>
      <c r="C852">
        <v>1609</v>
      </c>
      <c r="D852" s="1">
        <v>45660</v>
      </c>
      <c r="E852" t="s">
        <v>34</v>
      </c>
      <c r="F852" t="s">
        <v>24</v>
      </c>
      <c r="G852" t="s">
        <v>24</v>
      </c>
      <c r="H852" t="s">
        <v>32</v>
      </c>
      <c r="I852" t="s">
        <v>24</v>
      </c>
      <c r="J852">
        <v>72</v>
      </c>
      <c r="K852" t="s">
        <v>24</v>
      </c>
      <c r="L852" t="s">
        <v>24</v>
      </c>
      <c r="M852" t="s">
        <v>24</v>
      </c>
      <c r="N852" s="1">
        <v>45704</v>
      </c>
      <c r="O852" t="s">
        <v>40</v>
      </c>
      <c r="P852" t="s">
        <v>27</v>
      </c>
      <c r="Q852" t="s">
        <v>28</v>
      </c>
      <c r="R852">
        <v>4</v>
      </c>
      <c r="S852">
        <v>792</v>
      </c>
      <c r="T852" t="s">
        <v>23</v>
      </c>
      <c r="U852" t="s">
        <v>23</v>
      </c>
      <c r="V852" s="1">
        <v>45598</v>
      </c>
      <c r="W852" t="str">
        <f t="shared" si="39"/>
        <v>Y</v>
      </c>
      <c r="X852" t="str">
        <f t="shared" ca="1" si="40"/>
        <v>Recent</v>
      </c>
      <c r="Y852" t="str">
        <f t="shared" ca="1" si="41"/>
        <v>Recent</v>
      </c>
    </row>
    <row r="853" spans="1:25" hidden="1" x14ac:dyDescent="0.35">
      <c r="A853">
        <v>194477727</v>
      </c>
      <c r="B853" s="1">
        <v>36488</v>
      </c>
      <c r="C853">
        <v>96</v>
      </c>
      <c r="D853" s="1">
        <v>45729</v>
      </c>
      <c r="E853" t="s">
        <v>22</v>
      </c>
      <c r="F853" t="s">
        <v>23</v>
      </c>
      <c r="G853" t="s">
        <v>24</v>
      </c>
      <c r="H853" t="s">
        <v>32</v>
      </c>
      <c r="I853" t="s">
        <v>24</v>
      </c>
      <c r="J853">
        <v>99</v>
      </c>
      <c r="K853" t="s">
        <v>24</v>
      </c>
      <c r="L853" t="s">
        <v>23</v>
      </c>
      <c r="M853" t="s">
        <v>23</v>
      </c>
      <c r="N853" s="1">
        <v>45729</v>
      </c>
      <c r="O853" t="s">
        <v>37</v>
      </c>
      <c r="P853" t="s">
        <v>33</v>
      </c>
      <c r="Q853" t="s">
        <v>32</v>
      </c>
      <c r="R853">
        <v>3</v>
      </c>
      <c r="S853">
        <v>984</v>
      </c>
      <c r="T853" t="s">
        <v>23</v>
      </c>
      <c r="U853" t="s">
        <v>23</v>
      </c>
      <c r="V853" s="1">
        <v>45782</v>
      </c>
      <c r="W853" t="str">
        <f t="shared" si="39"/>
        <v>Y</v>
      </c>
      <c r="X853" t="str">
        <f t="shared" ca="1" si="40"/>
        <v>Recent</v>
      </c>
      <c r="Y853" t="str">
        <f t="shared" ca="1" si="41"/>
        <v>Recent</v>
      </c>
    </row>
    <row r="854" spans="1:25" x14ac:dyDescent="0.35">
      <c r="A854">
        <v>347766251</v>
      </c>
      <c r="B854" s="1">
        <v>39245</v>
      </c>
      <c r="D854" s="1">
        <v>45746</v>
      </c>
      <c r="E854" t="s">
        <v>22</v>
      </c>
      <c r="F854" t="s">
        <v>23</v>
      </c>
      <c r="G854" t="s">
        <v>24</v>
      </c>
      <c r="H854" t="s">
        <v>32</v>
      </c>
      <c r="I854" t="s">
        <v>24</v>
      </c>
      <c r="J854">
        <v>22</v>
      </c>
      <c r="K854" t="s">
        <v>24</v>
      </c>
      <c r="L854" t="s">
        <v>24</v>
      </c>
      <c r="M854" t="s">
        <v>23</v>
      </c>
      <c r="N854" s="1">
        <v>45732</v>
      </c>
      <c r="O854" t="s">
        <v>35</v>
      </c>
      <c r="P854" t="s">
        <v>27</v>
      </c>
      <c r="Q854" t="s">
        <v>32</v>
      </c>
      <c r="R854">
        <v>3</v>
      </c>
      <c r="S854">
        <v>794</v>
      </c>
      <c r="T854" t="s">
        <v>24</v>
      </c>
      <c r="U854" t="s">
        <v>23</v>
      </c>
      <c r="V854" s="1">
        <v>45731</v>
      </c>
      <c r="W854" t="str">
        <f t="shared" si="39"/>
        <v>Y</v>
      </c>
      <c r="X854" t="str">
        <f t="shared" ca="1" si="40"/>
        <v>Recent</v>
      </c>
      <c r="Y854" t="str">
        <f t="shared" ca="1" si="41"/>
        <v>Recent</v>
      </c>
    </row>
    <row r="855" spans="1:25" hidden="1" x14ac:dyDescent="0.35">
      <c r="A855">
        <v>849959851</v>
      </c>
      <c r="B855" s="1">
        <v>40637</v>
      </c>
      <c r="C855">
        <v>21</v>
      </c>
      <c r="D855" s="1">
        <v>45740</v>
      </c>
      <c r="E855" t="s">
        <v>22</v>
      </c>
      <c r="F855" t="s">
        <v>23</v>
      </c>
      <c r="G855" t="s">
        <v>24</v>
      </c>
      <c r="H855" t="s">
        <v>32</v>
      </c>
      <c r="I855" t="s">
        <v>24</v>
      </c>
      <c r="J855">
        <v>88</v>
      </c>
      <c r="K855" t="s">
        <v>24</v>
      </c>
      <c r="L855" t="s">
        <v>23</v>
      </c>
      <c r="M855" t="s">
        <v>23</v>
      </c>
      <c r="N855" s="1">
        <v>45727</v>
      </c>
      <c r="O855" t="s">
        <v>37</v>
      </c>
      <c r="P855" t="s">
        <v>27</v>
      </c>
      <c r="Q855" t="s">
        <v>32</v>
      </c>
      <c r="R855">
        <v>8</v>
      </c>
      <c r="S855">
        <v>966</v>
      </c>
      <c r="T855" t="s">
        <v>23</v>
      </c>
      <c r="U855" t="s">
        <v>23</v>
      </c>
      <c r="V855" s="1">
        <v>44079</v>
      </c>
      <c r="W855" t="str">
        <f t="shared" si="39"/>
        <v>Y</v>
      </c>
      <c r="X855" t="str">
        <f t="shared" ca="1" si="40"/>
        <v>Recent</v>
      </c>
      <c r="Y855" t="str">
        <f t="shared" ca="1" si="41"/>
        <v>Old</v>
      </c>
    </row>
    <row r="856" spans="1:25" hidden="1" x14ac:dyDescent="0.35">
      <c r="A856">
        <v>993893370</v>
      </c>
      <c r="B856" s="1">
        <v>42105</v>
      </c>
      <c r="C856">
        <v>2042</v>
      </c>
      <c r="D856" s="1">
        <v>45661</v>
      </c>
      <c r="E856" t="s">
        <v>29</v>
      </c>
      <c r="F856" t="s">
        <v>24</v>
      </c>
      <c r="G856" t="s">
        <v>24</v>
      </c>
      <c r="H856" t="s">
        <v>25</v>
      </c>
      <c r="I856" t="s">
        <v>24</v>
      </c>
      <c r="J856">
        <v>0</v>
      </c>
      <c r="K856" t="s">
        <v>23</v>
      </c>
      <c r="L856" t="s">
        <v>24</v>
      </c>
      <c r="M856" t="s">
        <v>24</v>
      </c>
      <c r="N856" s="1">
        <v>45595</v>
      </c>
      <c r="O856" t="s">
        <v>38</v>
      </c>
      <c r="P856" t="s">
        <v>33</v>
      </c>
      <c r="Q856" t="s">
        <v>25</v>
      </c>
      <c r="T856" t="s">
        <v>24</v>
      </c>
      <c r="U856" t="s">
        <v>24</v>
      </c>
      <c r="W856" t="str">
        <f t="shared" si="39"/>
        <v>N</v>
      </c>
      <c r="X856" t="str">
        <f t="shared" ca="1" si="40"/>
        <v>Recent</v>
      </c>
      <c r="Y856" t="str">
        <f t="shared" ca="1" si="41"/>
        <v>N/A</v>
      </c>
    </row>
    <row r="857" spans="1:25" hidden="1" x14ac:dyDescent="0.35">
      <c r="A857">
        <v>773456945</v>
      </c>
      <c r="B857" s="1">
        <v>34865</v>
      </c>
      <c r="C857">
        <v>78</v>
      </c>
      <c r="D857" s="1">
        <v>45745</v>
      </c>
      <c r="E857" t="s">
        <v>22</v>
      </c>
      <c r="F857" t="s">
        <v>23</v>
      </c>
      <c r="G857" t="s">
        <v>24</v>
      </c>
      <c r="H857" t="s">
        <v>30</v>
      </c>
      <c r="O857" t="s">
        <v>39</v>
      </c>
      <c r="Q857" t="s">
        <v>30</v>
      </c>
      <c r="W857" t="str">
        <f t="shared" si="39"/>
        <v>Y</v>
      </c>
      <c r="X857" t="str">
        <f t="shared" ca="1" si="40"/>
        <v>N/A</v>
      </c>
      <c r="Y857" t="str">
        <f t="shared" ca="1" si="41"/>
        <v>N/A</v>
      </c>
    </row>
    <row r="858" spans="1:25" x14ac:dyDescent="0.35">
      <c r="A858">
        <v>138881361</v>
      </c>
      <c r="B858" s="1">
        <v>34896</v>
      </c>
      <c r="D858" s="1">
        <v>45738</v>
      </c>
      <c r="E858" t="s">
        <v>22</v>
      </c>
      <c r="F858" t="s">
        <v>23</v>
      </c>
      <c r="G858" t="s">
        <v>24</v>
      </c>
      <c r="H858" t="s">
        <v>32</v>
      </c>
      <c r="I858" t="s">
        <v>24</v>
      </c>
      <c r="J858">
        <v>65</v>
      </c>
      <c r="K858" t="s">
        <v>24</v>
      </c>
      <c r="L858" t="s">
        <v>23</v>
      </c>
      <c r="M858" t="s">
        <v>23</v>
      </c>
      <c r="N858" s="1">
        <v>45731</v>
      </c>
      <c r="O858" t="s">
        <v>40</v>
      </c>
      <c r="P858" t="s">
        <v>33</v>
      </c>
      <c r="Q858" t="s">
        <v>32</v>
      </c>
      <c r="R858">
        <v>1</v>
      </c>
      <c r="S858">
        <v>616</v>
      </c>
      <c r="T858" t="s">
        <v>24</v>
      </c>
      <c r="U858" t="s">
        <v>23</v>
      </c>
      <c r="V858" s="1">
        <v>45933</v>
      </c>
      <c r="W858" t="str">
        <f t="shared" si="39"/>
        <v>Y</v>
      </c>
      <c r="X858" t="str">
        <f t="shared" ca="1" si="40"/>
        <v>Recent</v>
      </c>
      <c r="Y858" t="str">
        <f t="shared" ca="1" si="41"/>
        <v>Recent</v>
      </c>
    </row>
    <row r="859" spans="1:25" x14ac:dyDescent="0.35">
      <c r="A859">
        <v>265641730</v>
      </c>
      <c r="B859" s="1">
        <v>39950</v>
      </c>
      <c r="D859" s="1">
        <v>45746</v>
      </c>
      <c r="E859" t="s">
        <v>29</v>
      </c>
      <c r="F859" t="s">
        <v>24</v>
      </c>
      <c r="G859" t="s">
        <v>24</v>
      </c>
      <c r="H859" t="s">
        <v>32</v>
      </c>
      <c r="I859" t="s">
        <v>24</v>
      </c>
      <c r="J859">
        <v>40</v>
      </c>
      <c r="K859" t="s">
        <v>24</v>
      </c>
      <c r="L859" t="s">
        <v>23</v>
      </c>
      <c r="M859" t="s">
        <v>23</v>
      </c>
      <c r="N859" s="1">
        <v>45750</v>
      </c>
      <c r="O859" t="s">
        <v>35</v>
      </c>
      <c r="P859" t="s">
        <v>33</v>
      </c>
      <c r="Q859" t="s">
        <v>32</v>
      </c>
      <c r="R859">
        <v>7</v>
      </c>
      <c r="S859">
        <v>725</v>
      </c>
      <c r="T859" t="s">
        <v>24</v>
      </c>
      <c r="U859" t="s">
        <v>24</v>
      </c>
      <c r="V859" s="1">
        <v>45177</v>
      </c>
      <c r="W859" t="str">
        <f t="shared" si="39"/>
        <v>Y</v>
      </c>
      <c r="X859" t="str">
        <f t="shared" ca="1" si="40"/>
        <v>Recent</v>
      </c>
      <c r="Y859" t="str">
        <f t="shared" ca="1" si="41"/>
        <v>Old</v>
      </c>
    </row>
    <row r="860" spans="1:25" hidden="1" x14ac:dyDescent="0.35">
      <c r="A860">
        <v>523984082</v>
      </c>
      <c r="B860" s="1">
        <v>38144</v>
      </c>
      <c r="C860">
        <v>3337</v>
      </c>
      <c r="E860" t="s">
        <v>34</v>
      </c>
      <c r="F860" t="s">
        <v>24</v>
      </c>
      <c r="G860" t="s">
        <v>24</v>
      </c>
      <c r="H860" t="s">
        <v>32</v>
      </c>
      <c r="I860" t="s">
        <v>24</v>
      </c>
      <c r="J860">
        <v>21</v>
      </c>
      <c r="K860" t="s">
        <v>24</v>
      </c>
      <c r="L860" t="s">
        <v>23</v>
      </c>
      <c r="M860" t="s">
        <v>24</v>
      </c>
      <c r="N860" s="1">
        <v>45264</v>
      </c>
      <c r="O860" t="s">
        <v>35</v>
      </c>
      <c r="P860" t="s">
        <v>33</v>
      </c>
      <c r="Q860" t="s">
        <v>32</v>
      </c>
      <c r="R860">
        <v>2</v>
      </c>
      <c r="S860">
        <v>275</v>
      </c>
      <c r="T860" t="s">
        <v>23</v>
      </c>
      <c r="U860" t="s">
        <v>23</v>
      </c>
      <c r="V860" s="1">
        <v>45928</v>
      </c>
      <c r="W860" t="str">
        <f t="shared" si="39"/>
        <v>Y</v>
      </c>
      <c r="X860" t="str">
        <f t="shared" ca="1" si="40"/>
        <v>Old</v>
      </c>
      <c r="Y860" t="str">
        <f t="shared" ca="1" si="41"/>
        <v>Recent</v>
      </c>
    </row>
    <row r="861" spans="1:25" hidden="1" x14ac:dyDescent="0.35">
      <c r="A861">
        <v>151247175</v>
      </c>
      <c r="B861" s="1">
        <v>39457</v>
      </c>
      <c r="C861">
        <v>1568</v>
      </c>
      <c r="D861" s="1">
        <v>45732</v>
      </c>
      <c r="E861" t="s">
        <v>22</v>
      </c>
      <c r="F861" t="s">
        <v>23</v>
      </c>
      <c r="G861" t="s">
        <v>24</v>
      </c>
      <c r="H861" t="s">
        <v>32</v>
      </c>
      <c r="I861" t="s">
        <v>24</v>
      </c>
      <c r="J861">
        <v>77</v>
      </c>
      <c r="K861" t="s">
        <v>24</v>
      </c>
      <c r="L861" t="s">
        <v>23</v>
      </c>
      <c r="M861" t="s">
        <v>23</v>
      </c>
      <c r="N861" s="1">
        <v>45671</v>
      </c>
      <c r="O861" t="s">
        <v>39</v>
      </c>
      <c r="P861" t="s">
        <v>31</v>
      </c>
      <c r="Q861" t="s">
        <v>32</v>
      </c>
      <c r="R861">
        <v>6</v>
      </c>
      <c r="S861">
        <v>852</v>
      </c>
      <c r="T861" t="s">
        <v>23</v>
      </c>
      <c r="U861" t="s">
        <v>23</v>
      </c>
      <c r="V861" s="1">
        <v>45311</v>
      </c>
      <c r="W861" t="str">
        <f t="shared" si="39"/>
        <v>Y</v>
      </c>
      <c r="X861" t="str">
        <f t="shared" ca="1" si="40"/>
        <v>Recent</v>
      </c>
      <c r="Y861" t="str">
        <f t="shared" ca="1" si="41"/>
        <v>Old</v>
      </c>
    </row>
    <row r="862" spans="1:25" hidden="1" x14ac:dyDescent="0.35">
      <c r="A862">
        <v>393777044</v>
      </c>
      <c r="B862" s="1">
        <v>43359</v>
      </c>
      <c r="C862">
        <v>52</v>
      </c>
      <c r="D862" s="1">
        <v>45736</v>
      </c>
      <c r="E862" t="s">
        <v>22</v>
      </c>
      <c r="F862" t="s">
        <v>23</v>
      </c>
      <c r="G862" t="s">
        <v>24</v>
      </c>
      <c r="H862" t="s">
        <v>32</v>
      </c>
      <c r="I862" t="s">
        <v>24</v>
      </c>
      <c r="J862">
        <v>95</v>
      </c>
      <c r="K862" t="s">
        <v>24</v>
      </c>
      <c r="L862" t="s">
        <v>23</v>
      </c>
      <c r="M862" t="s">
        <v>23</v>
      </c>
      <c r="N862" s="1">
        <v>45746</v>
      </c>
      <c r="P862" t="s">
        <v>27</v>
      </c>
      <c r="Q862" t="s">
        <v>32</v>
      </c>
      <c r="R862">
        <v>4</v>
      </c>
      <c r="S862">
        <v>979</v>
      </c>
      <c r="T862" t="s">
        <v>23</v>
      </c>
      <c r="U862" t="s">
        <v>23</v>
      </c>
      <c r="V862" s="1">
        <v>45733</v>
      </c>
      <c r="W862" t="str">
        <f t="shared" si="39"/>
        <v>Y</v>
      </c>
      <c r="X862" t="str">
        <f t="shared" ca="1" si="40"/>
        <v>Recent</v>
      </c>
      <c r="Y862" t="str">
        <f t="shared" ca="1" si="41"/>
        <v>Recent</v>
      </c>
    </row>
    <row r="863" spans="1:25" hidden="1" x14ac:dyDescent="0.35">
      <c r="A863">
        <v>891959671</v>
      </c>
      <c r="B863" s="1">
        <v>42941</v>
      </c>
      <c r="C863">
        <v>1175</v>
      </c>
      <c r="D863" s="1">
        <v>45669</v>
      </c>
      <c r="E863" t="s">
        <v>36</v>
      </c>
      <c r="F863" t="s">
        <v>24</v>
      </c>
      <c r="G863" t="s">
        <v>23</v>
      </c>
      <c r="H863" t="s">
        <v>32</v>
      </c>
      <c r="I863" t="s">
        <v>24</v>
      </c>
      <c r="J863">
        <v>54</v>
      </c>
      <c r="K863" t="s">
        <v>24</v>
      </c>
      <c r="L863" t="s">
        <v>24</v>
      </c>
      <c r="M863" t="s">
        <v>24</v>
      </c>
      <c r="N863" s="1">
        <v>45669</v>
      </c>
      <c r="O863" t="s">
        <v>40</v>
      </c>
      <c r="P863" t="s">
        <v>31</v>
      </c>
      <c r="Q863" t="s">
        <v>32</v>
      </c>
      <c r="R863">
        <v>6</v>
      </c>
      <c r="S863">
        <v>778</v>
      </c>
      <c r="T863" t="s">
        <v>23</v>
      </c>
      <c r="U863" t="s">
        <v>23</v>
      </c>
      <c r="V863" s="1">
        <v>45078</v>
      </c>
      <c r="W863" t="str">
        <f t="shared" si="39"/>
        <v>Y</v>
      </c>
      <c r="X863" t="str">
        <f t="shared" ca="1" si="40"/>
        <v>Recent</v>
      </c>
      <c r="Y863" t="str">
        <f t="shared" ca="1" si="41"/>
        <v>Old</v>
      </c>
    </row>
    <row r="864" spans="1:25" hidden="1" x14ac:dyDescent="0.35">
      <c r="A864">
        <v>834556486</v>
      </c>
      <c r="B864" s="1">
        <v>42948</v>
      </c>
      <c r="C864">
        <v>339</v>
      </c>
      <c r="D864" s="1">
        <v>45726</v>
      </c>
      <c r="E864" t="s">
        <v>36</v>
      </c>
      <c r="F864" t="s">
        <v>24</v>
      </c>
      <c r="G864" t="s">
        <v>23</v>
      </c>
      <c r="H864" t="s">
        <v>32</v>
      </c>
      <c r="I864" t="s">
        <v>24</v>
      </c>
      <c r="J864">
        <v>83</v>
      </c>
      <c r="K864" t="s">
        <v>24</v>
      </c>
      <c r="L864" t="s">
        <v>23</v>
      </c>
      <c r="M864" t="s">
        <v>23</v>
      </c>
      <c r="N864" s="1">
        <v>45736</v>
      </c>
      <c r="O864" t="s">
        <v>39</v>
      </c>
      <c r="P864" t="s">
        <v>27</v>
      </c>
      <c r="Q864" t="s">
        <v>32</v>
      </c>
      <c r="R864">
        <v>9</v>
      </c>
      <c r="S864">
        <v>951</v>
      </c>
      <c r="T864" t="s">
        <v>23</v>
      </c>
      <c r="U864" t="s">
        <v>23</v>
      </c>
      <c r="V864" s="1">
        <v>44806</v>
      </c>
      <c r="W864" t="str">
        <f t="shared" si="39"/>
        <v>Y</v>
      </c>
      <c r="X864" t="str">
        <f t="shared" ca="1" si="40"/>
        <v>Recent</v>
      </c>
      <c r="Y864" t="str">
        <f t="shared" ca="1" si="41"/>
        <v>Old</v>
      </c>
    </row>
    <row r="865" spans="1:25" hidden="1" x14ac:dyDescent="0.35">
      <c r="A865">
        <v>578045735</v>
      </c>
      <c r="B865" s="1">
        <v>42444</v>
      </c>
      <c r="C865">
        <v>826</v>
      </c>
      <c r="D865" s="1">
        <v>45707</v>
      </c>
      <c r="E865" t="s">
        <v>34</v>
      </c>
      <c r="F865" t="s">
        <v>24</v>
      </c>
      <c r="G865" t="s">
        <v>24</v>
      </c>
      <c r="H865" t="s">
        <v>32</v>
      </c>
      <c r="I865" t="s">
        <v>24</v>
      </c>
      <c r="J865">
        <v>77</v>
      </c>
      <c r="K865" t="s">
        <v>24</v>
      </c>
      <c r="L865" t="s">
        <v>23</v>
      </c>
      <c r="M865" t="s">
        <v>24</v>
      </c>
      <c r="N865" s="1">
        <v>45720</v>
      </c>
      <c r="O865" t="s">
        <v>39</v>
      </c>
      <c r="P865" t="s">
        <v>33</v>
      </c>
      <c r="Q865" t="s">
        <v>32</v>
      </c>
      <c r="R865">
        <v>2</v>
      </c>
      <c r="S865">
        <v>935</v>
      </c>
      <c r="T865" t="s">
        <v>23</v>
      </c>
      <c r="U865" t="s">
        <v>23</v>
      </c>
      <c r="V865" s="1">
        <v>45924</v>
      </c>
      <c r="W865" t="str">
        <f t="shared" si="39"/>
        <v>Y</v>
      </c>
      <c r="X865" t="str">
        <f t="shared" ca="1" si="40"/>
        <v>Recent</v>
      </c>
      <c r="Y865" t="str">
        <f t="shared" ca="1" si="41"/>
        <v>Recent</v>
      </c>
    </row>
    <row r="866" spans="1:25" hidden="1" x14ac:dyDescent="0.35">
      <c r="A866">
        <v>805195699</v>
      </c>
      <c r="B866" s="1">
        <v>36968</v>
      </c>
      <c r="C866">
        <v>52</v>
      </c>
      <c r="D866" s="1">
        <v>45738</v>
      </c>
      <c r="E866" t="s">
        <v>22</v>
      </c>
      <c r="F866" t="s">
        <v>23</v>
      </c>
      <c r="G866" t="s">
        <v>24</v>
      </c>
      <c r="H866" t="s">
        <v>32</v>
      </c>
      <c r="I866" t="s">
        <v>24</v>
      </c>
      <c r="J866">
        <v>90</v>
      </c>
      <c r="K866" t="s">
        <v>24</v>
      </c>
      <c r="L866" t="s">
        <v>23</v>
      </c>
      <c r="M866" t="s">
        <v>24</v>
      </c>
      <c r="N866" s="1">
        <v>45727</v>
      </c>
      <c r="O866" t="s">
        <v>39</v>
      </c>
      <c r="P866" t="s">
        <v>27</v>
      </c>
      <c r="Q866" t="s">
        <v>32</v>
      </c>
      <c r="R866">
        <v>3</v>
      </c>
      <c r="S866">
        <v>981</v>
      </c>
      <c r="T866" t="s">
        <v>23</v>
      </c>
      <c r="U866" t="s">
        <v>23</v>
      </c>
      <c r="V866" s="1">
        <v>45749</v>
      </c>
      <c r="W866" t="str">
        <f t="shared" si="39"/>
        <v>Y</v>
      </c>
      <c r="X866" t="str">
        <f t="shared" ca="1" si="40"/>
        <v>Recent</v>
      </c>
      <c r="Y866" t="str">
        <f t="shared" ca="1" si="41"/>
        <v>Recent</v>
      </c>
    </row>
    <row r="867" spans="1:25" hidden="1" x14ac:dyDescent="0.35">
      <c r="A867">
        <v>818075967</v>
      </c>
      <c r="B867" s="1">
        <v>41702</v>
      </c>
      <c r="C867">
        <v>740</v>
      </c>
      <c r="D867" s="1">
        <v>45740</v>
      </c>
      <c r="E867" t="s">
        <v>36</v>
      </c>
      <c r="F867" t="s">
        <v>24</v>
      </c>
      <c r="G867" t="s">
        <v>23</v>
      </c>
      <c r="H867" t="s">
        <v>30</v>
      </c>
      <c r="O867" t="s">
        <v>26</v>
      </c>
      <c r="P867" t="s">
        <v>33</v>
      </c>
      <c r="Q867" t="s">
        <v>30</v>
      </c>
      <c r="W867" t="str">
        <f t="shared" si="39"/>
        <v>Y</v>
      </c>
      <c r="X867" t="str">
        <f t="shared" ca="1" si="40"/>
        <v>N/A</v>
      </c>
      <c r="Y867" t="str">
        <f t="shared" ca="1" si="41"/>
        <v>N/A</v>
      </c>
    </row>
    <row r="868" spans="1:25" hidden="1" x14ac:dyDescent="0.35">
      <c r="A868">
        <v>516137993</v>
      </c>
      <c r="B868" s="1">
        <v>42313</v>
      </c>
      <c r="C868">
        <v>654</v>
      </c>
      <c r="D868" s="1">
        <v>45742</v>
      </c>
      <c r="E868" t="s">
        <v>22</v>
      </c>
      <c r="F868" t="s">
        <v>23</v>
      </c>
      <c r="G868" t="s">
        <v>24</v>
      </c>
      <c r="H868" t="s">
        <v>25</v>
      </c>
      <c r="I868" t="s">
        <v>24</v>
      </c>
      <c r="J868">
        <v>0</v>
      </c>
      <c r="K868" t="s">
        <v>23</v>
      </c>
      <c r="L868" t="s">
        <v>24</v>
      </c>
      <c r="M868" t="s">
        <v>24</v>
      </c>
      <c r="N868" s="1">
        <v>45740</v>
      </c>
      <c r="O868" t="s">
        <v>39</v>
      </c>
      <c r="P868" t="s">
        <v>27</v>
      </c>
      <c r="Q868" t="s">
        <v>25</v>
      </c>
      <c r="T868" t="s">
        <v>23</v>
      </c>
      <c r="U868" t="s">
        <v>24</v>
      </c>
      <c r="W868" t="str">
        <f t="shared" si="39"/>
        <v>Y</v>
      </c>
      <c r="X868" t="str">
        <f t="shared" ca="1" si="40"/>
        <v>Recent</v>
      </c>
      <c r="Y868" t="str">
        <f t="shared" ca="1" si="41"/>
        <v>N/A</v>
      </c>
    </row>
    <row r="869" spans="1:25" hidden="1" x14ac:dyDescent="0.35">
      <c r="A869">
        <v>414113517</v>
      </c>
      <c r="B869" s="1">
        <v>42901</v>
      </c>
      <c r="C869">
        <v>2367</v>
      </c>
      <c r="D869" s="1">
        <v>45660</v>
      </c>
      <c r="E869" t="s">
        <v>36</v>
      </c>
      <c r="F869" t="s">
        <v>24</v>
      </c>
      <c r="G869" t="s">
        <v>23</v>
      </c>
      <c r="H869" t="s">
        <v>32</v>
      </c>
      <c r="I869" t="s">
        <v>24</v>
      </c>
      <c r="J869">
        <v>53</v>
      </c>
      <c r="K869" t="s">
        <v>24</v>
      </c>
      <c r="L869" t="s">
        <v>24</v>
      </c>
      <c r="M869" t="s">
        <v>24</v>
      </c>
      <c r="N869" s="1">
        <v>45624</v>
      </c>
      <c r="O869" t="s">
        <v>26</v>
      </c>
      <c r="P869" t="s">
        <v>27</v>
      </c>
      <c r="Q869" t="s">
        <v>30</v>
      </c>
      <c r="W869" t="str">
        <f t="shared" si="39"/>
        <v>Y</v>
      </c>
      <c r="X869" t="str">
        <f t="shared" ca="1" si="40"/>
        <v>Recent</v>
      </c>
      <c r="Y869" t="str">
        <f t="shared" ca="1" si="41"/>
        <v>N/A</v>
      </c>
    </row>
    <row r="870" spans="1:25" hidden="1" x14ac:dyDescent="0.35">
      <c r="A870">
        <v>181501813</v>
      </c>
      <c r="B870" s="1">
        <v>40038</v>
      </c>
      <c r="C870">
        <v>1689</v>
      </c>
      <c r="D870" s="1">
        <v>45626</v>
      </c>
      <c r="E870" t="s">
        <v>34</v>
      </c>
      <c r="F870" t="s">
        <v>24</v>
      </c>
      <c r="G870" t="s">
        <v>24</v>
      </c>
      <c r="H870" t="s">
        <v>32</v>
      </c>
      <c r="I870" t="s">
        <v>24</v>
      </c>
      <c r="J870">
        <v>70</v>
      </c>
      <c r="K870" t="s">
        <v>24</v>
      </c>
      <c r="L870" t="s">
        <v>24</v>
      </c>
      <c r="M870" t="s">
        <v>24</v>
      </c>
      <c r="N870" s="1">
        <v>45640</v>
      </c>
      <c r="O870" t="s">
        <v>40</v>
      </c>
      <c r="P870" t="s">
        <v>31</v>
      </c>
      <c r="Q870" t="s">
        <v>32</v>
      </c>
      <c r="R870">
        <v>6</v>
      </c>
      <c r="S870">
        <v>753</v>
      </c>
      <c r="T870" t="s">
        <v>23</v>
      </c>
      <c r="U870" t="s">
        <v>24</v>
      </c>
      <c r="V870" s="1">
        <v>45026</v>
      </c>
      <c r="W870" t="str">
        <f t="shared" si="39"/>
        <v>Y</v>
      </c>
      <c r="X870" t="str">
        <f t="shared" ca="1" si="40"/>
        <v>Recent</v>
      </c>
      <c r="Y870" t="str">
        <f t="shared" ca="1" si="41"/>
        <v>Old</v>
      </c>
    </row>
    <row r="871" spans="1:25" x14ac:dyDescent="0.35">
      <c r="A871">
        <v>177460685</v>
      </c>
      <c r="B871" s="1">
        <v>42794</v>
      </c>
      <c r="D871" s="1">
        <v>45745</v>
      </c>
      <c r="E871" t="s">
        <v>22</v>
      </c>
      <c r="F871" t="s">
        <v>23</v>
      </c>
      <c r="G871" t="s">
        <v>24</v>
      </c>
      <c r="H871" t="s">
        <v>32</v>
      </c>
      <c r="I871" t="s">
        <v>24</v>
      </c>
      <c r="J871">
        <v>54</v>
      </c>
      <c r="K871" t="s">
        <v>24</v>
      </c>
      <c r="L871" t="s">
        <v>23</v>
      </c>
      <c r="M871" t="s">
        <v>24</v>
      </c>
      <c r="N871" s="1">
        <v>45751</v>
      </c>
      <c r="O871" t="s">
        <v>26</v>
      </c>
      <c r="P871" t="s">
        <v>31</v>
      </c>
      <c r="Q871" t="s">
        <v>25</v>
      </c>
      <c r="T871" t="s">
        <v>23</v>
      </c>
      <c r="U871" t="s">
        <v>23</v>
      </c>
      <c r="W871" t="str">
        <f t="shared" si="39"/>
        <v>Y</v>
      </c>
      <c r="X871" t="str">
        <f t="shared" ca="1" si="40"/>
        <v>Recent</v>
      </c>
      <c r="Y871" t="str">
        <f t="shared" ca="1" si="41"/>
        <v>N/A</v>
      </c>
    </row>
    <row r="872" spans="1:25" hidden="1" x14ac:dyDescent="0.35">
      <c r="A872">
        <v>660097512</v>
      </c>
      <c r="B872" s="1">
        <v>41708</v>
      </c>
      <c r="C872">
        <v>957</v>
      </c>
      <c r="D872" s="1">
        <v>45715</v>
      </c>
      <c r="E872" t="s">
        <v>36</v>
      </c>
      <c r="F872" t="s">
        <v>24</v>
      </c>
      <c r="G872" t="s">
        <v>23</v>
      </c>
      <c r="H872" t="s">
        <v>32</v>
      </c>
      <c r="I872" t="s">
        <v>24</v>
      </c>
      <c r="J872">
        <v>78</v>
      </c>
      <c r="K872" t="s">
        <v>24</v>
      </c>
      <c r="L872" t="s">
        <v>23</v>
      </c>
      <c r="M872" t="s">
        <v>24</v>
      </c>
      <c r="N872" s="1">
        <v>45704</v>
      </c>
      <c r="O872" t="s">
        <v>35</v>
      </c>
      <c r="P872" t="s">
        <v>27</v>
      </c>
      <c r="Q872" t="s">
        <v>32</v>
      </c>
      <c r="R872">
        <v>7</v>
      </c>
      <c r="S872">
        <v>855</v>
      </c>
      <c r="T872" t="s">
        <v>23</v>
      </c>
      <c r="U872" t="s">
        <v>23</v>
      </c>
      <c r="V872" s="1">
        <v>44919</v>
      </c>
      <c r="W872" t="str">
        <f t="shared" si="39"/>
        <v>Y</v>
      </c>
      <c r="X872" t="str">
        <f t="shared" ca="1" si="40"/>
        <v>Recent</v>
      </c>
      <c r="Y872" t="str">
        <f t="shared" ca="1" si="41"/>
        <v>Old</v>
      </c>
    </row>
    <row r="873" spans="1:25" hidden="1" x14ac:dyDescent="0.35">
      <c r="A873">
        <v>425432804</v>
      </c>
      <c r="B873" s="1">
        <v>36836</v>
      </c>
      <c r="C873">
        <v>1172</v>
      </c>
      <c r="D873" s="1">
        <v>45697</v>
      </c>
      <c r="E873" t="s">
        <v>22</v>
      </c>
      <c r="F873" t="s">
        <v>23</v>
      </c>
      <c r="G873" t="s">
        <v>24</v>
      </c>
      <c r="H873" t="s">
        <v>32</v>
      </c>
      <c r="I873" t="s">
        <v>24</v>
      </c>
      <c r="J873">
        <v>56</v>
      </c>
      <c r="K873" t="s">
        <v>24</v>
      </c>
      <c r="L873" t="s">
        <v>23</v>
      </c>
      <c r="M873" t="s">
        <v>24</v>
      </c>
      <c r="N873" s="1">
        <v>45648</v>
      </c>
      <c r="O873" t="s">
        <v>39</v>
      </c>
      <c r="P873" t="s">
        <v>33</v>
      </c>
      <c r="Q873" t="s">
        <v>32</v>
      </c>
      <c r="R873">
        <v>1</v>
      </c>
      <c r="S873">
        <v>766</v>
      </c>
      <c r="T873" t="s">
        <v>23</v>
      </c>
      <c r="U873" t="s">
        <v>23</v>
      </c>
      <c r="V873" s="1">
        <v>45933</v>
      </c>
      <c r="W873" t="str">
        <f t="shared" si="39"/>
        <v>Y</v>
      </c>
      <c r="X873" t="str">
        <f t="shared" ca="1" si="40"/>
        <v>Recent</v>
      </c>
      <c r="Y873" t="str">
        <f t="shared" ca="1" si="41"/>
        <v>Recent</v>
      </c>
    </row>
    <row r="874" spans="1:25" hidden="1" x14ac:dyDescent="0.35">
      <c r="A874">
        <v>514572087</v>
      </c>
      <c r="B874" s="1">
        <v>37744</v>
      </c>
      <c r="C874">
        <v>2274</v>
      </c>
      <c r="D874" s="1">
        <v>45673</v>
      </c>
      <c r="E874" t="s">
        <v>22</v>
      </c>
      <c r="F874" t="s">
        <v>23</v>
      </c>
      <c r="G874" t="s">
        <v>24</v>
      </c>
      <c r="H874" t="s">
        <v>32</v>
      </c>
      <c r="I874" t="s">
        <v>24</v>
      </c>
      <c r="J874">
        <v>40</v>
      </c>
      <c r="K874" t="s">
        <v>24</v>
      </c>
      <c r="L874" t="s">
        <v>23</v>
      </c>
      <c r="M874" t="s">
        <v>23</v>
      </c>
      <c r="N874" s="1">
        <v>45566</v>
      </c>
      <c r="O874" t="s">
        <v>37</v>
      </c>
      <c r="P874" t="s">
        <v>27</v>
      </c>
      <c r="Q874" t="s">
        <v>32</v>
      </c>
      <c r="R874">
        <v>8</v>
      </c>
      <c r="S874">
        <v>516</v>
      </c>
      <c r="T874" t="s">
        <v>23</v>
      </c>
      <c r="U874" t="s">
        <v>23</v>
      </c>
      <c r="V874" s="1">
        <v>44943</v>
      </c>
      <c r="W874" t="str">
        <f t="shared" si="39"/>
        <v>Y</v>
      </c>
      <c r="X874" t="str">
        <f t="shared" ca="1" si="40"/>
        <v>Old</v>
      </c>
      <c r="Y874" t="str">
        <f t="shared" ca="1" si="41"/>
        <v>Old</v>
      </c>
    </row>
    <row r="875" spans="1:25" hidden="1" x14ac:dyDescent="0.35">
      <c r="A875">
        <v>748654834</v>
      </c>
      <c r="B875" s="1">
        <v>35247</v>
      </c>
      <c r="C875">
        <v>2706</v>
      </c>
      <c r="E875" t="s">
        <v>34</v>
      </c>
      <c r="F875" t="s">
        <v>24</v>
      </c>
      <c r="G875" t="s">
        <v>24</v>
      </c>
      <c r="H875" t="s">
        <v>32</v>
      </c>
      <c r="I875" t="s">
        <v>24</v>
      </c>
      <c r="J875">
        <v>56</v>
      </c>
      <c r="K875" t="s">
        <v>24</v>
      </c>
      <c r="L875" t="s">
        <v>23</v>
      </c>
      <c r="M875" t="s">
        <v>23</v>
      </c>
      <c r="N875" s="1">
        <v>45583</v>
      </c>
      <c r="O875" t="s">
        <v>35</v>
      </c>
      <c r="P875" t="s">
        <v>31</v>
      </c>
      <c r="Q875" t="s">
        <v>32</v>
      </c>
      <c r="R875">
        <v>6</v>
      </c>
      <c r="S875">
        <v>655</v>
      </c>
      <c r="T875" t="s">
        <v>23</v>
      </c>
      <c r="U875" t="s">
        <v>24</v>
      </c>
      <c r="V875" s="1">
        <v>44942</v>
      </c>
      <c r="W875" t="str">
        <f t="shared" si="39"/>
        <v>Y</v>
      </c>
      <c r="X875" t="str">
        <f t="shared" ca="1" si="40"/>
        <v>Old</v>
      </c>
      <c r="Y875" t="str">
        <f t="shared" ca="1" si="41"/>
        <v>Old</v>
      </c>
    </row>
    <row r="876" spans="1:25" hidden="1" x14ac:dyDescent="0.35">
      <c r="A876">
        <v>982475200</v>
      </c>
      <c r="B876" s="1">
        <v>42878</v>
      </c>
      <c r="C876">
        <v>64</v>
      </c>
      <c r="D876" s="1">
        <v>45749</v>
      </c>
      <c r="E876" t="s">
        <v>22</v>
      </c>
      <c r="F876" t="s">
        <v>23</v>
      </c>
      <c r="G876" t="s">
        <v>24</v>
      </c>
      <c r="H876" t="s">
        <v>30</v>
      </c>
      <c r="O876" t="s">
        <v>26</v>
      </c>
      <c r="P876" t="s">
        <v>33</v>
      </c>
      <c r="Q876" t="s">
        <v>32</v>
      </c>
      <c r="R876">
        <v>2</v>
      </c>
      <c r="S876">
        <v>978</v>
      </c>
      <c r="T876" t="s">
        <v>23</v>
      </c>
      <c r="U876" t="s">
        <v>23</v>
      </c>
      <c r="V876" s="1">
        <v>45931</v>
      </c>
      <c r="W876" t="str">
        <f t="shared" si="39"/>
        <v>Y</v>
      </c>
      <c r="X876" t="str">
        <f t="shared" ca="1" si="40"/>
        <v>N/A</v>
      </c>
      <c r="Y876" t="str">
        <f t="shared" ca="1" si="41"/>
        <v>Recent</v>
      </c>
    </row>
    <row r="877" spans="1:25" hidden="1" x14ac:dyDescent="0.35">
      <c r="A877">
        <v>358421963</v>
      </c>
      <c r="B877" s="1">
        <v>35733</v>
      </c>
      <c r="C877">
        <v>4416</v>
      </c>
      <c r="D877" s="1">
        <v>45311</v>
      </c>
      <c r="E877" t="s">
        <v>29</v>
      </c>
      <c r="F877" t="s">
        <v>24</v>
      </c>
      <c r="G877" t="s">
        <v>24</v>
      </c>
      <c r="H877" t="s">
        <v>30</v>
      </c>
      <c r="O877" t="s">
        <v>38</v>
      </c>
      <c r="P877" t="s">
        <v>33</v>
      </c>
      <c r="Q877" t="s">
        <v>30</v>
      </c>
      <c r="W877" t="str">
        <f t="shared" si="39"/>
        <v>N</v>
      </c>
      <c r="X877" t="str">
        <f t="shared" ca="1" si="40"/>
        <v>N/A</v>
      </c>
      <c r="Y877" t="str">
        <f t="shared" ca="1" si="41"/>
        <v>N/A</v>
      </c>
    </row>
    <row r="878" spans="1:25" hidden="1" x14ac:dyDescent="0.35">
      <c r="A878">
        <v>167593491</v>
      </c>
      <c r="B878" s="1">
        <v>36297</v>
      </c>
      <c r="C878">
        <v>259</v>
      </c>
      <c r="E878" t="s">
        <v>22</v>
      </c>
      <c r="F878" t="s">
        <v>23</v>
      </c>
      <c r="G878" t="s">
        <v>24</v>
      </c>
      <c r="H878" t="s">
        <v>32</v>
      </c>
      <c r="I878" t="s">
        <v>24</v>
      </c>
      <c r="J878">
        <v>79</v>
      </c>
      <c r="K878" t="s">
        <v>24</v>
      </c>
      <c r="L878" t="s">
        <v>24</v>
      </c>
      <c r="M878" t="s">
        <v>24</v>
      </c>
      <c r="N878" s="1">
        <v>45716</v>
      </c>
      <c r="O878" t="s">
        <v>39</v>
      </c>
      <c r="P878" t="s">
        <v>31</v>
      </c>
      <c r="Q878" t="s">
        <v>32</v>
      </c>
      <c r="R878">
        <v>9</v>
      </c>
      <c r="S878">
        <v>877</v>
      </c>
      <c r="T878" t="s">
        <v>23</v>
      </c>
      <c r="U878" t="s">
        <v>23</v>
      </c>
      <c r="V878" s="1">
        <v>43920</v>
      </c>
      <c r="W878" t="str">
        <f t="shared" si="39"/>
        <v>Y</v>
      </c>
      <c r="X878" t="str">
        <f t="shared" ca="1" si="40"/>
        <v>Recent</v>
      </c>
      <c r="Y878" t="str">
        <f t="shared" ca="1" si="41"/>
        <v>Old</v>
      </c>
    </row>
    <row r="879" spans="1:25" hidden="1" x14ac:dyDescent="0.35">
      <c r="A879">
        <v>613637257</v>
      </c>
      <c r="B879" s="1">
        <v>36978</v>
      </c>
      <c r="C879">
        <v>2003</v>
      </c>
      <c r="E879" t="s">
        <v>34</v>
      </c>
      <c r="F879" t="s">
        <v>24</v>
      </c>
      <c r="G879" t="s">
        <v>24</v>
      </c>
      <c r="H879" t="s">
        <v>32</v>
      </c>
      <c r="I879" t="s">
        <v>24</v>
      </c>
      <c r="J879">
        <v>51</v>
      </c>
      <c r="K879" t="s">
        <v>24</v>
      </c>
      <c r="L879" t="s">
        <v>24</v>
      </c>
      <c r="M879" t="s">
        <v>24</v>
      </c>
      <c r="N879" s="1">
        <v>45633</v>
      </c>
      <c r="O879" t="s">
        <v>39</v>
      </c>
      <c r="P879" t="s">
        <v>31</v>
      </c>
      <c r="Q879" t="s">
        <v>32</v>
      </c>
      <c r="R879">
        <v>7</v>
      </c>
      <c r="S879">
        <v>660</v>
      </c>
      <c r="T879" t="s">
        <v>24</v>
      </c>
      <c r="U879" t="s">
        <v>23</v>
      </c>
      <c r="V879" s="1">
        <v>44852</v>
      </c>
      <c r="W879" t="str">
        <f t="shared" si="39"/>
        <v>Y</v>
      </c>
      <c r="X879" t="str">
        <f t="shared" ca="1" si="40"/>
        <v>Recent</v>
      </c>
      <c r="Y879" t="str">
        <f t="shared" ca="1" si="41"/>
        <v>Old</v>
      </c>
    </row>
    <row r="880" spans="1:25" hidden="1" x14ac:dyDescent="0.35">
      <c r="A880">
        <v>397910633</v>
      </c>
      <c r="B880" s="1">
        <v>42420</v>
      </c>
      <c r="C880">
        <v>4606</v>
      </c>
      <c r="D880" s="1">
        <v>45134</v>
      </c>
      <c r="E880" t="s">
        <v>29</v>
      </c>
      <c r="F880" t="s">
        <v>24</v>
      </c>
      <c r="G880" t="s">
        <v>24</v>
      </c>
      <c r="H880" t="s">
        <v>32</v>
      </c>
      <c r="I880" t="s">
        <v>23</v>
      </c>
      <c r="J880">
        <v>6</v>
      </c>
      <c r="K880" t="s">
        <v>24</v>
      </c>
      <c r="L880" t="s">
        <v>24</v>
      </c>
      <c r="M880" t="s">
        <v>24</v>
      </c>
      <c r="N880" s="1">
        <v>43606</v>
      </c>
      <c r="O880" t="s">
        <v>38</v>
      </c>
      <c r="P880" t="s">
        <v>33</v>
      </c>
      <c r="Q880" t="s">
        <v>32</v>
      </c>
      <c r="R880">
        <v>3</v>
      </c>
      <c r="S880">
        <v>230</v>
      </c>
      <c r="T880" t="s">
        <v>23</v>
      </c>
      <c r="U880" t="s">
        <v>23</v>
      </c>
      <c r="V880" s="1">
        <v>45753</v>
      </c>
      <c r="W880" t="str">
        <f t="shared" si="39"/>
        <v>Y</v>
      </c>
      <c r="X880" t="str">
        <f t="shared" ca="1" si="40"/>
        <v>Old</v>
      </c>
      <c r="Y880" t="str">
        <f t="shared" ca="1" si="41"/>
        <v>Recent</v>
      </c>
    </row>
    <row r="881" spans="1:25" hidden="1" x14ac:dyDescent="0.35">
      <c r="A881">
        <v>331428751</v>
      </c>
      <c r="B881" s="1">
        <v>36022</v>
      </c>
      <c r="C881">
        <v>2210</v>
      </c>
      <c r="D881" s="1">
        <v>45750</v>
      </c>
      <c r="E881" t="s">
        <v>29</v>
      </c>
      <c r="F881" t="s">
        <v>24</v>
      </c>
      <c r="G881" t="s">
        <v>24</v>
      </c>
      <c r="H881" t="s">
        <v>32</v>
      </c>
      <c r="I881" t="s">
        <v>24</v>
      </c>
      <c r="J881">
        <v>60</v>
      </c>
      <c r="K881" t="s">
        <v>24</v>
      </c>
      <c r="L881" t="s">
        <v>24</v>
      </c>
      <c r="M881" t="s">
        <v>24</v>
      </c>
      <c r="N881" s="1">
        <v>45570</v>
      </c>
      <c r="O881" t="s">
        <v>35</v>
      </c>
      <c r="P881" t="s">
        <v>33</v>
      </c>
      <c r="Q881" t="s">
        <v>32</v>
      </c>
      <c r="R881">
        <v>9</v>
      </c>
      <c r="S881">
        <v>562</v>
      </c>
      <c r="T881" t="s">
        <v>24</v>
      </c>
      <c r="U881" t="s">
        <v>23</v>
      </c>
      <c r="V881" s="1">
        <v>43469</v>
      </c>
      <c r="W881" t="str">
        <f t="shared" si="39"/>
        <v>Y</v>
      </c>
      <c r="X881" t="str">
        <f t="shared" ca="1" si="40"/>
        <v>Old</v>
      </c>
      <c r="Y881" t="str">
        <f t="shared" ca="1" si="41"/>
        <v>Old</v>
      </c>
    </row>
    <row r="882" spans="1:25" hidden="1" x14ac:dyDescent="0.35">
      <c r="A882">
        <v>191565897</v>
      </c>
      <c r="B882" s="1">
        <v>39890</v>
      </c>
      <c r="C882">
        <v>31</v>
      </c>
      <c r="D882" s="1">
        <v>45747</v>
      </c>
      <c r="E882" t="s">
        <v>22</v>
      </c>
      <c r="F882" t="s">
        <v>23</v>
      </c>
      <c r="G882" t="s">
        <v>24</v>
      </c>
      <c r="H882" t="s">
        <v>32</v>
      </c>
      <c r="I882" t="s">
        <v>24</v>
      </c>
      <c r="J882">
        <v>86</v>
      </c>
      <c r="K882" t="s">
        <v>24</v>
      </c>
      <c r="L882" t="s">
        <v>23</v>
      </c>
      <c r="M882" t="s">
        <v>23</v>
      </c>
      <c r="N882" s="1">
        <v>45729</v>
      </c>
      <c r="O882" t="s">
        <v>37</v>
      </c>
      <c r="P882" t="s">
        <v>27</v>
      </c>
      <c r="Q882" t="s">
        <v>32</v>
      </c>
      <c r="R882">
        <v>8</v>
      </c>
      <c r="S882">
        <v>968</v>
      </c>
      <c r="T882" t="s">
        <v>23</v>
      </c>
      <c r="U882" t="s">
        <v>23</v>
      </c>
      <c r="V882" s="1">
        <v>44801</v>
      </c>
      <c r="W882" t="str">
        <f t="shared" si="39"/>
        <v>Y</v>
      </c>
      <c r="X882" t="str">
        <f t="shared" ca="1" si="40"/>
        <v>Recent</v>
      </c>
      <c r="Y882" t="str">
        <f t="shared" ca="1" si="41"/>
        <v>Old</v>
      </c>
    </row>
    <row r="883" spans="1:25" hidden="1" x14ac:dyDescent="0.35">
      <c r="A883">
        <v>125554197</v>
      </c>
      <c r="B883" s="1">
        <v>35879</v>
      </c>
      <c r="C883">
        <v>2178</v>
      </c>
      <c r="D883" s="1">
        <v>45707</v>
      </c>
      <c r="E883" t="s">
        <v>36</v>
      </c>
      <c r="F883" t="s">
        <v>24</v>
      </c>
      <c r="G883" t="s">
        <v>23</v>
      </c>
      <c r="H883" t="s">
        <v>32</v>
      </c>
      <c r="I883" t="s">
        <v>24</v>
      </c>
      <c r="J883">
        <v>25</v>
      </c>
      <c r="K883" t="s">
        <v>24</v>
      </c>
      <c r="L883" t="s">
        <v>24</v>
      </c>
      <c r="M883" t="s">
        <v>24</v>
      </c>
      <c r="N883" s="1">
        <v>45601</v>
      </c>
      <c r="O883" t="s">
        <v>40</v>
      </c>
      <c r="P883" t="s">
        <v>33</v>
      </c>
      <c r="Q883" t="s">
        <v>32</v>
      </c>
      <c r="R883">
        <v>9</v>
      </c>
      <c r="S883">
        <v>545</v>
      </c>
      <c r="T883" t="s">
        <v>23</v>
      </c>
      <c r="U883" t="s">
        <v>24</v>
      </c>
      <c r="V883" s="1">
        <v>44435</v>
      </c>
      <c r="W883" t="str">
        <f t="shared" si="39"/>
        <v>Y</v>
      </c>
      <c r="X883" t="str">
        <f t="shared" ca="1" si="40"/>
        <v>Recent</v>
      </c>
      <c r="Y883" t="str">
        <f t="shared" ca="1" si="41"/>
        <v>Old</v>
      </c>
    </row>
    <row r="884" spans="1:25" hidden="1" x14ac:dyDescent="0.35">
      <c r="A884">
        <v>880489675</v>
      </c>
      <c r="B884" s="1">
        <v>40153</v>
      </c>
      <c r="C884">
        <v>2296</v>
      </c>
      <c r="E884" t="s">
        <v>36</v>
      </c>
      <c r="F884" t="s">
        <v>24</v>
      </c>
      <c r="G884" t="s">
        <v>23</v>
      </c>
      <c r="H884" t="s">
        <v>32</v>
      </c>
      <c r="I884" t="s">
        <v>24</v>
      </c>
      <c r="J884">
        <v>42</v>
      </c>
      <c r="K884" t="s">
        <v>24</v>
      </c>
      <c r="L884" t="s">
        <v>23</v>
      </c>
      <c r="M884" t="s">
        <v>24</v>
      </c>
      <c r="N884" s="1">
        <v>45634</v>
      </c>
      <c r="O884" t="s">
        <v>35</v>
      </c>
      <c r="P884" t="s">
        <v>31</v>
      </c>
      <c r="Q884" t="s">
        <v>32</v>
      </c>
      <c r="R884">
        <v>1</v>
      </c>
      <c r="S884">
        <v>614</v>
      </c>
      <c r="T884" t="s">
        <v>23</v>
      </c>
      <c r="U884" t="s">
        <v>23</v>
      </c>
      <c r="V884" s="1">
        <v>45933</v>
      </c>
      <c r="W884" t="str">
        <f t="shared" si="39"/>
        <v>Y</v>
      </c>
      <c r="X884" t="str">
        <f t="shared" ca="1" si="40"/>
        <v>Recent</v>
      </c>
      <c r="Y884" t="str">
        <f t="shared" ca="1" si="41"/>
        <v>Recent</v>
      </c>
    </row>
    <row r="885" spans="1:25" hidden="1" x14ac:dyDescent="0.35">
      <c r="A885">
        <v>745634294</v>
      </c>
      <c r="B885" s="1">
        <v>37025</v>
      </c>
      <c r="C885">
        <v>1072</v>
      </c>
      <c r="D885" s="1">
        <v>45643</v>
      </c>
      <c r="E885" t="s">
        <v>29</v>
      </c>
      <c r="F885" t="s">
        <v>24</v>
      </c>
      <c r="G885" t="s">
        <v>24</v>
      </c>
      <c r="H885" t="s">
        <v>30</v>
      </c>
      <c r="O885" t="s">
        <v>26</v>
      </c>
      <c r="P885" t="s">
        <v>31</v>
      </c>
      <c r="Q885" t="s">
        <v>32</v>
      </c>
      <c r="R885">
        <v>9</v>
      </c>
      <c r="S885">
        <v>874</v>
      </c>
      <c r="T885" t="s">
        <v>23</v>
      </c>
      <c r="U885" t="s">
        <v>23</v>
      </c>
      <c r="V885" s="1">
        <v>43875</v>
      </c>
      <c r="W885" t="str">
        <f t="shared" si="39"/>
        <v>Y</v>
      </c>
      <c r="X885" t="str">
        <f t="shared" ca="1" si="40"/>
        <v>N/A</v>
      </c>
      <c r="Y885" t="str">
        <f t="shared" ca="1" si="41"/>
        <v>Old</v>
      </c>
    </row>
    <row r="886" spans="1:25" hidden="1" x14ac:dyDescent="0.35">
      <c r="A886">
        <v>411366738</v>
      </c>
      <c r="B886" s="1">
        <v>38169</v>
      </c>
      <c r="C886">
        <v>2930</v>
      </c>
      <c r="D886" s="1">
        <v>45668</v>
      </c>
      <c r="E886" t="s">
        <v>36</v>
      </c>
      <c r="F886" t="s">
        <v>24</v>
      </c>
      <c r="G886" t="s">
        <v>23</v>
      </c>
      <c r="H886" t="s">
        <v>28</v>
      </c>
      <c r="I886" t="s">
        <v>24</v>
      </c>
      <c r="J886">
        <v>27</v>
      </c>
      <c r="K886" t="s">
        <v>24</v>
      </c>
      <c r="L886" t="s">
        <v>24</v>
      </c>
      <c r="M886" t="s">
        <v>23</v>
      </c>
      <c r="N886" s="1">
        <v>45620</v>
      </c>
      <c r="O886" t="s">
        <v>39</v>
      </c>
      <c r="P886" t="s">
        <v>33</v>
      </c>
      <c r="Q886" t="s">
        <v>32</v>
      </c>
      <c r="R886">
        <v>1</v>
      </c>
      <c r="S886">
        <v>685</v>
      </c>
      <c r="T886" t="s">
        <v>24</v>
      </c>
      <c r="U886" t="s">
        <v>23</v>
      </c>
      <c r="V886" s="1">
        <v>45933</v>
      </c>
      <c r="W886" t="str">
        <f t="shared" si="39"/>
        <v>Y</v>
      </c>
      <c r="X886" t="str">
        <f t="shared" ca="1" si="40"/>
        <v>Recent</v>
      </c>
      <c r="Y886" t="str">
        <f t="shared" ca="1" si="41"/>
        <v>Recent</v>
      </c>
    </row>
    <row r="887" spans="1:25" hidden="1" x14ac:dyDescent="0.35">
      <c r="A887">
        <v>342589707</v>
      </c>
      <c r="B887" s="1">
        <v>42981</v>
      </c>
      <c r="C887">
        <v>627</v>
      </c>
      <c r="D887" s="1">
        <v>45740</v>
      </c>
      <c r="E887" t="s">
        <v>22</v>
      </c>
      <c r="F887" t="s">
        <v>23</v>
      </c>
      <c r="G887" t="s">
        <v>24</v>
      </c>
      <c r="H887" t="s">
        <v>32</v>
      </c>
      <c r="I887" t="s">
        <v>24</v>
      </c>
      <c r="J887">
        <v>80</v>
      </c>
      <c r="K887" t="s">
        <v>24</v>
      </c>
      <c r="L887" t="s">
        <v>23</v>
      </c>
      <c r="M887" t="s">
        <v>23</v>
      </c>
      <c r="N887" s="1">
        <v>45727</v>
      </c>
      <c r="O887" t="s">
        <v>40</v>
      </c>
      <c r="P887" t="s">
        <v>27</v>
      </c>
      <c r="Q887" t="s">
        <v>30</v>
      </c>
      <c r="W887" t="str">
        <f t="shared" si="39"/>
        <v>Y</v>
      </c>
      <c r="X887" t="str">
        <f t="shared" ca="1" si="40"/>
        <v>Recent</v>
      </c>
      <c r="Y887" t="str">
        <f t="shared" ca="1" si="41"/>
        <v>N/A</v>
      </c>
    </row>
    <row r="888" spans="1:25" hidden="1" x14ac:dyDescent="0.35">
      <c r="A888">
        <v>665635039</v>
      </c>
      <c r="B888" s="1">
        <v>40206</v>
      </c>
      <c r="C888">
        <v>1189</v>
      </c>
      <c r="D888" s="1">
        <v>45684</v>
      </c>
      <c r="E888" t="s">
        <v>36</v>
      </c>
      <c r="F888" t="s">
        <v>24</v>
      </c>
      <c r="G888" t="s">
        <v>23</v>
      </c>
      <c r="H888" t="s">
        <v>32</v>
      </c>
      <c r="I888" t="s">
        <v>24</v>
      </c>
      <c r="J888">
        <v>76</v>
      </c>
      <c r="K888" t="s">
        <v>24</v>
      </c>
      <c r="L888" t="s">
        <v>23</v>
      </c>
      <c r="M888" t="s">
        <v>24</v>
      </c>
      <c r="N888" s="1">
        <v>45669</v>
      </c>
      <c r="O888" t="s">
        <v>38</v>
      </c>
      <c r="P888" t="s">
        <v>27</v>
      </c>
      <c r="Q888" t="s">
        <v>32</v>
      </c>
      <c r="R888">
        <v>9</v>
      </c>
      <c r="S888">
        <v>772</v>
      </c>
      <c r="T888" t="s">
        <v>23</v>
      </c>
      <c r="U888" t="s">
        <v>23</v>
      </c>
      <c r="V888" s="1">
        <v>44001</v>
      </c>
      <c r="W888" t="str">
        <f t="shared" si="39"/>
        <v>Y</v>
      </c>
      <c r="X888" t="str">
        <f t="shared" ca="1" si="40"/>
        <v>Recent</v>
      </c>
      <c r="Y888" t="str">
        <f t="shared" ca="1" si="41"/>
        <v>Old</v>
      </c>
    </row>
    <row r="889" spans="1:25" hidden="1" x14ac:dyDescent="0.35">
      <c r="A889">
        <v>503262349</v>
      </c>
      <c r="B889" s="1">
        <v>43032</v>
      </c>
      <c r="C889">
        <v>376</v>
      </c>
      <c r="D889" s="1">
        <v>45725</v>
      </c>
      <c r="E889" t="s">
        <v>36</v>
      </c>
      <c r="F889" t="s">
        <v>24</v>
      </c>
      <c r="G889" t="s">
        <v>23</v>
      </c>
      <c r="H889" t="s">
        <v>32</v>
      </c>
      <c r="I889" t="s">
        <v>24</v>
      </c>
      <c r="J889">
        <v>78</v>
      </c>
      <c r="K889" t="s">
        <v>24</v>
      </c>
      <c r="L889" t="s">
        <v>24</v>
      </c>
      <c r="M889" t="s">
        <v>24</v>
      </c>
      <c r="N889" s="1">
        <v>45724</v>
      </c>
      <c r="O889" t="s">
        <v>39</v>
      </c>
      <c r="P889" t="s">
        <v>27</v>
      </c>
      <c r="Q889" t="s">
        <v>32</v>
      </c>
      <c r="R889">
        <v>1</v>
      </c>
      <c r="S889">
        <v>914</v>
      </c>
      <c r="T889" t="s">
        <v>23</v>
      </c>
      <c r="U889" t="s">
        <v>23</v>
      </c>
      <c r="V889" s="1">
        <v>45933</v>
      </c>
      <c r="W889" t="str">
        <f t="shared" si="39"/>
        <v>Y</v>
      </c>
      <c r="X889" t="str">
        <f t="shared" ca="1" si="40"/>
        <v>Recent</v>
      </c>
      <c r="Y889" t="str">
        <f t="shared" ca="1" si="41"/>
        <v>Recent</v>
      </c>
    </row>
    <row r="890" spans="1:25" hidden="1" x14ac:dyDescent="0.35">
      <c r="A890">
        <v>635041990</v>
      </c>
      <c r="B890" s="1">
        <v>40180</v>
      </c>
      <c r="C890">
        <v>1621</v>
      </c>
      <c r="D890" s="1">
        <v>45704</v>
      </c>
      <c r="E890" t="s">
        <v>36</v>
      </c>
      <c r="F890" t="s">
        <v>24</v>
      </c>
      <c r="G890" t="s">
        <v>23</v>
      </c>
      <c r="H890" t="s">
        <v>32</v>
      </c>
      <c r="I890" t="s">
        <v>24</v>
      </c>
      <c r="J890">
        <v>74</v>
      </c>
      <c r="K890" t="s">
        <v>24</v>
      </c>
      <c r="L890" t="s">
        <v>24</v>
      </c>
      <c r="M890" t="s">
        <v>24</v>
      </c>
      <c r="N890" s="1">
        <v>45676</v>
      </c>
      <c r="O890" t="s">
        <v>37</v>
      </c>
      <c r="P890" t="s">
        <v>27</v>
      </c>
      <c r="Q890" t="s">
        <v>30</v>
      </c>
      <c r="W890" t="str">
        <f t="shared" si="39"/>
        <v>Y</v>
      </c>
      <c r="X890" t="str">
        <f t="shared" ca="1" si="40"/>
        <v>Recent</v>
      </c>
      <c r="Y890" t="str">
        <f t="shared" ca="1" si="41"/>
        <v>N/A</v>
      </c>
    </row>
    <row r="891" spans="1:25" hidden="1" x14ac:dyDescent="0.35">
      <c r="A891">
        <v>478858075</v>
      </c>
      <c r="B891" s="1">
        <v>38049</v>
      </c>
      <c r="C891">
        <v>1222</v>
      </c>
      <c r="D891" s="1">
        <v>45697</v>
      </c>
      <c r="E891" t="s">
        <v>34</v>
      </c>
      <c r="F891" t="s">
        <v>24</v>
      </c>
      <c r="G891" t="s">
        <v>24</v>
      </c>
      <c r="H891" t="s">
        <v>30</v>
      </c>
      <c r="O891" t="s">
        <v>26</v>
      </c>
      <c r="P891" t="s">
        <v>27</v>
      </c>
      <c r="Q891" t="s">
        <v>32</v>
      </c>
      <c r="R891">
        <v>1</v>
      </c>
      <c r="S891">
        <v>774</v>
      </c>
      <c r="T891" t="s">
        <v>23</v>
      </c>
      <c r="U891" t="s">
        <v>23</v>
      </c>
      <c r="V891" s="1">
        <v>45933</v>
      </c>
      <c r="W891" t="str">
        <f t="shared" si="39"/>
        <v>Y</v>
      </c>
      <c r="X891" t="str">
        <f t="shared" ca="1" si="40"/>
        <v>N/A</v>
      </c>
      <c r="Y891" t="str">
        <f t="shared" ca="1" si="41"/>
        <v>Recent</v>
      </c>
    </row>
    <row r="892" spans="1:25" hidden="1" x14ac:dyDescent="0.35">
      <c r="A892">
        <v>776547649</v>
      </c>
      <c r="B892" s="1">
        <v>42470</v>
      </c>
      <c r="C892">
        <v>886</v>
      </c>
      <c r="D892" s="1">
        <v>45728</v>
      </c>
      <c r="E892" t="s">
        <v>22</v>
      </c>
      <c r="F892" t="s">
        <v>23</v>
      </c>
      <c r="G892" t="s">
        <v>24</v>
      </c>
      <c r="H892" t="s">
        <v>32</v>
      </c>
      <c r="I892" t="s">
        <v>24</v>
      </c>
      <c r="J892">
        <v>79</v>
      </c>
      <c r="K892" t="s">
        <v>24</v>
      </c>
      <c r="L892" t="s">
        <v>24</v>
      </c>
      <c r="M892" t="s">
        <v>24</v>
      </c>
      <c r="N892" s="1">
        <v>45711</v>
      </c>
      <c r="O892" t="s">
        <v>39</v>
      </c>
      <c r="P892" t="s">
        <v>31</v>
      </c>
      <c r="Q892" t="s">
        <v>32</v>
      </c>
      <c r="R892">
        <v>5</v>
      </c>
      <c r="S892">
        <v>875</v>
      </c>
      <c r="T892" t="s">
        <v>23</v>
      </c>
      <c r="U892" t="s">
        <v>23</v>
      </c>
      <c r="V892" s="1">
        <v>45491</v>
      </c>
      <c r="W892" t="str">
        <f t="shared" si="39"/>
        <v>Y</v>
      </c>
      <c r="X892" t="str">
        <f t="shared" ca="1" si="40"/>
        <v>Recent</v>
      </c>
      <c r="Y892" t="str">
        <f t="shared" ca="1" si="41"/>
        <v>Old</v>
      </c>
    </row>
    <row r="893" spans="1:25" hidden="1" x14ac:dyDescent="0.35">
      <c r="A893">
        <v>164842727</v>
      </c>
      <c r="B893" s="1">
        <v>40188</v>
      </c>
      <c r="C893">
        <v>5375</v>
      </c>
      <c r="D893" s="1">
        <v>45110</v>
      </c>
      <c r="E893" t="s">
        <v>29</v>
      </c>
      <c r="F893" t="s">
        <v>24</v>
      </c>
      <c r="G893" t="s">
        <v>24</v>
      </c>
      <c r="H893" t="s">
        <v>25</v>
      </c>
      <c r="I893" t="s">
        <v>23</v>
      </c>
      <c r="J893">
        <v>0</v>
      </c>
      <c r="K893" t="s">
        <v>23</v>
      </c>
      <c r="L893" t="s">
        <v>24</v>
      </c>
      <c r="M893" t="s">
        <v>24</v>
      </c>
      <c r="N893" s="1">
        <v>43572</v>
      </c>
      <c r="O893" t="s">
        <v>35</v>
      </c>
      <c r="P893" t="s">
        <v>33</v>
      </c>
      <c r="Q893" t="s">
        <v>25</v>
      </c>
      <c r="T893" t="s">
        <v>23</v>
      </c>
      <c r="U893" t="s">
        <v>23</v>
      </c>
      <c r="W893" t="str">
        <f t="shared" si="39"/>
        <v>Y</v>
      </c>
      <c r="X893" t="str">
        <f t="shared" ca="1" si="40"/>
        <v>Old</v>
      </c>
      <c r="Y893" t="str">
        <f t="shared" ca="1" si="41"/>
        <v>N/A</v>
      </c>
    </row>
    <row r="894" spans="1:25" hidden="1" x14ac:dyDescent="0.35">
      <c r="A894">
        <v>315926340</v>
      </c>
      <c r="B894" s="1">
        <v>43277</v>
      </c>
      <c r="C894">
        <v>4121</v>
      </c>
      <c r="D894" s="1">
        <v>44832</v>
      </c>
      <c r="E894" t="s">
        <v>29</v>
      </c>
      <c r="F894" t="s">
        <v>24</v>
      </c>
      <c r="G894" t="s">
        <v>24</v>
      </c>
      <c r="H894" t="s">
        <v>32</v>
      </c>
      <c r="I894" t="s">
        <v>24</v>
      </c>
      <c r="J894">
        <v>16</v>
      </c>
      <c r="K894" t="s">
        <v>24</v>
      </c>
      <c r="L894" t="s">
        <v>24</v>
      </c>
      <c r="M894" t="s">
        <v>24</v>
      </c>
      <c r="N894" s="1">
        <v>44150</v>
      </c>
      <c r="P894" t="s">
        <v>31</v>
      </c>
      <c r="Q894" t="s">
        <v>32</v>
      </c>
      <c r="R894">
        <v>8</v>
      </c>
      <c r="S894">
        <v>89</v>
      </c>
      <c r="T894" t="s">
        <v>23</v>
      </c>
      <c r="U894" t="s">
        <v>24</v>
      </c>
      <c r="V894" s="1">
        <v>44752</v>
      </c>
      <c r="W894" t="str">
        <f t="shared" si="39"/>
        <v>Y</v>
      </c>
      <c r="X894" t="str">
        <f t="shared" ca="1" si="40"/>
        <v>Old</v>
      </c>
      <c r="Y894" t="str">
        <f t="shared" ca="1" si="41"/>
        <v>Old</v>
      </c>
    </row>
    <row r="895" spans="1:25" hidden="1" x14ac:dyDescent="0.35">
      <c r="A895">
        <v>759664863</v>
      </c>
      <c r="B895" s="1">
        <v>36526</v>
      </c>
      <c r="C895">
        <v>16</v>
      </c>
      <c r="D895" s="1">
        <v>45733</v>
      </c>
      <c r="E895" t="s">
        <v>22</v>
      </c>
      <c r="F895" t="s">
        <v>23</v>
      </c>
      <c r="G895" t="s">
        <v>24</v>
      </c>
      <c r="H895" t="s">
        <v>32</v>
      </c>
      <c r="I895" t="s">
        <v>24</v>
      </c>
      <c r="J895">
        <v>90</v>
      </c>
      <c r="K895" t="s">
        <v>24</v>
      </c>
      <c r="L895" t="s">
        <v>24</v>
      </c>
      <c r="M895" t="s">
        <v>23</v>
      </c>
      <c r="N895" s="1">
        <v>45738</v>
      </c>
      <c r="O895" t="s">
        <v>39</v>
      </c>
      <c r="P895" t="s">
        <v>27</v>
      </c>
      <c r="Q895" t="s">
        <v>32</v>
      </c>
      <c r="R895">
        <v>9</v>
      </c>
      <c r="S895">
        <v>967</v>
      </c>
      <c r="T895" t="s">
        <v>23</v>
      </c>
      <c r="U895" t="s">
        <v>23</v>
      </c>
      <c r="V895" s="1">
        <v>44420</v>
      </c>
      <c r="W895" t="str">
        <f t="shared" si="39"/>
        <v>Y</v>
      </c>
      <c r="X895" t="str">
        <f t="shared" ca="1" si="40"/>
        <v>Recent</v>
      </c>
      <c r="Y895" t="str">
        <f t="shared" ca="1" si="41"/>
        <v>Old</v>
      </c>
    </row>
    <row r="896" spans="1:25" hidden="1" x14ac:dyDescent="0.35">
      <c r="A896">
        <v>669513455</v>
      </c>
      <c r="B896" s="1">
        <v>42904</v>
      </c>
      <c r="C896">
        <v>72</v>
      </c>
      <c r="D896" s="1">
        <v>45730</v>
      </c>
      <c r="E896" t="s">
        <v>22</v>
      </c>
      <c r="F896" t="s">
        <v>23</v>
      </c>
      <c r="G896" t="s">
        <v>24</v>
      </c>
      <c r="H896" t="s">
        <v>30</v>
      </c>
      <c r="O896" t="s">
        <v>37</v>
      </c>
      <c r="P896" t="s">
        <v>27</v>
      </c>
      <c r="Q896" t="s">
        <v>32</v>
      </c>
      <c r="R896">
        <v>8</v>
      </c>
      <c r="S896">
        <v>983</v>
      </c>
      <c r="T896" t="s">
        <v>23</v>
      </c>
      <c r="U896" t="s">
        <v>23</v>
      </c>
      <c r="V896" s="1">
        <v>43886</v>
      </c>
      <c r="W896" t="str">
        <f t="shared" si="39"/>
        <v>Y</v>
      </c>
      <c r="X896" t="str">
        <f t="shared" ca="1" si="40"/>
        <v>N/A</v>
      </c>
      <c r="Y896" t="str">
        <f t="shared" ca="1" si="41"/>
        <v>Old</v>
      </c>
    </row>
    <row r="897" spans="1:25" hidden="1" x14ac:dyDescent="0.35">
      <c r="A897">
        <v>224801646</v>
      </c>
      <c r="B897" s="1">
        <v>41044</v>
      </c>
      <c r="C897">
        <v>86</v>
      </c>
      <c r="D897" s="1">
        <v>45727</v>
      </c>
      <c r="E897" t="s">
        <v>22</v>
      </c>
      <c r="F897" t="s">
        <v>23</v>
      </c>
      <c r="G897" t="s">
        <v>24</v>
      </c>
      <c r="H897" t="s">
        <v>32</v>
      </c>
      <c r="I897" t="s">
        <v>24</v>
      </c>
      <c r="J897">
        <v>90</v>
      </c>
      <c r="K897" t="s">
        <v>24</v>
      </c>
      <c r="L897" t="s">
        <v>23</v>
      </c>
      <c r="M897" t="s">
        <v>23</v>
      </c>
      <c r="N897" s="1">
        <v>45748</v>
      </c>
      <c r="O897" t="s">
        <v>26</v>
      </c>
      <c r="P897" t="s">
        <v>27</v>
      </c>
      <c r="Q897" t="s">
        <v>32</v>
      </c>
      <c r="R897">
        <v>9</v>
      </c>
      <c r="S897">
        <v>976</v>
      </c>
      <c r="T897" t="s">
        <v>23</v>
      </c>
      <c r="U897" t="s">
        <v>23</v>
      </c>
      <c r="V897" s="1">
        <v>43677</v>
      </c>
      <c r="W897" t="str">
        <f t="shared" si="39"/>
        <v>Y</v>
      </c>
      <c r="X897" t="str">
        <f t="shared" ca="1" si="40"/>
        <v>Recent</v>
      </c>
      <c r="Y897" t="str">
        <f t="shared" ca="1" si="41"/>
        <v>Old</v>
      </c>
    </row>
    <row r="898" spans="1:25" hidden="1" x14ac:dyDescent="0.35">
      <c r="A898">
        <v>815806262</v>
      </c>
      <c r="B898" s="1">
        <v>39242</v>
      </c>
      <c r="C898">
        <v>16</v>
      </c>
      <c r="D898" s="1">
        <v>45737</v>
      </c>
      <c r="E898" t="s">
        <v>22</v>
      </c>
      <c r="F898" t="s">
        <v>23</v>
      </c>
      <c r="G898" t="s">
        <v>24</v>
      </c>
      <c r="H898" t="s">
        <v>32</v>
      </c>
      <c r="I898" t="s">
        <v>24</v>
      </c>
      <c r="J898">
        <v>86</v>
      </c>
      <c r="K898" t="s">
        <v>24</v>
      </c>
      <c r="L898" t="s">
        <v>23</v>
      </c>
      <c r="M898" t="s">
        <v>23</v>
      </c>
      <c r="N898" s="1">
        <v>45742</v>
      </c>
      <c r="O898" t="s">
        <v>37</v>
      </c>
      <c r="P898" t="s">
        <v>33</v>
      </c>
      <c r="Q898" t="s">
        <v>32</v>
      </c>
      <c r="R898">
        <v>1</v>
      </c>
      <c r="S898">
        <v>982</v>
      </c>
      <c r="T898" t="s">
        <v>23</v>
      </c>
      <c r="U898" t="s">
        <v>23</v>
      </c>
      <c r="V898" s="1">
        <v>45933</v>
      </c>
      <c r="W898" t="str">
        <f t="shared" si="39"/>
        <v>Y</v>
      </c>
      <c r="X898" t="str">
        <f t="shared" ca="1" si="40"/>
        <v>Recent</v>
      </c>
      <c r="Y898" t="str">
        <f t="shared" ca="1" si="41"/>
        <v>Recent</v>
      </c>
    </row>
    <row r="899" spans="1:25" hidden="1" x14ac:dyDescent="0.35">
      <c r="A899">
        <v>313386641</v>
      </c>
      <c r="B899" s="1">
        <v>40728</v>
      </c>
      <c r="C899">
        <v>2088</v>
      </c>
      <c r="D899" s="1">
        <v>45628</v>
      </c>
      <c r="E899" t="s">
        <v>34</v>
      </c>
      <c r="F899" t="s">
        <v>24</v>
      </c>
      <c r="G899" t="s">
        <v>24</v>
      </c>
      <c r="H899" t="s">
        <v>32</v>
      </c>
      <c r="I899" t="s">
        <v>24</v>
      </c>
      <c r="J899">
        <v>25</v>
      </c>
      <c r="K899" t="s">
        <v>24</v>
      </c>
      <c r="L899" t="s">
        <v>24</v>
      </c>
      <c r="M899" t="s">
        <v>23</v>
      </c>
      <c r="N899" s="1">
        <v>45533</v>
      </c>
      <c r="O899" t="s">
        <v>40</v>
      </c>
      <c r="P899" t="s">
        <v>31</v>
      </c>
      <c r="Q899" t="s">
        <v>32</v>
      </c>
      <c r="R899">
        <v>7</v>
      </c>
      <c r="S899">
        <v>698</v>
      </c>
      <c r="T899" t="s">
        <v>23</v>
      </c>
      <c r="U899" t="s">
        <v>23</v>
      </c>
      <c r="V899" s="1">
        <v>44135</v>
      </c>
      <c r="W899" t="str">
        <f t="shared" ref="W899:W962" si="42">IF(OR(F899="Y", G899="Y", L899 = "Y", M899 = "Y", T899 = "Y", U899= "Y"), "Y", "N")</f>
        <v>Y</v>
      </c>
      <c r="X899" t="str">
        <f t="shared" ref="X899:X962" ca="1" si="43">IF(N899&gt;=EDATE(TODAY(),-6),"Recent",IF(I899="","N/A","Old"))</f>
        <v>Old</v>
      </c>
      <c r="Y899" t="str">
        <f t="shared" ref="Y899:Y962" ca="1" si="44">IF(V899&gt;=EDATE(TODAY(),-6),"Recent",IF(V899="","N/A","Old"))</f>
        <v>Old</v>
      </c>
    </row>
    <row r="900" spans="1:25" hidden="1" x14ac:dyDescent="0.35">
      <c r="A900">
        <v>206410033</v>
      </c>
      <c r="B900" s="1">
        <v>38324</v>
      </c>
      <c r="C900">
        <v>79</v>
      </c>
      <c r="D900" s="1">
        <v>45756</v>
      </c>
      <c r="E900" t="s">
        <v>22</v>
      </c>
      <c r="F900" t="s">
        <v>23</v>
      </c>
      <c r="G900" t="s">
        <v>24</v>
      </c>
      <c r="H900" t="s">
        <v>32</v>
      </c>
      <c r="I900" t="s">
        <v>24</v>
      </c>
      <c r="J900">
        <v>94</v>
      </c>
      <c r="K900" t="s">
        <v>24</v>
      </c>
      <c r="L900" t="s">
        <v>23</v>
      </c>
      <c r="M900" t="s">
        <v>24</v>
      </c>
      <c r="N900" s="1">
        <v>45738</v>
      </c>
      <c r="O900" t="s">
        <v>37</v>
      </c>
      <c r="P900" t="s">
        <v>27</v>
      </c>
      <c r="Q900" t="s">
        <v>28</v>
      </c>
      <c r="R900">
        <v>9</v>
      </c>
      <c r="S900">
        <v>963</v>
      </c>
      <c r="T900" t="s">
        <v>23</v>
      </c>
      <c r="U900" t="s">
        <v>23</v>
      </c>
      <c r="V900" s="1">
        <v>44179</v>
      </c>
      <c r="W900" t="str">
        <f t="shared" si="42"/>
        <v>Y</v>
      </c>
      <c r="X900" t="str">
        <f t="shared" ca="1" si="43"/>
        <v>Recent</v>
      </c>
      <c r="Y900" t="str">
        <f t="shared" ca="1" si="44"/>
        <v>Old</v>
      </c>
    </row>
    <row r="901" spans="1:25" hidden="1" x14ac:dyDescent="0.35">
      <c r="A901">
        <v>460467984</v>
      </c>
      <c r="B901" s="1">
        <v>35106</v>
      </c>
      <c r="C901">
        <v>4532</v>
      </c>
      <c r="E901" t="s">
        <v>29</v>
      </c>
      <c r="F901" t="s">
        <v>24</v>
      </c>
      <c r="G901" t="s">
        <v>24</v>
      </c>
      <c r="H901" t="s">
        <v>32</v>
      </c>
      <c r="I901" t="s">
        <v>23</v>
      </c>
      <c r="J901">
        <v>7</v>
      </c>
      <c r="K901" t="s">
        <v>24</v>
      </c>
      <c r="L901" t="s">
        <v>24</v>
      </c>
      <c r="M901" t="s">
        <v>24</v>
      </c>
      <c r="N901" s="1">
        <v>44356</v>
      </c>
      <c r="O901" t="s">
        <v>35</v>
      </c>
      <c r="P901" t="s">
        <v>31</v>
      </c>
      <c r="Q901" t="s">
        <v>32</v>
      </c>
      <c r="R901">
        <v>1</v>
      </c>
      <c r="S901">
        <v>50</v>
      </c>
      <c r="T901" t="s">
        <v>24</v>
      </c>
      <c r="U901" t="s">
        <v>24</v>
      </c>
      <c r="V901" s="1">
        <v>45933</v>
      </c>
      <c r="W901" t="str">
        <f t="shared" si="42"/>
        <v>N</v>
      </c>
      <c r="X901" t="str">
        <f t="shared" ca="1" si="43"/>
        <v>Old</v>
      </c>
      <c r="Y901" t="str">
        <f t="shared" ca="1" si="44"/>
        <v>Recent</v>
      </c>
    </row>
    <row r="902" spans="1:25" hidden="1" x14ac:dyDescent="0.35">
      <c r="A902">
        <v>341825138</v>
      </c>
      <c r="B902" s="1">
        <v>40600</v>
      </c>
      <c r="C902">
        <v>58</v>
      </c>
      <c r="D902" s="1">
        <v>45749</v>
      </c>
      <c r="E902" t="s">
        <v>22</v>
      </c>
      <c r="F902" t="s">
        <v>23</v>
      </c>
      <c r="G902" t="s">
        <v>24</v>
      </c>
      <c r="H902" t="s">
        <v>30</v>
      </c>
      <c r="O902" t="s">
        <v>37</v>
      </c>
      <c r="P902" t="s">
        <v>31</v>
      </c>
      <c r="Q902" t="s">
        <v>25</v>
      </c>
      <c r="T902" t="s">
        <v>23</v>
      </c>
      <c r="U902" t="s">
        <v>23</v>
      </c>
      <c r="W902" t="str">
        <f t="shared" si="42"/>
        <v>Y</v>
      </c>
      <c r="X902" t="str">
        <f t="shared" ca="1" si="43"/>
        <v>N/A</v>
      </c>
      <c r="Y902" t="str">
        <f t="shared" ca="1" si="44"/>
        <v>N/A</v>
      </c>
    </row>
    <row r="903" spans="1:25" hidden="1" x14ac:dyDescent="0.35">
      <c r="A903">
        <v>866157966</v>
      </c>
      <c r="B903" s="1">
        <v>38257</v>
      </c>
      <c r="C903">
        <v>668</v>
      </c>
      <c r="D903" s="1">
        <v>45710</v>
      </c>
      <c r="E903" t="s">
        <v>36</v>
      </c>
      <c r="F903" t="s">
        <v>24</v>
      </c>
      <c r="G903" t="s">
        <v>23</v>
      </c>
      <c r="H903" t="s">
        <v>32</v>
      </c>
      <c r="I903" t="s">
        <v>24</v>
      </c>
      <c r="J903">
        <v>83</v>
      </c>
      <c r="K903" t="s">
        <v>24</v>
      </c>
      <c r="L903" t="s">
        <v>23</v>
      </c>
      <c r="M903" t="s">
        <v>24</v>
      </c>
      <c r="N903" s="1">
        <v>45712</v>
      </c>
      <c r="O903" t="s">
        <v>35</v>
      </c>
      <c r="P903" t="s">
        <v>27</v>
      </c>
      <c r="Q903" t="s">
        <v>32</v>
      </c>
      <c r="R903">
        <v>1</v>
      </c>
      <c r="S903">
        <v>874</v>
      </c>
      <c r="T903" t="s">
        <v>23</v>
      </c>
      <c r="U903" t="s">
        <v>23</v>
      </c>
      <c r="V903" s="1">
        <v>45933</v>
      </c>
      <c r="W903" t="str">
        <f t="shared" si="42"/>
        <v>Y</v>
      </c>
      <c r="X903" t="str">
        <f t="shared" ca="1" si="43"/>
        <v>Recent</v>
      </c>
      <c r="Y903" t="str">
        <f t="shared" ca="1" si="44"/>
        <v>Recent</v>
      </c>
    </row>
    <row r="904" spans="1:25" x14ac:dyDescent="0.35">
      <c r="A904">
        <v>759768472</v>
      </c>
      <c r="B904" s="1">
        <v>42868</v>
      </c>
      <c r="D904" s="1">
        <v>45741</v>
      </c>
      <c r="E904" t="s">
        <v>34</v>
      </c>
      <c r="F904" t="s">
        <v>24</v>
      </c>
      <c r="G904" t="s">
        <v>24</v>
      </c>
      <c r="H904" t="s">
        <v>32</v>
      </c>
      <c r="I904" t="s">
        <v>24</v>
      </c>
      <c r="J904">
        <v>53</v>
      </c>
      <c r="K904" t="s">
        <v>24</v>
      </c>
      <c r="L904" t="s">
        <v>23</v>
      </c>
      <c r="M904" t="s">
        <v>23</v>
      </c>
      <c r="N904" s="1">
        <v>45750</v>
      </c>
      <c r="O904" t="s">
        <v>37</v>
      </c>
      <c r="P904" t="s">
        <v>33</v>
      </c>
      <c r="Q904" t="s">
        <v>32</v>
      </c>
      <c r="R904">
        <v>7</v>
      </c>
      <c r="S904">
        <v>438</v>
      </c>
      <c r="T904" t="s">
        <v>23</v>
      </c>
      <c r="U904" t="s">
        <v>24</v>
      </c>
      <c r="V904" s="1">
        <v>45463</v>
      </c>
      <c r="W904" t="str">
        <f t="shared" si="42"/>
        <v>Y</v>
      </c>
      <c r="X904" t="str">
        <f t="shared" ca="1" si="43"/>
        <v>Recent</v>
      </c>
      <c r="Y904" t="str">
        <f t="shared" ca="1" si="44"/>
        <v>Old</v>
      </c>
    </row>
    <row r="905" spans="1:25" hidden="1" x14ac:dyDescent="0.35">
      <c r="A905">
        <v>929813215</v>
      </c>
      <c r="B905" s="1">
        <v>40591</v>
      </c>
      <c r="C905">
        <v>1950</v>
      </c>
      <c r="D905" s="1">
        <v>45709</v>
      </c>
      <c r="E905" t="s">
        <v>36</v>
      </c>
      <c r="F905" t="s">
        <v>24</v>
      </c>
      <c r="G905" t="s">
        <v>23</v>
      </c>
      <c r="H905" t="s">
        <v>28</v>
      </c>
      <c r="I905" t="s">
        <v>24</v>
      </c>
      <c r="J905">
        <v>73</v>
      </c>
      <c r="K905" t="s">
        <v>24</v>
      </c>
      <c r="L905" t="s">
        <v>24</v>
      </c>
      <c r="M905" t="s">
        <v>24</v>
      </c>
      <c r="N905" s="1">
        <v>45682</v>
      </c>
      <c r="O905" t="s">
        <v>38</v>
      </c>
      <c r="P905" t="s">
        <v>31</v>
      </c>
      <c r="Q905" t="s">
        <v>32</v>
      </c>
      <c r="R905">
        <v>2</v>
      </c>
      <c r="S905">
        <v>721</v>
      </c>
      <c r="T905" t="s">
        <v>23</v>
      </c>
      <c r="U905" t="s">
        <v>23</v>
      </c>
      <c r="V905" s="1">
        <v>45923</v>
      </c>
      <c r="W905" t="str">
        <f t="shared" si="42"/>
        <v>Y</v>
      </c>
      <c r="X905" t="str">
        <f t="shared" ca="1" si="43"/>
        <v>Recent</v>
      </c>
      <c r="Y905" t="str">
        <f t="shared" ca="1" si="44"/>
        <v>Recent</v>
      </c>
    </row>
    <row r="906" spans="1:25" hidden="1" x14ac:dyDescent="0.35">
      <c r="A906">
        <v>138948828</v>
      </c>
      <c r="B906" s="1">
        <v>34861</v>
      </c>
      <c r="C906">
        <v>1467</v>
      </c>
      <c r="D906" s="1">
        <v>45672</v>
      </c>
      <c r="E906" t="s">
        <v>22</v>
      </c>
      <c r="F906" t="s">
        <v>23</v>
      </c>
      <c r="G906" t="s">
        <v>24</v>
      </c>
      <c r="H906" t="s">
        <v>30</v>
      </c>
      <c r="O906" t="s">
        <v>40</v>
      </c>
      <c r="P906" t="s">
        <v>27</v>
      </c>
      <c r="Q906" t="s">
        <v>30</v>
      </c>
      <c r="W906" t="str">
        <f t="shared" si="42"/>
        <v>Y</v>
      </c>
      <c r="X906" t="str">
        <f t="shared" ca="1" si="43"/>
        <v>N/A</v>
      </c>
      <c r="Y906" t="str">
        <f t="shared" ca="1" si="44"/>
        <v>N/A</v>
      </c>
    </row>
    <row r="907" spans="1:25" hidden="1" x14ac:dyDescent="0.35">
      <c r="A907">
        <v>630936661</v>
      </c>
      <c r="B907" s="1">
        <v>35792</v>
      </c>
      <c r="C907">
        <v>147</v>
      </c>
      <c r="D907" s="1">
        <v>45741</v>
      </c>
      <c r="E907" t="s">
        <v>34</v>
      </c>
      <c r="F907" t="s">
        <v>24</v>
      </c>
      <c r="G907" t="s">
        <v>24</v>
      </c>
      <c r="H907" t="s">
        <v>25</v>
      </c>
      <c r="I907" t="s">
        <v>24</v>
      </c>
      <c r="J907">
        <v>0</v>
      </c>
      <c r="K907" t="s">
        <v>23</v>
      </c>
      <c r="L907" t="s">
        <v>23</v>
      </c>
      <c r="M907" t="s">
        <v>23</v>
      </c>
      <c r="N907" s="1">
        <v>45702</v>
      </c>
      <c r="O907" t="s">
        <v>40</v>
      </c>
      <c r="P907" t="s">
        <v>31</v>
      </c>
      <c r="Q907" t="s">
        <v>25</v>
      </c>
      <c r="T907" t="s">
        <v>23</v>
      </c>
      <c r="U907" t="s">
        <v>23</v>
      </c>
      <c r="W907" t="str">
        <f t="shared" si="42"/>
        <v>Y</v>
      </c>
      <c r="X907" t="str">
        <f t="shared" ca="1" si="43"/>
        <v>Recent</v>
      </c>
      <c r="Y907" t="str">
        <f t="shared" ca="1" si="44"/>
        <v>N/A</v>
      </c>
    </row>
    <row r="908" spans="1:25" hidden="1" x14ac:dyDescent="0.35">
      <c r="A908">
        <v>801771202</v>
      </c>
      <c r="B908" s="1">
        <v>41260</v>
      </c>
      <c r="C908">
        <v>2406</v>
      </c>
      <c r="D908" s="1">
        <v>45613</v>
      </c>
      <c r="E908" t="s">
        <v>34</v>
      </c>
      <c r="F908" t="s">
        <v>24</v>
      </c>
      <c r="G908" t="s">
        <v>24</v>
      </c>
      <c r="H908" t="s">
        <v>32</v>
      </c>
      <c r="I908" t="s">
        <v>24</v>
      </c>
      <c r="J908">
        <v>56</v>
      </c>
      <c r="K908" t="s">
        <v>24</v>
      </c>
      <c r="L908" t="s">
        <v>24</v>
      </c>
      <c r="M908" t="s">
        <v>24</v>
      </c>
      <c r="N908" s="1">
        <v>45602</v>
      </c>
      <c r="O908" t="s">
        <v>35</v>
      </c>
      <c r="P908" t="s">
        <v>27</v>
      </c>
      <c r="Q908" t="s">
        <v>32</v>
      </c>
      <c r="R908">
        <v>4</v>
      </c>
      <c r="S908">
        <v>643</v>
      </c>
      <c r="T908" t="s">
        <v>23</v>
      </c>
      <c r="U908" t="s">
        <v>23</v>
      </c>
      <c r="V908" s="1">
        <v>45748</v>
      </c>
      <c r="W908" t="str">
        <f t="shared" si="42"/>
        <v>Y</v>
      </c>
      <c r="X908" t="str">
        <f t="shared" ca="1" si="43"/>
        <v>Recent</v>
      </c>
      <c r="Y908" t="str">
        <f t="shared" ca="1" si="44"/>
        <v>Recent</v>
      </c>
    </row>
    <row r="909" spans="1:25" hidden="1" x14ac:dyDescent="0.35">
      <c r="A909">
        <v>741099377</v>
      </c>
      <c r="B909" s="1">
        <v>41853</v>
      </c>
      <c r="C909">
        <v>315</v>
      </c>
      <c r="D909" s="1">
        <v>45728</v>
      </c>
      <c r="E909" t="s">
        <v>22</v>
      </c>
      <c r="F909" t="s">
        <v>23</v>
      </c>
      <c r="G909" t="s">
        <v>24</v>
      </c>
      <c r="H909" t="s">
        <v>28</v>
      </c>
      <c r="I909" t="s">
        <v>24</v>
      </c>
      <c r="J909">
        <v>88</v>
      </c>
      <c r="K909" t="s">
        <v>24</v>
      </c>
      <c r="L909" t="s">
        <v>24</v>
      </c>
      <c r="M909" t="s">
        <v>23</v>
      </c>
      <c r="N909" s="1">
        <v>45720</v>
      </c>
      <c r="O909" t="s">
        <v>37</v>
      </c>
      <c r="P909" t="s">
        <v>31</v>
      </c>
      <c r="Q909" t="s">
        <v>28</v>
      </c>
      <c r="R909">
        <v>9</v>
      </c>
      <c r="S909">
        <v>914</v>
      </c>
      <c r="T909" t="s">
        <v>23</v>
      </c>
      <c r="U909" t="s">
        <v>23</v>
      </c>
      <c r="V909" s="1">
        <v>43523</v>
      </c>
      <c r="W909" t="str">
        <f t="shared" si="42"/>
        <v>Y</v>
      </c>
      <c r="X909" t="str">
        <f t="shared" ca="1" si="43"/>
        <v>Recent</v>
      </c>
      <c r="Y909" t="str">
        <f t="shared" ca="1" si="44"/>
        <v>Old</v>
      </c>
    </row>
    <row r="910" spans="1:25" hidden="1" x14ac:dyDescent="0.35">
      <c r="A910">
        <v>853936434</v>
      </c>
      <c r="B910" s="1">
        <v>35136</v>
      </c>
      <c r="C910">
        <v>3134</v>
      </c>
      <c r="D910" s="1">
        <v>45123</v>
      </c>
      <c r="E910" t="s">
        <v>22</v>
      </c>
      <c r="F910" t="s">
        <v>23</v>
      </c>
      <c r="G910" t="s">
        <v>24</v>
      </c>
      <c r="H910" t="s">
        <v>32</v>
      </c>
      <c r="I910" t="s">
        <v>24</v>
      </c>
      <c r="J910">
        <v>28</v>
      </c>
      <c r="K910" t="s">
        <v>24</v>
      </c>
      <c r="L910" t="s">
        <v>24</v>
      </c>
      <c r="M910" t="s">
        <v>24</v>
      </c>
      <c r="N910" s="1">
        <v>45332</v>
      </c>
      <c r="O910" t="s">
        <v>38</v>
      </c>
      <c r="P910" t="s">
        <v>33</v>
      </c>
      <c r="Q910" t="s">
        <v>30</v>
      </c>
      <c r="W910" t="str">
        <f t="shared" si="42"/>
        <v>Y</v>
      </c>
      <c r="X910" t="str">
        <f t="shared" ca="1" si="43"/>
        <v>Old</v>
      </c>
      <c r="Y910" t="str">
        <f t="shared" ca="1" si="44"/>
        <v>N/A</v>
      </c>
    </row>
    <row r="911" spans="1:25" hidden="1" x14ac:dyDescent="0.35">
      <c r="A911">
        <v>101683595</v>
      </c>
      <c r="B911" s="1">
        <v>43247</v>
      </c>
      <c r="C911">
        <v>1680</v>
      </c>
      <c r="D911" s="1">
        <v>45718</v>
      </c>
      <c r="E911" t="s">
        <v>29</v>
      </c>
      <c r="F911" t="s">
        <v>24</v>
      </c>
      <c r="G911" t="s">
        <v>24</v>
      </c>
      <c r="H911" t="s">
        <v>32</v>
      </c>
      <c r="I911" t="s">
        <v>24</v>
      </c>
      <c r="J911">
        <v>65</v>
      </c>
      <c r="K911" t="s">
        <v>24</v>
      </c>
      <c r="L911" t="s">
        <v>24</v>
      </c>
      <c r="M911" t="s">
        <v>24</v>
      </c>
      <c r="N911" s="1">
        <v>45658</v>
      </c>
      <c r="O911" t="s">
        <v>35</v>
      </c>
      <c r="P911" t="s">
        <v>31</v>
      </c>
      <c r="Q911" t="s">
        <v>32</v>
      </c>
      <c r="R911">
        <v>1</v>
      </c>
      <c r="S911">
        <v>881</v>
      </c>
      <c r="T911" t="s">
        <v>23</v>
      </c>
      <c r="U911" t="s">
        <v>23</v>
      </c>
      <c r="V911" s="1">
        <v>45933</v>
      </c>
      <c r="W911" t="str">
        <f t="shared" si="42"/>
        <v>Y</v>
      </c>
      <c r="X911" t="str">
        <f t="shared" ca="1" si="43"/>
        <v>Recent</v>
      </c>
      <c r="Y911" t="str">
        <f t="shared" ca="1" si="44"/>
        <v>Recent</v>
      </c>
    </row>
    <row r="912" spans="1:25" hidden="1" x14ac:dyDescent="0.35">
      <c r="A912">
        <v>546563286</v>
      </c>
      <c r="B912" s="1">
        <v>39132</v>
      </c>
      <c r="C912">
        <v>1063</v>
      </c>
      <c r="D912" s="1">
        <v>45638</v>
      </c>
      <c r="E912" t="s">
        <v>36</v>
      </c>
      <c r="F912" t="s">
        <v>24</v>
      </c>
      <c r="G912" t="s">
        <v>23</v>
      </c>
      <c r="H912" t="s">
        <v>32</v>
      </c>
      <c r="I912" t="s">
        <v>24</v>
      </c>
      <c r="J912">
        <v>75</v>
      </c>
      <c r="K912" t="s">
        <v>24</v>
      </c>
      <c r="L912" t="s">
        <v>23</v>
      </c>
      <c r="M912" t="s">
        <v>23</v>
      </c>
      <c r="N912" s="1">
        <v>45697</v>
      </c>
      <c r="O912" t="s">
        <v>40</v>
      </c>
      <c r="P912" t="s">
        <v>33</v>
      </c>
      <c r="Q912" t="s">
        <v>28</v>
      </c>
      <c r="R912">
        <v>1</v>
      </c>
      <c r="S912">
        <v>883</v>
      </c>
      <c r="T912" t="s">
        <v>23</v>
      </c>
      <c r="U912" t="s">
        <v>23</v>
      </c>
      <c r="V912" s="1">
        <v>45933</v>
      </c>
      <c r="W912" t="str">
        <f t="shared" si="42"/>
        <v>Y</v>
      </c>
      <c r="X912" t="str">
        <f t="shared" ca="1" si="43"/>
        <v>Recent</v>
      </c>
      <c r="Y912" t="str">
        <f t="shared" ca="1" si="44"/>
        <v>Recent</v>
      </c>
    </row>
    <row r="913" spans="1:25" hidden="1" x14ac:dyDescent="0.35">
      <c r="A913">
        <v>687856277</v>
      </c>
      <c r="B913" s="1">
        <v>36688</v>
      </c>
      <c r="C913">
        <v>5024</v>
      </c>
      <c r="D913" s="1">
        <v>43525</v>
      </c>
      <c r="E913" t="s">
        <v>29</v>
      </c>
      <c r="F913" t="s">
        <v>24</v>
      </c>
      <c r="G913" t="s">
        <v>24</v>
      </c>
      <c r="H913" t="s">
        <v>30</v>
      </c>
      <c r="O913" t="s">
        <v>26</v>
      </c>
      <c r="P913" t="s">
        <v>33</v>
      </c>
      <c r="Q913" t="s">
        <v>25</v>
      </c>
      <c r="T913" t="s">
        <v>23</v>
      </c>
      <c r="U913" t="s">
        <v>23</v>
      </c>
      <c r="W913" t="str">
        <f t="shared" si="42"/>
        <v>Y</v>
      </c>
      <c r="X913" t="str">
        <f t="shared" ca="1" si="43"/>
        <v>N/A</v>
      </c>
      <c r="Y913" t="str">
        <f t="shared" ca="1" si="44"/>
        <v>N/A</v>
      </c>
    </row>
    <row r="914" spans="1:25" hidden="1" x14ac:dyDescent="0.35">
      <c r="A914">
        <v>538284082</v>
      </c>
      <c r="B914" s="1">
        <v>42922</v>
      </c>
      <c r="C914">
        <v>59</v>
      </c>
      <c r="D914" s="1">
        <v>45754</v>
      </c>
      <c r="E914" t="s">
        <v>22</v>
      </c>
      <c r="F914" t="s">
        <v>23</v>
      </c>
      <c r="G914" t="s">
        <v>24</v>
      </c>
      <c r="H914" t="s">
        <v>30</v>
      </c>
      <c r="O914" t="s">
        <v>26</v>
      </c>
      <c r="Q914" t="s">
        <v>30</v>
      </c>
      <c r="W914" t="str">
        <f t="shared" si="42"/>
        <v>Y</v>
      </c>
      <c r="X914" t="str">
        <f t="shared" ca="1" si="43"/>
        <v>N/A</v>
      </c>
      <c r="Y914" t="str">
        <f t="shared" ca="1" si="44"/>
        <v>N/A</v>
      </c>
    </row>
    <row r="915" spans="1:25" hidden="1" x14ac:dyDescent="0.35">
      <c r="A915">
        <v>185251959</v>
      </c>
      <c r="B915" s="1">
        <v>41875</v>
      </c>
      <c r="C915">
        <v>1817</v>
      </c>
      <c r="D915" s="1">
        <v>45645</v>
      </c>
      <c r="E915" t="s">
        <v>36</v>
      </c>
      <c r="F915" t="s">
        <v>24</v>
      </c>
      <c r="G915" t="s">
        <v>23</v>
      </c>
      <c r="H915" t="s">
        <v>32</v>
      </c>
      <c r="I915" t="s">
        <v>24</v>
      </c>
      <c r="J915">
        <v>58</v>
      </c>
      <c r="K915" t="s">
        <v>24</v>
      </c>
      <c r="L915" t="s">
        <v>24</v>
      </c>
      <c r="M915" t="s">
        <v>24</v>
      </c>
      <c r="N915" s="1">
        <v>45707</v>
      </c>
      <c r="O915" t="s">
        <v>39</v>
      </c>
      <c r="P915" t="s">
        <v>27</v>
      </c>
      <c r="Q915" t="s">
        <v>32</v>
      </c>
      <c r="R915">
        <v>9</v>
      </c>
      <c r="S915">
        <v>730</v>
      </c>
      <c r="T915" t="s">
        <v>23</v>
      </c>
      <c r="U915" t="s">
        <v>23</v>
      </c>
      <c r="V915" s="1">
        <v>44328</v>
      </c>
      <c r="W915" t="str">
        <f t="shared" si="42"/>
        <v>Y</v>
      </c>
      <c r="X915" t="str">
        <f t="shared" ca="1" si="43"/>
        <v>Recent</v>
      </c>
      <c r="Y915" t="str">
        <f t="shared" ca="1" si="44"/>
        <v>Old</v>
      </c>
    </row>
    <row r="916" spans="1:25" hidden="1" x14ac:dyDescent="0.35">
      <c r="A916">
        <v>689095719</v>
      </c>
      <c r="B916" s="1">
        <v>41425</v>
      </c>
      <c r="C916">
        <v>553</v>
      </c>
      <c r="D916" s="1">
        <v>45725</v>
      </c>
      <c r="E916" t="s">
        <v>36</v>
      </c>
      <c r="F916" t="s">
        <v>24</v>
      </c>
      <c r="G916" t="s">
        <v>23</v>
      </c>
      <c r="H916" t="s">
        <v>32</v>
      </c>
      <c r="I916" t="s">
        <v>24</v>
      </c>
      <c r="J916">
        <v>81</v>
      </c>
      <c r="K916" t="s">
        <v>24</v>
      </c>
      <c r="L916" t="s">
        <v>23</v>
      </c>
      <c r="M916" t="s">
        <v>24</v>
      </c>
      <c r="N916" s="1">
        <v>45720</v>
      </c>
      <c r="O916" t="s">
        <v>39</v>
      </c>
      <c r="P916" t="s">
        <v>27</v>
      </c>
      <c r="Q916" t="s">
        <v>32</v>
      </c>
      <c r="R916">
        <v>9</v>
      </c>
      <c r="S916">
        <v>842</v>
      </c>
      <c r="T916" t="s">
        <v>23</v>
      </c>
      <c r="U916" t="s">
        <v>24</v>
      </c>
      <c r="V916" s="1">
        <v>43733</v>
      </c>
      <c r="W916" t="str">
        <f t="shared" si="42"/>
        <v>Y</v>
      </c>
      <c r="X916" t="str">
        <f t="shared" ca="1" si="43"/>
        <v>Recent</v>
      </c>
      <c r="Y916" t="str">
        <f t="shared" ca="1" si="44"/>
        <v>Old</v>
      </c>
    </row>
    <row r="917" spans="1:25" hidden="1" x14ac:dyDescent="0.35">
      <c r="A917">
        <v>639032183</v>
      </c>
      <c r="B917" s="1">
        <v>37424</v>
      </c>
      <c r="C917">
        <v>35</v>
      </c>
      <c r="E917" t="s">
        <v>36</v>
      </c>
      <c r="F917" t="s">
        <v>24</v>
      </c>
      <c r="G917" t="s">
        <v>23</v>
      </c>
      <c r="H917" t="s">
        <v>32</v>
      </c>
      <c r="I917" t="s">
        <v>24</v>
      </c>
      <c r="J917">
        <v>90</v>
      </c>
      <c r="K917" t="s">
        <v>24</v>
      </c>
      <c r="L917" t="s">
        <v>23</v>
      </c>
      <c r="M917" t="s">
        <v>23</v>
      </c>
      <c r="N917" s="1">
        <v>45736</v>
      </c>
      <c r="O917" t="s">
        <v>37</v>
      </c>
      <c r="P917" t="s">
        <v>27</v>
      </c>
      <c r="Q917" t="s">
        <v>32</v>
      </c>
      <c r="R917">
        <v>3</v>
      </c>
      <c r="S917">
        <v>981</v>
      </c>
      <c r="T917" t="s">
        <v>23</v>
      </c>
      <c r="U917" t="s">
        <v>23</v>
      </c>
      <c r="V917" s="1">
        <v>45877</v>
      </c>
      <c r="W917" t="str">
        <f t="shared" si="42"/>
        <v>Y</v>
      </c>
      <c r="X917" t="str">
        <f t="shared" ca="1" si="43"/>
        <v>Recent</v>
      </c>
      <c r="Y917" t="str">
        <f t="shared" ca="1" si="44"/>
        <v>Recent</v>
      </c>
    </row>
    <row r="918" spans="1:25" hidden="1" x14ac:dyDescent="0.35">
      <c r="A918">
        <v>496221450</v>
      </c>
      <c r="B918" s="1">
        <v>43320</v>
      </c>
      <c r="C918">
        <v>933</v>
      </c>
      <c r="D918" s="1">
        <v>45733</v>
      </c>
      <c r="E918" t="s">
        <v>22</v>
      </c>
      <c r="F918" t="s">
        <v>23</v>
      </c>
      <c r="G918" t="s">
        <v>24</v>
      </c>
      <c r="H918" t="s">
        <v>32</v>
      </c>
      <c r="I918" t="s">
        <v>24</v>
      </c>
      <c r="J918">
        <v>93</v>
      </c>
      <c r="K918" t="s">
        <v>24</v>
      </c>
      <c r="L918" t="s">
        <v>23</v>
      </c>
      <c r="M918" t="s">
        <v>24</v>
      </c>
      <c r="N918" s="1">
        <v>45723</v>
      </c>
      <c r="O918" t="s">
        <v>26</v>
      </c>
      <c r="P918" t="s">
        <v>33</v>
      </c>
      <c r="Q918" t="s">
        <v>32</v>
      </c>
      <c r="R918">
        <v>1</v>
      </c>
      <c r="S918">
        <v>896</v>
      </c>
      <c r="T918" t="s">
        <v>24</v>
      </c>
      <c r="U918" t="s">
        <v>23</v>
      </c>
      <c r="V918" s="1">
        <v>45933</v>
      </c>
      <c r="W918" t="str">
        <f t="shared" si="42"/>
        <v>Y</v>
      </c>
      <c r="X918" t="str">
        <f t="shared" ca="1" si="43"/>
        <v>Recent</v>
      </c>
      <c r="Y918" t="str">
        <f t="shared" ca="1" si="44"/>
        <v>Recent</v>
      </c>
    </row>
    <row r="919" spans="1:25" x14ac:dyDescent="0.35">
      <c r="A919">
        <v>274718119</v>
      </c>
      <c r="B919" s="1">
        <v>42801</v>
      </c>
      <c r="D919" s="1">
        <v>45746</v>
      </c>
      <c r="E919" t="s">
        <v>36</v>
      </c>
      <c r="F919" t="s">
        <v>24</v>
      </c>
      <c r="G919" t="s">
        <v>23</v>
      </c>
      <c r="H919" t="s">
        <v>32</v>
      </c>
      <c r="I919" t="s">
        <v>24</v>
      </c>
      <c r="J919">
        <v>51</v>
      </c>
      <c r="K919" t="s">
        <v>24</v>
      </c>
      <c r="L919" t="s">
        <v>24</v>
      </c>
      <c r="M919" t="s">
        <v>24</v>
      </c>
      <c r="N919" s="1">
        <v>45740</v>
      </c>
      <c r="O919" t="s">
        <v>35</v>
      </c>
      <c r="P919" t="s">
        <v>31</v>
      </c>
      <c r="Q919" t="s">
        <v>32</v>
      </c>
      <c r="R919">
        <v>4</v>
      </c>
      <c r="S919">
        <v>465</v>
      </c>
      <c r="T919" t="s">
        <v>23</v>
      </c>
      <c r="U919" t="s">
        <v>23</v>
      </c>
      <c r="V919" s="1">
        <v>45671</v>
      </c>
      <c r="W919" t="str">
        <f t="shared" si="42"/>
        <v>Y</v>
      </c>
      <c r="X919" t="str">
        <f t="shared" ca="1" si="43"/>
        <v>Recent</v>
      </c>
      <c r="Y919" t="str">
        <f t="shared" ca="1" si="44"/>
        <v>Recent</v>
      </c>
    </row>
    <row r="920" spans="1:25" hidden="1" x14ac:dyDescent="0.35">
      <c r="A920">
        <v>895386312</v>
      </c>
      <c r="B920" s="1">
        <v>36599</v>
      </c>
      <c r="C920">
        <v>1946</v>
      </c>
      <c r="E920" t="s">
        <v>22</v>
      </c>
      <c r="F920" t="s">
        <v>23</v>
      </c>
      <c r="G920" t="s">
        <v>24</v>
      </c>
      <c r="H920" t="s">
        <v>32</v>
      </c>
      <c r="I920" t="s">
        <v>24</v>
      </c>
      <c r="J920">
        <v>79</v>
      </c>
      <c r="K920" t="s">
        <v>24</v>
      </c>
      <c r="L920" t="s">
        <v>23</v>
      </c>
      <c r="M920" t="s">
        <v>23</v>
      </c>
      <c r="N920" s="1">
        <v>45682</v>
      </c>
      <c r="O920" t="s">
        <v>37</v>
      </c>
      <c r="P920" t="s">
        <v>27</v>
      </c>
      <c r="Q920" t="s">
        <v>32</v>
      </c>
      <c r="R920">
        <v>3</v>
      </c>
      <c r="S920">
        <v>808</v>
      </c>
      <c r="T920" t="s">
        <v>23</v>
      </c>
      <c r="U920" t="s">
        <v>23</v>
      </c>
      <c r="V920" s="1">
        <v>45843</v>
      </c>
      <c r="W920" t="str">
        <f t="shared" si="42"/>
        <v>Y</v>
      </c>
      <c r="X920" t="str">
        <f t="shared" ca="1" si="43"/>
        <v>Recent</v>
      </c>
      <c r="Y920" t="str">
        <f t="shared" ca="1" si="44"/>
        <v>Recent</v>
      </c>
    </row>
    <row r="921" spans="1:25" hidden="1" x14ac:dyDescent="0.35">
      <c r="A921">
        <v>492344987</v>
      </c>
      <c r="B921" s="1">
        <v>43297</v>
      </c>
      <c r="C921">
        <v>644</v>
      </c>
      <c r="D921" s="1">
        <v>45725</v>
      </c>
      <c r="E921" t="s">
        <v>22</v>
      </c>
      <c r="F921" t="s">
        <v>23</v>
      </c>
      <c r="G921" t="s">
        <v>24</v>
      </c>
      <c r="H921" t="s">
        <v>32</v>
      </c>
      <c r="I921" t="s">
        <v>24</v>
      </c>
      <c r="J921">
        <v>94</v>
      </c>
      <c r="K921" t="s">
        <v>24</v>
      </c>
      <c r="L921" t="s">
        <v>24</v>
      </c>
      <c r="M921" t="s">
        <v>23</v>
      </c>
      <c r="N921" s="1">
        <v>45711</v>
      </c>
      <c r="O921" t="s">
        <v>39</v>
      </c>
      <c r="P921" t="s">
        <v>27</v>
      </c>
      <c r="Q921" t="s">
        <v>32</v>
      </c>
      <c r="R921">
        <v>9</v>
      </c>
      <c r="S921">
        <v>942</v>
      </c>
      <c r="T921" t="s">
        <v>23</v>
      </c>
      <c r="U921" t="s">
        <v>23</v>
      </c>
      <c r="V921" s="1">
        <v>43498</v>
      </c>
      <c r="W921" t="str">
        <f t="shared" si="42"/>
        <v>Y</v>
      </c>
      <c r="X921" t="str">
        <f t="shared" ca="1" si="43"/>
        <v>Recent</v>
      </c>
      <c r="Y921" t="str">
        <f t="shared" ca="1" si="44"/>
        <v>Old</v>
      </c>
    </row>
    <row r="922" spans="1:25" hidden="1" x14ac:dyDescent="0.35">
      <c r="A922">
        <v>471373804</v>
      </c>
      <c r="B922" s="1">
        <v>42501</v>
      </c>
      <c r="C922">
        <v>33</v>
      </c>
      <c r="D922" s="1">
        <v>45737</v>
      </c>
      <c r="E922" t="s">
        <v>22</v>
      </c>
      <c r="F922" t="s">
        <v>23</v>
      </c>
      <c r="G922" t="s">
        <v>24</v>
      </c>
      <c r="H922" t="s">
        <v>25</v>
      </c>
      <c r="I922" t="s">
        <v>24</v>
      </c>
      <c r="J922">
        <v>0</v>
      </c>
      <c r="K922" t="s">
        <v>23</v>
      </c>
      <c r="L922" t="s">
        <v>23</v>
      </c>
      <c r="M922" t="s">
        <v>23</v>
      </c>
      <c r="N922" s="1">
        <v>45735</v>
      </c>
      <c r="O922" t="s">
        <v>39</v>
      </c>
      <c r="P922" t="s">
        <v>27</v>
      </c>
      <c r="Q922" t="s">
        <v>25</v>
      </c>
      <c r="T922" t="s">
        <v>23</v>
      </c>
      <c r="U922" t="s">
        <v>23</v>
      </c>
      <c r="W922" t="str">
        <f t="shared" si="42"/>
        <v>Y</v>
      </c>
      <c r="X922" t="str">
        <f t="shared" ca="1" si="43"/>
        <v>Recent</v>
      </c>
      <c r="Y922" t="str">
        <f t="shared" ca="1" si="44"/>
        <v>N/A</v>
      </c>
    </row>
    <row r="923" spans="1:25" hidden="1" x14ac:dyDescent="0.35">
      <c r="A923">
        <v>772956704</v>
      </c>
      <c r="B923" s="1">
        <v>41005</v>
      </c>
      <c r="C923">
        <v>2121</v>
      </c>
      <c r="D923" s="1">
        <v>45537</v>
      </c>
      <c r="E923" t="s">
        <v>36</v>
      </c>
      <c r="F923" t="s">
        <v>24</v>
      </c>
      <c r="G923" t="s">
        <v>23</v>
      </c>
      <c r="H923" t="s">
        <v>25</v>
      </c>
      <c r="I923" t="s">
        <v>24</v>
      </c>
      <c r="J923">
        <v>0</v>
      </c>
      <c r="K923" t="s">
        <v>23</v>
      </c>
      <c r="L923" t="s">
        <v>24</v>
      </c>
      <c r="M923" t="s">
        <v>24</v>
      </c>
      <c r="N923" s="1">
        <v>45695</v>
      </c>
      <c r="O923" t="s">
        <v>35</v>
      </c>
      <c r="P923" t="s">
        <v>31</v>
      </c>
      <c r="Q923" t="s">
        <v>32</v>
      </c>
      <c r="R923">
        <v>8</v>
      </c>
      <c r="S923">
        <v>610</v>
      </c>
      <c r="T923" t="s">
        <v>23</v>
      </c>
      <c r="U923" t="s">
        <v>23</v>
      </c>
      <c r="V923" s="1">
        <v>43725</v>
      </c>
      <c r="W923" t="str">
        <f t="shared" si="42"/>
        <v>Y</v>
      </c>
      <c r="X923" t="str">
        <f t="shared" ca="1" si="43"/>
        <v>Recent</v>
      </c>
      <c r="Y923" t="str">
        <f t="shared" ca="1" si="44"/>
        <v>Old</v>
      </c>
    </row>
    <row r="924" spans="1:25" hidden="1" x14ac:dyDescent="0.35">
      <c r="A924">
        <v>825922744</v>
      </c>
      <c r="B924" s="1">
        <v>40913</v>
      </c>
      <c r="C924">
        <v>4</v>
      </c>
      <c r="D924" s="1">
        <v>45739</v>
      </c>
      <c r="E924" t="s">
        <v>34</v>
      </c>
      <c r="F924" t="s">
        <v>24</v>
      </c>
      <c r="G924" t="s">
        <v>24</v>
      </c>
      <c r="H924" t="s">
        <v>32</v>
      </c>
      <c r="I924" t="s">
        <v>24</v>
      </c>
      <c r="J924">
        <v>92</v>
      </c>
      <c r="K924" t="s">
        <v>24</v>
      </c>
      <c r="L924" t="s">
        <v>23</v>
      </c>
      <c r="M924" t="s">
        <v>24</v>
      </c>
      <c r="N924" s="1">
        <v>45734</v>
      </c>
      <c r="O924" t="s">
        <v>37</v>
      </c>
      <c r="P924" t="s">
        <v>33</v>
      </c>
      <c r="Q924" t="s">
        <v>32</v>
      </c>
      <c r="R924">
        <v>6</v>
      </c>
      <c r="S924">
        <v>969</v>
      </c>
      <c r="T924" t="s">
        <v>23</v>
      </c>
      <c r="U924" t="s">
        <v>23</v>
      </c>
      <c r="V924" s="1">
        <v>45337</v>
      </c>
      <c r="W924" t="str">
        <f t="shared" si="42"/>
        <v>Y</v>
      </c>
      <c r="X924" t="str">
        <f t="shared" ca="1" si="43"/>
        <v>Recent</v>
      </c>
      <c r="Y924" t="str">
        <f t="shared" ca="1" si="44"/>
        <v>Old</v>
      </c>
    </row>
    <row r="925" spans="1:25" hidden="1" x14ac:dyDescent="0.35">
      <c r="A925">
        <v>364110544</v>
      </c>
      <c r="B925" s="1">
        <v>43143</v>
      </c>
      <c r="C925">
        <v>71</v>
      </c>
      <c r="D925" s="1">
        <v>45754</v>
      </c>
      <c r="E925" t="s">
        <v>36</v>
      </c>
      <c r="F925" t="s">
        <v>24</v>
      </c>
      <c r="G925" t="s">
        <v>23</v>
      </c>
      <c r="H925" t="s">
        <v>32</v>
      </c>
      <c r="I925" t="s">
        <v>24</v>
      </c>
      <c r="J925">
        <v>97</v>
      </c>
      <c r="K925" t="s">
        <v>24</v>
      </c>
      <c r="L925" t="s">
        <v>23</v>
      </c>
      <c r="M925" t="s">
        <v>23</v>
      </c>
      <c r="N925" s="1">
        <v>45752</v>
      </c>
      <c r="O925" t="s">
        <v>39</v>
      </c>
      <c r="P925" t="s">
        <v>27</v>
      </c>
      <c r="Q925" t="s">
        <v>32</v>
      </c>
      <c r="R925">
        <v>6</v>
      </c>
      <c r="S925">
        <v>950</v>
      </c>
      <c r="T925" t="s">
        <v>24</v>
      </c>
      <c r="U925" t="s">
        <v>23</v>
      </c>
      <c r="V925" s="1">
        <v>44969</v>
      </c>
      <c r="W925" t="str">
        <f t="shared" si="42"/>
        <v>Y</v>
      </c>
      <c r="X925" t="str">
        <f t="shared" ca="1" si="43"/>
        <v>Recent</v>
      </c>
      <c r="Y925" t="str">
        <f t="shared" ca="1" si="44"/>
        <v>Old</v>
      </c>
    </row>
    <row r="926" spans="1:25" hidden="1" x14ac:dyDescent="0.35">
      <c r="A926">
        <v>145701644</v>
      </c>
      <c r="B926" s="1">
        <v>41420</v>
      </c>
      <c r="C926">
        <v>6</v>
      </c>
      <c r="E926" t="s">
        <v>22</v>
      </c>
      <c r="F926" t="s">
        <v>23</v>
      </c>
      <c r="G926" t="s">
        <v>24</v>
      </c>
      <c r="H926" t="s">
        <v>30</v>
      </c>
      <c r="O926" t="s">
        <v>39</v>
      </c>
      <c r="P926" t="s">
        <v>33</v>
      </c>
      <c r="Q926" t="s">
        <v>30</v>
      </c>
      <c r="W926" t="str">
        <f t="shared" si="42"/>
        <v>Y</v>
      </c>
      <c r="X926" t="str">
        <f t="shared" ca="1" si="43"/>
        <v>N/A</v>
      </c>
      <c r="Y926" t="str">
        <f t="shared" ca="1" si="44"/>
        <v>N/A</v>
      </c>
    </row>
    <row r="927" spans="1:25" hidden="1" x14ac:dyDescent="0.35">
      <c r="A927">
        <v>796726334</v>
      </c>
      <c r="B927" s="1">
        <v>39274</v>
      </c>
      <c r="C927">
        <v>1761</v>
      </c>
      <c r="D927" s="1">
        <v>45636</v>
      </c>
      <c r="E927" t="s">
        <v>36</v>
      </c>
      <c r="F927" t="s">
        <v>24</v>
      </c>
      <c r="G927" t="s">
        <v>23</v>
      </c>
      <c r="H927" t="s">
        <v>32</v>
      </c>
      <c r="I927" t="s">
        <v>24</v>
      </c>
      <c r="J927">
        <v>69</v>
      </c>
      <c r="K927" t="s">
        <v>24</v>
      </c>
      <c r="L927" t="s">
        <v>24</v>
      </c>
      <c r="M927" t="s">
        <v>24</v>
      </c>
      <c r="N927" s="1">
        <v>45649</v>
      </c>
      <c r="O927" t="s">
        <v>26</v>
      </c>
      <c r="P927" t="s">
        <v>27</v>
      </c>
      <c r="Q927" t="s">
        <v>32</v>
      </c>
      <c r="R927">
        <v>9</v>
      </c>
      <c r="S927">
        <v>739</v>
      </c>
      <c r="T927" t="s">
        <v>24</v>
      </c>
      <c r="U927" t="s">
        <v>23</v>
      </c>
      <c r="V927" s="1">
        <v>43556</v>
      </c>
      <c r="W927" t="str">
        <f t="shared" si="42"/>
        <v>Y</v>
      </c>
      <c r="X927" t="str">
        <f t="shared" ca="1" si="43"/>
        <v>Recent</v>
      </c>
      <c r="Y927" t="str">
        <f t="shared" ca="1" si="44"/>
        <v>Old</v>
      </c>
    </row>
    <row r="928" spans="1:25" hidden="1" x14ac:dyDescent="0.35">
      <c r="A928">
        <v>401047732</v>
      </c>
      <c r="B928" s="1">
        <v>37078</v>
      </c>
      <c r="C928">
        <v>739</v>
      </c>
      <c r="D928" s="1">
        <v>45749</v>
      </c>
      <c r="E928" t="s">
        <v>22</v>
      </c>
      <c r="F928" t="s">
        <v>23</v>
      </c>
      <c r="G928" t="s">
        <v>24</v>
      </c>
      <c r="H928" t="s">
        <v>32</v>
      </c>
      <c r="I928" t="s">
        <v>24</v>
      </c>
      <c r="J928">
        <v>81</v>
      </c>
      <c r="K928" t="s">
        <v>24</v>
      </c>
      <c r="L928" t="s">
        <v>23</v>
      </c>
      <c r="M928" t="s">
        <v>24</v>
      </c>
      <c r="N928" s="1">
        <v>45729</v>
      </c>
      <c r="P928" t="s">
        <v>27</v>
      </c>
      <c r="Q928" t="s">
        <v>25</v>
      </c>
      <c r="T928" t="s">
        <v>23</v>
      </c>
      <c r="U928" t="s">
        <v>23</v>
      </c>
      <c r="W928" t="str">
        <f t="shared" si="42"/>
        <v>Y</v>
      </c>
      <c r="X928" t="str">
        <f t="shared" ca="1" si="43"/>
        <v>Recent</v>
      </c>
      <c r="Y928" t="str">
        <f t="shared" ca="1" si="44"/>
        <v>N/A</v>
      </c>
    </row>
    <row r="929" spans="1:25" hidden="1" x14ac:dyDescent="0.35">
      <c r="A929">
        <v>419963879</v>
      </c>
      <c r="B929" s="1">
        <v>36539</v>
      </c>
      <c r="C929">
        <v>1352</v>
      </c>
      <c r="D929" s="1">
        <v>45729</v>
      </c>
      <c r="E929" t="s">
        <v>34</v>
      </c>
      <c r="F929" t="s">
        <v>24</v>
      </c>
      <c r="G929" t="s">
        <v>24</v>
      </c>
      <c r="H929" t="s">
        <v>32</v>
      </c>
      <c r="I929" t="s">
        <v>24</v>
      </c>
      <c r="J929">
        <v>75</v>
      </c>
      <c r="K929" t="s">
        <v>24</v>
      </c>
      <c r="L929" t="s">
        <v>23</v>
      </c>
      <c r="M929" t="s">
        <v>23</v>
      </c>
      <c r="N929" s="1">
        <v>45712</v>
      </c>
      <c r="O929" t="s">
        <v>37</v>
      </c>
      <c r="P929" t="s">
        <v>33</v>
      </c>
      <c r="Q929" t="s">
        <v>32</v>
      </c>
      <c r="R929">
        <v>6</v>
      </c>
      <c r="S929">
        <v>861</v>
      </c>
      <c r="T929" t="s">
        <v>23</v>
      </c>
      <c r="U929" t="s">
        <v>23</v>
      </c>
      <c r="V929" s="1">
        <v>44684</v>
      </c>
      <c r="W929" t="str">
        <f t="shared" si="42"/>
        <v>Y</v>
      </c>
      <c r="X929" t="str">
        <f t="shared" ca="1" si="43"/>
        <v>Recent</v>
      </c>
      <c r="Y929" t="str">
        <f t="shared" ca="1" si="44"/>
        <v>Old</v>
      </c>
    </row>
    <row r="930" spans="1:25" hidden="1" x14ac:dyDescent="0.35">
      <c r="A930">
        <v>537404147</v>
      </c>
      <c r="B930" s="1">
        <v>36553</v>
      </c>
      <c r="C930">
        <v>612</v>
      </c>
      <c r="D930" s="1">
        <v>45718</v>
      </c>
      <c r="E930" t="s">
        <v>36</v>
      </c>
      <c r="F930" t="s">
        <v>24</v>
      </c>
      <c r="G930" t="s">
        <v>23</v>
      </c>
      <c r="H930" t="s">
        <v>32</v>
      </c>
      <c r="I930" t="s">
        <v>24</v>
      </c>
      <c r="J930">
        <v>93</v>
      </c>
      <c r="K930" t="s">
        <v>24</v>
      </c>
      <c r="L930" t="s">
        <v>23</v>
      </c>
      <c r="M930" t="s">
        <v>23</v>
      </c>
      <c r="N930" s="1">
        <v>45732</v>
      </c>
      <c r="O930" t="s">
        <v>40</v>
      </c>
      <c r="Q930" t="s">
        <v>32</v>
      </c>
      <c r="R930">
        <v>9</v>
      </c>
      <c r="S930">
        <v>864</v>
      </c>
      <c r="T930" t="s">
        <v>23</v>
      </c>
      <c r="U930" t="s">
        <v>23</v>
      </c>
      <c r="V930" s="1">
        <v>44803</v>
      </c>
      <c r="W930" t="str">
        <f t="shared" si="42"/>
        <v>Y</v>
      </c>
      <c r="X930" t="str">
        <f t="shared" ca="1" si="43"/>
        <v>Recent</v>
      </c>
      <c r="Y930" t="str">
        <f t="shared" ca="1" si="44"/>
        <v>Old</v>
      </c>
    </row>
    <row r="931" spans="1:25" x14ac:dyDescent="0.35">
      <c r="A931">
        <v>273061244</v>
      </c>
      <c r="B931" s="1">
        <v>41841</v>
      </c>
      <c r="D931" s="1">
        <v>45756</v>
      </c>
      <c r="E931" t="s">
        <v>29</v>
      </c>
      <c r="F931" t="s">
        <v>24</v>
      </c>
      <c r="G931" t="s">
        <v>24</v>
      </c>
      <c r="H931" t="s">
        <v>30</v>
      </c>
      <c r="O931" t="s">
        <v>37</v>
      </c>
      <c r="P931" t="s">
        <v>27</v>
      </c>
      <c r="Q931" t="s">
        <v>32</v>
      </c>
      <c r="R931">
        <v>6</v>
      </c>
      <c r="S931">
        <v>146</v>
      </c>
      <c r="T931" t="s">
        <v>24</v>
      </c>
      <c r="U931" t="s">
        <v>23</v>
      </c>
      <c r="V931" s="1">
        <v>44613</v>
      </c>
      <c r="W931" t="str">
        <f t="shared" si="42"/>
        <v>Y</v>
      </c>
      <c r="X931" t="str">
        <f t="shared" ca="1" si="43"/>
        <v>N/A</v>
      </c>
      <c r="Y931" t="str">
        <f t="shared" ca="1" si="44"/>
        <v>Old</v>
      </c>
    </row>
    <row r="932" spans="1:25" hidden="1" x14ac:dyDescent="0.35">
      <c r="A932">
        <v>767094752</v>
      </c>
      <c r="B932" s="1">
        <v>38651</v>
      </c>
      <c r="C932">
        <v>557</v>
      </c>
      <c r="D932" s="1">
        <v>45710</v>
      </c>
      <c r="E932" t="s">
        <v>22</v>
      </c>
      <c r="F932" t="s">
        <v>23</v>
      </c>
      <c r="G932" t="s">
        <v>24</v>
      </c>
      <c r="H932" t="s">
        <v>32</v>
      </c>
      <c r="I932" t="s">
        <v>24</v>
      </c>
      <c r="J932">
        <v>77</v>
      </c>
      <c r="K932" t="s">
        <v>24</v>
      </c>
      <c r="L932" t="s">
        <v>23</v>
      </c>
      <c r="M932" t="s">
        <v>24</v>
      </c>
      <c r="N932" s="1">
        <v>45755</v>
      </c>
      <c r="O932" t="s">
        <v>37</v>
      </c>
      <c r="P932" t="s">
        <v>27</v>
      </c>
      <c r="Q932" t="s">
        <v>28</v>
      </c>
      <c r="R932">
        <v>7</v>
      </c>
      <c r="S932">
        <v>862</v>
      </c>
      <c r="T932" t="s">
        <v>23</v>
      </c>
      <c r="U932" t="s">
        <v>23</v>
      </c>
      <c r="V932" s="1">
        <v>44528</v>
      </c>
      <c r="W932" t="str">
        <f t="shared" si="42"/>
        <v>Y</v>
      </c>
      <c r="X932" t="str">
        <f t="shared" ca="1" si="43"/>
        <v>Recent</v>
      </c>
      <c r="Y932" t="str">
        <f t="shared" ca="1" si="44"/>
        <v>Old</v>
      </c>
    </row>
    <row r="933" spans="1:25" x14ac:dyDescent="0.35">
      <c r="A933">
        <v>671027527</v>
      </c>
      <c r="B933" s="1">
        <v>36277</v>
      </c>
      <c r="D933" s="1">
        <v>45738</v>
      </c>
      <c r="E933" t="s">
        <v>22</v>
      </c>
      <c r="F933" t="s">
        <v>23</v>
      </c>
      <c r="G933" t="s">
        <v>24</v>
      </c>
      <c r="H933" t="s">
        <v>30</v>
      </c>
      <c r="O933" t="s">
        <v>38</v>
      </c>
      <c r="P933" t="s">
        <v>27</v>
      </c>
      <c r="Q933" t="s">
        <v>30</v>
      </c>
      <c r="W933" t="str">
        <f t="shared" si="42"/>
        <v>Y</v>
      </c>
      <c r="X933" t="str">
        <f t="shared" ca="1" si="43"/>
        <v>N/A</v>
      </c>
      <c r="Y933" t="str">
        <f t="shared" ca="1" si="44"/>
        <v>N/A</v>
      </c>
    </row>
    <row r="934" spans="1:25" hidden="1" x14ac:dyDescent="0.35">
      <c r="A934">
        <v>396268156</v>
      </c>
      <c r="B934" s="1">
        <v>43321</v>
      </c>
      <c r="C934">
        <v>878</v>
      </c>
      <c r="D934" s="1">
        <v>45713</v>
      </c>
      <c r="E934" t="s">
        <v>22</v>
      </c>
      <c r="F934" t="s">
        <v>23</v>
      </c>
      <c r="G934" t="s">
        <v>24</v>
      </c>
      <c r="H934" t="s">
        <v>32</v>
      </c>
      <c r="I934" t="s">
        <v>24</v>
      </c>
      <c r="J934">
        <v>83</v>
      </c>
      <c r="K934" t="s">
        <v>24</v>
      </c>
      <c r="L934" t="s">
        <v>23</v>
      </c>
      <c r="M934" t="s">
        <v>23</v>
      </c>
      <c r="N934" s="1">
        <v>45735</v>
      </c>
      <c r="O934" t="s">
        <v>37</v>
      </c>
      <c r="P934" t="s">
        <v>27</v>
      </c>
      <c r="Q934" t="s">
        <v>32</v>
      </c>
      <c r="R934">
        <v>4</v>
      </c>
      <c r="S934">
        <v>914</v>
      </c>
      <c r="T934" t="s">
        <v>23</v>
      </c>
      <c r="U934" t="s">
        <v>24</v>
      </c>
      <c r="V934" s="1">
        <v>45646</v>
      </c>
      <c r="W934" t="str">
        <f t="shared" si="42"/>
        <v>Y</v>
      </c>
      <c r="X934" t="str">
        <f t="shared" ca="1" si="43"/>
        <v>Recent</v>
      </c>
      <c r="Y934" t="str">
        <f t="shared" ca="1" si="44"/>
        <v>Recent</v>
      </c>
    </row>
    <row r="935" spans="1:25" hidden="1" x14ac:dyDescent="0.35">
      <c r="A935">
        <v>901068950</v>
      </c>
      <c r="B935" s="1">
        <v>41087</v>
      </c>
      <c r="C935">
        <v>2559</v>
      </c>
      <c r="D935" s="1">
        <v>45622</v>
      </c>
      <c r="E935" t="s">
        <v>29</v>
      </c>
      <c r="F935" t="s">
        <v>24</v>
      </c>
      <c r="G935" t="s">
        <v>24</v>
      </c>
      <c r="H935" t="s">
        <v>32</v>
      </c>
      <c r="I935" t="s">
        <v>24</v>
      </c>
      <c r="J935">
        <v>41</v>
      </c>
      <c r="K935" t="s">
        <v>24</v>
      </c>
      <c r="L935" t="s">
        <v>24</v>
      </c>
      <c r="M935" t="s">
        <v>23</v>
      </c>
      <c r="N935" s="1">
        <v>45602</v>
      </c>
      <c r="O935" t="s">
        <v>35</v>
      </c>
      <c r="P935" t="s">
        <v>33</v>
      </c>
      <c r="Q935" t="s">
        <v>32</v>
      </c>
      <c r="R935">
        <v>4</v>
      </c>
      <c r="S935">
        <v>587</v>
      </c>
      <c r="T935" t="s">
        <v>23</v>
      </c>
      <c r="U935" t="s">
        <v>23</v>
      </c>
      <c r="V935" s="1">
        <v>45707</v>
      </c>
      <c r="W935" t="str">
        <f t="shared" si="42"/>
        <v>Y</v>
      </c>
      <c r="X935" t="str">
        <f t="shared" ca="1" si="43"/>
        <v>Recent</v>
      </c>
      <c r="Y935" t="str">
        <f t="shared" ca="1" si="44"/>
        <v>Recent</v>
      </c>
    </row>
    <row r="936" spans="1:25" hidden="1" x14ac:dyDescent="0.35">
      <c r="A936">
        <v>907565926</v>
      </c>
      <c r="B936" s="1">
        <v>43146</v>
      </c>
      <c r="C936">
        <v>431</v>
      </c>
      <c r="D936" s="1">
        <v>45713</v>
      </c>
      <c r="E936" t="s">
        <v>22</v>
      </c>
      <c r="F936" t="s">
        <v>23</v>
      </c>
      <c r="G936" t="s">
        <v>24</v>
      </c>
      <c r="H936" t="s">
        <v>32</v>
      </c>
      <c r="I936" t="s">
        <v>24</v>
      </c>
      <c r="J936">
        <v>92</v>
      </c>
      <c r="K936" t="s">
        <v>24</v>
      </c>
      <c r="L936" t="s">
        <v>24</v>
      </c>
      <c r="M936" t="s">
        <v>24</v>
      </c>
      <c r="N936" s="1">
        <v>45709</v>
      </c>
      <c r="O936" t="s">
        <v>40</v>
      </c>
      <c r="P936" t="s">
        <v>33</v>
      </c>
      <c r="Q936" t="s">
        <v>32</v>
      </c>
      <c r="R936">
        <v>5</v>
      </c>
      <c r="S936">
        <v>925</v>
      </c>
      <c r="T936" t="s">
        <v>23</v>
      </c>
      <c r="U936" t="s">
        <v>23</v>
      </c>
      <c r="V936" s="1">
        <v>45179</v>
      </c>
      <c r="W936" t="str">
        <f t="shared" si="42"/>
        <v>Y</v>
      </c>
      <c r="X936" t="str">
        <f t="shared" ca="1" si="43"/>
        <v>Recent</v>
      </c>
      <c r="Y936" t="str">
        <f t="shared" ca="1" si="44"/>
        <v>Old</v>
      </c>
    </row>
    <row r="937" spans="1:25" hidden="1" x14ac:dyDescent="0.35">
      <c r="A937">
        <v>575263370</v>
      </c>
      <c r="B937" s="1">
        <v>37676</v>
      </c>
      <c r="C937">
        <v>2376</v>
      </c>
      <c r="D937" s="1">
        <v>45542</v>
      </c>
      <c r="E937" t="s">
        <v>34</v>
      </c>
      <c r="F937" t="s">
        <v>24</v>
      </c>
      <c r="G937" t="s">
        <v>24</v>
      </c>
      <c r="H937" t="s">
        <v>25</v>
      </c>
      <c r="I937" t="s">
        <v>24</v>
      </c>
      <c r="J937">
        <v>0</v>
      </c>
      <c r="K937" t="s">
        <v>23</v>
      </c>
      <c r="L937" t="s">
        <v>23</v>
      </c>
      <c r="M937" t="s">
        <v>24</v>
      </c>
      <c r="N937" s="1">
        <v>45560</v>
      </c>
      <c r="O937" t="s">
        <v>38</v>
      </c>
      <c r="Q937" t="s">
        <v>25</v>
      </c>
      <c r="T937" t="s">
        <v>23</v>
      </c>
      <c r="U937" t="s">
        <v>23</v>
      </c>
      <c r="W937" t="str">
        <f t="shared" si="42"/>
        <v>Y</v>
      </c>
      <c r="X937" t="str">
        <f t="shared" ca="1" si="43"/>
        <v>Old</v>
      </c>
      <c r="Y937" t="str">
        <f t="shared" ca="1" si="44"/>
        <v>N/A</v>
      </c>
    </row>
    <row r="938" spans="1:25" hidden="1" x14ac:dyDescent="0.35">
      <c r="A938">
        <v>503458732</v>
      </c>
      <c r="B938" s="1">
        <v>41239</v>
      </c>
      <c r="C938">
        <v>760</v>
      </c>
      <c r="E938" t="s">
        <v>22</v>
      </c>
      <c r="F938" t="s">
        <v>23</v>
      </c>
      <c r="G938" t="s">
        <v>24</v>
      </c>
      <c r="H938" t="s">
        <v>32</v>
      </c>
      <c r="I938" t="s">
        <v>24</v>
      </c>
      <c r="J938">
        <v>95</v>
      </c>
      <c r="K938" t="s">
        <v>24</v>
      </c>
      <c r="L938" t="s">
        <v>24</v>
      </c>
      <c r="M938" t="s">
        <v>23</v>
      </c>
      <c r="N938" s="1">
        <v>45728</v>
      </c>
      <c r="O938" t="s">
        <v>37</v>
      </c>
      <c r="P938" t="s">
        <v>33</v>
      </c>
      <c r="Q938" t="s">
        <v>32</v>
      </c>
      <c r="R938">
        <v>1</v>
      </c>
      <c r="S938">
        <v>936</v>
      </c>
      <c r="T938" t="s">
        <v>23</v>
      </c>
      <c r="U938" t="s">
        <v>23</v>
      </c>
      <c r="V938" s="1">
        <v>45933</v>
      </c>
      <c r="W938" t="str">
        <f t="shared" si="42"/>
        <v>Y</v>
      </c>
      <c r="X938" t="str">
        <f t="shared" ca="1" si="43"/>
        <v>Recent</v>
      </c>
      <c r="Y938" t="str">
        <f t="shared" ca="1" si="44"/>
        <v>Recent</v>
      </c>
    </row>
    <row r="939" spans="1:25" hidden="1" x14ac:dyDescent="0.35">
      <c r="A939">
        <v>151791916</v>
      </c>
      <c r="B939" s="1">
        <v>39689</v>
      </c>
      <c r="C939">
        <v>75</v>
      </c>
      <c r="D939" s="1">
        <v>45753</v>
      </c>
      <c r="E939" t="s">
        <v>22</v>
      </c>
      <c r="F939" t="s">
        <v>23</v>
      </c>
      <c r="G939" t="s">
        <v>24</v>
      </c>
      <c r="H939" t="s">
        <v>32</v>
      </c>
      <c r="I939" t="s">
        <v>24</v>
      </c>
      <c r="J939">
        <v>95</v>
      </c>
      <c r="K939" t="s">
        <v>24</v>
      </c>
      <c r="L939" t="s">
        <v>23</v>
      </c>
      <c r="M939" t="s">
        <v>23</v>
      </c>
      <c r="N939" s="1">
        <v>45740</v>
      </c>
      <c r="O939" t="s">
        <v>39</v>
      </c>
      <c r="P939" t="s">
        <v>27</v>
      </c>
      <c r="Q939" t="s">
        <v>30</v>
      </c>
      <c r="W939" t="str">
        <f t="shared" si="42"/>
        <v>Y</v>
      </c>
      <c r="X939" t="str">
        <f t="shared" ca="1" si="43"/>
        <v>Recent</v>
      </c>
      <c r="Y939" t="str">
        <f t="shared" ca="1" si="44"/>
        <v>N/A</v>
      </c>
    </row>
    <row r="940" spans="1:25" hidden="1" x14ac:dyDescent="0.35">
      <c r="A940">
        <v>924449508</v>
      </c>
      <c r="B940" s="1">
        <v>34753</v>
      </c>
      <c r="C940">
        <v>2</v>
      </c>
      <c r="D940" s="1">
        <v>45750</v>
      </c>
      <c r="E940" t="s">
        <v>22</v>
      </c>
      <c r="F940" t="s">
        <v>23</v>
      </c>
      <c r="G940" t="s">
        <v>24</v>
      </c>
      <c r="H940" t="s">
        <v>32</v>
      </c>
      <c r="I940" t="s">
        <v>24</v>
      </c>
      <c r="J940">
        <v>91</v>
      </c>
      <c r="K940" t="s">
        <v>24</v>
      </c>
      <c r="L940" t="s">
        <v>24</v>
      </c>
      <c r="M940" t="s">
        <v>23</v>
      </c>
      <c r="N940" s="1">
        <v>45747</v>
      </c>
      <c r="O940" t="s">
        <v>37</v>
      </c>
      <c r="P940" t="s">
        <v>27</v>
      </c>
      <c r="Q940" t="s">
        <v>32</v>
      </c>
      <c r="R940">
        <v>5</v>
      </c>
      <c r="S940">
        <v>969</v>
      </c>
      <c r="T940" t="s">
        <v>23</v>
      </c>
      <c r="U940" t="s">
        <v>23</v>
      </c>
      <c r="V940" s="1">
        <v>45185</v>
      </c>
      <c r="W940" t="str">
        <f t="shared" si="42"/>
        <v>Y</v>
      </c>
      <c r="X940" t="str">
        <f t="shared" ca="1" si="43"/>
        <v>Recent</v>
      </c>
      <c r="Y940" t="str">
        <f t="shared" ca="1" si="44"/>
        <v>Old</v>
      </c>
    </row>
    <row r="941" spans="1:25" hidden="1" x14ac:dyDescent="0.35">
      <c r="A941">
        <v>189977269</v>
      </c>
      <c r="B941" s="1">
        <v>38410</v>
      </c>
      <c r="C941">
        <v>18</v>
      </c>
      <c r="D941" s="1">
        <v>45735</v>
      </c>
      <c r="E941" t="s">
        <v>22</v>
      </c>
      <c r="F941" t="s">
        <v>23</v>
      </c>
      <c r="G941" t="s">
        <v>24</v>
      </c>
      <c r="H941" t="s">
        <v>32</v>
      </c>
      <c r="I941" t="s">
        <v>24</v>
      </c>
      <c r="J941">
        <v>95</v>
      </c>
      <c r="K941" t="s">
        <v>24</v>
      </c>
      <c r="L941" t="s">
        <v>23</v>
      </c>
      <c r="M941" t="s">
        <v>23</v>
      </c>
      <c r="N941" s="1">
        <v>45751</v>
      </c>
      <c r="O941" t="s">
        <v>37</v>
      </c>
      <c r="P941" t="s">
        <v>27</v>
      </c>
      <c r="Q941" t="s">
        <v>32</v>
      </c>
      <c r="R941">
        <v>5</v>
      </c>
      <c r="S941">
        <v>973</v>
      </c>
      <c r="T941" t="s">
        <v>23</v>
      </c>
      <c r="U941" t="s">
        <v>23</v>
      </c>
      <c r="V941" s="1">
        <v>45323</v>
      </c>
      <c r="W941" t="str">
        <f t="shared" si="42"/>
        <v>Y</v>
      </c>
      <c r="X941" t="str">
        <f t="shared" ca="1" si="43"/>
        <v>Recent</v>
      </c>
      <c r="Y941" t="str">
        <f t="shared" ca="1" si="44"/>
        <v>Old</v>
      </c>
    </row>
    <row r="942" spans="1:25" hidden="1" x14ac:dyDescent="0.35">
      <c r="A942">
        <v>664829574</v>
      </c>
      <c r="B942" s="1">
        <v>40545</v>
      </c>
      <c r="C942">
        <v>499</v>
      </c>
      <c r="D942" s="1">
        <v>45738</v>
      </c>
      <c r="E942" t="s">
        <v>36</v>
      </c>
      <c r="F942" t="s">
        <v>24</v>
      </c>
      <c r="G942" t="s">
        <v>23</v>
      </c>
      <c r="H942" t="s">
        <v>32</v>
      </c>
      <c r="I942" t="s">
        <v>24</v>
      </c>
      <c r="J942">
        <v>84</v>
      </c>
      <c r="K942" t="s">
        <v>24</v>
      </c>
      <c r="L942" t="s">
        <v>24</v>
      </c>
      <c r="M942" t="s">
        <v>23</v>
      </c>
      <c r="N942" s="1">
        <v>45713</v>
      </c>
      <c r="O942" t="s">
        <v>40</v>
      </c>
      <c r="P942" t="s">
        <v>27</v>
      </c>
      <c r="Q942" t="s">
        <v>32</v>
      </c>
      <c r="R942">
        <v>1</v>
      </c>
      <c r="S942">
        <v>870</v>
      </c>
      <c r="T942" t="s">
        <v>23</v>
      </c>
      <c r="U942" t="s">
        <v>23</v>
      </c>
      <c r="V942" s="1">
        <v>45933</v>
      </c>
      <c r="W942" t="str">
        <f t="shared" si="42"/>
        <v>Y</v>
      </c>
      <c r="X942" t="str">
        <f t="shared" ca="1" si="43"/>
        <v>Recent</v>
      </c>
      <c r="Y942" t="str">
        <f t="shared" ca="1" si="44"/>
        <v>Recent</v>
      </c>
    </row>
    <row r="943" spans="1:25" hidden="1" x14ac:dyDescent="0.35">
      <c r="A943">
        <v>997890406</v>
      </c>
      <c r="B943" s="1">
        <v>39159</v>
      </c>
      <c r="C943">
        <v>1980</v>
      </c>
      <c r="D943" s="1">
        <v>45693</v>
      </c>
      <c r="E943" t="s">
        <v>34</v>
      </c>
      <c r="F943" t="s">
        <v>24</v>
      </c>
      <c r="G943" t="s">
        <v>24</v>
      </c>
      <c r="H943" t="s">
        <v>32</v>
      </c>
      <c r="I943" t="s">
        <v>24</v>
      </c>
      <c r="J943">
        <v>72</v>
      </c>
      <c r="K943" t="s">
        <v>24</v>
      </c>
      <c r="L943" t="s">
        <v>24</v>
      </c>
      <c r="M943" t="s">
        <v>24</v>
      </c>
      <c r="N943" s="1">
        <v>45696</v>
      </c>
      <c r="P943" t="s">
        <v>27</v>
      </c>
      <c r="Q943" t="s">
        <v>32</v>
      </c>
      <c r="R943">
        <v>9</v>
      </c>
      <c r="S943">
        <v>819</v>
      </c>
      <c r="T943" t="s">
        <v>24</v>
      </c>
      <c r="U943" t="s">
        <v>23</v>
      </c>
      <c r="V943" s="1">
        <v>44080</v>
      </c>
      <c r="W943" t="str">
        <f t="shared" si="42"/>
        <v>Y</v>
      </c>
      <c r="X943" t="str">
        <f t="shared" ca="1" si="43"/>
        <v>Recent</v>
      </c>
      <c r="Y943" t="str">
        <f t="shared" ca="1" si="44"/>
        <v>Old</v>
      </c>
    </row>
    <row r="944" spans="1:25" hidden="1" x14ac:dyDescent="0.35">
      <c r="A944">
        <v>805911389</v>
      </c>
      <c r="B944" s="1">
        <v>36423</v>
      </c>
      <c r="C944">
        <v>1591</v>
      </c>
      <c r="D944" s="1">
        <v>45699</v>
      </c>
      <c r="E944" t="s">
        <v>22</v>
      </c>
      <c r="F944" t="s">
        <v>23</v>
      </c>
      <c r="G944" t="s">
        <v>24</v>
      </c>
      <c r="H944" t="s">
        <v>32</v>
      </c>
      <c r="I944" t="s">
        <v>24</v>
      </c>
      <c r="J944">
        <v>72</v>
      </c>
      <c r="K944" t="s">
        <v>24</v>
      </c>
      <c r="L944" t="s">
        <v>24</v>
      </c>
      <c r="M944" t="s">
        <v>24</v>
      </c>
      <c r="N944" s="1">
        <v>45618</v>
      </c>
      <c r="O944" t="s">
        <v>40</v>
      </c>
      <c r="P944" t="s">
        <v>33</v>
      </c>
      <c r="Q944" t="s">
        <v>30</v>
      </c>
      <c r="W944" t="str">
        <f t="shared" si="42"/>
        <v>Y</v>
      </c>
      <c r="X944" t="str">
        <f t="shared" ca="1" si="43"/>
        <v>Recent</v>
      </c>
      <c r="Y944" t="str">
        <f t="shared" ca="1" si="44"/>
        <v>N/A</v>
      </c>
    </row>
    <row r="945" spans="1:25" hidden="1" x14ac:dyDescent="0.35">
      <c r="A945">
        <v>581440490</v>
      </c>
      <c r="B945" s="1">
        <v>40962</v>
      </c>
      <c r="C945">
        <v>24</v>
      </c>
      <c r="D945" s="1">
        <v>45750</v>
      </c>
      <c r="E945" t="s">
        <v>36</v>
      </c>
      <c r="F945" t="s">
        <v>24</v>
      </c>
      <c r="G945" t="s">
        <v>23</v>
      </c>
      <c r="H945" t="s">
        <v>32</v>
      </c>
      <c r="I945" t="s">
        <v>24</v>
      </c>
      <c r="J945">
        <v>98</v>
      </c>
      <c r="K945" t="s">
        <v>24</v>
      </c>
      <c r="L945" t="s">
        <v>23</v>
      </c>
      <c r="M945" t="s">
        <v>23</v>
      </c>
      <c r="N945" s="1">
        <v>45751</v>
      </c>
      <c r="O945" t="s">
        <v>39</v>
      </c>
      <c r="P945" t="s">
        <v>31</v>
      </c>
      <c r="Q945" t="s">
        <v>32</v>
      </c>
      <c r="R945">
        <v>8</v>
      </c>
      <c r="S945">
        <v>982</v>
      </c>
      <c r="T945" t="s">
        <v>23</v>
      </c>
      <c r="U945" t="s">
        <v>23</v>
      </c>
      <c r="V945" s="1">
        <v>44262</v>
      </c>
      <c r="W945" t="str">
        <f t="shared" si="42"/>
        <v>Y</v>
      </c>
      <c r="X945" t="str">
        <f t="shared" ca="1" si="43"/>
        <v>Recent</v>
      </c>
      <c r="Y945" t="str">
        <f t="shared" ca="1" si="44"/>
        <v>Old</v>
      </c>
    </row>
    <row r="946" spans="1:25" hidden="1" x14ac:dyDescent="0.35">
      <c r="A946">
        <v>386888806</v>
      </c>
      <c r="B946" s="1">
        <v>36197</v>
      </c>
      <c r="C946">
        <v>2071</v>
      </c>
      <c r="D946" s="1">
        <v>45654</v>
      </c>
      <c r="E946" t="s">
        <v>22</v>
      </c>
      <c r="F946" t="s">
        <v>23</v>
      </c>
      <c r="G946" t="s">
        <v>24</v>
      </c>
      <c r="H946" t="s">
        <v>28</v>
      </c>
      <c r="I946" t="s">
        <v>24</v>
      </c>
      <c r="J946">
        <v>36</v>
      </c>
      <c r="K946" t="s">
        <v>24</v>
      </c>
      <c r="L946" t="s">
        <v>23</v>
      </c>
      <c r="M946" t="s">
        <v>23</v>
      </c>
      <c r="N946" s="1">
        <v>45677</v>
      </c>
      <c r="O946" t="s">
        <v>26</v>
      </c>
      <c r="P946" t="s">
        <v>33</v>
      </c>
      <c r="Q946" t="s">
        <v>28</v>
      </c>
      <c r="R946">
        <v>8</v>
      </c>
      <c r="S946">
        <v>659</v>
      </c>
      <c r="T946" t="s">
        <v>23</v>
      </c>
      <c r="U946" t="s">
        <v>23</v>
      </c>
      <c r="V946" s="1">
        <v>44424</v>
      </c>
      <c r="W946" t="str">
        <f t="shared" si="42"/>
        <v>Y</v>
      </c>
      <c r="X946" t="str">
        <f t="shared" ca="1" si="43"/>
        <v>Recent</v>
      </c>
      <c r="Y946" t="str">
        <f t="shared" ca="1" si="44"/>
        <v>Old</v>
      </c>
    </row>
    <row r="947" spans="1:25" hidden="1" x14ac:dyDescent="0.35">
      <c r="A947">
        <v>738587567</v>
      </c>
      <c r="B947" s="1">
        <v>38166</v>
      </c>
      <c r="C947">
        <v>54</v>
      </c>
      <c r="D947" s="1">
        <v>45740</v>
      </c>
      <c r="E947" t="s">
        <v>22</v>
      </c>
      <c r="F947" t="s">
        <v>23</v>
      </c>
      <c r="G947" t="s">
        <v>24</v>
      </c>
      <c r="H947" t="s">
        <v>32</v>
      </c>
      <c r="I947" t="s">
        <v>24</v>
      </c>
      <c r="J947">
        <v>85</v>
      </c>
      <c r="K947" t="s">
        <v>24</v>
      </c>
      <c r="L947" t="s">
        <v>23</v>
      </c>
      <c r="M947" t="s">
        <v>23</v>
      </c>
      <c r="N947" s="1">
        <v>45746</v>
      </c>
      <c r="P947" t="s">
        <v>27</v>
      </c>
      <c r="Q947" t="s">
        <v>32</v>
      </c>
      <c r="R947">
        <v>7</v>
      </c>
      <c r="S947">
        <v>960</v>
      </c>
      <c r="T947" t="s">
        <v>23</v>
      </c>
      <c r="U947" t="s">
        <v>23</v>
      </c>
      <c r="V947" s="1">
        <v>44883</v>
      </c>
      <c r="W947" t="str">
        <f t="shared" si="42"/>
        <v>Y</v>
      </c>
      <c r="X947" t="str">
        <f t="shared" ca="1" si="43"/>
        <v>Recent</v>
      </c>
      <c r="Y947" t="str">
        <f t="shared" ca="1" si="44"/>
        <v>Old</v>
      </c>
    </row>
    <row r="948" spans="1:25" hidden="1" x14ac:dyDescent="0.35">
      <c r="A948">
        <v>716008206</v>
      </c>
      <c r="B948" s="1">
        <v>40372</v>
      </c>
      <c r="C948">
        <v>89</v>
      </c>
      <c r="E948" t="s">
        <v>22</v>
      </c>
      <c r="F948" t="s">
        <v>23</v>
      </c>
      <c r="G948" t="s">
        <v>24</v>
      </c>
      <c r="H948" t="s">
        <v>32</v>
      </c>
      <c r="I948" t="s">
        <v>24</v>
      </c>
      <c r="J948">
        <v>85</v>
      </c>
      <c r="K948" t="s">
        <v>24</v>
      </c>
      <c r="L948" t="s">
        <v>24</v>
      </c>
      <c r="M948" t="s">
        <v>23</v>
      </c>
      <c r="N948" s="1">
        <v>45752</v>
      </c>
      <c r="O948" t="s">
        <v>26</v>
      </c>
      <c r="P948" t="s">
        <v>31</v>
      </c>
      <c r="Q948" t="s">
        <v>32</v>
      </c>
      <c r="R948">
        <v>9</v>
      </c>
      <c r="S948">
        <v>953</v>
      </c>
      <c r="T948" t="s">
        <v>23</v>
      </c>
      <c r="U948" t="s">
        <v>23</v>
      </c>
      <c r="V948" s="1">
        <v>44291</v>
      </c>
      <c r="W948" t="str">
        <f t="shared" si="42"/>
        <v>Y</v>
      </c>
      <c r="X948" t="str">
        <f t="shared" ca="1" si="43"/>
        <v>Recent</v>
      </c>
      <c r="Y948" t="str">
        <f t="shared" ca="1" si="44"/>
        <v>Old</v>
      </c>
    </row>
    <row r="949" spans="1:25" hidden="1" x14ac:dyDescent="0.35">
      <c r="A949">
        <v>223549300</v>
      </c>
      <c r="B949" s="1">
        <v>37467</v>
      </c>
      <c r="C949">
        <v>2274</v>
      </c>
      <c r="D949" s="1">
        <v>45722</v>
      </c>
      <c r="E949" t="s">
        <v>36</v>
      </c>
      <c r="F949" t="s">
        <v>24</v>
      </c>
      <c r="G949" t="s">
        <v>23</v>
      </c>
      <c r="H949" t="s">
        <v>32</v>
      </c>
      <c r="I949" t="s">
        <v>24</v>
      </c>
      <c r="J949">
        <v>34</v>
      </c>
      <c r="K949" t="s">
        <v>24</v>
      </c>
      <c r="L949" t="s">
        <v>23</v>
      </c>
      <c r="M949" t="s">
        <v>23</v>
      </c>
      <c r="N949" s="1">
        <v>45540</v>
      </c>
      <c r="O949" t="s">
        <v>35</v>
      </c>
      <c r="P949" t="s">
        <v>31</v>
      </c>
      <c r="Q949" t="s">
        <v>28</v>
      </c>
      <c r="R949">
        <v>2</v>
      </c>
      <c r="S949">
        <v>509</v>
      </c>
      <c r="T949" t="s">
        <v>23</v>
      </c>
      <c r="U949" t="s">
        <v>23</v>
      </c>
      <c r="V949" s="1">
        <v>45931</v>
      </c>
      <c r="W949" t="str">
        <f t="shared" si="42"/>
        <v>Y</v>
      </c>
      <c r="X949" t="str">
        <f t="shared" ca="1" si="43"/>
        <v>Old</v>
      </c>
      <c r="Y949" t="str">
        <f t="shared" ca="1" si="44"/>
        <v>Recent</v>
      </c>
    </row>
    <row r="950" spans="1:25" hidden="1" x14ac:dyDescent="0.35">
      <c r="A950">
        <v>568496921</v>
      </c>
      <c r="B950" s="1">
        <v>38313</v>
      </c>
      <c r="C950">
        <v>2498</v>
      </c>
      <c r="D950" s="1">
        <v>45721</v>
      </c>
      <c r="E950" t="s">
        <v>34</v>
      </c>
      <c r="F950" t="s">
        <v>24</v>
      </c>
      <c r="G950" t="s">
        <v>24</v>
      </c>
      <c r="H950" t="s">
        <v>32</v>
      </c>
      <c r="I950" t="s">
        <v>24</v>
      </c>
      <c r="J950">
        <v>48</v>
      </c>
      <c r="K950" t="s">
        <v>24</v>
      </c>
      <c r="L950" t="s">
        <v>24</v>
      </c>
      <c r="M950" t="s">
        <v>24</v>
      </c>
      <c r="N950" s="1">
        <v>45557</v>
      </c>
      <c r="O950" t="s">
        <v>38</v>
      </c>
      <c r="P950" t="s">
        <v>31</v>
      </c>
      <c r="Q950" t="s">
        <v>32</v>
      </c>
      <c r="R950">
        <v>1</v>
      </c>
      <c r="S950">
        <v>547</v>
      </c>
      <c r="T950" t="s">
        <v>23</v>
      </c>
      <c r="U950" t="s">
        <v>24</v>
      </c>
      <c r="V950" s="1">
        <v>45933</v>
      </c>
      <c r="W950" t="str">
        <f t="shared" si="42"/>
        <v>Y</v>
      </c>
      <c r="X950" t="str">
        <f t="shared" ca="1" si="43"/>
        <v>Old</v>
      </c>
      <c r="Y950" t="str">
        <f t="shared" ca="1" si="44"/>
        <v>Recent</v>
      </c>
    </row>
    <row r="951" spans="1:25" hidden="1" x14ac:dyDescent="0.35">
      <c r="A951">
        <v>485074733</v>
      </c>
      <c r="B951" s="1">
        <v>36546</v>
      </c>
      <c r="C951">
        <v>1962</v>
      </c>
      <c r="D951" s="1">
        <v>45695</v>
      </c>
      <c r="E951" t="s">
        <v>36</v>
      </c>
      <c r="F951" t="s">
        <v>24</v>
      </c>
      <c r="G951" t="s">
        <v>23</v>
      </c>
      <c r="H951" t="s">
        <v>30</v>
      </c>
      <c r="O951" t="s">
        <v>40</v>
      </c>
      <c r="P951" t="s">
        <v>31</v>
      </c>
      <c r="Q951" t="s">
        <v>32</v>
      </c>
      <c r="R951">
        <v>1</v>
      </c>
      <c r="S951">
        <v>763</v>
      </c>
      <c r="T951" t="s">
        <v>23</v>
      </c>
      <c r="U951" t="s">
        <v>23</v>
      </c>
      <c r="V951" s="1">
        <v>45933</v>
      </c>
      <c r="W951" t="str">
        <f t="shared" si="42"/>
        <v>Y</v>
      </c>
      <c r="X951" t="str">
        <f t="shared" ca="1" si="43"/>
        <v>N/A</v>
      </c>
      <c r="Y951" t="str">
        <f t="shared" ca="1" si="44"/>
        <v>Recent</v>
      </c>
    </row>
    <row r="952" spans="1:25" x14ac:dyDescent="0.35">
      <c r="A952">
        <v>527493268</v>
      </c>
      <c r="B952" s="1">
        <v>34884</v>
      </c>
      <c r="D952" s="1">
        <v>45744</v>
      </c>
      <c r="E952" t="s">
        <v>34</v>
      </c>
      <c r="F952" t="s">
        <v>24</v>
      </c>
      <c r="G952" t="s">
        <v>24</v>
      </c>
      <c r="H952" t="s">
        <v>32</v>
      </c>
      <c r="I952" t="s">
        <v>24</v>
      </c>
      <c r="J952">
        <v>90</v>
      </c>
      <c r="K952" t="s">
        <v>24</v>
      </c>
      <c r="L952" t="s">
        <v>24</v>
      </c>
      <c r="M952" t="s">
        <v>24</v>
      </c>
      <c r="N952" s="1">
        <v>45733</v>
      </c>
      <c r="O952" t="s">
        <v>39</v>
      </c>
      <c r="P952" t="s">
        <v>31</v>
      </c>
      <c r="Q952" t="s">
        <v>32</v>
      </c>
      <c r="R952">
        <v>7</v>
      </c>
      <c r="S952">
        <v>284</v>
      </c>
      <c r="T952" t="s">
        <v>23</v>
      </c>
      <c r="U952" t="s">
        <v>23</v>
      </c>
      <c r="V952" s="1">
        <v>44662</v>
      </c>
      <c r="W952" t="str">
        <f t="shared" si="42"/>
        <v>Y</v>
      </c>
      <c r="X952" t="str">
        <f t="shared" ca="1" si="43"/>
        <v>Recent</v>
      </c>
      <c r="Y952" t="str">
        <f t="shared" ca="1" si="44"/>
        <v>Old</v>
      </c>
    </row>
    <row r="953" spans="1:25" hidden="1" x14ac:dyDescent="0.35">
      <c r="A953">
        <v>316996351</v>
      </c>
      <c r="B953" s="1">
        <v>41906</v>
      </c>
      <c r="C953">
        <v>673</v>
      </c>
      <c r="D953" s="1">
        <v>45744</v>
      </c>
      <c r="E953" t="s">
        <v>34</v>
      </c>
      <c r="F953" t="s">
        <v>24</v>
      </c>
      <c r="G953" t="s">
        <v>24</v>
      </c>
      <c r="H953" t="s">
        <v>30</v>
      </c>
      <c r="O953" t="s">
        <v>39</v>
      </c>
      <c r="P953" t="s">
        <v>27</v>
      </c>
      <c r="Q953" t="s">
        <v>30</v>
      </c>
      <c r="W953" t="str">
        <f t="shared" si="42"/>
        <v>N</v>
      </c>
      <c r="X953" t="str">
        <f t="shared" ca="1" si="43"/>
        <v>N/A</v>
      </c>
      <c r="Y953" t="str">
        <f t="shared" ca="1" si="44"/>
        <v>N/A</v>
      </c>
    </row>
    <row r="954" spans="1:25" hidden="1" x14ac:dyDescent="0.35">
      <c r="A954">
        <v>548640729</v>
      </c>
      <c r="B954" s="1">
        <v>36105</v>
      </c>
      <c r="C954">
        <v>5256</v>
      </c>
      <c r="D954" s="1">
        <v>44067</v>
      </c>
      <c r="E954" t="s">
        <v>29</v>
      </c>
      <c r="F954" t="s">
        <v>24</v>
      </c>
      <c r="G954" t="s">
        <v>24</v>
      </c>
      <c r="H954" t="s">
        <v>32</v>
      </c>
      <c r="I954" t="s">
        <v>23</v>
      </c>
      <c r="J954">
        <v>7</v>
      </c>
      <c r="K954" t="s">
        <v>24</v>
      </c>
      <c r="L954" t="s">
        <v>23</v>
      </c>
      <c r="M954" t="s">
        <v>24</v>
      </c>
      <c r="N954" s="1">
        <v>44115</v>
      </c>
      <c r="O954" t="s">
        <v>35</v>
      </c>
      <c r="P954" t="s">
        <v>33</v>
      </c>
      <c r="Q954" t="s">
        <v>32</v>
      </c>
      <c r="R954">
        <v>7</v>
      </c>
      <c r="S954">
        <v>270</v>
      </c>
      <c r="T954" t="s">
        <v>23</v>
      </c>
      <c r="U954" t="s">
        <v>23</v>
      </c>
      <c r="V954" s="1">
        <v>44108</v>
      </c>
      <c r="W954" t="str">
        <f t="shared" si="42"/>
        <v>Y</v>
      </c>
      <c r="X954" t="str">
        <f t="shared" ca="1" si="43"/>
        <v>Old</v>
      </c>
      <c r="Y954" t="str">
        <f t="shared" ca="1" si="44"/>
        <v>Old</v>
      </c>
    </row>
    <row r="955" spans="1:25" hidden="1" x14ac:dyDescent="0.35">
      <c r="A955">
        <v>278838940</v>
      </c>
      <c r="B955" s="1">
        <v>38988</v>
      </c>
      <c r="C955">
        <v>2832</v>
      </c>
      <c r="D955" s="1">
        <v>45715</v>
      </c>
      <c r="E955" t="s">
        <v>36</v>
      </c>
      <c r="F955" t="s">
        <v>24</v>
      </c>
      <c r="G955" t="s">
        <v>23</v>
      </c>
      <c r="H955" t="s">
        <v>32</v>
      </c>
      <c r="I955" t="s">
        <v>24</v>
      </c>
      <c r="J955">
        <v>54</v>
      </c>
      <c r="K955" t="s">
        <v>24</v>
      </c>
      <c r="L955" t="s">
        <v>24</v>
      </c>
      <c r="M955" t="s">
        <v>24</v>
      </c>
      <c r="N955" s="1">
        <v>45677</v>
      </c>
      <c r="O955" t="s">
        <v>35</v>
      </c>
      <c r="P955" t="s">
        <v>33</v>
      </c>
      <c r="Q955" t="s">
        <v>32</v>
      </c>
      <c r="R955">
        <v>1</v>
      </c>
      <c r="S955">
        <v>707</v>
      </c>
      <c r="T955" t="s">
        <v>23</v>
      </c>
      <c r="U955" t="s">
        <v>23</v>
      </c>
      <c r="V955" s="1">
        <v>45933</v>
      </c>
      <c r="W955" t="str">
        <f t="shared" si="42"/>
        <v>Y</v>
      </c>
      <c r="X955" t="str">
        <f t="shared" ca="1" si="43"/>
        <v>Recent</v>
      </c>
      <c r="Y955" t="str">
        <f t="shared" ca="1" si="44"/>
        <v>Recent</v>
      </c>
    </row>
    <row r="956" spans="1:25" hidden="1" x14ac:dyDescent="0.35">
      <c r="A956">
        <v>379590791</v>
      </c>
      <c r="B956" s="1">
        <v>35185</v>
      </c>
      <c r="C956">
        <v>81</v>
      </c>
      <c r="D956" s="1">
        <v>45748</v>
      </c>
      <c r="E956" t="s">
        <v>22</v>
      </c>
      <c r="F956" t="s">
        <v>23</v>
      </c>
      <c r="G956" t="s">
        <v>24</v>
      </c>
      <c r="H956" t="s">
        <v>32</v>
      </c>
      <c r="I956" t="s">
        <v>24</v>
      </c>
      <c r="J956">
        <v>93</v>
      </c>
      <c r="K956" t="s">
        <v>24</v>
      </c>
      <c r="L956" t="s">
        <v>23</v>
      </c>
      <c r="M956" t="s">
        <v>23</v>
      </c>
      <c r="N956" s="1">
        <v>45753</v>
      </c>
      <c r="O956" t="s">
        <v>37</v>
      </c>
      <c r="P956" t="s">
        <v>27</v>
      </c>
      <c r="Q956" t="s">
        <v>32</v>
      </c>
      <c r="R956">
        <v>5</v>
      </c>
      <c r="S956">
        <v>980</v>
      </c>
      <c r="T956" t="s">
        <v>23</v>
      </c>
      <c r="U956" t="s">
        <v>23</v>
      </c>
      <c r="V956" s="1">
        <v>45291</v>
      </c>
      <c r="W956" t="str">
        <f t="shared" si="42"/>
        <v>Y</v>
      </c>
      <c r="X956" t="str">
        <f t="shared" ca="1" si="43"/>
        <v>Recent</v>
      </c>
      <c r="Y956" t="str">
        <f t="shared" ca="1" si="44"/>
        <v>Old</v>
      </c>
    </row>
    <row r="957" spans="1:25" hidden="1" x14ac:dyDescent="0.35">
      <c r="A957">
        <v>191861971</v>
      </c>
      <c r="B957" s="1">
        <v>37045</v>
      </c>
      <c r="C957">
        <v>2721</v>
      </c>
      <c r="D957" s="1">
        <v>45576</v>
      </c>
      <c r="E957" t="s">
        <v>34</v>
      </c>
      <c r="F957" t="s">
        <v>24</v>
      </c>
      <c r="G957" t="s">
        <v>24</v>
      </c>
      <c r="H957" t="s">
        <v>32</v>
      </c>
      <c r="I957" t="s">
        <v>24</v>
      </c>
      <c r="J957">
        <v>29</v>
      </c>
      <c r="K957" t="s">
        <v>24</v>
      </c>
      <c r="L957" t="s">
        <v>24</v>
      </c>
      <c r="M957" t="s">
        <v>23</v>
      </c>
      <c r="N957" s="1">
        <v>45592</v>
      </c>
      <c r="O957" t="s">
        <v>38</v>
      </c>
      <c r="P957" t="s">
        <v>33</v>
      </c>
      <c r="Q957" t="s">
        <v>32</v>
      </c>
      <c r="R957">
        <v>4</v>
      </c>
      <c r="S957">
        <v>659</v>
      </c>
      <c r="T957" t="s">
        <v>24</v>
      </c>
      <c r="U957" t="s">
        <v>23</v>
      </c>
      <c r="V957" s="1">
        <v>45675</v>
      </c>
      <c r="W957" t="str">
        <f t="shared" si="42"/>
        <v>Y</v>
      </c>
      <c r="X957" t="str">
        <f t="shared" ca="1" si="43"/>
        <v>Old</v>
      </c>
      <c r="Y957" t="str">
        <f t="shared" ca="1" si="44"/>
        <v>Recent</v>
      </c>
    </row>
    <row r="958" spans="1:25" hidden="1" x14ac:dyDescent="0.35">
      <c r="A958">
        <v>176306725</v>
      </c>
      <c r="B958" s="1">
        <v>42300</v>
      </c>
      <c r="C958">
        <v>40</v>
      </c>
      <c r="D958" s="1">
        <v>45730</v>
      </c>
      <c r="E958" t="s">
        <v>22</v>
      </c>
      <c r="F958" t="s">
        <v>23</v>
      </c>
      <c r="G958" t="s">
        <v>24</v>
      </c>
      <c r="H958" t="s">
        <v>32</v>
      </c>
      <c r="I958" t="s">
        <v>24</v>
      </c>
      <c r="J958">
        <v>87</v>
      </c>
      <c r="K958" t="s">
        <v>24</v>
      </c>
      <c r="L958" t="s">
        <v>23</v>
      </c>
      <c r="M958" t="s">
        <v>23</v>
      </c>
      <c r="N958" s="1">
        <v>45746</v>
      </c>
      <c r="O958" t="s">
        <v>39</v>
      </c>
      <c r="P958" t="s">
        <v>27</v>
      </c>
      <c r="Q958" t="s">
        <v>28</v>
      </c>
      <c r="R958">
        <v>3</v>
      </c>
      <c r="S958">
        <v>959</v>
      </c>
      <c r="T958" t="s">
        <v>23</v>
      </c>
      <c r="U958" t="s">
        <v>23</v>
      </c>
      <c r="V958" s="1">
        <v>45807</v>
      </c>
      <c r="W958" t="str">
        <f t="shared" si="42"/>
        <v>Y</v>
      </c>
      <c r="X958" t="str">
        <f t="shared" ca="1" si="43"/>
        <v>Recent</v>
      </c>
      <c r="Y958" t="str">
        <f t="shared" ca="1" si="44"/>
        <v>Recent</v>
      </c>
    </row>
    <row r="959" spans="1:25" hidden="1" x14ac:dyDescent="0.35">
      <c r="A959">
        <v>876280536</v>
      </c>
      <c r="B959" s="1">
        <v>41033</v>
      </c>
      <c r="C959">
        <v>4291</v>
      </c>
      <c r="D959" s="1">
        <v>45509</v>
      </c>
      <c r="E959" t="s">
        <v>29</v>
      </c>
      <c r="F959" t="s">
        <v>24</v>
      </c>
      <c r="G959" t="s">
        <v>24</v>
      </c>
      <c r="H959" t="s">
        <v>32</v>
      </c>
      <c r="I959" t="s">
        <v>23</v>
      </c>
      <c r="J959">
        <v>3</v>
      </c>
      <c r="K959" t="s">
        <v>24</v>
      </c>
      <c r="L959" t="s">
        <v>24</v>
      </c>
      <c r="M959" t="s">
        <v>24</v>
      </c>
      <c r="N959" s="1">
        <v>44067</v>
      </c>
      <c r="P959" t="s">
        <v>31</v>
      </c>
      <c r="Q959" t="s">
        <v>32</v>
      </c>
      <c r="R959">
        <v>8</v>
      </c>
      <c r="S959">
        <v>172</v>
      </c>
      <c r="T959" t="s">
        <v>23</v>
      </c>
      <c r="U959" t="s">
        <v>23</v>
      </c>
      <c r="V959" s="1">
        <v>44096</v>
      </c>
      <c r="W959" t="str">
        <f t="shared" si="42"/>
        <v>Y</v>
      </c>
      <c r="X959" t="str">
        <f t="shared" ca="1" si="43"/>
        <v>Old</v>
      </c>
      <c r="Y959" t="str">
        <f t="shared" ca="1" si="44"/>
        <v>Old</v>
      </c>
    </row>
    <row r="960" spans="1:25" hidden="1" x14ac:dyDescent="0.35">
      <c r="A960">
        <v>872610100</v>
      </c>
      <c r="B960" s="1">
        <v>42270</v>
      </c>
      <c r="C960">
        <v>1553</v>
      </c>
      <c r="D960" s="1">
        <v>45665</v>
      </c>
      <c r="E960" t="s">
        <v>36</v>
      </c>
      <c r="F960" t="s">
        <v>24</v>
      </c>
      <c r="G960" t="s">
        <v>23</v>
      </c>
      <c r="H960" t="s">
        <v>32</v>
      </c>
      <c r="I960" t="s">
        <v>24</v>
      </c>
      <c r="J960">
        <v>79</v>
      </c>
      <c r="K960" t="s">
        <v>24</v>
      </c>
      <c r="L960" t="s">
        <v>23</v>
      </c>
      <c r="M960" t="s">
        <v>23</v>
      </c>
      <c r="N960" s="1">
        <v>45655</v>
      </c>
      <c r="O960" t="s">
        <v>40</v>
      </c>
      <c r="P960" t="s">
        <v>27</v>
      </c>
      <c r="Q960" t="s">
        <v>32</v>
      </c>
      <c r="R960">
        <v>7</v>
      </c>
      <c r="S960">
        <v>759</v>
      </c>
      <c r="T960" t="s">
        <v>23</v>
      </c>
      <c r="U960" t="s">
        <v>23</v>
      </c>
      <c r="V960" s="1">
        <v>44897</v>
      </c>
      <c r="W960" t="str">
        <f t="shared" si="42"/>
        <v>Y</v>
      </c>
      <c r="X960" t="str">
        <f t="shared" ca="1" si="43"/>
        <v>Recent</v>
      </c>
      <c r="Y960" t="str">
        <f t="shared" ca="1" si="44"/>
        <v>Old</v>
      </c>
    </row>
    <row r="961" spans="1:25" hidden="1" x14ac:dyDescent="0.35">
      <c r="A961">
        <v>148562116</v>
      </c>
      <c r="B961" s="1">
        <v>39241</v>
      </c>
      <c r="C961">
        <v>75</v>
      </c>
      <c r="D961" s="1">
        <v>45752</v>
      </c>
      <c r="E961" t="s">
        <v>36</v>
      </c>
      <c r="F961" t="s">
        <v>24</v>
      </c>
      <c r="G961" t="s">
        <v>23</v>
      </c>
      <c r="H961" t="s">
        <v>32</v>
      </c>
      <c r="I961" t="s">
        <v>24</v>
      </c>
      <c r="J961">
        <v>93</v>
      </c>
      <c r="K961" t="s">
        <v>24</v>
      </c>
      <c r="L961" t="s">
        <v>23</v>
      </c>
      <c r="M961" t="s">
        <v>23</v>
      </c>
      <c r="N961" s="1">
        <v>45726</v>
      </c>
      <c r="O961" t="s">
        <v>37</v>
      </c>
      <c r="P961" t="s">
        <v>27</v>
      </c>
      <c r="Q961" t="s">
        <v>30</v>
      </c>
      <c r="W961" t="str">
        <f t="shared" si="42"/>
        <v>Y</v>
      </c>
      <c r="X961" t="str">
        <f t="shared" ca="1" si="43"/>
        <v>Recent</v>
      </c>
      <c r="Y961" t="str">
        <f t="shared" ca="1" si="44"/>
        <v>N/A</v>
      </c>
    </row>
    <row r="962" spans="1:25" hidden="1" x14ac:dyDescent="0.35">
      <c r="A962">
        <v>624034719</v>
      </c>
      <c r="B962" s="1">
        <v>36010</v>
      </c>
      <c r="C962">
        <v>64</v>
      </c>
      <c r="D962" s="1">
        <v>45726</v>
      </c>
      <c r="E962" t="s">
        <v>22</v>
      </c>
      <c r="F962" t="s">
        <v>23</v>
      </c>
      <c r="G962" t="s">
        <v>24</v>
      </c>
      <c r="H962" t="s">
        <v>32</v>
      </c>
      <c r="I962" t="s">
        <v>24</v>
      </c>
      <c r="J962">
        <v>94</v>
      </c>
      <c r="K962" t="s">
        <v>24</v>
      </c>
      <c r="L962" t="s">
        <v>23</v>
      </c>
      <c r="M962" t="s">
        <v>23</v>
      </c>
      <c r="N962" s="1">
        <v>45753</v>
      </c>
      <c r="O962" t="s">
        <v>35</v>
      </c>
      <c r="P962" t="s">
        <v>27</v>
      </c>
      <c r="Q962" t="s">
        <v>32</v>
      </c>
      <c r="R962">
        <v>6</v>
      </c>
      <c r="S962">
        <v>963</v>
      </c>
      <c r="T962" t="s">
        <v>23</v>
      </c>
      <c r="U962" t="s">
        <v>23</v>
      </c>
      <c r="V962" s="1">
        <v>44856</v>
      </c>
      <c r="W962" t="str">
        <f t="shared" si="42"/>
        <v>Y</v>
      </c>
      <c r="X962" t="str">
        <f t="shared" ca="1" si="43"/>
        <v>Recent</v>
      </c>
      <c r="Y962" t="str">
        <f t="shared" ca="1" si="44"/>
        <v>Old</v>
      </c>
    </row>
    <row r="963" spans="1:25" hidden="1" x14ac:dyDescent="0.35">
      <c r="A963">
        <v>363054422</v>
      </c>
      <c r="B963" s="1">
        <v>38188</v>
      </c>
      <c r="C963">
        <v>876</v>
      </c>
      <c r="D963" s="1">
        <v>45714</v>
      </c>
      <c r="E963" t="s">
        <v>22</v>
      </c>
      <c r="F963" t="s">
        <v>23</v>
      </c>
      <c r="G963" t="s">
        <v>24</v>
      </c>
      <c r="H963" t="s">
        <v>30</v>
      </c>
      <c r="O963" t="s">
        <v>40</v>
      </c>
      <c r="P963" t="s">
        <v>33</v>
      </c>
      <c r="Q963" t="s">
        <v>30</v>
      </c>
      <c r="W963" t="str">
        <f t="shared" ref="W963:W1001" si="45">IF(OR(F963="Y", G963="Y", L963 = "Y", M963 = "Y", T963 = "Y", U963= "Y"), "Y", "N")</f>
        <v>Y</v>
      </c>
      <c r="X963" t="str">
        <f t="shared" ref="X963:X1001" ca="1" si="46">IF(N963&gt;=EDATE(TODAY(),-6),"Recent",IF(I963="","N/A","Old"))</f>
        <v>N/A</v>
      </c>
      <c r="Y963" t="str">
        <f t="shared" ref="Y963:Y1001" ca="1" si="47">IF(V963&gt;=EDATE(TODAY(),-6),"Recent",IF(V963="","N/A","Old"))</f>
        <v>N/A</v>
      </c>
    </row>
    <row r="964" spans="1:25" hidden="1" x14ac:dyDescent="0.35">
      <c r="A964">
        <v>770015126</v>
      </c>
      <c r="B964" s="1">
        <v>39024</v>
      </c>
      <c r="C964">
        <v>1686</v>
      </c>
      <c r="D964" s="1">
        <v>45649</v>
      </c>
      <c r="E964" t="s">
        <v>22</v>
      </c>
      <c r="F964" t="s">
        <v>23</v>
      </c>
      <c r="G964" t="s">
        <v>24</v>
      </c>
      <c r="H964" t="s">
        <v>30</v>
      </c>
      <c r="O964" t="s">
        <v>40</v>
      </c>
      <c r="P964" t="s">
        <v>33</v>
      </c>
      <c r="Q964" t="s">
        <v>32</v>
      </c>
      <c r="R964">
        <v>3</v>
      </c>
      <c r="S964">
        <v>721</v>
      </c>
      <c r="T964" t="s">
        <v>24</v>
      </c>
      <c r="U964" t="s">
        <v>23</v>
      </c>
      <c r="V964" s="1">
        <v>45742</v>
      </c>
      <c r="W964" t="str">
        <f t="shared" si="45"/>
        <v>Y</v>
      </c>
      <c r="X964" t="str">
        <f t="shared" ca="1" si="46"/>
        <v>N/A</v>
      </c>
      <c r="Y964" t="str">
        <f t="shared" ca="1" si="47"/>
        <v>Recent</v>
      </c>
    </row>
    <row r="965" spans="1:25" hidden="1" x14ac:dyDescent="0.35">
      <c r="A965">
        <v>132265457</v>
      </c>
      <c r="B965" s="1">
        <v>35026</v>
      </c>
      <c r="C965">
        <v>29</v>
      </c>
      <c r="D965" s="1">
        <v>45746</v>
      </c>
      <c r="E965" t="s">
        <v>22</v>
      </c>
      <c r="F965" t="s">
        <v>23</v>
      </c>
      <c r="G965" t="s">
        <v>24</v>
      </c>
      <c r="H965" t="s">
        <v>28</v>
      </c>
      <c r="I965" t="s">
        <v>24</v>
      </c>
      <c r="J965">
        <v>99</v>
      </c>
      <c r="K965" t="s">
        <v>24</v>
      </c>
      <c r="L965" t="s">
        <v>24</v>
      </c>
      <c r="M965" t="s">
        <v>23</v>
      </c>
      <c r="N965" s="1">
        <v>45739</v>
      </c>
      <c r="O965" t="s">
        <v>39</v>
      </c>
      <c r="P965" t="s">
        <v>27</v>
      </c>
      <c r="Q965" t="s">
        <v>25</v>
      </c>
      <c r="T965" t="s">
        <v>23</v>
      </c>
      <c r="U965" t="s">
        <v>23</v>
      </c>
      <c r="W965" t="str">
        <f t="shared" si="45"/>
        <v>Y</v>
      </c>
      <c r="X965" t="str">
        <f t="shared" ca="1" si="46"/>
        <v>Recent</v>
      </c>
      <c r="Y965" t="str">
        <f t="shared" ca="1" si="47"/>
        <v>N/A</v>
      </c>
    </row>
    <row r="966" spans="1:25" hidden="1" x14ac:dyDescent="0.35">
      <c r="A966">
        <v>117937699</v>
      </c>
      <c r="B966" s="1">
        <v>37075</v>
      </c>
      <c r="C966">
        <v>1637</v>
      </c>
      <c r="D966" s="1">
        <v>45713</v>
      </c>
      <c r="E966" t="s">
        <v>36</v>
      </c>
      <c r="F966" t="s">
        <v>24</v>
      </c>
      <c r="G966" t="s">
        <v>23</v>
      </c>
      <c r="H966" t="s">
        <v>25</v>
      </c>
      <c r="I966" t="s">
        <v>24</v>
      </c>
      <c r="J966">
        <v>0</v>
      </c>
      <c r="K966" t="s">
        <v>23</v>
      </c>
      <c r="L966" t="s">
        <v>24</v>
      </c>
      <c r="M966" t="s">
        <v>24</v>
      </c>
      <c r="N966" s="1">
        <v>45646</v>
      </c>
      <c r="O966" t="s">
        <v>40</v>
      </c>
      <c r="P966" t="s">
        <v>27</v>
      </c>
      <c r="Q966" t="s">
        <v>25</v>
      </c>
      <c r="T966" t="s">
        <v>23</v>
      </c>
      <c r="U966" t="s">
        <v>24</v>
      </c>
      <c r="W966" t="str">
        <f t="shared" si="45"/>
        <v>Y</v>
      </c>
      <c r="X966" t="str">
        <f t="shared" ca="1" si="46"/>
        <v>Recent</v>
      </c>
      <c r="Y966" t="str">
        <f t="shared" ca="1" si="47"/>
        <v>N/A</v>
      </c>
    </row>
    <row r="967" spans="1:25" hidden="1" x14ac:dyDescent="0.35">
      <c r="A967">
        <v>621254651</v>
      </c>
      <c r="B967" s="1">
        <v>40213</v>
      </c>
      <c r="C967">
        <v>71</v>
      </c>
      <c r="D967" s="1">
        <v>45745</v>
      </c>
      <c r="E967" t="s">
        <v>22</v>
      </c>
      <c r="F967" t="s">
        <v>23</v>
      </c>
      <c r="G967" t="s">
        <v>24</v>
      </c>
      <c r="H967" t="s">
        <v>30</v>
      </c>
      <c r="O967" t="s">
        <v>39</v>
      </c>
      <c r="P967" t="s">
        <v>27</v>
      </c>
      <c r="Q967" t="s">
        <v>32</v>
      </c>
      <c r="R967">
        <v>2</v>
      </c>
      <c r="S967">
        <v>986</v>
      </c>
      <c r="T967" t="s">
        <v>23</v>
      </c>
      <c r="U967" t="s">
        <v>23</v>
      </c>
      <c r="V967" s="1">
        <v>45928</v>
      </c>
      <c r="W967" t="str">
        <f t="shared" si="45"/>
        <v>Y</v>
      </c>
      <c r="X967" t="str">
        <f t="shared" ca="1" si="46"/>
        <v>N/A</v>
      </c>
      <c r="Y967" t="str">
        <f t="shared" ca="1" si="47"/>
        <v>Recent</v>
      </c>
    </row>
    <row r="968" spans="1:25" x14ac:dyDescent="0.35">
      <c r="A968">
        <v>221784606</v>
      </c>
      <c r="B968" s="1">
        <v>39753</v>
      </c>
      <c r="D968" s="1">
        <v>45747</v>
      </c>
      <c r="E968" t="s">
        <v>36</v>
      </c>
      <c r="F968" t="s">
        <v>24</v>
      </c>
      <c r="G968" t="s">
        <v>23</v>
      </c>
      <c r="H968" t="s">
        <v>32</v>
      </c>
      <c r="I968" t="s">
        <v>23</v>
      </c>
      <c r="J968">
        <v>56</v>
      </c>
      <c r="K968" t="s">
        <v>24</v>
      </c>
      <c r="L968" t="s">
        <v>24</v>
      </c>
      <c r="M968" t="s">
        <v>23</v>
      </c>
      <c r="N968" s="1">
        <v>45728</v>
      </c>
      <c r="O968" t="s">
        <v>40</v>
      </c>
      <c r="P968" t="s">
        <v>31</v>
      </c>
      <c r="Q968" t="s">
        <v>32</v>
      </c>
      <c r="R968">
        <v>6</v>
      </c>
      <c r="S968">
        <v>58</v>
      </c>
      <c r="T968" t="s">
        <v>23</v>
      </c>
      <c r="U968" t="s">
        <v>23</v>
      </c>
      <c r="V968" s="1">
        <v>44498</v>
      </c>
      <c r="W968" t="str">
        <f t="shared" si="45"/>
        <v>Y</v>
      </c>
      <c r="X968" t="str">
        <f t="shared" ca="1" si="46"/>
        <v>Recent</v>
      </c>
      <c r="Y968" t="str">
        <f t="shared" ca="1" si="47"/>
        <v>Old</v>
      </c>
    </row>
    <row r="969" spans="1:25" hidden="1" x14ac:dyDescent="0.35">
      <c r="A969">
        <v>468138007</v>
      </c>
      <c r="B969" s="1">
        <v>41426</v>
      </c>
      <c r="C969">
        <v>1646</v>
      </c>
      <c r="E969" t="s">
        <v>22</v>
      </c>
      <c r="F969" t="s">
        <v>23</v>
      </c>
      <c r="G969" t="s">
        <v>24</v>
      </c>
      <c r="H969" t="s">
        <v>30</v>
      </c>
      <c r="O969" t="s">
        <v>26</v>
      </c>
      <c r="P969" t="s">
        <v>33</v>
      </c>
      <c r="Q969" t="s">
        <v>32</v>
      </c>
      <c r="R969">
        <v>2</v>
      </c>
      <c r="S969">
        <v>753</v>
      </c>
      <c r="T969" t="s">
        <v>23</v>
      </c>
      <c r="U969" t="s">
        <v>23</v>
      </c>
      <c r="V969" s="1">
        <v>45925</v>
      </c>
      <c r="W969" t="str">
        <f t="shared" si="45"/>
        <v>Y</v>
      </c>
      <c r="X969" t="str">
        <f t="shared" ca="1" si="46"/>
        <v>N/A</v>
      </c>
      <c r="Y969" t="str">
        <f t="shared" ca="1" si="47"/>
        <v>Recent</v>
      </c>
    </row>
    <row r="970" spans="1:25" hidden="1" x14ac:dyDescent="0.35">
      <c r="A970">
        <v>450146318</v>
      </c>
      <c r="B970" s="1">
        <v>40709</v>
      </c>
      <c r="C970">
        <v>20</v>
      </c>
      <c r="E970" t="s">
        <v>22</v>
      </c>
      <c r="F970" t="s">
        <v>23</v>
      </c>
      <c r="G970" t="s">
        <v>24</v>
      </c>
      <c r="H970" t="s">
        <v>32</v>
      </c>
      <c r="I970" t="s">
        <v>24</v>
      </c>
      <c r="J970">
        <v>92</v>
      </c>
      <c r="K970" t="s">
        <v>24</v>
      </c>
      <c r="L970" t="s">
        <v>23</v>
      </c>
      <c r="M970" t="s">
        <v>23</v>
      </c>
      <c r="N970" s="1">
        <v>45728</v>
      </c>
      <c r="O970" t="s">
        <v>37</v>
      </c>
      <c r="P970" t="s">
        <v>27</v>
      </c>
      <c r="Q970" t="s">
        <v>32</v>
      </c>
      <c r="R970">
        <v>2</v>
      </c>
      <c r="S970">
        <v>965</v>
      </c>
      <c r="T970" t="s">
        <v>23</v>
      </c>
      <c r="U970" t="s">
        <v>23</v>
      </c>
      <c r="V970" s="1">
        <v>45924</v>
      </c>
      <c r="W970" t="str">
        <f t="shared" si="45"/>
        <v>Y</v>
      </c>
      <c r="X970" t="str">
        <f t="shared" ca="1" si="46"/>
        <v>Recent</v>
      </c>
      <c r="Y970" t="str">
        <f t="shared" ca="1" si="47"/>
        <v>Recent</v>
      </c>
    </row>
    <row r="971" spans="1:25" hidden="1" x14ac:dyDescent="0.35">
      <c r="A971">
        <v>177444760</v>
      </c>
      <c r="B971" s="1">
        <v>39494</v>
      </c>
      <c r="C971">
        <v>1801</v>
      </c>
      <c r="D971" s="1">
        <v>45707</v>
      </c>
      <c r="E971" t="s">
        <v>36</v>
      </c>
      <c r="F971" t="s">
        <v>24</v>
      </c>
      <c r="G971" t="s">
        <v>23</v>
      </c>
      <c r="H971" t="s">
        <v>32</v>
      </c>
      <c r="I971" t="s">
        <v>24</v>
      </c>
      <c r="J971">
        <v>79</v>
      </c>
      <c r="K971" t="s">
        <v>24</v>
      </c>
      <c r="L971" t="s">
        <v>24</v>
      </c>
      <c r="M971" t="s">
        <v>24</v>
      </c>
      <c r="N971" s="1">
        <v>45715</v>
      </c>
      <c r="P971" t="s">
        <v>27</v>
      </c>
      <c r="Q971" t="s">
        <v>30</v>
      </c>
      <c r="W971" t="str">
        <f t="shared" si="45"/>
        <v>Y</v>
      </c>
      <c r="X971" t="str">
        <f t="shared" ca="1" si="46"/>
        <v>Recent</v>
      </c>
      <c r="Y971" t="str">
        <f t="shared" ca="1" si="47"/>
        <v>N/A</v>
      </c>
    </row>
    <row r="972" spans="1:25" hidden="1" x14ac:dyDescent="0.35">
      <c r="A972">
        <v>683376374</v>
      </c>
      <c r="B972" s="1">
        <v>42189</v>
      </c>
      <c r="C972">
        <v>2193</v>
      </c>
      <c r="D972" s="1">
        <v>45567</v>
      </c>
      <c r="E972" t="s">
        <v>34</v>
      </c>
      <c r="F972" t="s">
        <v>24</v>
      </c>
      <c r="G972" t="s">
        <v>24</v>
      </c>
      <c r="H972" t="s">
        <v>32</v>
      </c>
      <c r="I972" t="s">
        <v>24</v>
      </c>
      <c r="J972">
        <v>46</v>
      </c>
      <c r="K972" t="s">
        <v>24</v>
      </c>
      <c r="L972" t="s">
        <v>24</v>
      </c>
      <c r="M972" t="s">
        <v>23</v>
      </c>
      <c r="N972" s="1">
        <v>45535</v>
      </c>
      <c r="O972" t="s">
        <v>26</v>
      </c>
      <c r="P972" t="s">
        <v>33</v>
      </c>
      <c r="Q972" t="s">
        <v>32</v>
      </c>
      <c r="R972">
        <v>2</v>
      </c>
      <c r="S972">
        <v>709</v>
      </c>
      <c r="T972" t="s">
        <v>23</v>
      </c>
      <c r="U972" t="s">
        <v>23</v>
      </c>
      <c r="V972" s="1">
        <v>45932</v>
      </c>
      <c r="W972" t="str">
        <f t="shared" si="45"/>
        <v>Y</v>
      </c>
      <c r="X972" t="str">
        <f t="shared" ca="1" si="46"/>
        <v>Old</v>
      </c>
      <c r="Y972" t="str">
        <f t="shared" ca="1" si="47"/>
        <v>Recent</v>
      </c>
    </row>
    <row r="973" spans="1:25" hidden="1" x14ac:dyDescent="0.35">
      <c r="A973">
        <v>701453953</v>
      </c>
      <c r="B973" s="1">
        <v>40031</v>
      </c>
      <c r="C973">
        <v>97</v>
      </c>
      <c r="D973" s="1">
        <v>45734</v>
      </c>
      <c r="E973" t="s">
        <v>22</v>
      </c>
      <c r="F973" t="s">
        <v>23</v>
      </c>
      <c r="G973" t="s">
        <v>24</v>
      </c>
      <c r="H973" t="s">
        <v>28</v>
      </c>
      <c r="I973" t="s">
        <v>24</v>
      </c>
      <c r="J973">
        <v>96</v>
      </c>
      <c r="K973" t="s">
        <v>24</v>
      </c>
      <c r="L973" t="s">
        <v>23</v>
      </c>
      <c r="M973" t="s">
        <v>23</v>
      </c>
      <c r="N973" s="1">
        <v>45732</v>
      </c>
      <c r="O973" t="s">
        <v>37</v>
      </c>
      <c r="P973" t="s">
        <v>27</v>
      </c>
      <c r="Q973" t="s">
        <v>28</v>
      </c>
      <c r="R973">
        <v>6</v>
      </c>
      <c r="S973">
        <v>969</v>
      </c>
      <c r="T973" t="s">
        <v>23</v>
      </c>
      <c r="U973" t="s">
        <v>23</v>
      </c>
      <c r="V973" s="1">
        <v>44865</v>
      </c>
      <c r="W973" t="str">
        <f t="shared" si="45"/>
        <v>Y</v>
      </c>
      <c r="X973" t="str">
        <f t="shared" ca="1" si="46"/>
        <v>Recent</v>
      </c>
      <c r="Y973" t="str">
        <f t="shared" ca="1" si="47"/>
        <v>Old</v>
      </c>
    </row>
    <row r="974" spans="1:25" hidden="1" x14ac:dyDescent="0.35">
      <c r="A974">
        <v>614936958</v>
      </c>
      <c r="B974" s="1">
        <v>41231</v>
      </c>
      <c r="C974">
        <v>1661</v>
      </c>
      <c r="D974" s="1">
        <v>45640</v>
      </c>
      <c r="E974" t="s">
        <v>36</v>
      </c>
      <c r="F974" t="s">
        <v>24</v>
      </c>
      <c r="G974" t="s">
        <v>23</v>
      </c>
      <c r="H974" t="s">
        <v>32</v>
      </c>
      <c r="I974" t="s">
        <v>24</v>
      </c>
      <c r="J974">
        <v>51</v>
      </c>
      <c r="K974" t="s">
        <v>24</v>
      </c>
      <c r="L974" t="s">
        <v>23</v>
      </c>
      <c r="M974" t="s">
        <v>23</v>
      </c>
      <c r="N974" s="1">
        <v>45632</v>
      </c>
      <c r="O974" t="s">
        <v>26</v>
      </c>
      <c r="P974" t="s">
        <v>27</v>
      </c>
      <c r="Q974" t="s">
        <v>30</v>
      </c>
      <c r="W974" t="str">
        <f t="shared" si="45"/>
        <v>Y</v>
      </c>
      <c r="X974" t="str">
        <f t="shared" ca="1" si="46"/>
        <v>Recent</v>
      </c>
      <c r="Y974" t="str">
        <f t="shared" ca="1" si="47"/>
        <v>N/A</v>
      </c>
    </row>
    <row r="975" spans="1:25" hidden="1" x14ac:dyDescent="0.35">
      <c r="A975">
        <v>941961859</v>
      </c>
      <c r="B975" s="1">
        <v>39008</v>
      </c>
      <c r="C975">
        <v>845</v>
      </c>
      <c r="D975" s="1">
        <v>45707</v>
      </c>
      <c r="E975" t="s">
        <v>22</v>
      </c>
      <c r="F975" t="s">
        <v>23</v>
      </c>
      <c r="G975" t="s">
        <v>24</v>
      </c>
      <c r="H975" t="s">
        <v>30</v>
      </c>
      <c r="O975" t="s">
        <v>40</v>
      </c>
      <c r="P975" t="s">
        <v>31</v>
      </c>
      <c r="Q975" t="s">
        <v>25</v>
      </c>
      <c r="T975" t="s">
        <v>23</v>
      </c>
      <c r="U975" t="s">
        <v>23</v>
      </c>
      <c r="W975" t="str">
        <f t="shared" si="45"/>
        <v>Y</v>
      </c>
      <c r="X975" t="str">
        <f t="shared" ca="1" si="46"/>
        <v>N/A</v>
      </c>
      <c r="Y975" t="str">
        <f t="shared" ca="1" si="47"/>
        <v>N/A</v>
      </c>
    </row>
    <row r="976" spans="1:25" hidden="1" x14ac:dyDescent="0.35">
      <c r="A976">
        <v>685813863</v>
      </c>
      <c r="B976" s="1">
        <v>36338</v>
      </c>
      <c r="C976">
        <v>1671</v>
      </c>
      <c r="D976" s="1">
        <v>45712</v>
      </c>
      <c r="E976" t="s">
        <v>29</v>
      </c>
      <c r="F976" t="s">
        <v>24</v>
      </c>
      <c r="G976" t="s">
        <v>24</v>
      </c>
      <c r="H976" t="s">
        <v>32</v>
      </c>
      <c r="I976" t="s">
        <v>24</v>
      </c>
      <c r="J976">
        <v>80</v>
      </c>
      <c r="K976" t="s">
        <v>24</v>
      </c>
      <c r="L976" t="s">
        <v>23</v>
      </c>
      <c r="M976" t="s">
        <v>24</v>
      </c>
      <c r="N976" s="1">
        <v>45649</v>
      </c>
      <c r="O976" t="s">
        <v>38</v>
      </c>
      <c r="P976" t="s">
        <v>27</v>
      </c>
      <c r="Q976" t="s">
        <v>32</v>
      </c>
      <c r="R976">
        <v>8</v>
      </c>
      <c r="S976">
        <v>880</v>
      </c>
      <c r="T976" t="s">
        <v>23</v>
      </c>
      <c r="U976" t="s">
        <v>24</v>
      </c>
      <c r="V976" s="1">
        <v>45114</v>
      </c>
      <c r="W976" t="str">
        <f t="shared" si="45"/>
        <v>Y</v>
      </c>
      <c r="X976" t="str">
        <f t="shared" ca="1" si="46"/>
        <v>Recent</v>
      </c>
      <c r="Y976" t="str">
        <f t="shared" ca="1" si="47"/>
        <v>Old</v>
      </c>
    </row>
    <row r="977" spans="1:25" x14ac:dyDescent="0.35">
      <c r="A977">
        <v>137630203</v>
      </c>
      <c r="B977" s="1">
        <v>35862</v>
      </c>
      <c r="D977" s="1">
        <v>45726</v>
      </c>
      <c r="E977" t="s">
        <v>22</v>
      </c>
      <c r="F977" t="s">
        <v>23</v>
      </c>
      <c r="G977" t="s">
        <v>24</v>
      </c>
      <c r="H977" t="s">
        <v>30</v>
      </c>
      <c r="O977" t="s">
        <v>26</v>
      </c>
      <c r="P977" t="s">
        <v>33</v>
      </c>
      <c r="Q977" t="s">
        <v>32</v>
      </c>
      <c r="R977">
        <v>3</v>
      </c>
      <c r="S977">
        <v>437</v>
      </c>
      <c r="T977" t="s">
        <v>23</v>
      </c>
      <c r="U977" t="s">
        <v>23</v>
      </c>
      <c r="V977" s="1">
        <v>45852</v>
      </c>
      <c r="W977" t="str">
        <f t="shared" si="45"/>
        <v>Y</v>
      </c>
      <c r="X977" t="str">
        <f t="shared" ca="1" si="46"/>
        <v>N/A</v>
      </c>
      <c r="Y977" t="str">
        <f t="shared" ca="1" si="47"/>
        <v>Recent</v>
      </c>
    </row>
    <row r="978" spans="1:25" x14ac:dyDescent="0.35">
      <c r="A978">
        <v>913081390</v>
      </c>
      <c r="B978" s="1">
        <v>38437</v>
      </c>
      <c r="E978" t="s">
        <v>22</v>
      </c>
      <c r="F978" t="s">
        <v>23</v>
      </c>
      <c r="G978" t="s">
        <v>24</v>
      </c>
      <c r="H978" t="s">
        <v>32</v>
      </c>
      <c r="I978" t="s">
        <v>24</v>
      </c>
      <c r="J978">
        <v>18</v>
      </c>
      <c r="K978" t="s">
        <v>24</v>
      </c>
      <c r="L978" t="s">
        <v>24</v>
      </c>
      <c r="M978" t="s">
        <v>23</v>
      </c>
      <c r="N978" s="1">
        <v>45742</v>
      </c>
      <c r="O978" t="s">
        <v>26</v>
      </c>
      <c r="P978" t="s">
        <v>31</v>
      </c>
      <c r="Q978" t="s">
        <v>32</v>
      </c>
      <c r="R978">
        <v>7</v>
      </c>
      <c r="S978">
        <v>1</v>
      </c>
      <c r="T978" t="s">
        <v>23</v>
      </c>
      <c r="U978" t="s">
        <v>23</v>
      </c>
      <c r="V978" s="1">
        <v>44153</v>
      </c>
      <c r="W978" t="str">
        <f t="shared" si="45"/>
        <v>Y</v>
      </c>
      <c r="X978" t="str">
        <f t="shared" ca="1" si="46"/>
        <v>Recent</v>
      </c>
      <c r="Y978" t="str">
        <f t="shared" ca="1" si="47"/>
        <v>Old</v>
      </c>
    </row>
    <row r="979" spans="1:25" hidden="1" x14ac:dyDescent="0.35">
      <c r="A979">
        <v>533018755</v>
      </c>
      <c r="B979" s="1">
        <v>35157</v>
      </c>
      <c r="C979">
        <v>2318</v>
      </c>
      <c r="D979" s="1">
        <v>45622</v>
      </c>
      <c r="E979" t="s">
        <v>36</v>
      </c>
      <c r="F979" t="s">
        <v>24</v>
      </c>
      <c r="G979" t="s">
        <v>23</v>
      </c>
      <c r="H979" t="s">
        <v>32</v>
      </c>
      <c r="I979" t="s">
        <v>24</v>
      </c>
      <c r="J979">
        <v>45</v>
      </c>
      <c r="K979" t="s">
        <v>24</v>
      </c>
      <c r="L979" t="s">
        <v>24</v>
      </c>
      <c r="M979" t="s">
        <v>23</v>
      </c>
      <c r="N979" s="1">
        <v>45697</v>
      </c>
      <c r="O979" t="s">
        <v>35</v>
      </c>
      <c r="P979" t="s">
        <v>33</v>
      </c>
      <c r="Q979" t="s">
        <v>32</v>
      </c>
      <c r="R979">
        <v>8</v>
      </c>
      <c r="S979">
        <v>687</v>
      </c>
      <c r="T979" t="s">
        <v>23</v>
      </c>
      <c r="U979" t="s">
        <v>23</v>
      </c>
      <c r="V979" s="1">
        <v>43939</v>
      </c>
      <c r="W979" t="str">
        <f t="shared" si="45"/>
        <v>Y</v>
      </c>
      <c r="X979" t="str">
        <f t="shared" ca="1" si="46"/>
        <v>Recent</v>
      </c>
      <c r="Y979" t="str">
        <f t="shared" ca="1" si="47"/>
        <v>Old</v>
      </c>
    </row>
    <row r="980" spans="1:25" hidden="1" x14ac:dyDescent="0.35">
      <c r="A980">
        <v>556184177</v>
      </c>
      <c r="B980" s="1">
        <v>42131</v>
      </c>
      <c r="C980">
        <v>2000</v>
      </c>
      <c r="D980" s="1">
        <v>45707</v>
      </c>
      <c r="E980" t="s">
        <v>36</v>
      </c>
      <c r="F980" t="s">
        <v>24</v>
      </c>
      <c r="G980" t="s">
        <v>23</v>
      </c>
      <c r="H980" t="s">
        <v>32</v>
      </c>
      <c r="I980" t="s">
        <v>24</v>
      </c>
      <c r="J980">
        <v>69</v>
      </c>
      <c r="K980" t="s">
        <v>24</v>
      </c>
      <c r="L980" t="s">
        <v>23</v>
      </c>
      <c r="M980" t="s">
        <v>23</v>
      </c>
      <c r="N980" s="1">
        <v>45636</v>
      </c>
      <c r="O980" t="s">
        <v>35</v>
      </c>
      <c r="P980" t="s">
        <v>33</v>
      </c>
      <c r="Q980" t="s">
        <v>30</v>
      </c>
      <c r="W980" t="str">
        <f t="shared" si="45"/>
        <v>Y</v>
      </c>
      <c r="X980" t="str">
        <f t="shared" ca="1" si="46"/>
        <v>Recent</v>
      </c>
      <c r="Y980" t="str">
        <f t="shared" ca="1" si="47"/>
        <v>N/A</v>
      </c>
    </row>
    <row r="981" spans="1:25" hidden="1" x14ac:dyDescent="0.35">
      <c r="A981">
        <v>858828192</v>
      </c>
      <c r="B981" s="1">
        <v>43130</v>
      </c>
      <c r="C981">
        <v>4327</v>
      </c>
      <c r="D981" s="1">
        <v>45662</v>
      </c>
      <c r="E981" t="s">
        <v>29</v>
      </c>
      <c r="F981" t="s">
        <v>24</v>
      </c>
      <c r="G981" t="s">
        <v>24</v>
      </c>
      <c r="H981" t="s">
        <v>32</v>
      </c>
      <c r="I981" t="s">
        <v>23</v>
      </c>
      <c r="J981">
        <v>6</v>
      </c>
      <c r="K981" t="s">
        <v>24</v>
      </c>
      <c r="L981" t="s">
        <v>24</v>
      </c>
      <c r="M981" t="s">
        <v>24</v>
      </c>
      <c r="N981" s="1">
        <v>43736</v>
      </c>
      <c r="O981" t="s">
        <v>38</v>
      </c>
      <c r="P981" t="s">
        <v>31</v>
      </c>
      <c r="Q981" t="s">
        <v>32</v>
      </c>
      <c r="R981">
        <v>2</v>
      </c>
      <c r="S981">
        <v>192</v>
      </c>
      <c r="T981" t="s">
        <v>23</v>
      </c>
      <c r="U981" t="s">
        <v>23</v>
      </c>
      <c r="V981" s="1">
        <v>45923</v>
      </c>
      <c r="W981" t="str">
        <f t="shared" si="45"/>
        <v>Y</v>
      </c>
      <c r="X981" t="str">
        <f t="shared" ca="1" si="46"/>
        <v>Old</v>
      </c>
      <c r="Y981" t="str">
        <f t="shared" ca="1" si="47"/>
        <v>Recent</v>
      </c>
    </row>
    <row r="982" spans="1:25" hidden="1" x14ac:dyDescent="0.35">
      <c r="A982">
        <v>711549902</v>
      </c>
      <c r="B982" s="1">
        <v>41379</v>
      </c>
      <c r="C982">
        <v>68</v>
      </c>
      <c r="D982" s="1">
        <v>45728</v>
      </c>
      <c r="E982" t="s">
        <v>22</v>
      </c>
      <c r="F982" t="s">
        <v>23</v>
      </c>
      <c r="G982" t="s">
        <v>24</v>
      </c>
      <c r="H982" t="s">
        <v>30</v>
      </c>
      <c r="O982" t="s">
        <v>37</v>
      </c>
      <c r="P982" t="s">
        <v>31</v>
      </c>
      <c r="Q982" t="s">
        <v>32</v>
      </c>
      <c r="R982">
        <v>3</v>
      </c>
      <c r="S982">
        <v>958</v>
      </c>
      <c r="T982" t="s">
        <v>23</v>
      </c>
      <c r="U982" t="s">
        <v>23</v>
      </c>
      <c r="V982" s="1">
        <v>45792</v>
      </c>
      <c r="W982" t="str">
        <f t="shared" si="45"/>
        <v>Y</v>
      </c>
      <c r="X982" t="str">
        <f t="shared" ca="1" si="46"/>
        <v>N/A</v>
      </c>
      <c r="Y982" t="str">
        <f t="shared" ca="1" si="47"/>
        <v>Recent</v>
      </c>
    </row>
    <row r="983" spans="1:25" x14ac:dyDescent="0.35">
      <c r="A983">
        <v>302855087</v>
      </c>
      <c r="B983" s="1">
        <v>38993</v>
      </c>
      <c r="D983" s="1">
        <v>45747</v>
      </c>
      <c r="E983" t="s">
        <v>36</v>
      </c>
      <c r="F983" t="s">
        <v>24</v>
      </c>
      <c r="G983" t="s">
        <v>23</v>
      </c>
      <c r="H983" t="s">
        <v>28</v>
      </c>
      <c r="I983" t="s">
        <v>24</v>
      </c>
      <c r="J983">
        <v>55</v>
      </c>
      <c r="K983" t="s">
        <v>24</v>
      </c>
      <c r="L983" t="s">
        <v>24</v>
      </c>
      <c r="M983" t="s">
        <v>23</v>
      </c>
      <c r="N983" s="1">
        <v>45750</v>
      </c>
      <c r="O983" t="s">
        <v>37</v>
      </c>
      <c r="P983" t="s">
        <v>33</v>
      </c>
      <c r="Q983" t="s">
        <v>28</v>
      </c>
      <c r="R983">
        <v>7</v>
      </c>
      <c r="S983">
        <v>836</v>
      </c>
      <c r="T983" t="s">
        <v>23</v>
      </c>
      <c r="U983" t="s">
        <v>23</v>
      </c>
      <c r="V983" s="1">
        <v>44702</v>
      </c>
      <c r="W983" t="str">
        <f t="shared" si="45"/>
        <v>Y</v>
      </c>
      <c r="X983" t="str">
        <f t="shared" ca="1" si="46"/>
        <v>Recent</v>
      </c>
      <c r="Y983" t="str">
        <f t="shared" ca="1" si="47"/>
        <v>Old</v>
      </c>
    </row>
    <row r="984" spans="1:25" hidden="1" x14ac:dyDescent="0.35">
      <c r="A984">
        <v>576733251</v>
      </c>
      <c r="B984" s="1">
        <v>39661</v>
      </c>
      <c r="C984">
        <v>2483</v>
      </c>
      <c r="D984" s="1">
        <v>45630</v>
      </c>
      <c r="E984" t="s">
        <v>36</v>
      </c>
      <c r="F984" t="s">
        <v>24</v>
      </c>
      <c r="G984" t="s">
        <v>23</v>
      </c>
      <c r="H984" t="s">
        <v>32</v>
      </c>
      <c r="I984" t="s">
        <v>24</v>
      </c>
      <c r="J984">
        <v>34</v>
      </c>
      <c r="K984" t="s">
        <v>24</v>
      </c>
      <c r="L984" t="s">
        <v>24</v>
      </c>
      <c r="M984" t="s">
        <v>23</v>
      </c>
      <c r="N984" s="1">
        <v>45595</v>
      </c>
      <c r="O984" t="s">
        <v>35</v>
      </c>
      <c r="P984" t="s">
        <v>27</v>
      </c>
      <c r="Q984" t="s">
        <v>32</v>
      </c>
      <c r="R984">
        <v>3</v>
      </c>
      <c r="S984">
        <v>633</v>
      </c>
      <c r="T984" t="s">
        <v>23</v>
      </c>
      <c r="U984" t="s">
        <v>24</v>
      </c>
      <c r="V984" s="1">
        <v>45860</v>
      </c>
      <c r="W984" t="str">
        <f t="shared" si="45"/>
        <v>Y</v>
      </c>
      <c r="X984" t="str">
        <f t="shared" ca="1" si="46"/>
        <v>Recent</v>
      </c>
      <c r="Y984" t="str">
        <f t="shared" ca="1" si="47"/>
        <v>Recent</v>
      </c>
    </row>
    <row r="985" spans="1:25" hidden="1" x14ac:dyDescent="0.35">
      <c r="A985">
        <v>895654089</v>
      </c>
      <c r="B985" s="1">
        <v>42309</v>
      </c>
      <c r="C985">
        <v>77</v>
      </c>
      <c r="D985" s="1">
        <v>45750</v>
      </c>
      <c r="E985" t="s">
        <v>22</v>
      </c>
      <c r="F985" t="s">
        <v>23</v>
      </c>
      <c r="G985" t="s">
        <v>24</v>
      </c>
      <c r="H985" t="s">
        <v>28</v>
      </c>
      <c r="I985" t="s">
        <v>24</v>
      </c>
      <c r="J985">
        <v>93</v>
      </c>
      <c r="K985" t="s">
        <v>24</v>
      </c>
      <c r="L985" t="s">
        <v>24</v>
      </c>
      <c r="M985" t="s">
        <v>24</v>
      </c>
      <c r="N985" s="1">
        <v>45738</v>
      </c>
      <c r="O985" t="s">
        <v>39</v>
      </c>
      <c r="P985" t="s">
        <v>31</v>
      </c>
      <c r="Q985" t="s">
        <v>25</v>
      </c>
      <c r="T985" t="s">
        <v>23</v>
      </c>
      <c r="U985" t="s">
        <v>23</v>
      </c>
      <c r="W985" t="str">
        <f t="shared" si="45"/>
        <v>Y</v>
      </c>
      <c r="X985" t="str">
        <f t="shared" ca="1" si="46"/>
        <v>Recent</v>
      </c>
      <c r="Y985" t="str">
        <f t="shared" ca="1" si="47"/>
        <v>N/A</v>
      </c>
    </row>
    <row r="986" spans="1:25" hidden="1" x14ac:dyDescent="0.35">
      <c r="A986">
        <v>334563927</v>
      </c>
      <c r="B986" s="1">
        <v>34801</v>
      </c>
      <c r="C986">
        <v>12</v>
      </c>
      <c r="D986" s="1">
        <v>45733</v>
      </c>
      <c r="E986" t="s">
        <v>22</v>
      </c>
      <c r="F986" t="s">
        <v>23</v>
      </c>
      <c r="G986" t="s">
        <v>24</v>
      </c>
      <c r="H986" t="s">
        <v>25</v>
      </c>
      <c r="I986" t="s">
        <v>24</v>
      </c>
      <c r="J986">
        <v>0</v>
      </c>
      <c r="K986" t="s">
        <v>23</v>
      </c>
      <c r="L986" t="s">
        <v>24</v>
      </c>
      <c r="M986" t="s">
        <v>24</v>
      </c>
      <c r="N986" s="1">
        <v>45755</v>
      </c>
      <c r="O986" t="s">
        <v>39</v>
      </c>
      <c r="P986" t="s">
        <v>27</v>
      </c>
      <c r="Q986" t="s">
        <v>25</v>
      </c>
      <c r="T986" t="s">
        <v>23</v>
      </c>
      <c r="U986" t="s">
        <v>23</v>
      </c>
      <c r="W986" t="str">
        <f t="shared" si="45"/>
        <v>Y</v>
      </c>
      <c r="X986" t="str">
        <f t="shared" ca="1" si="46"/>
        <v>Recent</v>
      </c>
      <c r="Y986" t="str">
        <f t="shared" ca="1" si="47"/>
        <v>N/A</v>
      </c>
    </row>
    <row r="987" spans="1:25" hidden="1" x14ac:dyDescent="0.35">
      <c r="A987">
        <v>747965903</v>
      </c>
      <c r="B987" s="1">
        <v>40728</v>
      </c>
      <c r="C987">
        <v>12</v>
      </c>
      <c r="D987" s="1">
        <v>45742</v>
      </c>
      <c r="E987" t="s">
        <v>22</v>
      </c>
      <c r="F987" t="s">
        <v>23</v>
      </c>
      <c r="G987" t="s">
        <v>24</v>
      </c>
      <c r="H987" t="s">
        <v>32</v>
      </c>
      <c r="I987" t="s">
        <v>24</v>
      </c>
      <c r="J987">
        <v>90</v>
      </c>
      <c r="K987" t="s">
        <v>24</v>
      </c>
      <c r="L987" t="s">
        <v>23</v>
      </c>
      <c r="M987" t="s">
        <v>23</v>
      </c>
      <c r="N987" s="1">
        <v>45754</v>
      </c>
      <c r="P987" t="s">
        <v>31</v>
      </c>
      <c r="Q987" t="s">
        <v>32</v>
      </c>
      <c r="R987">
        <v>6</v>
      </c>
      <c r="S987">
        <v>956</v>
      </c>
      <c r="T987" t="s">
        <v>23</v>
      </c>
      <c r="U987" t="s">
        <v>23</v>
      </c>
      <c r="V987" s="1">
        <v>44613</v>
      </c>
      <c r="W987" t="str">
        <f t="shared" si="45"/>
        <v>Y</v>
      </c>
      <c r="X987" t="str">
        <f t="shared" ca="1" si="46"/>
        <v>Recent</v>
      </c>
      <c r="Y987" t="str">
        <f t="shared" ca="1" si="47"/>
        <v>Old</v>
      </c>
    </row>
    <row r="988" spans="1:25" hidden="1" x14ac:dyDescent="0.35">
      <c r="A988">
        <v>187995843</v>
      </c>
      <c r="B988" s="1">
        <v>37988</v>
      </c>
      <c r="C988">
        <v>1603</v>
      </c>
      <c r="D988" s="1">
        <v>45615</v>
      </c>
      <c r="E988" t="s">
        <v>36</v>
      </c>
      <c r="F988" t="s">
        <v>24</v>
      </c>
      <c r="G988" t="s">
        <v>23</v>
      </c>
      <c r="H988" t="s">
        <v>32</v>
      </c>
      <c r="I988" t="s">
        <v>24</v>
      </c>
      <c r="J988">
        <v>52</v>
      </c>
      <c r="K988" t="s">
        <v>24</v>
      </c>
      <c r="L988" t="s">
        <v>24</v>
      </c>
      <c r="M988" t="s">
        <v>23</v>
      </c>
      <c r="N988" s="1">
        <v>45692</v>
      </c>
      <c r="O988" t="s">
        <v>40</v>
      </c>
      <c r="P988" t="s">
        <v>27</v>
      </c>
      <c r="Q988" t="s">
        <v>32</v>
      </c>
      <c r="R988">
        <v>8</v>
      </c>
      <c r="S988">
        <v>794</v>
      </c>
      <c r="T988" t="s">
        <v>24</v>
      </c>
      <c r="U988" t="s">
        <v>23</v>
      </c>
      <c r="V988" s="1">
        <v>43717</v>
      </c>
      <c r="W988" t="str">
        <f t="shared" si="45"/>
        <v>Y</v>
      </c>
      <c r="X988" t="str">
        <f t="shared" ca="1" si="46"/>
        <v>Recent</v>
      </c>
      <c r="Y988" t="str">
        <f t="shared" ca="1" si="47"/>
        <v>Old</v>
      </c>
    </row>
    <row r="989" spans="1:25" hidden="1" x14ac:dyDescent="0.35">
      <c r="A989">
        <v>418159485</v>
      </c>
      <c r="B989" s="1">
        <v>40820</v>
      </c>
      <c r="C989">
        <v>3069</v>
      </c>
      <c r="D989" s="1">
        <v>45655</v>
      </c>
      <c r="E989" t="s">
        <v>22</v>
      </c>
      <c r="F989" t="s">
        <v>23</v>
      </c>
      <c r="G989" t="s">
        <v>24</v>
      </c>
      <c r="H989" t="s">
        <v>32</v>
      </c>
      <c r="I989" t="s">
        <v>23</v>
      </c>
      <c r="J989">
        <v>0</v>
      </c>
      <c r="K989" t="s">
        <v>24</v>
      </c>
      <c r="L989" t="s">
        <v>24</v>
      </c>
      <c r="M989" t="s">
        <v>24</v>
      </c>
      <c r="N989" s="1">
        <v>44993</v>
      </c>
      <c r="P989" t="s">
        <v>27</v>
      </c>
      <c r="Q989" t="s">
        <v>32</v>
      </c>
      <c r="R989">
        <v>5</v>
      </c>
      <c r="S989">
        <v>260</v>
      </c>
      <c r="T989" t="s">
        <v>23</v>
      </c>
      <c r="U989" t="s">
        <v>23</v>
      </c>
      <c r="V989" s="1">
        <v>45374</v>
      </c>
      <c r="W989" t="str">
        <f t="shared" si="45"/>
        <v>Y</v>
      </c>
      <c r="X989" t="str">
        <f t="shared" ca="1" si="46"/>
        <v>Old</v>
      </c>
      <c r="Y989" t="str">
        <f t="shared" ca="1" si="47"/>
        <v>Old</v>
      </c>
    </row>
    <row r="990" spans="1:25" hidden="1" x14ac:dyDescent="0.35">
      <c r="A990">
        <v>463507941</v>
      </c>
      <c r="B990" s="1">
        <v>41811</v>
      </c>
      <c r="C990">
        <v>2001</v>
      </c>
      <c r="D990" s="1">
        <v>45634</v>
      </c>
      <c r="E990" t="s">
        <v>34</v>
      </c>
      <c r="F990" t="s">
        <v>24</v>
      </c>
      <c r="G990" t="s">
        <v>24</v>
      </c>
      <c r="H990" t="s">
        <v>30</v>
      </c>
      <c r="O990" t="s">
        <v>38</v>
      </c>
      <c r="P990" t="s">
        <v>27</v>
      </c>
      <c r="Q990" t="s">
        <v>30</v>
      </c>
      <c r="W990" t="str">
        <f t="shared" si="45"/>
        <v>N</v>
      </c>
      <c r="X990" t="str">
        <f t="shared" ca="1" si="46"/>
        <v>N/A</v>
      </c>
      <c r="Y990" t="str">
        <f t="shared" ca="1" si="47"/>
        <v>N/A</v>
      </c>
    </row>
    <row r="991" spans="1:25" hidden="1" x14ac:dyDescent="0.35">
      <c r="A991">
        <v>928253117</v>
      </c>
      <c r="B991" s="1">
        <v>35263</v>
      </c>
      <c r="C991">
        <v>2460</v>
      </c>
      <c r="D991" s="1">
        <v>45577</v>
      </c>
      <c r="E991" t="s">
        <v>34</v>
      </c>
      <c r="F991" t="s">
        <v>24</v>
      </c>
      <c r="G991" t="s">
        <v>24</v>
      </c>
      <c r="H991" t="s">
        <v>25</v>
      </c>
      <c r="I991" t="s">
        <v>24</v>
      </c>
      <c r="J991">
        <v>0</v>
      </c>
      <c r="K991" t="s">
        <v>23</v>
      </c>
      <c r="L991" t="s">
        <v>24</v>
      </c>
      <c r="M991" t="s">
        <v>23</v>
      </c>
      <c r="N991" s="1">
        <v>45709</v>
      </c>
      <c r="O991" t="s">
        <v>38</v>
      </c>
      <c r="P991" t="s">
        <v>31</v>
      </c>
      <c r="Q991" t="s">
        <v>25</v>
      </c>
      <c r="T991" t="s">
        <v>23</v>
      </c>
      <c r="U991" t="s">
        <v>23</v>
      </c>
      <c r="W991" t="str">
        <f t="shared" si="45"/>
        <v>Y</v>
      </c>
      <c r="X991" t="str">
        <f t="shared" ca="1" si="46"/>
        <v>Recent</v>
      </c>
      <c r="Y991" t="str">
        <f t="shared" ca="1" si="47"/>
        <v>N/A</v>
      </c>
    </row>
    <row r="992" spans="1:25" hidden="1" x14ac:dyDescent="0.35">
      <c r="A992">
        <v>169637283</v>
      </c>
      <c r="B992" s="1">
        <v>39890</v>
      </c>
      <c r="C992">
        <v>1055</v>
      </c>
      <c r="D992" s="1">
        <v>45743</v>
      </c>
      <c r="E992" t="s">
        <v>34</v>
      </c>
      <c r="F992" t="s">
        <v>24</v>
      </c>
      <c r="G992" t="s">
        <v>24</v>
      </c>
      <c r="H992" t="s">
        <v>32</v>
      </c>
      <c r="I992" t="s">
        <v>24</v>
      </c>
      <c r="J992">
        <v>52</v>
      </c>
      <c r="K992" t="s">
        <v>24</v>
      </c>
      <c r="L992" t="s">
        <v>24</v>
      </c>
      <c r="M992" t="s">
        <v>23</v>
      </c>
      <c r="N992" s="1">
        <v>45708</v>
      </c>
      <c r="O992" t="s">
        <v>26</v>
      </c>
      <c r="P992" t="s">
        <v>33</v>
      </c>
      <c r="Q992" t="s">
        <v>32</v>
      </c>
      <c r="R992">
        <v>8</v>
      </c>
      <c r="S992">
        <v>790</v>
      </c>
      <c r="T992" t="s">
        <v>23</v>
      </c>
      <c r="U992" t="s">
        <v>24</v>
      </c>
      <c r="V992" s="1">
        <v>44913</v>
      </c>
      <c r="W992" t="str">
        <f t="shared" si="45"/>
        <v>Y</v>
      </c>
      <c r="X992" t="str">
        <f t="shared" ca="1" si="46"/>
        <v>Recent</v>
      </c>
      <c r="Y992" t="str">
        <f t="shared" ca="1" si="47"/>
        <v>Old</v>
      </c>
    </row>
    <row r="993" spans="1:25" hidden="1" x14ac:dyDescent="0.35">
      <c r="A993">
        <v>822919916</v>
      </c>
      <c r="B993" s="1">
        <v>36598</v>
      </c>
      <c r="C993">
        <v>1339</v>
      </c>
      <c r="D993" s="1">
        <v>45741</v>
      </c>
      <c r="E993" t="s">
        <v>34</v>
      </c>
      <c r="F993" t="s">
        <v>24</v>
      </c>
      <c r="G993" t="s">
        <v>24</v>
      </c>
      <c r="H993" t="s">
        <v>32</v>
      </c>
      <c r="I993" t="s">
        <v>24</v>
      </c>
      <c r="J993">
        <v>62</v>
      </c>
      <c r="K993" t="s">
        <v>24</v>
      </c>
      <c r="L993" t="s">
        <v>24</v>
      </c>
      <c r="M993" t="s">
        <v>24</v>
      </c>
      <c r="N993" s="1">
        <v>45665</v>
      </c>
      <c r="O993" t="s">
        <v>39</v>
      </c>
      <c r="P993" t="s">
        <v>33</v>
      </c>
      <c r="Q993" t="s">
        <v>30</v>
      </c>
      <c r="W993" t="str">
        <f t="shared" si="45"/>
        <v>N</v>
      </c>
      <c r="X993" t="str">
        <f t="shared" ca="1" si="46"/>
        <v>Recent</v>
      </c>
      <c r="Y993" t="str">
        <f t="shared" ca="1" si="47"/>
        <v>N/A</v>
      </c>
    </row>
    <row r="994" spans="1:25" hidden="1" x14ac:dyDescent="0.35">
      <c r="A994">
        <v>433003842</v>
      </c>
      <c r="B994" s="1">
        <v>43315</v>
      </c>
      <c r="C994">
        <v>30</v>
      </c>
      <c r="D994" s="1">
        <v>45748</v>
      </c>
      <c r="E994" t="s">
        <v>22</v>
      </c>
      <c r="F994" t="s">
        <v>23</v>
      </c>
      <c r="G994" t="s">
        <v>24</v>
      </c>
      <c r="H994" t="s">
        <v>32</v>
      </c>
      <c r="I994" t="s">
        <v>24</v>
      </c>
      <c r="J994">
        <v>89</v>
      </c>
      <c r="K994" t="s">
        <v>24</v>
      </c>
      <c r="L994" t="s">
        <v>23</v>
      </c>
      <c r="M994" t="s">
        <v>23</v>
      </c>
      <c r="N994" s="1">
        <v>45726</v>
      </c>
      <c r="O994" t="s">
        <v>37</v>
      </c>
      <c r="P994" t="s">
        <v>31</v>
      </c>
      <c r="Q994" t="s">
        <v>32</v>
      </c>
      <c r="R994">
        <v>6</v>
      </c>
      <c r="S994">
        <v>988</v>
      </c>
      <c r="T994" t="s">
        <v>24</v>
      </c>
      <c r="U994" t="s">
        <v>23</v>
      </c>
      <c r="V994" s="1">
        <v>44948</v>
      </c>
      <c r="W994" t="str">
        <f t="shared" si="45"/>
        <v>Y</v>
      </c>
      <c r="X994" t="str">
        <f t="shared" ca="1" si="46"/>
        <v>Recent</v>
      </c>
      <c r="Y994" t="str">
        <f t="shared" ca="1" si="47"/>
        <v>Old</v>
      </c>
    </row>
    <row r="995" spans="1:25" hidden="1" x14ac:dyDescent="0.35">
      <c r="A995">
        <v>222035324</v>
      </c>
      <c r="B995" s="1">
        <v>35566</v>
      </c>
      <c r="C995">
        <v>542</v>
      </c>
      <c r="D995" s="1">
        <v>45726</v>
      </c>
      <c r="E995" t="s">
        <v>22</v>
      </c>
      <c r="F995" t="s">
        <v>23</v>
      </c>
      <c r="G995" t="s">
        <v>24</v>
      </c>
      <c r="H995" t="s">
        <v>32</v>
      </c>
      <c r="I995" t="s">
        <v>24</v>
      </c>
      <c r="J995">
        <v>84</v>
      </c>
      <c r="K995" t="s">
        <v>24</v>
      </c>
      <c r="L995" t="s">
        <v>23</v>
      </c>
      <c r="M995" t="s">
        <v>23</v>
      </c>
      <c r="N995" s="1">
        <v>45714</v>
      </c>
      <c r="O995" t="s">
        <v>26</v>
      </c>
      <c r="P995" t="s">
        <v>31</v>
      </c>
      <c r="Q995" t="s">
        <v>25</v>
      </c>
      <c r="T995" t="s">
        <v>23</v>
      </c>
      <c r="U995" t="s">
        <v>23</v>
      </c>
      <c r="W995" t="str">
        <f t="shared" si="45"/>
        <v>Y</v>
      </c>
      <c r="X995" t="str">
        <f t="shared" ca="1" si="46"/>
        <v>Recent</v>
      </c>
      <c r="Y995" t="str">
        <f t="shared" ca="1" si="47"/>
        <v>N/A</v>
      </c>
    </row>
    <row r="996" spans="1:25" hidden="1" x14ac:dyDescent="0.35">
      <c r="A996">
        <v>169923096</v>
      </c>
      <c r="B996" s="1">
        <v>40680</v>
      </c>
      <c r="C996">
        <v>93</v>
      </c>
      <c r="D996" s="1">
        <v>45752</v>
      </c>
      <c r="E996" t="s">
        <v>22</v>
      </c>
      <c r="F996" t="s">
        <v>23</v>
      </c>
      <c r="G996" t="s">
        <v>24</v>
      </c>
      <c r="H996" t="s">
        <v>30</v>
      </c>
      <c r="O996" t="s">
        <v>39</v>
      </c>
      <c r="P996" t="s">
        <v>27</v>
      </c>
      <c r="Q996" t="s">
        <v>25</v>
      </c>
      <c r="T996" t="s">
        <v>23</v>
      </c>
      <c r="U996" t="s">
        <v>23</v>
      </c>
      <c r="W996" t="str">
        <f t="shared" si="45"/>
        <v>Y</v>
      </c>
      <c r="X996" t="str">
        <f t="shared" ca="1" si="46"/>
        <v>N/A</v>
      </c>
      <c r="Y996" t="str">
        <f t="shared" ca="1" si="47"/>
        <v>N/A</v>
      </c>
    </row>
    <row r="997" spans="1:25" hidden="1" x14ac:dyDescent="0.35">
      <c r="A997">
        <v>114286918</v>
      </c>
      <c r="B997" s="1">
        <v>43255</v>
      </c>
      <c r="C997">
        <v>2713</v>
      </c>
      <c r="D997" s="1">
        <v>45525</v>
      </c>
      <c r="E997" t="s">
        <v>22</v>
      </c>
      <c r="F997" t="s">
        <v>23</v>
      </c>
      <c r="G997" t="s">
        <v>24</v>
      </c>
      <c r="H997" t="s">
        <v>32</v>
      </c>
      <c r="I997" t="s">
        <v>24</v>
      </c>
      <c r="J997">
        <v>29</v>
      </c>
      <c r="K997" t="s">
        <v>24</v>
      </c>
      <c r="L997" t="s">
        <v>24</v>
      </c>
      <c r="M997" t="s">
        <v>23</v>
      </c>
      <c r="N997" s="1">
        <v>45689</v>
      </c>
      <c r="O997" t="s">
        <v>35</v>
      </c>
      <c r="P997" t="s">
        <v>27</v>
      </c>
      <c r="Q997" t="s">
        <v>32</v>
      </c>
      <c r="R997">
        <v>2</v>
      </c>
      <c r="S997">
        <v>533</v>
      </c>
      <c r="T997" t="s">
        <v>23</v>
      </c>
      <c r="U997" t="s">
        <v>23</v>
      </c>
      <c r="V997" s="1">
        <v>45928</v>
      </c>
      <c r="W997" t="str">
        <f t="shared" si="45"/>
        <v>Y</v>
      </c>
      <c r="X997" t="str">
        <f t="shared" ca="1" si="46"/>
        <v>Recent</v>
      </c>
      <c r="Y997" t="str">
        <f t="shared" ca="1" si="47"/>
        <v>Recent</v>
      </c>
    </row>
    <row r="998" spans="1:25" hidden="1" x14ac:dyDescent="0.35">
      <c r="A998">
        <v>169592786</v>
      </c>
      <c r="B998" s="1">
        <v>43098</v>
      </c>
      <c r="C998">
        <v>1313</v>
      </c>
      <c r="D998" s="1">
        <v>45635</v>
      </c>
      <c r="E998" t="s">
        <v>22</v>
      </c>
      <c r="F998" t="s">
        <v>23</v>
      </c>
      <c r="G998" t="s">
        <v>24</v>
      </c>
      <c r="H998" t="s">
        <v>32</v>
      </c>
      <c r="I998" t="s">
        <v>24</v>
      </c>
      <c r="J998">
        <v>59</v>
      </c>
      <c r="K998" t="s">
        <v>24</v>
      </c>
      <c r="L998" t="s">
        <v>23</v>
      </c>
      <c r="M998" t="s">
        <v>24</v>
      </c>
      <c r="N998" s="1">
        <v>45626</v>
      </c>
      <c r="O998" t="s">
        <v>40</v>
      </c>
      <c r="P998" t="s">
        <v>27</v>
      </c>
      <c r="Q998" t="s">
        <v>32</v>
      </c>
      <c r="R998">
        <v>7</v>
      </c>
      <c r="S998">
        <v>792</v>
      </c>
      <c r="T998" t="s">
        <v>23</v>
      </c>
      <c r="U998" t="s">
        <v>23</v>
      </c>
      <c r="V998" s="1">
        <v>44612</v>
      </c>
      <c r="W998" t="str">
        <f t="shared" si="45"/>
        <v>Y</v>
      </c>
      <c r="X998" t="str">
        <f t="shared" ca="1" si="46"/>
        <v>Recent</v>
      </c>
      <c r="Y998" t="str">
        <f t="shared" ca="1" si="47"/>
        <v>Old</v>
      </c>
    </row>
    <row r="999" spans="1:25" hidden="1" x14ac:dyDescent="0.35">
      <c r="A999">
        <v>214257871</v>
      </c>
      <c r="B999" s="1">
        <v>42016</v>
      </c>
      <c r="C999">
        <v>88</v>
      </c>
      <c r="D999" s="1">
        <v>45751</v>
      </c>
      <c r="E999" t="s">
        <v>36</v>
      </c>
      <c r="F999" t="s">
        <v>24</v>
      </c>
      <c r="G999" t="s">
        <v>23</v>
      </c>
      <c r="H999" t="s">
        <v>25</v>
      </c>
      <c r="I999" t="s">
        <v>24</v>
      </c>
      <c r="J999">
        <v>0</v>
      </c>
      <c r="K999" t="s">
        <v>23</v>
      </c>
      <c r="L999" t="s">
        <v>23</v>
      </c>
      <c r="M999" t="s">
        <v>23</v>
      </c>
      <c r="N999" s="1">
        <v>45731</v>
      </c>
      <c r="O999" t="s">
        <v>37</v>
      </c>
      <c r="P999" t="s">
        <v>33</v>
      </c>
      <c r="Q999" t="s">
        <v>25</v>
      </c>
      <c r="T999" t="s">
        <v>23</v>
      </c>
      <c r="U999" t="s">
        <v>23</v>
      </c>
      <c r="W999" t="str">
        <f t="shared" si="45"/>
        <v>Y</v>
      </c>
      <c r="X999" t="str">
        <f t="shared" ca="1" si="46"/>
        <v>Recent</v>
      </c>
      <c r="Y999" t="str">
        <f t="shared" ca="1" si="47"/>
        <v>N/A</v>
      </c>
    </row>
    <row r="1000" spans="1:25" hidden="1" x14ac:dyDescent="0.35">
      <c r="A1000">
        <v>118925492</v>
      </c>
      <c r="B1000" s="1">
        <v>39632</v>
      </c>
      <c r="C1000">
        <v>71</v>
      </c>
      <c r="D1000" s="1">
        <v>45742</v>
      </c>
      <c r="E1000" t="s">
        <v>22</v>
      </c>
      <c r="F1000" t="s">
        <v>23</v>
      </c>
      <c r="G1000" t="s">
        <v>24</v>
      </c>
      <c r="H1000" t="s">
        <v>32</v>
      </c>
      <c r="I1000" t="s">
        <v>24</v>
      </c>
      <c r="J1000">
        <v>94</v>
      </c>
      <c r="K1000" t="s">
        <v>24</v>
      </c>
      <c r="L1000" t="s">
        <v>24</v>
      </c>
      <c r="M1000" t="s">
        <v>23</v>
      </c>
      <c r="N1000" s="1">
        <v>45743</v>
      </c>
      <c r="O1000" t="s">
        <v>37</v>
      </c>
      <c r="Q1000" t="s">
        <v>32</v>
      </c>
      <c r="R1000">
        <v>3</v>
      </c>
      <c r="S1000">
        <v>952</v>
      </c>
      <c r="T1000" t="s">
        <v>23</v>
      </c>
      <c r="U1000" t="s">
        <v>23</v>
      </c>
      <c r="V1000" s="1">
        <v>45738</v>
      </c>
      <c r="W1000" t="str">
        <f t="shared" si="45"/>
        <v>Y</v>
      </c>
      <c r="X1000" t="str">
        <f t="shared" ca="1" si="46"/>
        <v>Recent</v>
      </c>
      <c r="Y1000" t="str">
        <f t="shared" ca="1" si="47"/>
        <v>Recent</v>
      </c>
    </row>
    <row r="1001" spans="1:25" hidden="1" x14ac:dyDescent="0.35">
      <c r="A1001">
        <v>427139427</v>
      </c>
      <c r="B1001" s="1">
        <v>42001</v>
      </c>
      <c r="C1001">
        <v>4698</v>
      </c>
      <c r="D1001" s="1">
        <v>45037</v>
      </c>
      <c r="E1001" t="s">
        <v>29</v>
      </c>
      <c r="F1001" t="s">
        <v>24</v>
      </c>
      <c r="G1001" t="s">
        <v>24</v>
      </c>
      <c r="H1001" t="s">
        <v>30</v>
      </c>
      <c r="O1001" t="s">
        <v>38</v>
      </c>
      <c r="P1001" t="s">
        <v>33</v>
      </c>
      <c r="Q1001" t="s">
        <v>28</v>
      </c>
      <c r="R1001">
        <v>9</v>
      </c>
      <c r="S1001">
        <v>0</v>
      </c>
      <c r="T1001" t="s">
        <v>23</v>
      </c>
      <c r="U1001" t="s">
        <v>23</v>
      </c>
      <c r="V1001" s="1">
        <v>44461</v>
      </c>
      <c r="W1001" t="str">
        <f t="shared" si="45"/>
        <v>Y</v>
      </c>
      <c r="X1001" t="str">
        <f t="shared" ca="1" si="46"/>
        <v>N/A</v>
      </c>
      <c r="Y1001" t="str">
        <f t="shared" ca="1" si="47"/>
        <v>Old</v>
      </c>
    </row>
    <row r="1003" spans="1:25" x14ac:dyDescent="0.35">
      <c r="C1003">
        <f>SUM(C2:C1002)</f>
        <v>1226336</v>
      </c>
    </row>
  </sheetData>
  <autoFilter ref="A1:Y1001" xr:uid="{BEAECFF7-F9C5-415F-AD21-FA36F0527C64}">
    <filterColumn colId="2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E2A0-ACA6-4532-8E7F-01E312489F84}">
  <sheetPr filterMode="1"/>
  <dimension ref="A1:AG1062"/>
  <sheetViews>
    <sheetView zoomScale="70" zoomScaleNormal="70" workbookViewId="0">
      <pane ySplit="1" topLeftCell="A4" activePane="bottomLeft" state="frozen"/>
      <selection pane="bottomLeft" activeCell="V1" sqref="V1"/>
    </sheetView>
  </sheetViews>
  <sheetFormatPr defaultRowHeight="14.5" x14ac:dyDescent="0.35"/>
  <cols>
    <col min="2" max="2" width="18.90625" bestFit="1" customWidth="1"/>
    <col min="3" max="3" width="16" bestFit="1" customWidth="1"/>
    <col min="4" max="4" width="16.08984375" bestFit="1" customWidth="1"/>
    <col min="8" max="8" width="17.453125" customWidth="1"/>
    <col min="14" max="14" width="33.6328125" bestFit="1" customWidth="1"/>
    <col min="17" max="17" width="16.7265625" bestFit="1" customWidth="1"/>
    <col min="18" max="18" width="12.6328125" customWidth="1"/>
    <col min="22" max="22" width="33.632812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41</v>
      </c>
      <c r="X1" t="s">
        <v>42</v>
      </c>
      <c r="Y1" t="s">
        <v>43</v>
      </c>
      <c r="Z1" t="s">
        <v>45</v>
      </c>
      <c r="AA1" t="s">
        <v>25</v>
      </c>
      <c r="AC1" t="s">
        <v>107</v>
      </c>
      <c r="AD1" t="s">
        <v>108</v>
      </c>
    </row>
    <row r="2" spans="1:30" hidden="1" x14ac:dyDescent="0.35">
      <c r="A2">
        <v>832982466</v>
      </c>
      <c r="B2" s="1">
        <v>38367</v>
      </c>
      <c r="C2">
        <v>86</v>
      </c>
      <c r="D2" s="1">
        <v>45753</v>
      </c>
      <c r="E2" t="s">
        <v>22</v>
      </c>
      <c r="F2" t="s">
        <v>23</v>
      </c>
      <c r="G2" t="s">
        <v>24</v>
      </c>
      <c r="H2" t="s">
        <v>32</v>
      </c>
      <c r="I2" t="s">
        <v>24</v>
      </c>
      <c r="J2">
        <v>86</v>
      </c>
      <c r="K2" t="s">
        <v>24</v>
      </c>
      <c r="L2" t="s">
        <v>23</v>
      </c>
      <c r="M2" t="s">
        <v>23</v>
      </c>
      <c r="N2" s="1">
        <v>45747</v>
      </c>
      <c r="O2" t="s">
        <v>39</v>
      </c>
      <c r="P2" t="s">
        <v>31</v>
      </c>
      <c r="Q2" t="s">
        <v>32</v>
      </c>
      <c r="R2">
        <v>1</v>
      </c>
      <c r="S2">
        <v>977</v>
      </c>
      <c r="T2" t="s">
        <v>23</v>
      </c>
      <c r="U2" t="s">
        <v>23</v>
      </c>
      <c r="V2" s="1">
        <v>45933</v>
      </c>
      <c r="W2" t="s">
        <v>23</v>
      </c>
      <c r="X2" t="str">
        <f t="shared" ref="X2:X65" si="0">IF(N2&gt;V2,"dp1",IF(V2="","N/A","dp3"))</f>
        <v>dp3</v>
      </c>
      <c r="Y2">
        <f t="shared" ref="Y2:Y65" si="1">IF(X2 = "dp1", J2, IF(X2 = "N/A", "N/A", S2))</f>
        <v>977</v>
      </c>
      <c r="Z2">
        <f t="shared" ref="Z2:Z65" si="2">IF(X2 = "dp1", ROUNDUP(Y2 / 10, 0), IF(Y2 = "N/A", 11, ROUNDUP(Y2 / 100, 0)))</f>
        <v>10</v>
      </c>
      <c r="AA2" t="str">
        <f t="shared" ref="AA2:AA65" si="3">IF(OR(H2 = "Deceased", Q2 = "Deceased"), "Y", "N")</f>
        <v>N</v>
      </c>
      <c r="AC2" t="str">
        <f t="shared" ref="AC2:AC7" ca="1" si="4">IF(N2&gt;=EDATE(TODAY(),-6),"Recent",IF(N2="","N/A","Old"))</f>
        <v>Recent</v>
      </c>
      <c r="AD2" t="str">
        <f ca="1">IF(V2&gt;=EDATE(TODAY(),-6),"Recent",IF(V2="","N/A","Old"))</f>
        <v>Recent</v>
      </c>
    </row>
    <row r="3" spans="1:30" hidden="1" x14ac:dyDescent="0.35">
      <c r="A3">
        <v>299869639</v>
      </c>
      <c r="B3" s="1">
        <v>36838</v>
      </c>
      <c r="C3">
        <v>58</v>
      </c>
      <c r="D3" s="1">
        <v>45753</v>
      </c>
      <c r="E3" t="s">
        <v>34</v>
      </c>
      <c r="F3" t="s">
        <v>24</v>
      </c>
      <c r="G3" t="s">
        <v>24</v>
      </c>
      <c r="H3" t="s">
        <v>28</v>
      </c>
      <c r="I3" t="s">
        <v>24</v>
      </c>
      <c r="J3">
        <v>96</v>
      </c>
      <c r="K3" t="s">
        <v>24</v>
      </c>
      <c r="L3" t="s">
        <v>23</v>
      </c>
      <c r="M3" t="s">
        <v>24</v>
      </c>
      <c r="N3" s="1">
        <v>45738</v>
      </c>
      <c r="O3" t="s">
        <v>37</v>
      </c>
      <c r="P3" t="s">
        <v>27</v>
      </c>
      <c r="Q3" t="s">
        <v>28</v>
      </c>
      <c r="R3">
        <v>1</v>
      </c>
      <c r="S3">
        <v>987</v>
      </c>
      <c r="T3" t="s">
        <v>23</v>
      </c>
      <c r="U3" t="s">
        <v>23</v>
      </c>
      <c r="V3" s="1">
        <v>45933</v>
      </c>
      <c r="W3" t="s">
        <v>23</v>
      </c>
      <c r="X3" t="str">
        <f t="shared" si="0"/>
        <v>dp3</v>
      </c>
      <c r="Y3">
        <f t="shared" si="1"/>
        <v>987</v>
      </c>
      <c r="Z3">
        <f t="shared" si="2"/>
        <v>10</v>
      </c>
      <c r="AA3" t="str">
        <f t="shared" si="3"/>
        <v>N</v>
      </c>
      <c r="AC3" t="str">
        <f t="shared" ca="1" si="4"/>
        <v>Recent</v>
      </c>
      <c r="AD3" t="str">
        <f t="shared" ref="AD3:AD66" ca="1" si="5">IF(V3&gt;=EDATE(TODAY(),-6),"Recent",IF(V3="","N/A","Old"))</f>
        <v>Recent</v>
      </c>
    </row>
    <row r="4" spans="1:30" x14ac:dyDescent="0.35">
      <c r="A4">
        <v>627593283</v>
      </c>
      <c r="B4" s="1">
        <v>38365</v>
      </c>
      <c r="D4" s="1">
        <v>45753</v>
      </c>
      <c r="E4" t="s">
        <v>22</v>
      </c>
      <c r="F4" t="s">
        <v>23</v>
      </c>
      <c r="G4" t="s">
        <v>24</v>
      </c>
      <c r="H4" t="s">
        <v>32</v>
      </c>
      <c r="I4" t="s">
        <v>24</v>
      </c>
      <c r="J4">
        <v>69</v>
      </c>
      <c r="K4" t="s">
        <v>24</v>
      </c>
      <c r="L4" t="s">
        <v>23</v>
      </c>
      <c r="M4" t="s">
        <v>24</v>
      </c>
      <c r="N4" s="1">
        <v>45741</v>
      </c>
      <c r="O4" t="s">
        <v>39</v>
      </c>
      <c r="P4" t="s">
        <v>33</v>
      </c>
      <c r="Q4" t="s">
        <v>32</v>
      </c>
      <c r="R4">
        <v>1</v>
      </c>
      <c r="S4">
        <v>371</v>
      </c>
      <c r="T4" t="s">
        <v>23</v>
      </c>
      <c r="U4" t="s">
        <v>23</v>
      </c>
      <c r="V4" s="1">
        <v>45933</v>
      </c>
      <c r="W4" t="s">
        <v>23</v>
      </c>
      <c r="X4" t="str">
        <f t="shared" si="0"/>
        <v>dp3</v>
      </c>
      <c r="Y4">
        <f t="shared" si="1"/>
        <v>371</v>
      </c>
      <c r="Z4">
        <f t="shared" si="2"/>
        <v>4</v>
      </c>
      <c r="AA4" t="str">
        <f t="shared" si="3"/>
        <v>N</v>
      </c>
      <c r="AC4" t="str">
        <f t="shared" ca="1" si="4"/>
        <v>Recent</v>
      </c>
      <c r="AD4" t="str">
        <f t="shared" ca="1" si="5"/>
        <v>Recent</v>
      </c>
    </row>
    <row r="5" spans="1:30" hidden="1" x14ac:dyDescent="0.35">
      <c r="A5">
        <v>885394093</v>
      </c>
      <c r="B5" s="1">
        <v>39190</v>
      </c>
      <c r="C5">
        <v>22</v>
      </c>
      <c r="D5" s="1">
        <v>45753</v>
      </c>
      <c r="E5" t="s">
        <v>22</v>
      </c>
      <c r="F5" t="s">
        <v>23</v>
      </c>
      <c r="G5" t="s">
        <v>24</v>
      </c>
      <c r="H5" t="s">
        <v>30</v>
      </c>
      <c r="O5" t="s">
        <v>26</v>
      </c>
      <c r="P5" t="s">
        <v>27</v>
      </c>
      <c r="Q5" t="s">
        <v>32</v>
      </c>
      <c r="R5">
        <v>1</v>
      </c>
      <c r="S5">
        <v>977</v>
      </c>
      <c r="T5" t="s">
        <v>23</v>
      </c>
      <c r="U5" t="s">
        <v>23</v>
      </c>
      <c r="V5" s="1">
        <v>45933</v>
      </c>
      <c r="W5" t="s">
        <v>23</v>
      </c>
      <c r="X5" t="str">
        <f t="shared" si="0"/>
        <v>dp3</v>
      </c>
      <c r="Y5">
        <f t="shared" si="1"/>
        <v>977</v>
      </c>
      <c r="Z5">
        <f t="shared" si="2"/>
        <v>10</v>
      </c>
      <c r="AA5" t="str">
        <f t="shared" si="3"/>
        <v>N</v>
      </c>
      <c r="AC5" t="str">
        <f t="shared" ca="1" si="4"/>
        <v>N/A</v>
      </c>
      <c r="AD5" t="str">
        <f t="shared" ca="1" si="5"/>
        <v>Recent</v>
      </c>
    </row>
    <row r="6" spans="1:30" hidden="1" x14ac:dyDescent="0.35">
      <c r="A6">
        <v>841025085</v>
      </c>
      <c r="B6" s="1">
        <v>39866</v>
      </c>
      <c r="C6">
        <v>11</v>
      </c>
      <c r="D6" s="1">
        <v>45752</v>
      </c>
      <c r="E6" t="s">
        <v>22</v>
      </c>
      <c r="F6" t="s">
        <v>23</v>
      </c>
      <c r="G6" t="s">
        <v>24</v>
      </c>
      <c r="H6" t="s">
        <v>28</v>
      </c>
      <c r="I6" t="s">
        <v>24</v>
      </c>
      <c r="J6">
        <v>86</v>
      </c>
      <c r="K6" t="s">
        <v>24</v>
      </c>
      <c r="L6" t="s">
        <v>24</v>
      </c>
      <c r="M6" t="s">
        <v>23</v>
      </c>
      <c r="N6" s="1">
        <v>45755</v>
      </c>
      <c r="O6" t="s">
        <v>26</v>
      </c>
      <c r="P6" t="s">
        <v>27</v>
      </c>
      <c r="Q6" t="s">
        <v>32</v>
      </c>
      <c r="R6">
        <v>1</v>
      </c>
      <c r="S6">
        <v>983</v>
      </c>
      <c r="T6" t="s">
        <v>23</v>
      </c>
      <c r="U6" t="s">
        <v>23</v>
      </c>
      <c r="V6" s="1">
        <v>45933</v>
      </c>
      <c r="W6" t="s">
        <v>23</v>
      </c>
      <c r="X6" t="str">
        <f t="shared" si="0"/>
        <v>dp3</v>
      </c>
      <c r="Y6">
        <f t="shared" si="1"/>
        <v>983</v>
      </c>
      <c r="Z6">
        <f t="shared" si="2"/>
        <v>10</v>
      </c>
      <c r="AA6" t="str">
        <f t="shared" si="3"/>
        <v>N</v>
      </c>
      <c r="AC6" t="str">
        <f t="shared" ca="1" si="4"/>
        <v>Recent</v>
      </c>
      <c r="AD6" t="str">
        <f t="shared" ca="1" si="5"/>
        <v>Recent</v>
      </c>
    </row>
    <row r="7" spans="1:30" hidden="1" x14ac:dyDescent="0.35">
      <c r="A7">
        <v>948003049</v>
      </c>
      <c r="B7" s="1">
        <v>36799</v>
      </c>
      <c r="C7">
        <v>71</v>
      </c>
      <c r="D7" s="1">
        <v>45751</v>
      </c>
      <c r="E7" t="s">
        <v>22</v>
      </c>
      <c r="F7" t="s">
        <v>23</v>
      </c>
      <c r="G7" t="s">
        <v>24</v>
      </c>
      <c r="H7" t="s">
        <v>32</v>
      </c>
      <c r="I7" t="s">
        <v>24</v>
      </c>
      <c r="J7">
        <v>87</v>
      </c>
      <c r="K7" t="s">
        <v>24</v>
      </c>
      <c r="L7" t="s">
        <v>23</v>
      </c>
      <c r="M7" t="s">
        <v>23</v>
      </c>
      <c r="N7" s="1">
        <v>45750</v>
      </c>
      <c r="O7" t="s">
        <v>39</v>
      </c>
      <c r="P7" t="s">
        <v>31</v>
      </c>
      <c r="Q7" t="s">
        <v>32</v>
      </c>
      <c r="R7">
        <v>1</v>
      </c>
      <c r="S7">
        <v>986</v>
      </c>
      <c r="T7" t="s">
        <v>23</v>
      </c>
      <c r="U7" t="s">
        <v>23</v>
      </c>
      <c r="V7" s="1">
        <v>45933</v>
      </c>
      <c r="W7" t="s">
        <v>23</v>
      </c>
      <c r="X7" t="str">
        <f t="shared" si="0"/>
        <v>dp3</v>
      </c>
      <c r="Y7">
        <f t="shared" si="1"/>
        <v>986</v>
      </c>
      <c r="Z7">
        <f t="shared" si="2"/>
        <v>10</v>
      </c>
      <c r="AA7" t="str">
        <f t="shared" si="3"/>
        <v>N</v>
      </c>
      <c r="AC7" t="str">
        <f t="shared" ca="1" si="4"/>
        <v>Recent</v>
      </c>
      <c r="AD7" t="str">
        <f t="shared" ca="1" si="5"/>
        <v>Recent</v>
      </c>
    </row>
    <row r="8" spans="1:30" hidden="1" x14ac:dyDescent="0.35">
      <c r="A8">
        <v>613928894</v>
      </c>
      <c r="B8" s="1">
        <v>37752</v>
      </c>
      <c r="C8">
        <v>64</v>
      </c>
      <c r="D8" s="1">
        <v>45751</v>
      </c>
      <c r="E8" t="s">
        <v>34</v>
      </c>
      <c r="F8" t="s">
        <v>24</v>
      </c>
      <c r="G8" t="s">
        <v>24</v>
      </c>
      <c r="H8" t="s">
        <v>30</v>
      </c>
      <c r="O8" t="s">
        <v>39</v>
      </c>
      <c r="P8" t="s">
        <v>31</v>
      </c>
      <c r="Q8" t="s">
        <v>28</v>
      </c>
      <c r="R8">
        <v>1</v>
      </c>
      <c r="S8">
        <v>950</v>
      </c>
      <c r="T8" t="s">
        <v>23</v>
      </c>
      <c r="U8" t="s">
        <v>23</v>
      </c>
      <c r="V8" s="1">
        <v>45933</v>
      </c>
      <c r="W8" t="s">
        <v>23</v>
      </c>
      <c r="X8" t="str">
        <f t="shared" si="0"/>
        <v>dp3</v>
      </c>
      <c r="Y8">
        <f t="shared" si="1"/>
        <v>950</v>
      </c>
      <c r="Z8">
        <f t="shared" si="2"/>
        <v>10</v>
      </c>
      <c r="AA8" t="str">
        <f t="shared" si="3"/>
        <v>N</v>
      </c>
      <c r="AC8" t="str">
        <f ca="1">IF(N8&gt;=EDATE(TODAY(),-6),"Recent",IF(N8="","N/A","Old"))</f>
        <v>N/A</v>
      </c>
      <c r="AD8" t="str">
        <f t="shared" ca="1" si="5"/>
        <v>Recent</v>
      </c>
    </row>
    <row r="9" spans="1:30" hidden="1" x14ac:dyDescent="0.35">
      <c r="A9">
        <v>750832456</v>
      </c>
      <c r="B9" s="1">
        <v>39460</v>
      </c>
      <c r="C9">
        <v>177</v>
      </c>
      <c r="D9" s="1">
        <v>45751</v>
      </c>
      <c r="E9" t="s">
        <v>22</v>
      </c>
      <c r="F9" t="s">
        <v>23</v>
      </c>
      <c r="G9" t="s">
        <v>24</v>
      </c>
      <c r="H9" t="s">
        <v>30</v>
      </c>
      <c r="O9" t="s">
        <v>39</v>
      </c>
      <c r="P9" t="s">
        <v>33</v>
      </c>
      <c r="Q9" t="s">
        <v>28</v>
      </c>
      <c r="R9">
        <v>1</v>
      </c>
      <c r="S9">
        <v>920</v>
      </c>
      <c r="T9" t="s">
        <v>24</v>
      </c>
      <c r="U9" t="s">
        <v>23</v>
      </c>
      <c r="V9" s="1">
        <v>45933</v>
      </c>
      <c r="W9" t="s">
        <v>23</v>
      </c>
      <c r="X9" t="str">
        <f t="shared" si="0"/>
        <v>dp3</v>
      </c>
      <c r="Y9">
        <f t="shared" si="1"/>
        <v>920</v>
      </c>
      <c r="Z9">
        <f t="shared" si="2"/>
        <v>10</v>
      </c>
      <c r="AA9" t="str">
        <f t="shared" si="3"/>
        <v>N</v>
      </c>
      <c r="AC9" t="str">
        <f t="shared" ref="AC9:AC72" ca="1" si="6">IF(N9&gt;=EDATE(TODAY(),-6),"Recent",IF(N9="","N/A","Old"))</f>
        <v>N/A</v>
      </c>
      <c r="AD9" t="str">
        <f t="shared" ca="1" si="5"/>
        <v>Recent</v>
      </c>
    </row>
    <row r="10" spans="1:30" x14ac:dyDescent="0.35">
      <c r="A10">
        <v>445208344</v>
      </c>
      <c r="B10" s="1">
        <v>40375</v>
      </c>
      <c r="D10" s="1">
        <v>45750</v>
      </c>
      <c r="E10" t="s">
        <v>34</v>
      </c>
      <c r="F10" t="s">
        <v>24</v>
      </c>
      <c r="G10" t="s">
        <v>24</v>
      </c>
      <c r="H10" t="s">
        <v>32</v>
      </c>
      <c r="I10" t="s">
        <v>24</v>
      </c>
      <c r="J10">
        <v>79</v>
      </c>
      <c r="K10" t="s">
        <v>24</v>
      </c>
      <c r="L10" t="s">
        <v>24</v>
      </c>
      <c r="M10" t="s">
        <v>24</v>
      </c>
      <c r="N10" s="1">
        <v>45728</v>
      </c>
      <c r="O10" t="s">
        <v>40</v>
      </c>
      <c r="P10" t="s">
        <v>27</v>
      </c>
      <c r="Q10" t="s">
        <v>32</v>
      </c>
      <c r="R10">
        <v>1</v>
      </c>
      <c r="S10">
        <v>340</v>
      </c>
      <c r="T10" t="s">
        <v>23</v>
      </c>
      <c r="U10" t="s">
        <v>23</v>
      </c>
      <c r="V10" s="1">
        <v>45933</v>
      </c>
      <c r="W10" t="s">
        <v>23</v>
      </c>
      <c r="X10" t="str">
        <f t="shared" si="0"/>
        <v>dp3</v>
      </c>
      <c r="Y10">
        <f t="shared" si="1"/>
        <v>340</v>
      </c>
      <c r="Z10">
        <f t="shared" si="2"/>
        <v>4</v>
      </c>
      <c r="AA10" t="str">
        <f t="shared" si="3"/>
        <v>N</v>
      </c>
      <c r="AC10" t="str">
        <f t="shared" ca="1" si="6"/>
        <v>Recent</v>
      </c>
      <c r="AD10" t="str">
        <f t="shared" ca="1" si="5"/>
        <v>Recent</v>
      </c>
    </row>
    <row r="11" spans="1:30" hidden="1" x14ac:dyDescent="0.35">
      <c r="A11">
        <v>647919063</v>
      </c>
      <c r="B11" s="1">
        <v>41245</v>
      </c>
      <c r="C11">
        <v>56</v>
      </c>
      <c r="D11" s="1">
        <v>45750</v>
      </c>
      <c r="E11" t="s">
        <v>22</v>
      </c>
      <c r="F11" t="s">
        <v>23</v>
      </c>
      <c r="G11" t="s">
        <v>24</v>
      </c>
      <c r="H11" t="s">
        <v>32</v>
      </c>
      <c r="I11" t="s">
        <v>24</v>
      </c>
      <c r="J11">
        <v>92</v>
      </c>
      <c r="K11" t="s">
        <v>24</v>
      </c>
      <c r="L11" t="s">
        <v>23</v>
      </c>
      <c r="M11" t="s">
        <v>23</v>
      </c>
      <c r="N11" s="1">
        <v>45755</v>
      </c>
      <c r="O11" t="s">
        <v>26</v>
      </c>
      <c r="P11" t="s">
        <v>31</v>
      </c>
      <c r="Q11" t="s">
        <v>32</v>
      </c>
      <c r="R11">
        <v>1</v>
      </c>
      <c r="S11">
        <v>951</v>
      </c>
      <c r="T11" t="s">
        <v>23</v>
      </c>
      <c r="U11" t="s">
        <v>23</v>
      </c>
      <c r="V11" s="1">
        <v>45933</v>
      </c>
      <c r="W11" t="s">
        <v>23</v>
      </c>
      <c r="X11" t="str">
        <f t="shared" si="0"/>
        <v>dp3</v>
      </c>
      <c r="Y11">
        <f t="shared" si="1"/>
        <v>951</v>
      </c>
      <c r="Z11">
        <f t="shared" si="2"/>
        <v>10</v>
      </c>
      <c r="AA11" t="str">
        <f t="shared" si="3"/>
        <v>N</v>
      </c>
      <c r="AC11" t="str">
        <f t="shared" ca="1" si="6"/>
        <v>Recent</v>
      </c>
      <c r="AD11" t="str">
        <f t="shared" ca="1" si="5"/>
        <v>Recent</v>
      </c>
    </row>
    <row r="12" spans="1:30" hidden="1" x14ac:dyDescent="0.35">
      <c r="A12">
        <v>853249958</v>
      </c>
      <c r="B12" s="1">
        <v>41753</v>
      </c>
      <c r="C12">
        <v>27</v>
      </c>
      <c r="D12" s="1">
        <v>45749</v>
      </c>
      <c r="E12" t="s">
        <v>36</v>
      </c>
      <c r="F12" t="s">
        <v>24</v>
      </c>
      <c r="G12" t="s">
        <v>23</v>
      </c>
      <c r="H12" t="s">
        <v>32</v>
      </c>
      <c r="I12" t="s">
        <v>24</v>
      </c>
      <c r="J12">
        <v>91</v>
      </c>
      <c r="K12" t="s">
        <v>24</v>
      </c>
      <c r="L12" t="s">
        <v>23</v>
      </c>
      <c r="M12" t="s">
        <v>24</v>
      </c>
      <c r="N12" s="1">
        <v>45732</v>
      </c>
      <c r="P12" t="s">
        <v>27</v>
      </c>
      <c r="Q12" t="s">
        <v>32</v>
      </c>
      <c r="R12">
        <v>1</v>
      </c>
      <c r="S12">
        <v>981</v>
      </c>
      <c r="T12" t="s">
        <v>23</v>
      </c>
      <c r="U12" t="s">
        <v>23</v>
      </c>
      <c r="V12" s="1">
        <v>45933</v>
      </c>
      <c r="W12" t="s">
        <v>23</v>
      </c>
      <c r="X12" t="str">
        <f t="shared" si="0"/>
        <v>dp3</v>
      </c>
      <c r="Y12">
        <f t="shared" si="1"/>
        <v>981</v>
      </c>
      <c r="Z12">
        <f t="shared" si="2"/>
        <v>10</v>
      </c>
      <c r="AA12" t="str">
        <f t="shared" si="3"/>
        <v>N</v>
      </c>
      <c r="AC12" t="str">
        <f t="shared" ca="1" si="6"/>
        <v>Recent</v>
      </c>
      <c r="AD12" t="str">
        <f t="shared" ca="1" si="5"/>
        <v>Recent</v>
      </c>
    </row>
    <row r="13" spans="1:30" hidden="1" x14ac:dyDescent="0.35">
      <c r="A13">
        <v>915535571</v>
      </c>
      <c r="B13" s="1">
        <v>39244</v>
      </c>
      <c r="C13">
        <v>4120</v>
      </c>
      <c r="D13" s="1">
        <v>43584</v>
      </c>
      <c r="E13" t="s">
        <v>36</v>
      </c>
      <c r="F13" t="s">
        <v>24</v>
      </c>
      <c r="G13" t="s">
        <v>23</v>
      </c>
      <c r="H13" t="s">
        <v>32</v>
      </c>
      <c r="I13" t="s">
        <v>24</v>
      </c>
      <c r="J13">
        <v>14</v>
      </c>
      <c r="K13" t="s">
        <v>24</v>
      </c>
      <c r="L13" t="s">
        <v>24</v>
      </c>
      <c r="M13" t="s">
        <v>24</v>
      </c>
      <c r="N13" s="1">
        <v>44420</v>
      </c>
      <c r="O13" t="s">
        <v>38</v>
      </c>
      <c r="P13" t="s">
        <v>33</v>
      </c>
      <c r="Q13" t="s">
        <v>32</v>
      </c>
      <c r="R13">
        <v>8</v>
      </c>
      <c r="S13">
        <v>269</v>
      </c>
      <c r="T13" t="s">
        <v>24</v>
      </c>
      <c r="U13" t="s">
        <v>23</v>
      </c>
      <c r="V13" s="1">
        <v>44841</v>
      </c>
      <c r="W13" t="s">
        <v>23</v>
      </c>
      <c r="X13" t="str">
        <f t="shared" si="0"/>
        <v>dp3</v>
      </c>
      <c r="Y13">
        <f t="shared" si="1"/>
        <v>269</v>
      </c>
      <c r="Z13">
        <f t="shared" si="2"/>
        <v>3</v>
      </c>
      <c r="AA13" t="str">
        <f t="shared" si="3"/>
        <v>N</v>
      </c>
      <c r="AC13" t="str">
        <f t="shared" ca="1" si="6"/>
        <v>Old</v>
      </c>
      <c r="AD13" t="str">
        <f t="shared" ca="1" si="5"/>
        <v>Old</v>
      </c>
    </row>
    <row r="14" spans="1:30" x14ac:dyDescent="0.35">
      <c r="A14">
        <v>936946021</v>
      </c>
      <c r="B14" s="1">
        <v>38509</v>
      </c>
      <c r="D14" s="1">
        <v>45748</v>
      </c>
      <c r="E14" t="s">
        <v>36</v>
      </c>
      <c r="F14" t="s">
        <v>24</v>
      </c>
      <c r="G14" t="s">
        <v>23</v>
      </c>
      <c r="H14" t="s">
        <v>32</v>
      </c>
      <c r="I14" t="s">
        <v>24</v>
      </c>
      <c r="J14">
        <v>83</v>
      </c>
      <c r="K14" t="s">
        <v>24</v>
      </c>
      <c r="L14" t="s">
        <v>23</v>
      </c>
      <c r="M14" t="s">
        <v>23</v>
      </c>
      <c r="N14" s="1">
        <v>45733</v>
      </c>
      <c r="P14" t="s">
        <v>33</v>
      </c>
      <c r="Q14" t="s">
        <v>32</v>
      </c>
      <c r="R14">
        <v>1</v>
      </c>
      <c r="S14">
        <v>824</v>
      </c>
      <c r="T14" t="s">
        <v>23</v>
      </c>
      <c r="U14" t="s">
        <v>23</v>
      </c>
      <c r="V14" s="1">
        <v>45933</v>
      </c>
      <c r="W14" t="s">
        <v>23</v>
      </c>
      <c r="X14" t="str">
        <f t="shared" si="0"/>
        <v>dp3</v>
      </c>
      <c r="Y14">
        <f t="shared" si="1"/>
        <v>824</v>
      </c>
      <c r="Z14">
        <f t="shared" si="2"/>
        <v>9</v>
      </c>
      <c r="AA14" t="str">
        <f t="shared" si="3"/>
        <v>N</v>
      </c>
      <c r="AC14" t="str">
        <f t="shared" ca="1" si="6"/>
        <v>Recent</v>
      </c>
      <c r="AD14" t="str">
        <f t="shared" ca="1" si="5"/>
        <v>Recent</v>
      </c>
    </row>
    <row r="15" spans="1:30" hidden="1" x14ac:dyDescent="0.35">
      <c r="A15">
        <v>427105064</v>
      </c>
      <c r="B15" s="1">
        <v>41564</v>
      </c>
      <c r="C15">
        <v>608</v>
      </c>
      <c r="D15" s="1">
        <v>45746</v>
      </c>
      <c r="E15" t="s">
        <v>34</v>
      </c>
      <c r="F15" t="s">
        <v>24</v>
      </c>
      <c r="G15" t="s">
        <v>24</v>
      </c>
      <c r="H15" t="s">
        <v>30</v>
      </c>
      <c r="O15" t="s">
        <v>39</v>
      </c>
      <c r="P15" t="s">
        <v>33</v>
      </c>
      <c r="Q15" t="s">
        <v>32</v>
      </c>
      <c r="R15">
        <v>1</v>
      </c>
      <c r="S15">
        <v>916</v>
      </c>
      <c r="T15" t="s">
        <v>23</v>
      </c>
      <c r="U15" t="s">
        <v>23</v>
      </c>
      <c r="V15" s="1">
        <v>45933</v>
      </c>
      <c r="W15" t="s">
        <v>23</v>
      </c>
      <c r="X15" t="str">
        <f t="shared" si="0"/>
        <v>dp3</v>
      </c>
      <c r="Y15">
        <f t="shared" si="1"/>
        <v>916</v>
      </c>
      <c r="Z15">
        <f t="shared" si="2"/>
        <v>10</v>
      </c>
      <c r="AA15" t="str">
        <f t="shared" si="3"/>
        <v>N</v>
      </c>
      <c r="AC15" t="str">
        <f t="shared" ca="1" si="6"/>
        <v>N/A</v>
      </c>
      <c r="AD15" t="str">
        <f t="shared" ca="1" si="5"/>
        <v>Recent</v>
      </c>
    </row>
    <row r="16" spans="1:30" hidden="1" x14ac:dyDescent="0.35">
      <c r="A16">
        <v>496458582</v>
      </c>
      <c r="B16" s="1">
        <v>43200</v>
      </c>
      <c r="C16">
        <v>90</v>
      </c>
      <c r="D16" s="1">
        <v>45742</v>
      </c>
      <c r="E16" t="s">
        <v>22</v>
      </c>
      <c r="F16" t="s">
        <v>23</v>
      </c>
      <c r="G16" t="s">
        <v>24</v>
      </c>
      <c r="H16" t="s">
        <v>32</v>
      </c>
      <c r="I16" t="s">
        <v>24</v>
      </c>
      <c r="J16">
        <v>93</v>
      </c>
      <c r="K16" t="s">
        <v>24</v>
      </c>
      <c r="L16" t="s">
        <v>23</v>
      </c>
      <c r="M16" t="s">
        <v>23</v>
      </c>
      <c r="N16" s="1">
        <v>45749</v>
      </c>
      <c r="O16" t="s">
        <v>39</v>
      </c>
      <c r="P16" t="s">
        <v>27</v>
      </c>
      <c r="Q16" t="s">
        <v>32</v>
      </c>
      <c r="R16">
        <v>1</v>
      </c>
      <c r="S16">
        <v>977</v>
      </c>
      <c r="T16" t="s">
        <v>23</v>
      </c>
      <c r="U16" t="s">
        <v>23</v>
      </c>
      <c r="V16" s="1">
        <v>45933</v>
      </c>
      <c r="W16" t="s">
        <v>23</v>
      </c>
      <c r="X16" t="str">
        <f t="shared" si="0"/>
        <v>dp3</v>
      </c>
      <c r="Y16">
        <f t="shared" si="1"/>
        <v>977</v>
      </c>
      <c r="Z16">
        <f t="shared" si="2"/>
        <v>10</v>
      </c>
      <c r="AA16" t="str">
        <f t="shared" si="3"/>
        <v>N</v>
      </c>
      <c r="AC16" t="str">
        <f t="shared" ca="1" si="6"/>
        <v>Recent</v>
      </c>
      <c r="AD16" t="str">
        <f t="shared" ca="1" si="5"/>
        <v>Recent</v>
      </c>
    </row>
    <row r="17" spans="1:30" hidden="1" x14ac:dyDescent="0.35">
      <c r="A17">
        <v>570603026</v>
      </c>
      <c r="B17" s="1">
        <v>38727</v>
      </c>
      <c r="C17">
        <v>1955</v>
      </c>
      <c r="D17" s="1">
        <v>45742</v>
      </c>
      <c r="E17" t="s">
        <v>36</v>
      </c>
      <c r="F17" t="s">
        <v>24</v>
      </c>
      <c r="G17" t="s">
        <v>23</v>
      </c>
      <c r="H17" t="s">
        <v>28</v>
      </c>
      <c r="I17" t="s">
        <v>24</v>
      </c>
      <c r="J17">
        <v>68</v>
      </c>
      <c r="K17" t="s">
        <v>24</v>
      </c>
      <c r="L17" t="s">
        <v>23</v>
      </c>
      <c r="M17" t="s">
        <v>23</v>
      </c>
      <c r="N17" s="1">
        <v>45668</v>
      </c>
      <c r="O17" t="s">
        <v>38</v>
      </c>
      <c r="P17" t="s">
        <v>27</v>
      </c>
      <c r="Q17" t="s">
        <v>28</v>
      </c>
      <c r="R17">
        <v>1</v>
      </c>
      <c r="S17">
        <v>810</v>
      </c>
      <c r="T17" t="s">
        <v>23</v>
      </c>
      <c r="U17" t="s">
        <v>24</v>
      </c>
      <c r="V17" s="1">
        <v>45933</v>
      </c>
      <c r="W17" t="s">
        <v>23</v>
      </c>
      <c r="X17" t="str">
        <f t="shared" si="0"/>
        <v>dp3</v>
      </c>
      <c r="Y17">
        <f t="shared" si="1"/>
        <v>810</v>
      </c>
      <c r="Z17">
        <f t="shared" si="2"/>
        <v>9</v>
      </c>
      <c r="AA17" t="str">
        <f t="shared" si="3"/>
        <v>N</v>
      </c>
      <c r="AC17" t="str">
        <f t="shared" ca="1" si="6"/>
        <v>Recent</v>
      </c>
      <c r="AD17" t="str">
        <f t="shared" ca="1" si="5"/>
        <v>Recent</v>
      </c>
    </row>
    <row r="18" spans="1:30" hidden="1" x14ac:dyDescent="0.35">
      <c r="A18">
        <v>114936964</v>
      </c>
      <c r="B18" s="1">
        <v>39834</v>
      </c>
      <c r="C18">
        <v>69</v>
      </c>
      <c r="D18" s="1">
        <v>45740</v>
      </c>
      <c r="E18" t="s">
        <v>36</v>
      </c>
      <c r="F18" t="s">
        <v>24</v>
      </c>
      <c r="G18" t="s">
        <v>23</v>
      </c>
      <c r="H18" t="s">
        <v>32</v>
      </c>
      <c r="I18" t="s">
        <v>24</v>
      </c>
      <c r="J18">
        <v>86</v>
      </c>
      <c r="K18" t="s">
        <v>24</v>
      </c>
      <c r="L18" t="s">
        <v>23</v>
      </c>
      <c r="M18" t="s">
        <v>23</v>
      </c>
      <c r="N18" s="1">
        <v>45736</v>
      </c>
      <c r="O18" t="s">
        <v>37</v>
      </c>
      <c r="P18" t="s">
        <v>27</v>
      </c>
      <c r="Q18" t="s">
        <v>32</v>
      </c>
      <c r="R18">
        <v>1</v>
      </c>
      <c r="S18">
        <v>977</v>
      </c>
      <c r="T18" t="s">
        <v>23</v>
      </c>
      <c r="U18" t="s">
        <v>23</v>
      </c>
      <c r="V18" s="1">
        <v>45933</v>
      </c>
      <c r="W18" t="s">
        <v>23</v>
      </c>
      <c r="X18" t="str">
        <f t="shared" si="0"/>
        <v>dp3</v>
      </c>
      <c r="Y18">
        <f t="shared" si="1"/>
        <v>977</v>
      </c>
      <c r="Z18">
        <f t="shared" si="2"/>
        <v>10</v>
      </c>
      <c r="AA18" t="str">
        <f t="shared" si="3"/>
        <v>N</v>
      </c>
      <c r="AC18" t="str">
        <f t="shared" ca="1" si="6"/>
        <v>Recent</v>
      </c>
      <c r="AD18" t="str">
        <f t="shared" ca="1" si="5"/>
        <v>Recent</v>
      </c>
    </row>
    <row r="19" spans="1:30" x14ac:dyDescent="0.35">
      <c r="A19">
        <v>301733992</v>
      </c>
      <c r="B19" s="1">
        <v>35583</v>
      </c>
      <c r="D19" s="1">
        <v>45740</v>
      </c>
      <c r="E19" t="s">
        <v>29</v>
      </c>
      <c r="F19" t="s">
        <v>24</v>
      </c>
      <c r="G19" t="s">
        <v>24</v>
      </c>
      <c r="H19" t="s">
        <v>32</v>
      </c>
      <c r="I19" t="s">
        <v>24</v>
      </c>
      <c r="J19">
        <v>22</v>
      </c>
      <c r="K19" t="s">
        <v>24</v>
      </c>
      <c r="L19" t="s">
        <v>23</v>
      </c>
      <c r="M19" t="s">
        <v>24</v>
      </c>
      <c r="N19" s="1">
        <v>45739</v>
      </c>
      <c r="O19" t="s">
        <v>26</v>
      </c>
      <c r="P19" t="s">
        <v>27</v>
      </c>
      <c r="Q19" t="s">
        <v>32</v>
      </c>
      <c r="R19">
        <v>1</v>
      </c>
      <c r="S19">
        <v>404</v>
      </c>
      <c r="T19" t="s">
        <v>23</v>
      </c>
      <c r="U19" t="s">
        <v>23</v>
      </c>
      <c r="V19" s="1">
        <v>45933</v>
      </c>
      <c r="W19" t="s">
        <v>23</v>
      </c>
      <c r="X19" t="str">
        <f t="shared" si="0"/>
        <v>dp3</v>
      </c>
      <c r="Y19">
        <f t="shared" si="1"/>
        <v>404</v>
      </c>
      <c r="Z19">
        <f t="shared" si="2"/>
        <v>5</v>
      </c>
      <c r="AA19" t="str">
        <f t="shared" si="3"/>
        <v>N</v>
      </c>
      <c r="AC19" t="str">
        <f t="shared" ca="1" si="6"/>
        <v>Recent</v>
      </c>
      <c r="AD19" t="str">
        <f t="shared" ca="1" si="5"/>
        <v>Recent</v>
      </c>
    </row>
    <row r="20" spans="1:30" hidden="1" x14ac:dyDescent="0.35">
      <c r="A20">
        <v>261250777</v>
      </c>
      <c r="B20" s="1">
        <v>35533</v>
      </c>
      <c r="C20">
        <v>74</v>
      </c>
      <c r="D20" s="1">
        <v>45738</v>
      </c>
      <c r="E20" t="s">
        <v>22</v>
      </c>
      <c r="F20" t="s">
        <v>23</v>
      </c>
      <c r="G20" t="s">
        <v>24</v>
      </c>
      <c r="H20" t="s">
        <v>32</v>
      </c>
      <c r="I20" t="s">
        <v>24</v>
      </c>
      <c r="J20">
        <v>93</v>
      </c>
      <c r="K20" t="s">
        <v>24</v>
      </c>
      <c r="L20" t="s">
        <v>24</v>
      </c>
      <c r="M20" t="s">
        <v>23</v>
      </c>
      <c r="N20" s="1">
        <v>45737</v>
      </c>
      <c r="O20" t="s">
        <v>26</v>
      </c>
      <c r="P20" t="s">
        <v>27</v>
      </c>
      <c r="Q20" t="s">
        <v>32</v>
      </c>
      <c r="R20">
        <v>1</v>
      </c>
      <c r="S20">
        <v>972</v>
      </c>
      <c r="T20" t="s">
        <v>23</v>
      </c>
      <c r="U20" t="s">
        <v>23</v>
      </c>
      <c r="V20" s="1">
        <v>45933</v>
      </c>
      <c r="W20" t="s">
        <v>23</v>
      </c>
      <c r="X20" t="str">
        <f t="shared" si="0"/>
        <v>dp3</v>
      </c>
      <c r="Y20">
        <f t="shared" si="1"/>
        <v>972</v>
      </c>
      <c r="Z20">
        <f t="shared" si="2"/>
        <v>10</v>
      </c>
      <c r="AA20" t="str">
        <f t="shared" si="3"/>
        <v>N</v>
      </c>
      <c r="AC20" t="str">
        <f t="shared" ca="1" si="6"/>
        <v>Recent</v>
      </c>
      <c r="AD20" t="str">
        <f t="shared" ca="1" si="5"/>
        <v>Recent</v>
      </c>
    </row>
    <row r="21" spans="1:30" hidden="1" x14ac:dyDescent="0.35">
      <c r="A21">
        <v>335655632</v>
      </c>
      <c r="B21" s="1">
        <v>42463</v>
      </c>
      <c r="C21">
        <v>46</v>
      </c>
      <c r="D21" s="1">
        <v>45738</v>
      </c>
      <c r="E21" t="s">
        <v>22</v>
      </c>
      <c r="F21" t="s">
        <v>23</v>
      </c>
      <c r="G21" t="s">
        <v>24</v>
      </c>
      <c r="H21" t="s">
        <v>30</v>
      </c>
      <c r="O21" t="s">
        <v>37</v>
      </c>
      <c r="P21" t="s">
        <v>27</v>
      </c>
      <c r="Q21" t="s">
        <v>32</v>
      </c>
      <c r="R21">
        <v>1</v>
      </c>
      <c r="S21">
        <v>954</v>
      </c>
      <c r="T21" t="s">
        <v>23</v>
      </c>
      <c r="U21" t="s">
        <v>23</v>
      </c>
      <c r="V21" s="1">
        <v>45933</v>
      </c>
      <c r="W21" t="s">
        <v>23</v>
      </c>
      <c r="X21" t="str">
        <f t="shared" si="0"/>
        <v>dp3</v>
      </c>
      <c r="Y21">
        <f t="shared" si="1"/>
        <v>954</v>
      </c>
      <c r="Z21">
        <f t="shared" si="2"/>
        <v>10</v>
      </c>
      <c r="AA21" t="str">
        <f t="shared" si="3"/>
        <v>N</v>
      </c>
      <c r="AC21" t="str">
        <f t="shared" ca="1" si="6"/>
        <v>N/A</v>
      </c>
      <c r="AD21" t="str">
        <f t="shared" ca="1" si="5"/>
        <v>Recent</v>
      </c>
    </row>
    <row r="22" spans="1:30" x14ac:dyDescent="0.35">
      <c r="A22">
        <v>138881361</v>
      </c>
      <c r="B22" s="1">
        <v>34896</v>
      </c>
      <c r="D22" s="1">
        <v>45738</v>
      </c>
      <c r="E22" t="s">
        <v>22</v>
      </c>
      <c r="F22" t="s">
        <v>23</v>
      </c>
      <c r="G22" t="s">
        <v>24</v>
      </c>
      <c r="H22" t="s">
        <v>32</v>
      </c>
      <c r="I22" t="s">
        <v>24</v>
      </c>
      <c r="J22">
        <v>65</v>
      </c>
      <c r="K22" t="s">
        <v>24</v>
      </c>
      <c r="L22" t="s">
        <v>23</v>
      </c>
      <c r="M22" t="s">
        <v>23</v>
      </c>
      <c r="N22" s="1">
        <v>45731</v>
      </c>
      <c r="O22" t="s">
        <v>40</v>
      </c>
      <c r="P22" t="s">
        <v>33</v>
      </c>
      <c r="Q22" t="s">
        <v>32</v>
      </c>
      <c r="R22">
        <v>1</v>
      </c>
      <c r="S22">
        <v>616</v>
      </c>
      <c r="T22" t="s">
        <v>24</v>
      </c>
      <c r="U22" t="s">
        <v>23</v>
      </c>
      <c r="V22" s="1">
        <v>45933</v>
      </c>
      <c r="W22" t="s">
        <v>23</v>
      </c>
      <c r="X22" t="str">
        <f t="shared" si="0"/>
        <v>dp3</v>
      </c>
      <c r="Y22">
        <f t="shared" si="1"/>
        <v>616</v>
      </c>
      <c r="Z22">
        <f t="shared" si="2"/>
        <v>7</v>
      </c>
      <c r="AA22" t="str">
        <f t="shared" si="3"/>
        <v>N</v>
      </c>
      <c r="AC22" t="str">
        <f t="shared" ca="1" si="6"/>
        <v>Recent</v>
      </c>
      <c r="AD22" t="str">
        <f t="shared" ca="1" si="5"/>
        <v>Recent</v>
      </c>
    </row>
    <row r="23" spans="1:30" hidden="1" x14ac:dyDescent="0.35">
      <c r="A23">
        <v>664829574</v>
      </c>
      <c r="B23" s="1">
        <v>40545</v>
      </c>
      <c r="C23">
        <v>499</v>
      </c>
      <c r="D23" s="1">
        <v>45738</v>
      </c>
      <c r="E23" t="s">
        <v>36</v>
      </c>
      <c r="F23" t="s">
        <v>24</v>
      </c>
      <c r="G23" t="s">
        <v>23</v>
      </c>
      <c r="H23" t="s">
        <v>32</v>
      </c>
      <c r="I23" t="s">
        <v>24</v>
      </c>
      <c r="J23">
        <v>84</v>
      </c>
      <c r="K23" t="s">
        <v>24</v>
      </c>
      <c r="L23" t="s">
        <v>24</v>
      </c>
      <c r="M23" t="s">
        <v>23</v>
      </c>
      <c r="N23" s="1">
        <v>45713</v>
      </c>
      <c r="O23" t="s">
        <v>40</v>
      </c>
      <c r="P23" t="s">
        <v>27</v>
      </c>
      <c r="Q23" t="s">
        <v>32</v>
      </c>
      <c r="R23">
        <v>1</v>
      </c>
      <c r="S23">
        <v>870</v>
      </c>
      <c r="T23" t="s">
        <v>23</v>
      </c>
      <c r="U23" t="s">
        <v>23</v>
      </c>
      <c r="V23" s="1">
        <v>45933</v>
      </c>
      <c r="W23" t="s">
        <v>23</v>
      </c>
      <c r="X23" t="str">
        <f t="shared" si="0"/>
        <v>dp3</v>
      </c>
      <c r="Y23">
        <f t="shared" si="1"/>
        <v>870</v>
      </c>
      <c r="Z23">
        <f t="shared" si="2"/>
        <v>9</v>
      </c>
      <c r="AA23" t="str">
        <f t="shared" si="3"/>
        <v>N</v>
      </c>
      <c r="AC23" t="str">
        <f t="shared" ca="1" si="6"/>
        <v>Recent</v>
      </c>
      <c r="AD23" t="str">
        <f t="shared" ca="1" si="5"/>
        <v>Recent</v>
      </c>
    </row>
    <row r="24" spans="1:30" hidden="1" x14ac:dyDescent="0.35">
      <c r="A24">
        <v>457721815</v>
      </c>
      <c r="B24" s="1">
        <v>41590</v>
      </c>
      <c r="C24">
        <v>634</v>
      </c>
      <c r="D24" s="1">
        <v>45737</v>
      </c>
      <c r="E24" t="s">
        <v>22</v>
      </c>
      <c r="F24" t="s">
        <v>23</v>
      </c>
      <c r="G24" t="s">
        <v>24</v>
      </c>
      <c r="H24" t="s">
        <v>32</v>
      </c>
      <c r="I24" t="s">
        <v>24</v>
      </c>
      <c r="J24">
        <v>85</v>
      </c>
      <c r="K24" t="s">
        <v>24</v>
      </c>
      <c r="L24" t="s">
        <v>23</v>
      </c>
      <c r="M24" t="s">
        <v>23</v>
      </c>
      <c r="N24" s="1">
        <v>45731</v>
      </c>
      <c r="O24" t="s">
        <v>39</v>
      </c>
      <c r="P24" t="s">
        <v>27</v>
      </c>
      <c r="Q24" t="s">
        <v>32</v>
      </c>
      <c r="R24">
        <v>1</v>
      </c>
      <c r="S24">
        <v>929</v>
      </c>
      <c r="T24" t="s">
        <v>23</v>
      </c>
      <c r="U24" t="s">
        <v>23</v>
      </c>
      <c r="V24" s="1">
        <v>45933</v>
      </c>
      <c r="W24" t="s">
        <v>23</v>
      </c>
      <c r="X24" t="str">
        <f t="shared" si="0"/>
        <v>dp3</v>
      </c>
      <c r="Y24">
        <f t="shared" si="1"/>
        <v>929</v>
      </c>
      <c r="Z24">
        <f t="shared" si="2"/>
        <v>10</v>
      </c>
      <c r="AA24" t="str">
        <f t="shared" si="3"/>
        <v>N</v>
      </c>
      <c r="AC24" t="str">
        <f t="shared" ca="1" si="6"/>
        <v>Recent</v>
      </c>
      <c r="AD24" t="str">
        <f t="shared" ca="1" si="5"/>
        <v>Recent</v>
      </c>
    </row>
    <row r="25" spans="1:30" hidden="1" x14ac:dyDescent="0.35">
      <c r="A25">
        <v>815806262</v>
      </c>
      <c r="B25" s="1">
        <v>39242</v>
      </c>
      <c r="C25">
        <v>16</v>
      </c>
      <c r="D25" s="1">
        <v>45737</v>
      </c>
      <c r="E25" t="s">
        <v>22</v>
      </c>
      <c r="F25" t="s">
        <v>23</v>
      </c>
      <c r="G25" t="s">
        <v>24</v>
      </c>
      <c r="H25" t="s">
        <v>32</v>
      </c>
      <c r="I25" t="s">
        <v>24</v>
      </c>
      <c r="J25">
        <v>86</v>
      </c>
      <c r="K25" t="s">
        <v>24</v>
      </c>
      <c r="L25" t="s">
        <v>23</v>
      </c>
      <c r="M25" t="s">
        <v>23</v>
      </c>
      <c r="N25" s="1">
        <v>45742</v>
      </c>
      <c r="O25" t="s">
        <v>37</v>
      </c>
      <c r="P25" t="s">
        <v>33</v>
      </c>
      <c r="Q25" t="s">
        <v>32</v>
      </c>
      <c r="R25">
        <v>1</v>
      </c>
      <c r="S25">
        <v>982</v>
      </c>
      <c r="T25" t="s">
        <v>23</v>
      </c>
      <c r="U25" t="s">
        <v>23</v>
      </c>
      <c r="V25" s="1">
        <v>45933</v>
      </c>
      <c r="W25" t="s">
        <v>23</v>
      </c>
      <c r="X25" t="str">
        <f t="shared" si="0"/>
        <v>dp3</v>
      </c>
      <c r="Y25">
        <f t="shared" si="1"/>
        <v>982</v>
      </c>
      <c r="Z25">
        <f t="shared" si="2"/>
        <v>10</v>
      </c>
      <c r="AA25" t="str">
        <f t="shared" si="3"/>
        <v>N</v>
      </c>
      <c r="AC25" t="str">
        <f t="shared" ca="1" si="6"/>
        <v>Recent</v>
      </c>
      <c r="AD25" t="str">
        <f t="shared" ca="1" si="5"/>
        <v>Recent</v>
      </c>
    </row>
    <row r="26" spans="1:30" x14ac:dyDescent="0.35">
      <c r="A26">
        <v>725539212</v>
      </c>
      <c r="B26" s="1">
        <v>39904</v>
      </c>
      <c r="D26" s="1">
        <v>45736</v>
      </c>
      <c r="E26" t="s">
        <v>36</v>
      </c>
      <c r="F26" t="s">
        <v>24</v>
      </c>
      <c r="G26" t="s">
        <v>23</v>
      </c>
      <c r="H26" t="s">
        <v>28</v>
      </c>
      <c r="I26" t="s">
        <v>24</v>
      </c>
      <c r="J26">
        <v>44</v>
      </c>
      <c r="K26" t="s">
        <v>24</v>
      </c>
      <c r="L26" t="s">
        <v>24</v>
      </c>
      <c r="M26" t="s">
        <v>23</v>
      </c>
      <c r="N26" s="1">
        <v>45749</v>
      </c>
      <c r="O26" t="s">
        <v>38</v>
      </c>
      <c r="Q26" t="s">
        <v>32</v>
      </c>
      <c r="R26">
        <v>1</v>
      </c>
      <c r="S26">
        <v>398</v>
      </c>
      <c r="T26" t="s">
        <v>23</v>
      </c>
      <c r="U26" t="s">
        <v>23</v>
      </c>
      <c r="V26" s="1">
        <v>45933</v>
      </c>
      <c r="W26" t="s">
        <v>23</v>
      </c>
      <c r="X26" t="str">
        <f t="shared" si="0"/>
        <v>dp3</v>
      </c>
      <c r="Y26">
        <f t="shared" si="1"/>
        <v>398</v>
      </c>
      <c r="Z26">
        <f t="shared" si="2"/>
        <v>4</v>
      </c>
      <c r="AA26" t="str">
        <f t="shared" si="3"/>
        <v>N</v>
      </c>
      <c r="AC26" t="str">
        <f t="shared" ca="1" si="6"/>
        <v>Recent</v>
      </c>
      <c r="AD26" t="str">
        <f t="shared" ca="1" si="5"/>
        <v>Recent</v>
      </c>
    </row>
    <row r="27" spans="1:30" hidden="1" x14ac:dyDescent="0.35">
      <c r="A27">
        <v>502703183</v>
      </c>
      <c r="B27" s="1">
        <v>40829</v>
      </c>
      <c r="C27">
        <v>1740</v>
      </c>
      <c r="D27" s="1">
        <v>45735</v>
      </c>
      <c r="E27" t="s">
        <v>34</v>
      </c>
      <c r="F27" t="s">
        <v>24</v>
      </c>
      <c r="G27" t="s">
        <v>24</v>
      </c>
      <c r="H27" t="s">
        <v>32</v>
      </c>
      <c r="I27" t="s">
        <v>24</v>
      </c>
      <c r="J27">
        <v>75</v>
      </c>
      <c r="K27" t="s">
        <v>24</v>
      </c>
      <c r="L27" t="s">
        <v>23</v>
      </c>
      <c r="M27" t="s">
        <v>24</v>
      </c>
      <c r="N27" s="1">
        <v>45667</v>
      </c>
      <c r="O27" t="s">
        <v>40</v>
      </c>
      <c r="P27" t="s">
        <v>27</v>
      </c>
      <c r="Q27" t="s">
        <v>32</v>
      </c>
      <c r="R27">
        <v>1</v>
      </c>
      <c r="S27">
        <v>787</v>
      </c>
      <c r="T27" t="s">
        <v>23</v>
      </c>
      <c r="U27" t="s">
        <v>23</v>
      </c>
      <c r="V27" s="1">
        <v>45933</v>
      </c>
      <c r="W27" t="s">
        <v>23</v>
      </c>
      <c r="X27" t="str">
        <f t="shared" si="0"/>
        <v>dp3</v>
      </c>
      <c r="Y27">
        <f t="shared" si="1"/>
        <v>787</v>
      </c>
      <c r="Z27">
        <f t="shared" si="2"/>
        <v>8</v>
      </c>
      <c r="AA27" t="str">
        <f t="shared" si="3"/>
        <v>N</v>
      </c>
      <c r="AC27" t="str">
        <f t="shared" ca="1" si="6"/>
        <v>Recent</v>
      </c>
      <c r="AD27" t="str">
        <f t="shared" ca="1" si="5"/>
        <v>Recent</v>
      </c>
    </row>
    <row r="28" spans="1:30" hidden="1" x14ac:dyDescent="0.35">
      <c r="A28">
        <v>515308316</v>
      </c>
      <c r="B28" s="1">
        <v>41590</v>
      </c>
      <c r="C28">
        <v>458</v>
      </c>
      <c r="D28" s="1">
        <v>45735</v>
      </c>
      <c r="E28" t="s">
        <v>22</v>
      </c>
      <c r="F28" t="s">
        <v>23</v>
      </c>
      <c r="G28" t="s">
        <v>24</v>
      </c>
      <c r="H28" t="s">
        <v>32</v>
      </c>
      <c r="I28" t="s">
        <v>24</v>
      </c>
      <c r="J28">
        <v>78</v>
      </c>
      <c r="K28" t="s">
        <v>24</v>
      </c>
      <c r="L28" t="s">
        <v>23</v>
      </c>
      <c r="M28" t="s">
        <v>23</v>
      </c>
      <c r="N28" s="1">
        <v>45738</v>
      </c>
      <c r="O28" t="s">
        <v>39</v>
      </c>
      <c r="P28" t="s">
        <v>31</v>
      </c>
      <c r="Q28" t="s">
        <v>32</v>
      </c>
      <c r="R28">
        <v>1</v>
      </c>
      <c r="S28">
        <v>853</v>
      </c>
      <c r="T28" t="s">
        <v>23</v>
      </c>
      <c r="U28" t="s">
        <v>23</v>
      </c>
      <c r="V28" s="1">
        <v>45933</v>
      </c>
      <c r="W28" t="s">
        <v>23</v>
      </c>
      <c r="X28" t="str">
        <f t="shared" si="0"/>
        <v>dp3</v>
      </c>
      <c r="Y28">
        <f t="shared" si="1"/>
        <v>853</v>
      </c>
      <c r="Z28">
        <f t="shared" si="2"/>
        <v>9</v>
      </c>
      <c r="AA28" t="str">
        <f t="shared" si="3"/>
        <v>N</v>
      </c>
      <c r="AC28" t="str">
        <f t="shared" ca="1" si="6"/>
        <v>Recent</v>
      </c>
      <c r="AD28" t="str">
        <f t="shared" ca="1" si="5"/>
        <v>Recent</v>
      </c>
    </row>
    <row r="29" spans="1:30" hidden="1" x14ac:dyDescent="0.35">
      <c r="A29">
        <v>163600593</v>
      </c>
      <c r="B29" s="1">
        <v>36102</v>
      </c>
      <c r="C29">
        <v>2282</v>
      </c>
      <c r="D29" s="1">
        <v>45734</v>
      </c>
      <c r="E29" t="s">
        <v>29</v>
      </c>
      <c r="F29" t="s">
        <v>24</v>
      </c>
      <c r="G29" t="s">
        <v>24</v>
      </c>
      <c r="H29" t="s">
        <v>32</v>
      </c>
      <c r="I29" t="s">
        <v>24</v>
      </c>
      <c r="J29">
        <v>38</v>
      </c>
      <c r="K29" t="s">
        <v>24</v>
      </c>
      <c r="L29" t="s">
        <v>23</v>
      </c>
      <c r="M29" t="s">
        <v>23</v>
      </c>
      <c r="N29" s="1">
        <v>45585</v>
      </c>
      <c r="O29" t="s">
        <v>35</v>
      </c>
      <c r="P29" t="s">
        <v>33</v>
      </c>
      <c r="Q29" t="s">
        <v>32</v>
      </c>
      <c r="R29">
        <v>1</v>
      </c>
      <c r="S29">
        <v>561</v>
      </c>
      <c r="T29" t="s">
        <v>24</v>
      </c>
      <c r="U29" t="s">
        <v>23</v>
      </c>
      <c r="V29" s="1">
        <v>45933</v>
      </c>
      <c r="W29" t="s">
        <v>23</v>
      </c>
      <c r="X29" t="str">
        <f t="shared" si="0"/>
        <v>dp3</v>
      </c>
      <c r="Y29">
        <f t="shared" si="1"/>
        <v>561</v>
      </c>
      <c r="Z29">
        <f t="shared" si="2"/>
        <v>6</v>
      </c>
      <c r="AA29" t="str">
        <f t="shared" si="3"/>
        <v>N</v>
      </c>
      <c r="AC29" t="str">
        <f t="shared" ca="1" si="6"/>
        <v>Old</v>
      </c>
      <c r="AD29" t="str">
        <f t="shared" ca="1" si="5"/>
        <v>Recent</v>
      </c>
    </row>
    <row r="30" spans="1:30" hidden="1" x14ac:dyDescent="0.35">
      <c r="A30">
        <v>530608356</v>
      </c>
      <c r="B30" s="1">
        <v>40828</v>
      </c>
      <c r="C30">
        <v>9</v>
      </c>
      <c r="D30" s="1">
        <v>45733</v>
      </c>
      <c r="E30" t="s">
        <v>36</v>
      </c>
      <c r="F30" t="s">
        <v>24</v>
      </c>
      <c r="G30" t="s">
        <v>23</v>
      </c>
      <c r="H30" t="s">
        <v>32</v>
      </c>
      <c r="I30" t="s">
        <v>24</v>
      </c>
      <c r="J30">
        <v>86</v>
      </c>
      <c r="K30" t="s">
        <v>24</v>
      </c>
      <c r="L30" t="s">
        <v>24</v>
      </c>
      <c r="M30" t="s">
        <v>23</v>
      </c>
      <c r="N30" s="1">
        <v>45753</v>
      </c>
      <c r="O30" t="s">
        <v>26</v>
      </c>
      <c r="P30" t="s">
        <v>31</v>
      </c>
      <c r="Q30" t="s">
        <v>32</v>
      </c>
      <c r="R30">
        <v>1</v>
      </c>
      <c r="S30">
        <v>953</v>
      </c>
      <c r="T30" t="s">
        <v>23</v>
      </c>
      <c r="U30" t="s">
        <v>23</v>
      </c>
      <c r="V30" s="1">
        <v>45933</v>
      </c>
      <c r="W30" t="s">
        <v>23</v>
      </c>
      <c r="X30" t="str">
        <f t="shared" si="0"/>
        <v>dp3</v>
      </c>
      <c r="Y30">
        <f t="shared" si="1"/>
        <v>953</v>
      </c>
      <c r="Z30">
        <f t="shared" si="2"/>
        <v>10</v>
      </c>
      <c r="AA30" t="str">
        <f t="shared" si="3"/>
        <v>N</v>
      </c>
      <c r="AC30" t="str">
        <f t="shared" ca="1" si="6"/>
        <v>Recent</v>
      </c>
      <c r="AD30" t="str">
        <f t="shared" ca="1" si="5"/>
        <v>Recent</v>
      </c>
    </row>
    <row r="31" spans="1:30" hidden="1" x14ac:dyDescent="0.35">
      <c r="A31">
        <v>496221450</v>
      </c>
      <c r="B31" s="1">
        <v>43320</v>
      </c>
      <c r="C31">
        <v>933</v>
      </c>
      <c r="D31" s="1">
        <v>45733</v>
      </c>
      <c r="E31" t="s">
        <v>22</v>
      </c>
      <c r="F31" t="s">
        <v>23</v>
      </c>
      <c r="G31" t="s">
        <v>24</v>
      </c>
      <c r="H31" t="s">
        <v>32</v>
      </c>
      <c r="I31" t="s">
        <v>24</v>
      </c>
      <c r="J31">
        <v>93</v>
      </c>
      <c r="K31" t="s">
        <v>24</v>
      </c>
      <c r="L31" t="s">
        <v>23</v>
      </c>
      <c r="M31" t="s">
        <v>24</v>
      </c>
      <c r="N31" s="1">
        <v>45723</v>
      </c>
      <c r="O31" t="s">
        <v>26</v>
      </c>
      <c r="P31" t="s">
        <v>33</v>
      </c>
      <c r="Q31" t="s">
        <v>32</v>
      </c>
      <c r="R31">
        <v>1</v>
      </c>
      <c r="S31">
        <v>896</v>
      </c>
      <c r="T31" t="s">
        <v>24</v>
      </c>
      <c r="U31" t="s">
        <v>23</v>
      </c>
      <c r="V31" s="1">
        <v>45933</v>
      </c>
      <c r="W31" t="s">
        <v>23</v>
      </c>
      <c r="X31" t="str">
        <f t="shared" si="0"/>
        <v>dp3</v>
      </c>
      <c r="Y31">
        <f t="shared" si="1"/>
        <v>896</v>
      </c>
      <c r="Z31">
        <f t="shared" si="2"/>
        <v>9</v>
      </c>
      <c r="AA31" t="str">
        <f t="shared" si="3"/>
        <v>N</v>
      </c>
      <c r="AC31" t="str">
        <f t="shared" ca="1" si="6"/>
        <v>Recent</v>
      </c>
      <c r="AD31" t="str">
        <f t="shared" ca="1" si="5"/>
        <v>Recent</v>
      </c>
    </row>
    <row r="32" spans="1:30" x14ac:dyDescent="0.35">
      <c r="A32">
        <v>200175445</v>
      </c>
      <c r="B32" s="1">
        <v>42482</v>
      </c>
      <c r="D32" s="1">
        <v>45732</v>
      </c>
      <c r="E32" t="s">
        <v>36</v>
      </c>
      <c r="F32" t="s">
        <v>24</v>
      </c>
      <c r="G32" t="s">
        <v>23</v>
      </c>
      <c r="H32" t="s">
        <v>32</v>
      </c>
      <c r="I32" t="s">
        <v>24</v>
      </c>
      <c r="J32">
        <v>31</v>
      </c>
      <c r="K32" t="s">
        <v>24</v>
      </c>
      <c r="L32" t="s">
        <v>24</v>
      </c>
      <c r="M32" t="s">
        <v>23</v>
      </c>
      <c r="N32" s="1">
        <v>45749</v>
      </c>
      <c r="O32" t="s">
        <v>35</v>
      </c>
      <c r="P32" t="s">
        <v>31</v>
      </c>
      <c r="Q32" t="s">
        <v>28</v>
      </c>
      <c r="R32">
        <v>1</v>
      </c>
      <c r="S32">
        <v>786</v>
      </c>
      <c r="T32" t="s">
        <v>23</v>
      </c>
      <c r="U32" t="s">
        <v>24</v>
      </c>
      <c r="V32" s="1">
        <v>45933</v>
      </c>
      <c r="W32" t="s">
        <v>23</v>
      </c>
      <c r="X32" t="str">
        <f t="shared" si="0"/>
        <v>dp3</v>
      </c>
      <c r="Y32">
        <f t="shared" si="1"/>
        <v>786</v>
      </c>
      <c r="Z32">
        <f t="shared" si="2"/>
        <v>8</v>
      </c>
      <c r="AA32" t="str">
        <f t="shared" si="3"/>
        <v>N</v>
      </c>
      <c r="AC32" t="str">
        <f t="shared" ca="1" si="6"/>
        <v>Recent</v>
      </c>
      <c r="AD32" t="str">
        <f t="shared" ca="1" si="5"/>
        <v>Recent</v>
      </c>
    </row>
    <row r="33" spans="1:30" hidden="1" x14ac:dyDescent="0.35">
      <c r="A33">
        <v>320082041</v>
      </c>
      <c r="B33" s="1">
        <v>37975</v>
      </c>
      <c r="C33">
        <v>55</v>
      </c>
      <c r="D33" s="1">
        <v>45732</v>
      </c>
      <c r="E33" t="s">
        <v>34</v>
      </c>
      <c r="F33" t="s">
        <v>24</v>
      </c>
      <c r="G33" t="s">
        <v>24</v>
      </c>
      <c r="H33" t="s">
        <v>32</v>
      </c>
      <c r="I33" t="s">
        <v>24</v>
      </c>
      <c r="J33">
        <v>98</v>
      </c>
      <c r="K33" t="s">
        <v>24</v>
      </c>
      <c r="L33" t="s">
        <v>23</v>
      </c>
      <c r="M33" t="s">
        <v>23</v>
      </c>
      <c r="N33" s="1">
        <v>45733</v>
      </c>
      <c r="O33" t="s">
        <v>37</v>
      </c>
      <c r="P33" t="s">
        <v>27</v>
      </c>
      <c r="Q33" t="s">
        <v>32</v>
      </c>
      <c r="R33">
        <v>1</v>
      </c>
      <c r="S33">
        <v>956</v>
      </c>
      <c r="T33" t="s">
        <v>23</v>
      </c>
      <c r="U33" t="s">
        <v>23</v>
      </c>
      <c r="V33" s="1">
        <v>45933</v>
      </c>
      <c r="W33" t="s">
        <v>23</v>
      </c>
      <c r="X33" t="str">
        <f t="shared" si="0"/>
        <v>dp3</v>
      </c>
      <c r="Y33">
        <f t="shared" si="1"/>
        <v>956</v>
      </c>
      <c r="Z33">
        <f t="shared" si="2"/>
        <v>10</v>
      </c>
      <c r="AA33" t="str">
        <f t="shared" si="3"/>
        <v>N</v>
      </c>
      <c r="AC33" t="str">
        <f t="shared" ca="1" si="6"/>
        <v>Recent</v>
      </c>
      <c r="AD33" t="str">
        <f t="shared" ca="1" si="5"/>
        <v>Recent</v>
      </c>
    </row>
    <row r="34" spans="1:30" hidden="1" x14ac:dyDescent="0.35">
      <c r="A34">
        <v>450621146</v>
      </c>
      <c r="B34" s="1">
        <v>37373</v>
      </c>
      <c r="C34">
        <v>98</v>
      </c>
      <c r="D34" s="1">
        <v>45731</v>
      </c>
      <c r="E34" t="s">
        <v>22</v>
      </c>
      <c r="F34" t="s">
        <v>23</v>
      </c>
      <c r="G34" t="s">
        <v>24</v>
      </c>
      <c r="H34" t="s">
        <v>32</v>
      </c>
      <c r="I34" t="s">
        <v>24</v>
      </c>
      <c r="J34">
        <v>93</v>
      </c>
      <c r="K34" t="s">
        <v>24</v>
      </c>
      <c r="L34" t="s">
        <v>23</v>
      </c>
      <c r="M34" t="s">
        <v>23</v>
      </c>
      <c r="N34" s="1">
        <v>45737</v>
      </c>
      <c r="O34" t="s">
        <v>39</v>
      </c>
      <c r="P34" t="s">
        <v>33</v>
      </c>
      <c r="Q34" t="s">
        <v>32</v>
      </c>
      <c r="R34">
        <v>1</v>
      </c>
      <c r="S34">
        <v>967</v>
      </c>
      <c r="T34" t="s">
        <v>23</v>
      </c>
      <c r="U34" t="s">
        <v>23</v>
      </c>
      <c r="V34" s="1">
        <v>45933</v>
      </c>
      <c r="W34" t="s">
        <v>23</v>
      </c>
      <c r="X34" t="str">
        <f t="shared" si="0"/>
        <v>dp3</v>
      </c>
      <c r="Y34">
        <f t="shared" si="1"/>
        <v>967</v>
      </c>
      <c r="Z34">
        <f t="shared" si="2"/>
        <v>10</v>
      </c>
      <c r="AA34" t="str">
        <f t="shared" si="3"/>
        <v>N</v>
      </c>
      <c r="AC34" t="str">
        <f t="shared" ca="1" si="6"/>
        <v>Recent</v>
      </c>
      <c r="AD34" t="str">
        <f t="shared" ca="1" si="5"/>
        <v>Recent</v>
      </c>
    </row>
    <row r="35" spans="1:30" hidden="1" x14ac:dyDescent="0.35">
      <c r="A35">
        <v>854902435</v>
      </c>
      <c r="B35" s="1">
        <v>35074</v>
      </c>
      <c r="C35">
        <v>74</v>
      </c>
      <c r="D35" s="1">
        <v>45730</v>
      </c>
      <c r="E35" t="s">
        <v>36</v>
      </c>
      <c r="F35" t="s">
        <v>24</v>
      </c>
      <c r="G35" t="s">
        <v>23</v>
      </c>
      <c r="H35" t="s">
        <v>32</v>
      </c>
      <c r="I35" t="s">
        <v>24</v>
      </c>
      <c r="J35">
        <v>98</v>
      </c>
      <c r="K35" t="s">
        <v>24</v>
      </c>
      <c r="L35" t="s">
        <v>24</v>
      </c>
      <c r="M35" t="s">
        <v>23</v>
      </c>
      <c r="N35" s="1">
        <v>45734</v>
      </c>
      <c r="O35" t="s">
        <v>37</v>
      </c>
      <c r="P35" t="s">
        <v>33</v>
      </c>
      <c r="Q35" t="s">
        <v>32</v>
      </c>
      <c r="R35">
        <v>1</v>
      </c>
      <c r="S35">
        <v>955</v>
      </c>
      <c r="T35" t="s">
        <v>23</v>
      </c>
      <c r="U35" t="s">
        <v>23</v>
      </c>
      <c r="V35" s="1">
        <v>45933</v>
      </c>
      <c r="W35" t="s">
        <v>23</v>
      </c>
      <c r="X35" t="str">
        <f t="shared" si="0"/>
        <v>dp3</v>
      </c>
      <c r="Y35">
        <f t="shared" si="1"/>
        <v>955</v>
      </c>
      <c r="Z35">
        <f t="shared" si="2"/>
        <v>10</v>
      </c>
      <c r="AA35" t="str">
        <f t="shared" si="3"/>
        <v>N</v>
      </c>
      <c r="AC35" t="str">
        <f t="shared" ca="1" si="6"/>
        <v>Recent</v>
      </c>
      <c r="AD35" t="str">
        <f t="shared" ca="1" si="5"/>
        <v>Recent</v>
      </c>
    </row>
    <row r="36" spans="1:30" hidden="1" x14ac:dyDescent="0.35">
      <c r="A36">
        <v>807881619</v>
      </c>
      <c r="B36" s="1">
        <v>38715</v>
      </c>
      <c r="C36">
        <v>375</v>
      </c>
      <c r="D36" s="1">
        <v>45730</v>
      </c>
      <c r="E36" t="s">
        <v>22</v>
      </c>
      <c r="F36" t="s">
        <v>23</v>
      </c>
      <c r="G36" t="s">
        <v>24</v>
      </c>
      <c r="H36" t="s">
        <v>30</v>
      </c>
      <c r="P36" t="s">
        <v>31</v>
      </c>
      <c r="Q36" t="s">
        <v>32</v>
      </c>
      <c r="R36">
        <v>1</v>
      </c>
      <c r="S36">
        <v>937</v>
      </c>
      <c r="T36" t="s">
        <v>23</v>
      </c>
      <c r="U36" t="s">
        <v>23</v>
      </c>
      <c r="V36" s="1">
        <v>45933</v>
      </c>
      <c r="W36" t="s">
        <v>23</v>
      </c>
      <c r="X36" t="str">
        <f t="shared" si="0"/>
        <v>dp3</v>
      </c>
      <c r="Y36">
        <f t="shared" si="1"/>
        <v>937</v>
      </c>
      <c r="Z36">
        <f t="shared" si="2"/>
        <v>10</v>
      </c>
      <c r="AA36" t="str">
        <f t="shared" si="3"/>
        <v>N</v>
      </c>
      <c r="AC36" t="str">
        <f t="shared" ca="1" si="6"/>
        <v>N/A</v>
      </c>
      <c r="AD36" t="str">
        <f t="shared" ca="1" si="5"/>
        <v>Recent</v>
      </c>
    </row>
    <row r="37" spans="1:30" hidden="1" x14ac:dyDescent="0.35">
      <c r="A37">
        <v>384917666</v>
      </c>
      <c r="B37" s="1">
        <v>35606</v>
      </c>
      <c r="C37">
        <v>92</v>
      </c>
      <c r="D37" s="1">
        <v>45730</v>
      </c>
      <c r="E37" t="s">
        <v>22</v>
      </c>
      <c r="F37" t="s">
        <v>23</v>
      </c>
      <c r="G37" t="s">
        <v>24</v>
      </c>
      <c r="H37" t="s">
        <v>30</v>
      </c>
      <c r="O37" t="s">
        <v>37</v>
      </c>
      <c r="P37" t="s">
        <v>27</v>
      </c>
      <c r="Q37" t="s">
        <v>32</v>
      </c>
      <c r="R37">
        <v>1</v>
      </c>
      <c r="S37">
        <v>961</v>
      </c>
      <c r="T37" t="s">
        <v>23</v>
      </c>
      <c r="U37" t="s">
        <v>23</v>
      </c>
      <c r="V37" s="1">
        <v>45933</v>
      </c>
      <c r="W37" t="s">
        <v>23</v>
      </c>
      <c r="X37" t="str">
        <f t="shared" si="0"/>
        <v>dp3</v>
      </c>
      <c r="Y37">
        <f t="shared" si="1"/>
        <v>961</v>
      </c>
      <c r="Z37">
        <f t="shared" si="2"/>
        <v>10</v>
      </c>
      <c r="AA37" t="str">
        <f t="shared" si="3"/>
        <v>N</v>
      </c>
      <c r="AC37" t="str">
        <f t="shared" ca="1" si="6"/>
        <v>N/A</v>
      </c>
      <c r="AD37" t="str">
        <f t="shared" ca="1" si="5"/>
        <v>Recent</v>
      </c>
    </row>
    <row r="38" spans="1:30" x14ac:dyDescent="0.35">
      <c r="A38">
        <v>282892541</v>
      </c>
      <c r="B38" s="1">
        <v>41657</v>
      </c>
      <c r="D38" s="1">
        <v>45729</v>
      </c>
      <c r="E38" t="s">
        <v>22</v>
      </c>
      <c r="F38" t="s">
        <v>23</v>
      </c>
      <c r="G38" t="s">
        <v>24</v>
      </c>
      <c r="H38" t="s">
        <v>32</v>
      </c>
      <c r="I38" t="s">
        <v>24</v>
      </c>
      <c r="J38">
        <v>44</v>
      </c>
      <c r="K38" t="s">
        <v>24</v>
      </c>
      <c r="L38" t="s">
        <v>24</v>
      </c>
      <c r="M38" t="s">
        <v>23</v>
      </c>
      <c r="N38" s="1">
        <v>45755</v>
      </c>
      <c r="O38" t="s">
        <v>39</v>
      </c>
      <c r="P38" t="s">
        <v>33</v>
      </c>
      <c r="Q38" t="s">
        <v>32</v>
      </c>
      <c r="R38">
        <v>1</v>
      </c>
      <c r="S38">
        <v>573</v>
      </c>
      <c r="T38" t="s">
        <v>23</v>
      </c>
      <c r="U38" t="s">
        <v>23</v>
      </c>
      <c r="V38" s="1">
        <v>45933</v>
      </c>
      <c r="W38" t="s">
        <v>23</v>
      </c>
      <c r="X38" t="str">
        <f t="shared" si="0"/>
        <v>dp3</v>
      </c>
      <c r="Y38">
        <f t="shared" si="1"/>
        <v>573</v>
      </c>
      <c r="Z38">
        <f t="shared" si="2"/>
        <v>6</v>
      </c>
      <c r="AA38" t="str">
        <f t="shared" si="3"/>
        <v>N</v>
      </c>
      <c r="AC38" t="str">
        <f t="shared" ca="1" si="6"/>
        <v>Recent</v>
      </c>
      <c r="AD38" t="str">
        <f t="shared" ca="1" si="5"/>
        <v>Recent</v>
      </c>
    </row>
    <row r="39" spans="1:30" hidden="1" x14ac:dyDescent="0.35">
      <c r="A39">
        <v>353840989</v>
      </c>
      <c r="B39" s="1">
        <v>39731</v>
      </c>
      <c r="C39">
        <v>88</v>
      </c>
      <c r="D39" s="1">
        <v>45727</v>
      </c>
      <c r="E39" t="s">
        <v>22</v>
      </c>
      <c r="F39" t="s">
        <v>23</v>
      </c>
      <c r="G39" t="s">
        <v>24</v>
      </c>
      <c r="H39" t="s">
        <v>30</v>
      </c>
      <c r="O39" t="s">
        <v>37</v>
      </c>
      <c r="P39" t="s">
        <v>27</v>
      </c>
      <c r="Q39" t="s">
        <v>32</v>
      </c>
      <c r="R39">
        <v>1</v>
      </c>
      <c r="S39">
        <v>979</v>
      </c>
      <c r="T39" t="s">
        <v>24</v>
      </c>
      <c r="U39" t="s">
        <v>23</v>
      </c>
      <c r="V39" s="1">
        <v>45933</v>
      </c>
      <c r="W39" t="s">
        <v>23</v>
      </c>
      <c r="X39" t="str">
        <f t="shared" si="0"/>
        <v>dp3</v>
      </c>
      <c r="Y39">
        <f t="shared" si="1"/>
        <v>979</v>
      </c>
      <c r="Z39">
        <f t="shared" si="2"/>
        <v>10</v>
      </c>
      <c r="AA39" t="str">
        <f t="shared" si="3"/>
        <v>N</v>
      </c>
      <c r="AC39" t="str">
        <f t="shared" ca="1" si="6"/>
        <v>N/A</v>
      </c>
      <c r="AD39" t="str">
        <f t="shared" ca="1" si="5"/>
        <v>Recent</v>
      </c>
    </row>
    <row r="40" spans="1:30" hidden="1" x14ac:dyDescent="0.35">
      <c r="A40">
        <v>450704884</v>
      </c>
      <c r="B40" s="1">
        <v>35352</v>
      </c>
      <c r="C40">
        <v>901</v>
      </c>
      <c r="D40" s="1">
        <v>45726</v>
      </c>
      <c r="E40" t="s">
        <v>22</v>
      </c>
      <c r="F40" t="s">
        <v>23</v>
      </c>
      <c r="G40" t="s">
        <v>24</v>
      </c>
      <c r="H40" t="s">
        <v>32</v>
      </c>
      <c r="I40" t="s">
        <v>24</v>
      </c>
      <c r="J40">
        <v>82</v>
      </c>
      <c r="K40" t="s">
        <v>24</v>
      </c>
      <c r="L40" t="s">
        <v>23</v>
      </c>
      <c r="M40" t="s">
        <v>23</v>
      </c>
      <c r="N40" s="1">
        <v>45739</v>
      </c>
      <c r="O40" t="s">
        <v>39</v>
      </c>
      <c r="P40" t="s">
        <v>31</v>
      </c>
      <c r="Q40" t="s">
        <v>32</v>
      </c>
      <c r="R40">
        <v>1</v>
      </c>
      <c r="S40">
        <v>882</v>
      </c>
      <c r="T40" t="s">
        <v>23</v>
      </c>
      <c r="U40" t="s">
        <v>23</v>
      </c>
      <c r="V40" s="1">
        <v>45933</v>
      </c>
      <c r="W40" t="s">
        <v>23</v>
      </c>
      <c r="X40" t="str">
        <f t="shared" si="0"/>
        <v>dp3</v>
      </c>
      <c r="Y40">
        <f t="shared" si="1"/>
        <v>882</v>
      </c>
      <c r="Z40">
        <f t="shared" si="2"/>
        <v>9</v>
      </c>
      <c r="AA40" t="str">
        <f t="shared" si="3"/>
        <v>N</v>
      </c>
      <c r="AC40" t="str">
        <f t="shared" ca="1" si="6"/>
        <v>Recent</v>
      </c>
      <c r="AD40" t="str">
        <f t="shared" ca="1" si="5"/>
        <v>Recent</v>
      </c>
    </row>
    <row r="41" spans="1:30" hidden="1" x14ac:dyDescent="0.35">
      <c r="A41">
        <v>822680286</v>
      </c>
      <c r="B41" s="1">
        <v>38184</v>
      </c>
      <c r="C41">
        <v>881</v>
      </c>
      <c r="D41" s="1">
        <v>45726</v>
      </c>
      <c r="E41" t="s">
        <v>36</v>
      </c>
      <c r="F41" t="s">
        <v>24</v>
      </c>
      <c r="G41" t="s">
        <v>23</v>
      </c>
      <c r="H41" t="s">
        <v>32</v>
      </c>
      <c r="I41" t="s">
        <v>24</v>
      </c>
      <c r="J41">
        <v>88</v>
      </c>
      <c r="K41" t="s">
        <v>24</v>
      </c>
      <c r="L41" t="s">
        <v>24</v>
      </c>
      <c r="M41" t="s">
        <v>24</v>
      </c>
      <c r="N41" s="1">
        <v>45730</v>
      </c>
      <c r="O41" t="s">
        <v>39</v>
      </c>
      <c r="P41" t="s">
        <v>27</v>
      </c>
      <c r="Q41" t="s">
        <v>32</v>
      </c>
      <c r="R41">
        <v>1</v>
      </c>
      <c r="S41">
        <v>947</v>
      </c>
      <c r="T41" t="s">
        <v>23</v>
      </c>
      <c r="U41" t="s">
        <v>23</v>
      </c>
      <c r="V41" s="1">
        <v>45933</v>
      </c>
      <c r="W41" t="s">
        <v>23</v>
      </c>
      <c r="X41" t="str">
        <f t="shared" si="0"/>
        <v>dp3</v>
      </c>
      <c r="Y41">
        <f t="shared" si="1"/>
        <v>947</v>
      </c>
      <c r="Z41">
        <f t="shared" si="2"/>
        <v>10</v>
      </c>
      <c r="AA41" t="str">
        <f t="shared" si="3"/>
        <v>N</v>
      </c>
      <c r="AC41" t="str">
        <f t="shared" ca="1" si="6"/>
        <v>Recent</v>
      </c>
      <c r="AD41" t="str">
        <f t="shared" ca="1" si="5"/>
        <v>Recent</v>
      </c>
    </row>
    <row r="42" spans="1:30" hidden="1" x14ac:dyDescent="0.35">
      <c r="A42">
        <v>503262349</v>
      </c>
      <c r="B42" s="1">
        <v>43032</v>
      </c>
      <c r="C42">
        <v>376</v>
      </c>
      <c r="D42" s="1">
        <v>45725</v>
      </c>
      <c r="E42" t="s">
        <v>36</v>
      </c>
      <c r="F42" t="s">
        <v>24</v>
      </c>
      <c r="G42" t="s">
        <v>23</v>
      </c>
      <c r="H42" t="s">
        <v>32</v>
      </c>
      <c r="I42" t="s">
        <v>24</v>
      </c>
      <c r="J42">
        <v>78</v>
      </c>
      <c r="K42" t="s">
        <v>24</v>
      </c>
      <c r="L42" t="s">
        <v>24</v>
      </c>
      <c r="M42" t="s">
        <v>24</v>
      </c>
      <c r="N42" s="1">
        <v>45724</v>
      </c>
      <c r="O42" t="s">
        <v>39</v>
      </c>
      <c r="P42" t="s">
        <v>27</v>
      </c>
      <c r="Q42" t="s">
        <v>32</v>
      </c>
      <c r="R42">
        <v>1</v>
      </c>
      <c r="S42">
        <v>914</v>
      </c>
      <c r="T42" t="s">
        <v>23</v>
      </c>
      <c r="U42" t="s">
        <v>23</v>
      </c>
      <c r="V42" s="1">
        <v>45933</v>
      </c>
      <c r="W42" t="s">
        <v>23</v>
      </c>
      <c r="X42" t="str">
        <f t="shared" si="0"/>
        <v>dp3</v>
      </c>
      <c r="Y42">
        <f t="shared" si="1"/>
        <v>914</v>
      </c>
      <c r="Z42">
        <f t="shared" si="2"/>
        <v>10</v>
      </c>
      <c r="AA42" t="str">
        <f t="shared" si="3"/>
        <v>N</v>
      </c>
      <c r="AC42" t="str">
        <f t="shared" ca="1" si="6"/>
        <v>Recent</v>
      </c>
      <c r="AD42" t="str">
        <f t="shared" ca="1" si="5"/>
        <v>Recent</v>
      </c>
    </row>
    <row r="43" spans="1:30" hidden="1" x14ac:dyDescent="0.35">
      <c r="A43">
        <v>172569361</v>
      </c>
      <c r="B43" s="1">
        <v>41567</v>
      </c>
      <c r="C43">
        <v>548</v>
      </c>
      <c r="D43" s="1">
        <v>45724</v>
      </c>
      <c r="E43" t="s">
        <v>22</v>
      </c>
      <c r="F43" t="s">
        <v>23</v>
      </c>
      <c r="G43" t="s">
        <v>24</v>
      </c>
      <c r="H43" t="s">
        <v>32</v>
      </c>
      <c r="I43" t="s">
        <v>24</v>
      </c>
      <c r="J43">
        <v>85</v>
      </c>
      <c r="K43" t="s">
        <v>24</v>
      </c>
      <c r="L43" t="s">
        <v>23</v>
      </c>
      <c r="M43" t="s">
        <v>24</v>
      </c>
      <c r="N43" s="1">
        <v>45730</v>
      </c>
      <c r="O43" t="s">
        <v>35</v>
      </c>
      <c r="P43" t="s">
        <v>27</v>
      </c>
      <c r="Q43" t="s">
        <v>32</v>
      </c>
      <c r="R43">
        <v>1</v>
      </c>
      <c r="S43">
        <v>849</v>
      </c>
      <c r="T43" t="s">
        <v>23</v>
      </c>
      <c r="U43" t="s">
        <v>23</v>
      </c>
      <c r="V43" s="1">
        <v>45933</v>
      </c>
      <c r="W43" t="s">
        <v>23</v>
      </c>
      <c r="X43" t="str">
        <f t="shared" si="0"/>
        <v>dp3</v>
      </c>
      <c r="Y43">
        <f t="shared" si="1"/>
        <v>849</v>
      </c>
      <c r="Z43">
        <f t="shared" si="2"/>
        <v>9</v>
      </c>
      <c r="AA43" t="str">
        <f t="shared" si="3"/>
        <v>N</v>
      </c>
      <c r="AC43" t="str">
        <f t="shared" ca="1" si="6"/>
        <v>Recent</v>
      </c>
      <c r="AD43" t="str">
        <f t="shared" ca="1" si="5"/>
        <v>Recent</v>
      </c>
    </row>
    <row r="44" spans="1:30" hidden="1" x14ac:dyDescent="0.35">
      <c r="A44">
        <v>990120813</v>
      </c>
      <c r="B44" s="1">
        <v>38005</v>
      </c>
      <c r="C44">
        <v>2266</v>
      </c>
      <c r="D44" s="1">
        <v>45723</v>
      </c>
      <c r="E44" t="s">
        <v>36</v>
      </c>
      <c r="F44" t="s">
        <v>24</v>
      </c>
      <c r="G44" t="s">
        <v>23</v>
      </c>
      <c r="H44" t="s">
        <v>32</v>
      </c>
      <c r="I44" t="s">
        <v>24</v>
      </c>
      <c r="J44">
        <v>51</v>
      </c>
      <c r="K44" t="s">
        <v>24</v>
      </c>
      <c r="L44" t="s">
        <v>23</v>
      </c>
      <c r="M44" t="s">
        <v>24</v>
      </c>
      <c r="N44" s="1">
        <v>45626</v>
      </c>
      <c r="O44" t="s">
        <v>40</v>
      </c>
      <c r="P44" t="s">
        <v>31</v>
      </c>
      <c r="Q44" t="s">
        <v>32</v>
      </c>
      <c r="R44">
        <v>1</v>
      </c>
      <c r="S44">
        <v>536</v>
      </c>
      <c r="T44" t="s">
        <v>23</v>
      </c>
      <c r="U44" t="s">
        <v>23</v>
      </c>
      <c r="V44" s="1">
        <v>45933</v>
      </c>
      <c r="W44" t="s">
        <v>23</v>
      </c>
      <c r="X44" t="str">
        <f t="shared" si="0"/>
        <v>dp3</v>
      </c>
      <c r="Y44">
        <f t="shared" si="1"/>
        <v>536</v>
      </c>
      <c r="Z44">
        <f t="shared" si="2"/>
        <v>6</v>
      </c>
      <c r="AA44" t="str">
        <f t="shared" si="3"/>
        <v>N</v>
      </c>
      <c r="AC44" t="str">
        <f t="shared" ca="1" si="6"/>
        <v>Recent</v>
      </c>
      <c r="AD44" t="str">
        <f t="shared" ca="1" si="5"/>
        <v>Recent</v>
      </c>
    </row>
    <row r="45" spans="1:30" hidden="1" x14ac:dyDescent="0.35">
      <c r="A45">
        <v>977018664</v>
      </c>
      <c r="B45" s="1">
        <v>38988</v>
      </c>
      <c r="C45">
        <v>779</v>
      </c>
      <c r="D45" s="1">
        <v>45722</v>
      </c>
      <c r="E45" t="s">
        <v>22</v>
      </c>
      <c r="F45" t="s">
        <v>23</v>
      </c>
      <c r="G45" t="s">
        <v>24</v>
      </c>
      <c r="H45" t="s">
        <v>32</v>
      </c>
      <c r="I45" t="s">
        <v>24</v>
      </c>
      <c r="J45">
        <v>87</v>
      </c>
      <c r="K45" t="s">
        <v>24</v>
      </c>
      <c r="L45" t="s">
        <v>24</v>
      </c>
      <c r="M45" t="s">
        <v>23</v>
      </c>
      <c r="N45" s="1">
        <v>45726</v>
      </c>
      <c r="O45" t="s">
        <v>39</v>
      </c>
      <c r="P45" t="s">
        <v>27</v>
      </c>
      <c r="Q45" t="s">
        <v>32</v>
      </c>
      <c r="R45">
        <v>1</v>
      </c>
      <c r="S45">
        <v>949</v>
      </c>
      <c r="T45" t="s">
        <v>23</v>
      </c>
      <c r="U45" t="s">
        <v>23</v>
      </c>
      <c r="V45" s="1">
        <v>45933</v>
      </c>
      <c r="W45" t="s">
        <v>23</v>
      </c>
      <c r="X45" t="str">
        <f t="shared" si="0"/>
        <v>dp3</v>
      </c>
      <c r="Y45">
        <f t="shared" si="1"/>
        <v>949</v>
      </c>
      <c r="Z45">
        <f t="shared" si="2"/>
        <v>10</v>
      </c>
      <c r="AA45" t="str">
        <f t="shared" si="3"/>
        <v>N</v>
      </c>
      <c r="AC45" t="str">
        <f t="shared" ca="1" si="6"/>
        <v>Recent</v>
      </c>
      <c r="AD45" t="str">
        <f t="shared" ca="1" si="5"/>
        <v>Recent</v>
      </c>
    </row>
    <row r="46" spans="1:30" hidden="1" x14ac:dyDescent="0.35">
      <c r="A46">
        <v>568496921</v>
      </c>
      <c r="B46" s="1">
        <v>38313</v>
      </c>
      <c r="C46">
        <v>2498</v>
      </c>
      <c r="D46" s="1">
        <v>45721</v>
      </c>
      <c r="E46" t="s">
        <v>34</v>
      </c>
      <c r="F46" t="s">
        <v>24</v>
      </c>
      <c r="G46" t="s">
        <v>24</v>
      </c>
      <c r="H46" t="s">
        <v>32</v>
      </c>
      <c r="I46" t="s">
        <v>24</v>
      </c>
      <c r="J46">
        <v>48</v>
      </c>
      <c r="K46" t="s">
        <v>24</v>
      </c>
      <c r="L46" t="s">
        <v>24</v>
      </c>
      <c r="M46" t="s">
        <v>24</v>
      </c>
      <c r="N46" s="1">
        <v>45557</v>
      </c>
      <c r="O46" t="s">
        <v>38</v>
      </c>
      <c r="P46" t="s">
        <v>31</v>
      </c>
      <c r="Q46" t="s">
        <v>32</v>
      </c>
      <c r="R46">
        <v>1</v>
      </c>
      <c r="S46">
        <v>547</v>
      </c>
      <c r="T46" t="s">
        <v>23</v>
      </c>
      <c r="U46" t="s">
        <v>24</v>
      </c>
      <c r="V46" s="1">
        <v>45933</v>
      </c>
      <c r="W46" t="s">
        <v>23</v>
      </c>
      <c r="X46" t="str">
        <f t="shared" si="0"/>
        <v>dp3</v>
      </c>
      <c r="Y46">
        <f t="shared" si="1"/>
        <v>547</v>
      </c>
      <c r="Z46">
        <f t="shared" si="2"/>
        <v>6</v>
      </c>
      <c r="AA46" t="str">
        <f t="shared" si="3"/>
        <v>N</v>
      </c>
      <c r="AC46" t="str">
        <f t="shared" ca="1" si="6"/>
        <v>Old</v>
      </c>
      <c r="AD46" t="str">
        <f t="shared" ca="1" si="5"/>
        <v>Recent</v>
      </c>
    </row>
    <row r="47" spans="1:30" hidden="1" x14ac:dyDescent="0.35">
      <c r="A47">
        <v>101683595</v>
      </c>
      <c r="B47" s="1">
        <v>43247</v>
      </c>
      <c r="C47">
        <v>1680</v>
      </c>
      <c r="D47" s="1">
        <v>45718</v>
      </c>
      <c r="E47" t="s">
        <v>29</v>
      </c>
      <c r="F47" t="s">
        <v>24</v>
      </c>
      <c r="G47" t="s">
        <v>24</v>
      </c>
      <c r="H47" t="s">
        <v>32</v>
      </c>
      <c r="I47" t="s">
        <v>24</v>
      </c>
      <c r="J47">
        <v>65</v>
      </c>
      <c r="K47" t="s">
        <v>24</v>
      </c>
      <c r="L47" t="s">
        <v>24</v>
      </c>
      <c r="M47" t="s">
        <v>24</v>
      </c>
      <c r="N47" s="1">
        <v>45658</v>
      </c>
      <c r="O47" t="s">
        <v>35</v>
      </c>
      <c r="P47" t="s">
        <v>31</v>
      </c>
      <c r="Q47" t="s">
        <v>32</v>
      </c>
      <c r="R47">
        <v>1</v>
      </c>
      <c r="S47">
        <v>881</v>
      </c>
      <c r="T47" t="s">
        <v>23</v>
      </c>
      <c r="U47" t="s">
        <v>23</v>
      </c>
      <c r="V47" s="1">
        <v>45933</v>
      </c>
      <c r="W47" t="s">
        <v>23</v>
      </c>
      <c r="X47" t="str">
        <f t="shared" si="0"/>
        <v>dp3</v>
      </c>
      <c r="Y47">
        <f t="shared" si="1"/>
        <v>881</v>
      </c>
      <c r="Z47">
        <f t="shared" si="2"/>
        <v>9</v>
      </c>
      <c r="AA47" t="str">
        <f t="shared" si="3"/>
        <v>N</v>
      </c>
      <c r="AC47" t="str">
        <f t="shared" ca="1" si="6"/>
        <v>Recent</v>
      </c>
      <c r="AD47" t="str">
        <f t="shared" ca="1" si="5"/>
        <v>Recent</v>
      </c>
    </row>
    <row r="48" spans="1:30" hidden="1" x14ac:dyDescent="0.35">
      <c r="A48">
        <v>278838940</v>
      </c>
      <c r="B48" s="1">
        <v>38988</v>
      </c>
      <c r="C48">
        <v>2832</v>
      </c>
      <c r="D48" s="1">
        <v>45715</v>
      </c>
      <c r="E48" t="s">
        <v>36</v>
      </c>
      <c r="F48" t="s">
        <v>24</v>
      </c>
      <c r="G48" t="s">
        <v>23</v>
      </c>
      <c r="H48" t="s">
        <v>32</v>
      </c>
      <c r="I48" t="s">
        <v>24</v>
      </c>
      <c r="J48">
        <v>54</v>
      </c>
      <c r="K48" t="s">
        <v>24</v>
      </c>
      <c r="L48" t="s">
        <v>24</v>
      </c>
      <c r="M48" t="s">
        <v>24</v>
      </c>
      <c r="N48" s="1">
        <v>45677</v>
      </c>
      <c r="O48" t="s">
        <v>35</v>
      </c>
      <c r="P48" t="s">
        <v>33</v>
      </c>
      <c r="Q48" t="s">
        <v>32</v>
      </c>
      <c r="R48">
        <v>1</v>
      </c>
      <c r="S48">
        <v>707</v>
      </c>
      <c r="T48" t="s">
        <v>23</v>
      </c>
      <c r="U48" t="s">
        <v>23</v>
      </c>
      <c r="V48" s="1">
        <v>45933</v>
      </c>
      <c r="W48" t="s">
        <v>23</v>
      </c>
      <c r="X48" t="str">
        <f t="shared" si="0"/>
        <v>dp3</v>
      </c>
      <c r="Y48">
        <f t="shared" si="1"/>
        <v>707</v>
      </c>
      <c r="Z48">
        <f t="shared" si="2"/>
        <v>8</v>
      </c>
      <c r="AA48" t="str">
        <f t="shared" si="3"/>
        <v>N</v>
      </c>
      <c r="AC48" t="str">
        <f t="shared" ca="1" si="6"/>
        <v>Recent</v>
      </c>
      <c r="AD48" t="str">
        <f t="shared" ca="1" si="5"/>
        <v>Recent</v>
      </c>
    </row>
    <row r="49" spans="1:30" hidden="1" x14ac:dyDescent="0.35">
      <c r="A49">
        <v>857593580</v>
      </c>
      <c r="B49" s="1">
        <v>36716</v>
      </c>
      <c r="C49">
        <v>2213</v>
      </c>
      <c r="D49" s="1">
        <v>45714</v>
      </c>
      <c r="E49" t="s">
        <v>22</v>
      </c>
      <c r="F49" t="s">
        <v>23</v>
      </c>
      <c r="G49" t="s">
        <v>24</v>
      </c>
      <c r="H49" t="s">
        <v>32</v>
      </c>
      <c r="I49" t="s">
        <v>24</v>
      </c>
      <c r="J49">
        <v>39</v>
      </c>
      <c r="K49" t="s">
        <v>24</v>
      </c>
      <c r="L49" t="s">
        <v>24</v>
      </c>
      <c r="M49" t="s">
        <v>24</v>
      </c>
      <c r="N49" s="1">
        <v>45609</v>
      </c>
      <c r="O49" t="s">
        <v>35</v>
      </c>
      <c r="P49" t="s">
        <v>27</v>
      </c>
      <c r="Q49" t="s">
        <v>32</v>
      </c>
      <c r="R49">
        <v>1</v>
      </c>
      <c r="S49">
        <v>709</v>
      </c>
      <c r="T49" t="s">
        <v>23</v>
      </c>
      <c r="U49" t="s">
        <v>23</v>
      </c>
      <c r="V49" s="1">
        <v>45933</v>
      </c>
      <c r="W49" t="s">
        <v>23</v>
      </c>
      <c r="X49" t="str">
        <f t="shared" si="0"/>
        <v>dp3</v>
      </c>
      <c r="Y49">
        <f t="shared" si="1"/>
        <v>709</v>
      </c>
      <c r="Z49">
        <f t="shared" si="2"/>
        <v>8</v>
      </c>
      <c r="AA49" t="str">
        <f t="shared" si="3"/>
        <v>N</v>
      </c>
      <c r="AC49" t="str">
        <f t="shared" ca="1" si="6"/>
        <v>Recent</v>
      </c>
      <c r="AD49" t="str">
        <f t="shared" ca="1" si="5"/>
        <v>Recent</v>
      </c>
    </row>
    <row r="50" spans="1:30" hidden="1" x14ac:dyDescent="0.35">
      <c r="A50">
        <v>866157966</v>
      </c>
      <c r="B50" s="1">
        <v>38257</v>
      </c>
      <c r="C50">
        <v>668</v>
      </c>
      <c r="D50" s="1">
        <v>45710</v>
      </c>
      <c r="E50" t="s">
        <v>36</v>
      </c>
      <c r="F50" t="s">
        <v>24</v>
      </c>
      <c r="G50" t="s">
        <v>23</v>
      </c>
      <c r="H50" t="s">
        <v>32</v>
      </c>
      <c r="I50" t="s">
        <v>24</v>
      </c>
      <c r="J50">
        <v>83</v>
      </c>
      <c r="K50" t="s">
        <v>24</v>
      </c>
      <c r="L50" t="s">
        <v>23</v>
      </c>
      <c r="M50" t="s">
        <v>24</v>
      </c>
      <c r="N50" s="1">
        <v>45712</v>
      </c>
      <c r="O50" t="s">
        <v>35</v>
      </c>
      <c r="P50" t="s">
        <v>27</v>
      </c>
      <c r="Q50" t="s">
        <v>32</v>
      </c>
      <c r="R50">
        <v>1</v>
      </c>
      <c r="S50">
        <v>874</v>
      </c>
      <c r="T50" t="s">
        <v>23</v>
      </c>
      <c r="U50" t="s">
        <v>23</v>
      </c>
      <c r="V50" s="1">
        <v>45933</v>
      </c>
      <c r="W50" t="s">
        <v>23</v>
      </c>
      <c r="X50" t="str">
        <f t="shared" si="0"/>
        <v>dp3</v>
      </c>
      <c r="Y50">
        <f t="shared" si="1"/>
        <v>874</v>
      </c>
      <c r="Z50">
        <f t="shared" si="2"/>
        <v>9</v>
      </c>
      <c r="AA50" t="str">
        <f t="shared" si="3"/>
        <v>N</v>
      </c>
      <c r="AC50" t="str">
        <f t="shared" ca="1" si="6"/>
        <v>Recent</v>
      </c>
      <c r="AD50" t="str">
        <f t="shared" ca="1" si="5"/>
        <v>Recent</v>
      </c>
    </row>
    <row r="51" spans="1:30" hidden="1" x14ac:dyDescent="0.35">
      <c r="A51">
        <v>610763039</v>
      </c>
      <c r="B51" s="1">
        <v>43274</v>
      </c>
      <c r="C51">
        <v>1880</v>
      </c>
      <c r="D51" s="1">
        <v>45707</v>
      </c>
      <c r="E51" t="s">
        <v>36</v>
      </c>
      <c r="F51" t="s">
        <v>24</v>
      </c>
      <c r="G51" t="s">
        <v>23</v>
      </c>
      <c r="H51" t="s">
        <v>30</v>
      </c>
      <c r="O51" t="s">
        <v>39</v>
      </c>
      <c r="P51" t="s">
        <v>27</v>
      </c>
      <c r="Q51" t="s">
        <v>32</v>
      </c>
      <c r="R51">
        <v>1</v>
      </c>
      <c r="S51">
        <v>840</v>
      </c>
      <c r="T51" t="s">
        <v>23</v>
      </c>
      <c r="U51" t="s">
        <v>23</v>
      </c>
      <c r="V51" s="1">
        <v>45933</v>
      </c>
      <c r="W51" t="s">
        <v>23</v>
      </c>
      <c r="X51" t="str">
        <f t="shared" si="0"/>
        <v>dp3</v>
      </c>
      <c r="Y51">
        <f t="shared" si="1"/>
        <v>840</v>
      </c>
      <c r="Z51">
        <f t="shared" si="2"/>
        <v>9</v>
      </c>
      <c r="AA51" t="str">
        <f t="shared" si="3"/>
        <v>N</v>
      </c>
      <c r="AC51" t="str">
        <f t="shared" ca="1" si="6"/>
        <v>N/A</v>
      </c>
      <c r="AD51" t="str">
        <f t="shared" ca="1" si="5"/>
        <v>Recent</v>
      </c>
    </row>
    <row r="52" spans="1:30" hidden="1" x14ac:dyDescent="0.35">
      <c r="A52">
        <v>956196043</v>
      </c>
      <c r="B52" s="1">
        <v>39880</v>
      </c>
      <c r="C52">
        <v>1359</v>
      </c>
      <c r="D52" s="1">
        <v>45707</v>
      </c>
      <c r="E52" t="s">
        <v>36</v>
      </c>
      <c r="F52" t="s">
        <v>24</v>
      </c>
      <c r="G52" t="s">
        <v>23</v>
      </c>
      <c r="H52" t="s">
        <v>32</v>
      </c>
      <c r="I52" t="s">
        <v>24</v>
      </c>
      <c r="J52">
        <v>79</v>
      </c>
      <c r="K52" t="s">
        <v>24</v>
      </c>
      <c r="L52" t="s">
        <v>24</v>
      </c>
      <c r="M52" t="s">
        <v>23</v>
      </c>
      <c r="N52" s="1">
        <v>45628</v>
      </c>
      <c r="O52" t="s">
        <v>26</v>
      </c>
      <c r="P52" t="s">
        <v>27</v>
      </c>
      <c r="Q52" t="s">
        <v>32</v>
      </c>
      <c r="R52">
        <v>1</v>
      </c>
      <c r="S52">
        <v>750</v>
      </c>
      <c r="T52" t="s">
        <v>24</v>
      </c>
      <c r="U52" t="s">
        <v>23</v>
      </c>
      <c r="V52" s="1">
        <v>45933</v>
      </c>
      <c r="W52" t="s">
        <v>23</v>
      </c>
      <c r="X52" t="str">
        <f t="shared" si="0"/>
        <v>dp3</v>
      </c>
      <c r="Y52">
        <f t="shared" si="1"/>
        <v>750</v>
      </c>
      <c r="Z52">
        <f t="shared" si="2"/>
        <v>8</v>
      </c>
      <c r="AA52" t="str">
        <f t="shared" si="3"/>
        <v>N</v>
      </c>
      <c r="AC52" t="str">
        <f t="shared" ca="1" si="6"/>
        <v>Recent</v>
      </c>
      <c r="AD52" t="str">
        <f t="shared" ca="1" si="5"/>
        <v>Recent</v>
      </c>
    </row>
    <row r="53" spans="1:30" hidden="1" x14ac:dyDescent="0.35">
      <c r="A53">
        <v>363631081</v>
      </c>
      <c r="B53" s="1">
        <v>36010</v>
      </c>
      <c r="C53">
        <v>2309</v>
      </c>
      <c r="D53" s="1">
        <v>45705</v>
      </c>
      <c r="E53" t="s">
        <v>36</v>
      </c>
      <c r="F53" t="s">
        <v>24</v>
      </c>
      <c r="G53" t="s">
        <v>23</v>
      </c>
      <c r="H53" t="s">
        <v>32</v>
      </c>
      <c r="I53" t="s">
        <v>24</v>
      </c>
      <c r="J53">
        <v>26</v>
      </c>
      <c r="K53" t="s">
        <v>24</v>
      </c>
      <c r="L53" t="s">
        <v>24</v>
      </c>
      <c r="M53" t="s">
        <v>23</v>
      </c>
      <c r="N53" s="1">
        <v>45621</v>
      </c>
      <c r="O53" t="s">
        <v>38</v>
      </c>
      <c r="P53" t="s">
        <v>33</v>
      </c>
      <c r="Q53" t="s">
        <v>32</v>
      </c>
      <c r="R53">
        <v>1</v>
      </c>
      <c r="S53">
        <v>517</v>
      </c>
      <c r="T53" t="s">
        <v>23</v>
      </c>
      <c r="U53" t="s">
        <v>24</v>
      </c>
      <c r="V53" s="1">
        <v>45933</v>
      </c>
      <c r="W53" t="s">
        <v>23</v>
      </c>
      <c r="X53" t="str">
        <f t="shared" si="0"/>
        <v>dp3</v>
      </c>
      <c r="Y53">
        <f t="shared" si="1"/>
        <v>517</v>
      </c>
      <c r="Z53">
        <f t="shared" si="2"/>
        <v>6</v>
      </c>
      <c r="AA53" t="str">
        <f t="shared" si="3"/>
        <v>N</v>
      </c>
      <c r="AC53" t="str">
        <f t="shared" ca="1" si="6"/>
        <v>Recent</v>
      </c>
      <c r="AD53" t="str">
        <f t="shared" ca="1" si="5"/>
        <v>Recent</v>
      </c>
    </row>
    <row r="54" spans="1:30" hidden="1" x14ac:dyDescent="0.35">
      <c r="A54">
        <v>251370646</v>
      </c>
      <c r="B54" s="1">
        <v>35734</v>
      </c>
      <c r="C54">
        <v>1799</v>
      </c>
      <c r="D54" s="1">
        <v>45703</v>
      </c>
      <c r="E54" t="s">
        <v>22</v>
      </c>
      <c r="F54" t="s">
        <v>23</v>
      </c>
      <c r="G54" t="s">
        <v>24</v>
      </c>
      <c r="H54" t="s">
        <v>32</v>
      </c>
      <c r="I54" t="s">
        <v>24</v>
      </c>
      <c r="J54">
        <v>53</v>
      </c>
      <c r="K54" t="s">
        <v>24</v>
      </c>
      <c r="L54" t="s">
        <v>24</v>
      </c>
      <c r="M54" t="s">
        <v>24</v>
      </c>
      <c r="N54" s="1">
        <v>45691</v>
      </c>
      <c r="O54" t="s">
        <v>26</v>
      </c>
      <c r="P54" t="s">
        <v>27</v>
      </c>
      <c r="Q54" t="s">
        <v>32</v>
      </c>
      <c r="R54">
        <v>1</v>
      </c>
      <c r="S54">
        <v>825</v>
      </c>
      <c r="T54" t="s">
        <v>23</v>
      </c>
      <c r="U54" t="s">
        <v>23</v>
      </c>
      <c r="V54" s="1">
        <v>45933</v>
      </c>
      <c r="W54" t="s">
        <v>23</v>
      </c>
      <c r="X54" t="str">
        <f t="shared" si="0"/>
        <v>dp3</v>
      </c>
      <c r="Y54">
        <f t="shared" si="1"/>
        <v>825</v>
      </c>
      <c r="Z54">
        <f t="shared" si="2"/>
        <v>9</v>
      </c>
      <c r="AA54" t="str">
        <f t="shared" si="3"/>
        <v>N</v>
      </c>
      <c r="AC54" t="str">
        <f t="shared" ca="1" si="6"/>
        <v>Recent</v>
      </c>
      <c r="AD54" t="str">
        <f t="shared" ca="1" si="5"/>
        <v>Recent</v>
      </c>
    </row>
    <row r="55" spans="1:30" hidden="1" x14ac:dyDescent="0.35">
      <c r="A55">
        <v>478858075</v>
      </c>
      <c r="B55" s="1">
        <v>38049</v>
      </c>
      <c r="C55">
        <v>1222</v>
      </c>
      <c r="D55" s="1">
        <v>45697</v>
      </c>
      <c r="E55" t="s">
        <v>34</v>
      </c>
      <c r="F55" t="s">
        <v>24</v>
      </c>
      <c r="G55" t="s">
        <v>24</v>
      </c>
      <c r="H55" t="s">
        <v>30</v>
      </c>
      <c r="O55" t="s">
        <v>26</v>
      </c>
      <c r="P55" t="s">
        <v>27</v>
      </c>
      <c r="Q55" t="s">
        <v>32</v>
      </c>
      <c r="R55">
        <v>1</v>
      </c>
      <c r="S55">
        <v>774</v>
      </c>
      <c r="T55" t="s">
        <v>23</v>
      </c>
      <c r="U55" t="s">
        <v>23</v>
      </c>
      <c r="V55" s="1">
        <v>45933</v>
      </c>
      <c r="W55" t="s">
        <v>23</v>
      </c>
      <c r="X55" t="str">
        <f t="shared" si="0"/>
        <v>dp3</v>
      </c>
      <c r="Y55">
        <f t="shared" si="1"/>
        <v>774</v>
      </c>
      <c r="Z55">
        <f t="shared" si="2"/>
        <v>8</v>
      </c>
      <c r="AA55" t="str">
        <f t="shared" si="3"/>
        <v>N</v>
      </c>
      <c r="AC55" t="str">
        <f t="shared" ca="1" si="6"/>
        <v>N/A</v>
      </c>
      <c r="AD55" t="str">
        <f t="shared" ca="1" si="5"/>
        <v>Recent</v>
      </c>
    </row>
    <row r="56" spans="1:30" hidden="1" x14ac:dyDescent="0.35">
      <c r="A56">
        <v>425432804</v>
      </c>
      <c r="B56" s="1">
        <v>36836</v>
      </c>
      <c r="C56">
        <v>1172</v>
      </c>
      <c r="D56" s="1">
        <v>45697</v>
      </c>
      <c r="E56" t="s">
        <v>22</v>
      </c>
      <c r="F56" t="s">
        <v>23</v>
      </c>
      <c r="G56" t="s">
        <v>24</v>
      </c>
      <c r="H56" t="s">
        <v>32</v>
      </c>
      <c r="I56" t="s">
        <v>24</v>
      </c>
      <c r="J56">
        <v>56</v>
      </c>
      <c r="K56" t="s">
        <v>24</v>
      </c>
      <c r="L56" t="s">
        <v>23</v>
      </c>
      <c r="M56" t="s">
        <v>24</v>
      </c>
      <c r="N56" s="1">
        <v>45648</v>
      </c>
      <c r="O56" t="s">
        <v>39</v>
      </c>
      <c r="P56" t="s">
        <v>33</v>
      </c>
      <c r="Q56" t="s">
        <v>32</v>
      </c>
      <c r="R56">
        <v>1</v>
      </c>
      <c r="S56">
        <v>766</v>
      </c>
      <c r="T56" t="s">
        <v>23</v>
      </c>
      <c r="U56" t="s">
        <v>23</v>
      </c>
      <c r="V56" s="1">
        <v>45933</v>
      </c>
      <c r="W56" t="s">
        <v>23</v>
      </c>
      <c r="X56" t="str">
        <f t="shared" si="0"/>
        <v>dp3</v>
      </c>
      <c r="Y56">
        <f t="shared" si="1"/>
        <v>766</v>
      </c>
      <c r="Z56">
        <f t="shared" si="2"/>
        <v>8</v>
      </c>
      <c r="AA56" t="str">
        <f t="shared" si="3"/>
        <v>N</v>
      </c>
      <c r="AC56" t="str">
        <f t="shared" ca="1" si="6"/>
        <v>Recent</v>
      </c>
      <c r="AD56" t="str">
        <f t="shared" ca="1" si="5"/>
        <v>Recent</v>
      </c>
    </row>
    <row r="57" spans="1:30" hidden="1" x14ac:dyDescent="0.35">
      <c r="A57">
        <v>485074733</v>
      </c>
      <c r="B57" s="1">
        <v>36546</v>
      </c>
      <c r="C57">
        <v>1962</v>
      </c>
      <c r="D57" s="1">
        <v>45695</v>
      </c>
      <c r="E57" t="s">
        <v>36</v>
      </c>
      <c r="F57" t="s">
        <v>24</v>
      </c>
      <c r="G57" t="s">
        <v>23</v>
      </c>
      <c r="H57" t="s">
        <v>30</v>
      </c>
      <c r="O57" t="s">
        <v>40</v>
      </c>
      <c r="P57" t="s">
        <v>31</v>
      </c>
      <c r="Q57" t="s">
        <v>32</v>
      </c>
      <c r="R57">
        <v>1</v>
      </c>
      <c r="S57">
        <v>763</v>
      </c>
      <c r="T57" t="s">
        <v>23</v>
      </c>
      <c r="U57" t="s">
        <v>23</v>
      </c>
      <c r="V57" s="1">
        <v>45933</v>
      </c>
      <c r="W57" t="s">
        <v>23</v>
      </c>
      <c r="X57" t="str">
        <f t="shared" si="0"/>
        <v>dp3</v>
      </c>
      <c r="Y57">
        <f t="shared" si="1"/>
        <v>763</v>
      </c>
      <c r="Z57">
        <f t="shared" si="2"/>
        <v>8</v>
      </c>
      <c r="AA57" t="str">
        <f t="shared" si="3"/>
        <v>N</v>
      </c>
      <c r="AC57" t="str">
        <f t="shared" ca="1" si="6"/>
        <v>N/A</v>
      </c>
      <c r="AD57" t="str">
        <f t="shared" ca="1" si="5"/>
        <v>Recent</v>
      </c>
    </row>
    <row r="58" spans="1:30" hidden="1" x14ac:dyDescent="0.35">
      <c r="A58">
        <v>952850128</v>
      </c>
      <c r="B58" s="1">
        <v>40012</v>
      </c>
      <c r="C58">
        <v>1321</v>
      </c>
      <c r="D58" s="1">
        <v>45687</v>
      </c>
      <c r="E58" t="s">
        <v>34</v>
      </c>
      <c r="F58" t="s">
        <v>24</v>
      </c>
      <c r="G58" t="s">
        <v>24</v>
      </c>
      <c r="H58" t="s">
        <v>32</v>
      </c>
      <c r="I58" t="s">
        <v>24</v>
      </c>
      <c r="J58">
        <v>80</v>
      </c>
      <c r="K58" t="s">
        <v>24</v>
      </c>
      <c r="L58" t="s">
        <v>23</v>
      </c>
      <c r="M58" t="s">
        <v>23</v>
      </c>
      <c r="N58" s="1">
        <v>45670</v>
      </c>
      <c r="O58" t="s">
        <v>35</v>
      </c>
      <c r="P58" t="s">
        <v>27</v>
      </c>
      <c r="Q58" t="s">
        <v>32</v>
      </c>
      <c r="R58">
        <v>1</v>
      </c>
      <c r="S58">
        <v>865</v>
      </c>
      <c r="T58" t="s">
        <v>24</v>
      </c>
      <c r="U58" t="s">
        <v>23</v>
      </c>
      <c r="V58" s="1">
        <v>45933</v>
      </c>
      <c r="W58" t="s">
        <v>23</v>
      </c>
      <c r="X58" t="str">
        <f t="shared" si="0"/>
        <v>dp3</v>
      </c>
      <c r="Y58">
        <f t="shared" si="1"/>
        <v>865</v>
      </c>
      <c r="Z58">
        <f t="shared" si="2"/>
        <v>9</v>
      </c>
      <c r="AA58" t="str">
        <f t="shared" si="3"/>
        <v>N</v>
      </c>
      <c r="AC58" t="str">
        <f t="shared" ca="1" si="6"/>
        <v>Recent</v>
      </c>
      <c r="AD58" t="str">
        <f t="shared" ca="1" si="5"/>
        <v>Recent</v>
      </c>
    </row>
    <row r="59" spans="1:30" hidden="1" x14ac:dyDescent="0.35">
      <c r="A59">
        <v>234551627</v>
      </c>
      <c r="B59" s="1">
        <v>37203</v>
      </c>
      <c r="C59">
        <v>1874</v>
      </c>
      <c r="D59" s="1">
        <v>45672</v>
      </c>
      <c r="E59" t="s">
        <v>22</v>
      </c>
      <c r="F59" t="s">
        <v>23</v>
      </c>
      <c r="G59" t="s">
        <v>24</v>
      </c>
      <c r="H59" t="s">
        <v>32</v>
      </c>
      <c r="I59" t="s">
        <v>24</v>
      </c>
      <c r="J59">
        <v>74</v>
      </c>
      <c r="K59" t="s">
        <v>24</v>
      </c>
      <c r="L59" t="s">
        <v>24</v>
      </c>
      <c r="M59" t="s">
        <v>23</v>
      </c>
      <c r="N59" s="1">
        <v>45679</v>
      </c>
      <c r="O59" t="s">
        <v>40</v>
      </c>
      <c r="P59" t="s">
        <v>27</v>
      </c>
      <c r="Q59" t="s">
        <v>32</v>
      </c>
      <c r="R59">
        <v>1</v>
      </c>
      <c r="S59">
        <v>859</v>
      </c>
      <c r="T59" t="s">
        <v>24</v>
      </c>
      <c r="U59" t="s">
        <v>23</v>
      </c>
      <c r="V59" s="1">
        <v>45933</v>
      </c>
      <c r="W59" t="s">
        <v>23</v>
      </c>
      <c r="X59" t="str">
        <f t="shared" si="0"/>
        <v>dp3</v>
      </c>
      <c r="Y59">
        <f t="shared" si="1"/>
        <v>859</v>
      </c>
      <c r="Z59">
        <f t="shared" si="2"/>
        <v>9</v>
      </c>
      <c r="AA59" t="str">
        <f t="shared" si="3"/>
        <v>N</v>
      </c>
      <c r="AC59" t="str">
        <f t="shared" ca="1" si="6"/>
        <v>Recent</v>
      </c>
      <c r="AD59" t="str">
        <f t="shared" ca="1" si="5"/>
        <v>Recent</v>
      </c>
    </row>
    <row r="60" spans="1:30" hidden="1" x14ac:dyDescent="0.35">
      <c r="A60">
        <v>411366738</v>
      </c>
      <c r="B60" s="1">
        <v>38169</v>
      </c>
      <c r="C60">
        <v>2930</v>
      </c>
      <c r="D60" s="1">
        <v>45668</v>
      </c>
      <c r="E60" t="s">
        <v>36</v>
      </c>
      <c r="F60" t="s">
        <v>24</v>
      </c>
      <c r="G60" t="s">
        <v>23</v>
      </c>
      <c r="H60" t="s">
        <v>28</v>
      </c>
      <c r="I60" t="s">
        <v>24</v>
      </c>
      <c r="J60">
        <v>27</v>
      </c>
      <c r="K60" t="s">
        <v>24</v>
      </c>
      <c r="L60" t="s">
        <v>24</v>
      </c>
      <c r="M60" t="s">
        <v>23</v>
      </c>
      <c r="N60" s="1">
        <v>45620</v>
      </c>
      <c r="O60" t="s">
        <v>39</v>
      </c>
      <c r="P60" t="s">
        <v>33</v>
      </c>
      <c r="Q60" t="s">
        <v>32</v>
      </c>
      <c r="R60">
        <v>1</v>
      </c>
      <c r="S60">
        <v>685</v>
      </c>
      <c r="T60" t="s">
        <v>24</v>
      </c>
      <c r="U60" t="s">
        <v>23</v>
      </c>
      <c r="V60" s="1">
        <v>45933</v>
      </c>
      <c r="W60" t="s">
        <v>23</v>
      </c>
      <c r="X60" t="str">
        <f t="shared" si="0"/>
        <v>dp3</v>
      </c>
      <c r="Y60">
        <f t="shared" si="1"/>
        <v>685</v>
      </c>
      <c r="Z60">
        <f t="shared" si="2"/>
        <v>7</v>
      </c>
      <c r="AA60" t="str">
        <f t="shared" si="3"/>
        <v>N</v>
      </c>
      <c r="AC60" t="str">
        <f t="shared" ca="1" si="6"/>
        <v>Recent</v>
      </c>
      <c r="AD60" t="str">
        <f t="shared" ca="1" si="5"/>
        <v>Recent</v>
      </c>
    </row>
    <row r="61" spans="1:30" hidden="1" x14ac:dyDescent="0.35">
      <c r="A61">
        <v>142369338</v>
      </c>
      <c r="B61" s="1">
        <v>34909</v>
      </c>
      <c r="C61">
        <v>2620</v>
      </c>
      <c r="D61" s="1">
        <v>45664</v>
      </c>
      <c r="E61" t="s">
        <v>34</v>
      </c>
      <c r="F61" t="s">
        <v>24</v>
      </c>
      <c r="G61" t="s">
        <v>24</v>
      </c>
      <c r="H61" t="s">
        <v>32</v>
      </c>
      <c r="I61" t="s">
        <v>24</v>
      </c>
      <c r="J61">
        <v>26</v>
      </c>
      <c r="K61" t="s">
        <v>24</v>
      </c>
      <c r="L61" t="s">
        <v>24</v>
      </c>
      <c r="M61" t="s">
        <v>24</v>
      </c>
      <c r="N61" s="1">
        <v>45688</v>
      </c>
      <c r="O61" t="s">
        <v>38</v>
      </c>
      <c r="P61" t="s">
        <v>33</v>
      </c>
      <c r="Q61" t="s">
        <v>32</v>
      </c>
      <c r="R61">
        <v>1</v>
      </c>
      <c r="S61">
        <v>589</v>
      </c>
      <c r="T61" t="s">
        <v>23</v>
      </c>
      <c r="U61" t="s">
        <v>23</v>
      </c>
      <c r="V61" s="1">
        <v>45933</v>
      </c>
      <c r="W61" t="s">
        <v>23</v>
      </c>
      <c r="X61" t="str">
        <f t="shared" si="0"/>
        <v>dp3</v>
      </c>
      <c r="Y61">
        <f t="shared" si="1"/>
        <v>589</v>
      </c>
      <c r="Z61">
        <f t="shared" si="2"/>
        <v>6</v>
      </c>
      <c r="AA61" t="str">
        <f t="shared" si="3"/>
        <v>N</v>
      </c>
      <c r="AC61" t="str">
        <f t="shared" ca="1" si="6"/>
        <v>Recent</v>
      </c>
      <c r="AD61" t="str">
        <f t="shared" ca="1" si="5"/>
        <v>Recent</v>
      </c>
    </row>
    <row r="62" spans="1:30" hidden="1" x14ac:dyDescent="0.35">
      <c r="A62">
        <v>198387336</v>
      </c>
      <c r="B62" s="1">
        <v>38479</v>
      </c>
      <c r="C62">
        <v>2608</v>
      </c>
      <c r="D62" s="1">
        <v>45656</v>
      </c>
      <c r="E62" t="s">
        <v>36</v>
      </c>
      <c r="F62" t="s">
        <v>24</v>
      </c>
      <c r="G62" t="s">
        <v>23</v>
      </c>
      <c r="H62" t="s">
        <v>32</v>
      </c>
      <c r="I62" t="s">
        <v>24</v>
      </c>
      <c r="J62">
        <v>47</v>
      </c>
      <c r="K62" t="s">
        <v>24</v>
      </c>
      <c r="L62" t="s">
        <v>24</v>
      </c>
      <c r="M62" t="s">
        <v>24</v>
      </c>
      <c r="N62" s="1">
        <v>45698</v>
      </c>
      <c r="O62" t="s">
        <v>38</v>
      </c>
      <c r="P62" t="s">
        <v>33</v>
      </c>
      <c r="Q62" t="s">
        <v>32</v>
      </c>
      <c r="R62">
        <v>1</v>
      </c>
      <c r="S62">
        <v>661</v>
      </c>
      <c r="T62" t="s">
        <v>23</v>
      </c>
      <c r="U62" t="s">
        <v>23</v>
      </c>
      <c r="V62" s="1">
        <v>45933</v>
      </c>
      <c r="W62" t="s">
        <v>23</v>
      </c>
      <c r="X62" t="str">
        <f t="shared" si="0"/>
        <v>dp3</v>
      </c>
      <c r="Y62">
        <f t="shared" si="1"/>
        <v>661</v>
      </c>
      <c r="Z62">
        <f t="shared" si="2"/>
        <v>7</v>
      </c>
      <c r="AA62" t="str">
        <f t="shared" si="3"/>
        <v>N</v>
      </c>
      <c r="AC62" t="str">
        <f t="shared" ca="1" si="6"/>
        <v>Recent</v>
      </c>
      <c r="AD62" t="str">
        <f t="shared" ca="1" si="5"/>
        <v>Recent</v>
      </c>
    </row>
    <row r="63" spans="1:30" hidden="1" x14ac:dyDescent="0.35">
      <c r="A63">
        <v>757384236</v>
      </c>
      <c r="B63" s="1">
        <v>37134</v>
      </c>
      <c r="C63">
        <v>1985</v>
      </c>
      <c r="D63" s="1">
        <v>45654</v>
      </c>
      <c r="E63" t="s">
        <v>36</v>
      </c>
      <c r="F63" t="s">
        <v>24</v>
      </c>
      <c r="G63" t="s">
        <v>23</v>
      </c>
      <c r="H63" t="s">
        <v>30</v>
      </c>
      <c r="O63" t="s">
        <v>40</v>
      </c>
      <c r="P63" t="s">
        <v>27</v>
      </c>
      <c r="Q63" t="s">
        <v>32</v>
      </c>
      <c r="R63">
        <v>1</v>
      </c>
      <c r="S63">
        <v>720</v>
      </c>
      <c r="T63" t="s">
        <v>23</v>
      </c>
      <c r="U63" t="s">
        <v>23</v>
      </c>
      <c r="V63" s="1">
        <v>45933</v>
      </c>
      <c r="W63" t="s">
        <v>23</v>
      </c>
      <c r="X63" t="str">
        <f t="shared" si="0"/>
        <v>dp3</v>
      </c>
      <c r="Y63">
        <f t="shared" si="1"/>
        <v>720</v>
      </c>
      <c r="Z63">
        <f t="shared" si="2"/>
        <v>8</v>
      </c>
      <c r="AA63" t="str">
        <f t="shared" si="3"/>
        <v>N</v>
      </c>
      <c r="AC63" t="str">
        <f t="shared" ca="1" si="6"/>
        <v>N/A</v>
      </c>
      <c r="AD63" t="str">
        <f t="shared" ca="1" si="5"/>
        <v>Recent</v>
      </c>
    </row>
    <row r="64" spans="1:30" hidden="1" x14ac:dyDescent="0.35">
      <c r="A64">
        <v>361021241</v>
      </c>
      <c r="B64" s="1">
        <v>39984</v>
      </c>
      <c r="C64">
        <v>1678</v>
      </c>
      <c r="D64" s="1">
        <v>45646</v>
      </c>
      <c r="E64" t="s">
        <v>36</v>
      </c>
      <c r="F64" t="s">
        <v>24</v>
      </c>
      <c r="G64" t="s">
        <v>23</v>
      </c>
      <c r="H64" t="s">
        <v>28</v>
      </c>
      <c r="I64" t="s">
        <v>24</v>
      </c>
      <c r="J64">
        <v>54</v>
      </c>
      <c r="K64" t="s">
        <v>24</v>
      </c>
      <c r="L64" t="s">
        <v>24</v>
      </c>
      <c r="M64" t="s">
        <v>24</v>
      </c>
      <c r="N64" s="1">
        <v>45629</v>
      </c>
      <c r="O64" t="s">
        <v>35</v>
      </c>
      <c r="P64" t="s">
        <v>31</v>
      </c>
      <c r="Q64" t="s">
        <v>32</v>
      </c>
      <c r="R64">
        <v>1</v>
      </c>
      <c r="S64">
        <v>727</v>
      </c>
      <c r="T64" t="s">
        <v>23</v>
      </c>
      <c r="U64" t="s">
        <v>23</v>
      </c>
      <c r="V64" s="1">
        <v>45933</v>
      </c>
      <c r="W64" t="s">
        <v>23</v>
      </c>
      <c r="X64" t="str">
        <f t="shared" si="0"/>
        <v>dp3</v>
      </c>
      <c r="Y64">
        <f t="shared" si="1"/>
        <v>727</v>
      </c>
      <c r="Z64">
        <f t="shared" si="2"/>
        <v>8</v>
      </c>
      <c r="AA64" t="str">
        <f t="shared" si="3"/>
        <v>N</v>
      </c>
      <c r="AC64" t="str">
        <f t="shared" ca="1" si="6"/>
        <v>Recent</v>
      </c>
      <c r="AD64" t="str">
        <f t="shared" ca="1" si="5"/>
        <v>Recent</v>
      </c>
    </row>
    <row r="65" spans="1:30" hidden="1" x14ac:dyDescent="0.35">
      <c r="A65">
        <v>579910599</v>
      </c>
      <c r="B65" s="1">
        <v>40703</v>
      </c>
      <c r="C65">
        <v>1898</v>
      </c>
      <c r="D65" s="1">
        <v>45643</v>
      </c>
      <c r="E65" t="s">
        <v>22</v>
      </c>
      <c r="F65" t="s">
        <v>23</v>
      </c>
      <c r="G65" t="s">
        <v>24</v>
      </c>
      <c r="H65" t="s">
        <v>32</v>
      </c>
      <c r="I65" t="s">
        <v>24</v>
      </c>
      <c r="J65">
        <v>79</v>
      </c>
      <c r="K65" t="s">
        <v>24</v>
      </c>
      <c r="L65" t="s">
        <v>23</v>
      </c>
      <c r="M65" t="s">
        <v>24</v>
      </c>
      <c r="N65" s="1">
        <v>45642</v>
      </c>
      <c r="O65" t="s">
        <v>35</v>
      </c>
      <c r="P65" t="s">
        <v>31</v>
      </c>
      <c r="Q65" t="s">
        <v>32</v>
      </c>
      <c r="R65">
        <v>1</v>
      </c>
      <c r="S65">
        <v>713</v>
      </c>
      <c r="T65" t="s">
        <v>23</v>
      </c>
      <c r="U65" t="s">
        <v>23</v>
      </c>
      <c r="V65" s="1">
        <v>45933</v>
      </c>
      <c r="W65" t="s">
        <v>23</v>
      </c>
      <c r="X65" t="str">
        <f t="shared" si="0"/>
        <v>dp3</v>
      </c>
      <c r="Y65">
        <f t="shared" si="1"/>
        <v>713</v>
      </c>
      <c r="Z65">
        <f t="shared" si="2"/>
        <v>8</v>
      </c>
      <c r="AA65" t="str">
        <f t="shared" si="3"/>
        <v>N</v>
      </c>
      <c r="AC65" t="str">
        <f t="shared" ca="1" si="6"/>
        <v>Recent</v>
      </c>
      <c r="AD65" t="str">
        <f t="shared" ca="1" si="5"/>
        <v>Recent</v>
      </c>
    </row>
    <row r="66" spans="1:30" hidden="1" x14ac:dyDescent="0.35">
      <c r="A66">
        <v>546563286</v>
      </c>
      <c r="B66" s="1">
        <v>39132</v>
      </c>
      <c r="C66">
        <v>1063</v>
      </c>
      <c r="D66" s="1">
        <v>45638</v>
      </c>
      <c r="E66" t="s">
        <v>36</v>
      </c>
      <c r="F66" t="s">
        <v>24</v>
      </c>
      <c r="G66" t="s">
        <v>23</v>
      </c>
      <c r="H66" t="s">
        <v>32</v>
      </c>
      <c r="I66" t="s">
        <v>24</v>
      </c>
      <c r="J66">
        <v>75</v>
      </c>
      <c r="K66" t="s">
        <v>24</v>
      </c>
      <c r="L66" t="s">
        <v>23</v>
      </c>
      <c r="M66" t="s">
        <v>23</v>
      </c>
      <c r="N66" s="1">
        <v>45697</v>
      </c>
      <c r="O66" t="s">
        <v>40</v>
      </c>
      <c r="P66" t="s">
        <v>33</v>
      </c>
      <c r="Q66" t="s">
        <v>28</v>
      </c>
      <c r="R66">
        <v>1</v>
      </c>
      <c r="S66">
        <v>883</v>
      </c>
      <c r="T66" t="s">
        <v>23</v>
      </c>
      <c r="U66" t="s">
        <v>23</v>
      </c>
      <c r="V66" s="1">
        <v>45933</v>
      </c>
      <c r="W66" t="s">
        <v>23</v>
      </c>
      <c r="X66" t="str">
        <f t="shared" ref="X66:X129" si="7">IF(N66&gt;V66,"dp1",IF(V66="","N/A","dp3"))</f>
        <v>dp3</v>
      </c>
      <c r="Y66">
        <f t="shared" ref="Y66:Y129" si="8">IF(X66 = "dp1", J66, IF(X66 = "N/A", "N/A", S66))</f>
        <v>883</v>
      </c>
      <c r="Z66">
        <f t="shared" ref="Z66:Z129" si="9">IF(X66 = "dp1", ROUNDUP(Y66 / 10, 0), IF(Y66 = "N/A", 11, ROUNDUP(Y66 / 100, 0)))</f>
        <v>9</v>
      </c>
      <c r="AA66" t="str">
        <f t="shared" ref="AA66:AA129" si="10">IF(OR(H66 = "Deceased", Q66 = "Deceased"), "Y", "N")</f>
        <v>N</v>
      </c>
      <c r="AC66" t="str">
        <f t="shared" ca="1" si="6"/>
        <v>Recent</v>
      </c>
      <c r="AD66" t="str">
        <f t="shared" ca="1" si="5"/>
        <v>Recent</v>
      </c>
    </row>
    <row r="67" spans="1:30" hidden="1" x14ac:dyDescent="0.35">
      <c r="A67">
        <v>202312981</v>
      </c>
      <c r="B67" s="1">
        <v>42056</v>
      </c>
      <c r="C67">
        <v>3036</v>
      </c>
      <c r="D67" s="1">
        <v>45637</v>
      </c>
      <c r="E67" t="s">
        <v>29</v>
      </c>
      <c r="F67" t="s">
        <v>24</v>
      </c>
      <c r="G67" t="s">
        <v>24</v>
      </c>
      <c r="H67" t="s">
        <v>32</v>
      </c>
      <c r="I67" t="s">
        <v>24</v>
      </c>
      <c r="J67">
        <v>19</v>
      </c>
      <c r="K67" t="s">
        <v>24</v>
      </c>
      <c r="L67" t="s">
        <v>24</v>
      </c>
      <c r="M67" t="s">
        <v>24</v>
      </c>
      <c r="N67" s="1">
        <v>45233</v>
      </c>
      <c r="O67" t="s">
        <v>39</v>
      </c>
      <c r="P67" t="s">
        <v>33</v>
      </c>
      <c r="Q67" t="s">
        <v>32</v>
      </c>
      <c r="R67">
        <v>1</v>
      </c>
      <c r="S67">
        <v>320</v>
      </c>
      <c r="T67" t="s">
        <v>23</v>
      </c>
      <c r="U67" t="s">
        <v>23</v>
      </c>
      <c r="V67" s="1">
        <v>45933</v>
      </c>
      <c r="W67" t="s">
        <v>23</v>
      </c>
      <c r="X67" t="str">
        <f t="shared" si="7"/>
        <v>dp3</v>
      </c>
      <c r="Y67">
        <f t="shared" si="8"/>
        <v>320</v>
      </c>
      <c r="Z67">
        <f t="shared" si="9"/>
        <v>4</v>
      </c>
      <c r="AA67" t="str">
        <f t="shared" si="10"/>
        <v>N</v>
      </c>
      <c r="AC67" t="str">
        <f t="shared" ca="1" si="6"/>
        <v>Old</v>
      </c>
      <c r="AD67" t="str">
        <f t="shared" ref="AD67:AD130" ca="1" si="11">IF(V67&gt;=EDATE(TODAY(),-6),"Recent",IF(V67="","N/A","Old"))</f>
        <v>Recent</v>
      </c>
    </row>
    <row r="68" spans="1:30" hidden="1" x14ac:dyDescent="0.35">
      <c r="A68">
        <v>922056652</v>
      </c>
      <c r="B68" s="1">
        <v>40038</v>
      </c>
      <c r="C68">
        <v>2171</v>
      </c>
      <c r="D68" s="1">
        <v>45635</v>
      </c>
      <c r="E68" t="s">
        <v>22</v>
      </c>
      <c r="F68" t="s">
        <v>23</v>
      </c>
      <c r="G68" t="s">
        <v>24</v>
      </c>
      <c r="H68" t="s">
        <v>32</v>
      </c>
      <c r="I68" t="s">
        <v>24</v>
      </c>
      <c r="J68">
        <v>35</v>
      </c>
      <c r="K68" t="s">
        <v>24</v>
      </c>
      <c r="L68" t="s">
        <v>24</v>
      </c>
      <c r="M68" t="s">
        <v>24</v>
      </c>
      <c r="N68" s="1">
        <v>45663</v>
      </c>
      <c r="O68" t="s">
        <v>38</v>
      </c>
      <c r="P68" t="s">
        <v>27</v>
      </c>
      <c r="Q68" t="s">
        <v>32</v>
      </c>
      <c r="R68">
        <v>1</v>
      </c>
      <c r="S68">
        <v>568</v>
      </c>
      <c r="T68" t="s">
        <v>23</v>
      </c>
      <c r="U68" t="s">
        <v>23</v>
      </c>
      <c r="V68" s="1">
        <v>45933</v>
      </c>
      <c r="W68" t="s">
        <v>23</v>
      </c>
      <c r="X68" t="str">
        <f t="shared" si="7"/>
        <v>dp3</v>
      </c>
      <c r="Y68">
        <f t="shared" si="8"/>
        <v>568</v>
      </c>
      <c r="Z68">
        <f t="shared" si="9"/>
        <v>6</v>
      </c>
      <c r="AA68" t="str">
        <f t="shared" si="10"/>
        <v>N</v>
      </c>
      <c r="AC68" t="str">
        <f t="shared" ca="1" si="6"/>
        <v>Recent</v>
      </c>
      <c r="AD68" t="str">
        <f t="shared" ca="1" si="11"/>
        <v>Recent</v>
      </c>
    </row>
    <row r="69" spans="1:30" hidden="1" x14ac:dyDescent="0.35">
      <c r="A69">
        <v>904815710</v>
      </c>
      <c r="B69" s="1">
        <v>35260</v>
      </c>
      <c r="C69">
        <v>4790</v>
      </c>
      <c r="D69" s="1">
        <v>43777</v>
      </c>
      <c r="E69" t="s">
        <v>29</v>
      </c>
      <c r="F69" t="s">
        <v>24</v>
      </c>
      <c r="G69" t="s">
        <v>24</v>
      </c>
      <c r="H69" t="s">
        <v>32</v>
      </c>
      <c r="I69" t="s">
        <v>24</v>
      </c>
      <c r="J69">
        <v>4</v>
      </c>
      <c r="K69" t="s">
        <v>24</v>
      </c>
      <c r="L69" t="s">
        <v>23</v>
      </c>
      <c r="M69" t="s">
        <v>23</v>
      </c>
      <c r="N69" s="1">
        <v>43694</v>
      </c>
      <c r="O69" t="s">
        <v>38</v>
      </c>
      <c r="P69" t="s">
        <v>31</v>
      </c>
      <c r="Q69" t="s">
        <v>32</v>
      </c>
      <c r="R69">
        <v>1</v>
      </c>
      <c r="S69">
        <v>264</v>
      </c>
      <c r="T69" t="s">
        <v>23</v>
      </c>
      <c r="U69" t="s">
        <v>23</v>
      </c>
      <c r="V69" s="1">
        <v>45933</v>
      </c>
      <c r="W69" t="s">
        <v>23</v>
      </c>
      <c r="X69" t="str">
        <f t="shared" si="7"/>
        <v>dp3</v>
      </c>
      <c r="Y69">
        <f t="shared" si="8"/>
        <v>264</v>
      </c>
      <c r="Z69">
        <f t="shared" si="9"/>
        <v>3</v>
      </c>
      <c r="AA69" t="str">
        <f t="shared" si="10"/>
        <v>N</v>
      </c>
      <c r="AC69" t="str">
        <f t="shared" ca="1" si="6"/>
        <v>Old</v>
      </c>
      <c r="AD69" t="str">
        <f t="shared" ca="1" si="11"/>
        <v>Recent</v>
      </c>
    </row>
    <row r="70" spans="1:30" hidden="1" x14ac:dyDescent="0.35">
      <c r="A70">
        <v>978304808</v>
      </c>
      <c r="B70" s="1">
        <v>35736</v>
      </c>
      <c r="C70">
        <v>2985</v>
      </c>
      <c r="D70" s="1">
        <v>45611</v>
      </c>
      <c r="E70" t="s">
        <v>36</v>
      </c>
      <c r="F70" t="s">
        <v>24</v>
      </c>
      <c r="G70" t="s">
        <v>23</v>
      </c>
      <c r="H70" t="s">
        <v>30</v>
      </c>
      <c r="O70" t="s">
        <v>38</v>
      </c>
      <c r="P70" t="s">
        <v>33</v>
      </c>
      <c r="Q70" t="s">
        <v>32</v>
      </c>
      <c r="R70">
        <v>1</v>
      </c>
      <c r="S70">
        <v>517</v>
      </c>
      <c r="T70" t="s">
        <v>23</v>
      </c>
      <c r="U70" t="s">
        <v>23</v>
      </c>
      <c r="V70" s="1">
        <v>45933</v>
      </c>
      <c r="W70" t="s">
        <v>23</v>
      </c>
      <c r="X70" t="str">
        <f t="shared" si="7"/>
        <v>dp3</v>
      </c>
      <c r="Y70">
        <f t="shared" si="8"/>
        <v>517</v>
      </c>
      <c r="Z70">
        <f t="shared" si="9"/>
        <v>6</v>
      </c>
      <c r="AA70" t="str">
        <f t="shared" si="10"/>
        <v>N</v>
      </c>
      <c r="AC70" t="str">
        <f t="shared" ca="1" si="6"/>
        <v>N/A</v>
      </c>
      <c r="AD70" t="str">
        <f t="shared" ca="1" si="11"/>
        <v>Recent</v>
      </c>
    </row>
    <row r="71" spans="1:30" hidden="1" x14ac:dyDescent="0.35">
      <c r="A71">
        <v>222122817</v>
      </c>
      <c r="B71" s="1">
        <v>39741</v>
      </c>
      <c r="C71">
        <v>4046</v>
      </c>
      <c r="D71" s="1">
        <v>43889</v>
      </c>
      <c r="E71" t="s">
        <v>36</v>
      </c>
      <c r="F71" t="s">
        <v>24</v>
      </c>
      <c r="G71" t="s">
        <v>23</v>
      </c>
      <c r="H71" t="s">
        <v>32</v>
      </c>
      <c r="I71" t="s">
        <v>24</v>
      </c>
      <c r="J71">
        <v>14</v>
      </c>
      <c r="K71" t="s">
        <v>24</v>
      </c>
      <c r="L71" t="s">
        <v>24</v>
      </c>
      <c r="M71" t="s">
        <v>24</v>
      </c>
      <c r="N71" s="1">
        <v>44472</v>
      </c>
      <c r="O71" t="s">
        <v>35</v>
      </c>
      <c r="P71" t="s">
        <v>31</v>
      </c>
      <c r="Q71" t="s">
        <v>32</v>
      </c>
      <c r="R71">
        <v>4</v>
      </c>
      <c r="S71">
        <v>237</v>
      </c>
      <c r="T71" t="s">
        <v>23</v>
      </c>
      <c r="U71" t="s">
        <v>23</v>
      </c>
      <c r="V71" s="1">
        <v>45748</v>
      </c>
      <c r="W71" t="s">
        <v>23</v>
      </c>
      <c r="X71" t="str">
        <f t="shared" si="7"/>
        <v>dp3</v>
      </c>
      <c r="Y71">
        <f t="shared" si="8"/>
        <v>237</v>
      </c>
      <c r="Z71">
        <f t="shared" si="9"/>
        <v>3</v>
      </c>
      <c r="AA71" t="str">
        <f t="shared" si="10"/>
        <v>N</v>
      </c>
      <c r="AC71" t="str">
        <f t="shared" ca="1" si="6"/>
        <v>Old</v>
      </c>
      <c r="AD71" t="str">
        <f t="shared" ca="1" si="11"/>
        <v>Recent</v>
      </c>
    </row>
    <row r="72" spans="1:30" hidden="1" x14ac:dyDescent="0.35">
      <c r="A72">
        <v>782536519</v>
      </c>
      <c r="B72" s="1">
        <v>39437</v>
      </c>
      <c r="C72">
        <v>2546</v>
      </c>
      <c r="D72" s="1">
        <v>45527</v>
      </c>
      <c r="E72" t="s">
        <v>36</v>
      </c>
      <c r="F72" t="s">
        <v>24</v>
      </c>
      <c r="G72" t="s">
        <v>23</v>
      </c>
      <c r="H72" t="s">
        <v>32</v>
      </c>
      <c r="I72" t="s">
        <v>24</v>
      </c>
      <c r="J72">
        <v>49</v>
      </c>
      <c r="K72" t="s">
        <v>24</v>
      </c>
      <c r="L72" t="s">
        <v>23</v>
      </c>
      <c r="M72" t="s">
        <v>23</v>
      </c>
      <c r="N72" s="1">
        <v>45563</v>
      </c>
      <c r="O72" t="s">
        <v>40</v>
      </c>
      <c r="P72" t="s">
        <v>33</v>
      </c>
      <c r="Q72" t="s">
        <v>32</v>
      </c>
      <c r="R72">
        <v>1</v>
      </c>
      <c r="S72">
        <v>672</v>
      </c>
      <c r="T72" t="s">
        <v>24</v>
      </c>
      <c r="U72" t="s">
        <v>23</v>
      </c>
      <c r="V72" s="1">
        <v>45933</v>
      </c>
      <c r="W72" t="s">
        <v>23</v>
      </c>
      <c r="X72" t="str">
        <f t="shared" si="7"/>
        <v>dp3</v>
      </c>
      <c r="Y72">
        <f t="shared" si="8"/>
        <v>672</v>
      </c>
      <c r="Z72">
        <f t="shared" si="9"/>
        <v>7</v>
      </c>
      <c r="AA72" t="str">
        <f t="shared" si="10"/>
        <v>N</v>
      </c>
      <c r="AC72" t="str">
        <f t="shared" ca="1" si="6"/>
        <v>Old</v>
      </c>
      <c r="AD72" t="str">
        <f t="shared" ca="1" si="11"/>
        <v>Recent</v>
      </c>
    </row>
    <row r="73" spans="1:30" hidden="1" x14ac:dyDescent="0.35">
      <c r="A73">
        <v>316053565</v>
      </c>
      <c r="B73" s="1">
        <v>41161</v>
      </c>
      <c r="C73">
        <v>3946</v>
      </c>
      <c r="D73" s="1">
        <v>45502</v>
      </c>
      <c r="E73" t="s">
        <v>34</v>
      </c>
      <c r="F73" t="s">
        <v>24</v>
      </c>
      <c r="G73" t="s">
        <v>24</v>
      </c>
      <c r="H73" t="s">
        <v>32</v>
      </c>
      <c r="I73" t="s">
        <v>24</v>
      </c>
      <c r="J73">
        <v>23</v>
      </c>
      <c r="K73" t="s">
        <v>24</v>
      </c>
      <c r="L73" t="s">
        <v>24</v>
      </c>
      <c r="M73" t="s">
        <v>23</v>
      </c>
      <c r="N73" s="1">
        <v>45159</v>
      </c>
      <c r="O73" t="s">
        <v>38</v>
      </c>
      <c r="P73" t="s">
        <v>33</v>
      </c>
      <c r="Q73" t="s">
        <v>32</v>
      </c>
      <c r="R73">
        <v>1</v>
      </c>
      <c r="S73">
        <v>547</v>
      </c>
      <c r="T73" t="s">
        <v>23</v>
      </c>
      <c r="U73" t="s">
        <v>23</v>
      </c>
      <c r="V73" s="1">
        <v>45933</v>
      </c>
      <c r="W73" t="s">
        <v>23</v>
      </c>
      <c r="X73" t="str">
        <f t="shared" si="7"/>
        <v>dp3</v>
      </c>
      <c r="Y73">
        <f t="shared" si="8"/>
        <v>547</v>
      </c>
      <c r="Z73">
        <f t="shared" si="9"/>
        <v>6</v>
      </c>
      <c r="AA73" t="str">
        <f t="shared" si="10"/>
        <v>N</v>
      </c>
      <c r="AC73" t="str">
        <f t="shared" ref="AC73:AC136" ca="1" si="12">IF(N73&gt;=EDATE(TODAY(),-6),"Recent",IF(N73="","N/A","Old"))</f>
        <v>Old</v>
      </c>
      <c r="AD73" t="str">
        <f t="shared" ca="1" si="11"/>
        <v>Recent</v>
      </c>
    </row>
    <row r="74" spans="1:30" hidden="1" x14ac:dyDescent="0.35">
      <c r="A74">
        <v>815396619</v>
      </c>
      <c r="B74" s="1">
        <v>35158</v>
      </c>
      <c r="C74">
        <v>3663</v>
      </c>
      <c r="D74" s="1">
        <v>45484</v>
      </c>
      <c r="E74" t="s">
        <v>29</v>
      </c>
      <c r="F74" t="s">
        <v>24</v>
      </c>
      <c r="G74" t="s">
        <v>24</v>
      </c>
      <c r="H74" t="s">
        <v>32</v>
      </c>
      <c r="I74" t="s">
        <v>24</v>
      </c>
      <c r="J74">
        <v>19</v>
      </c>
      <c r="K74" t="s">
        <v>24</v>
      </c>
      <c r="L74" t="s">
        <v>24</v>
      </c>
      <c r="M74" t="s">
        <v>24</v>
      </c>
      <c r="N74" s="1">
        <v>45202</v>
      </c>
      <c r="O74" t="s">
        <v>38</v>
      </c>
      <c r="P74" t="s">
        <v>33</v>
      </c>
      <c r="Q74" t="s">
        <v>32</v>
      </c>
      <c r="R74">
        <v>1</v>
      </c>
      <c r="S74">
        <v>394</v>
      </c>
      <c r="T74" t="s">
        <v>23</v>
      </c>
      <c r="U74" t="s">
        <v>23</v>
      </c>
      <c r="V74" s="1">
        <v>45933</v>
      </c>
      <c r="W74" t="s">
        <v>23</v>
      </c>
      <c r="X74" t="str">
        <f t="shared" si="7"/>
        <v>dp3</v>
      </c>
      <c r="Y74">
        <f t="shared" si="8"/>
        <v>394</v>
      </c>
      <c r="Z74">
        <f t="shared" si="9"/>
        <v>4</v>
      </c>
      <c r="AA74" t="str">
        <f t="shared" si="10"/>
        <v>N</v>
      </c>
      <c r="AC74" t="str">
        <f t="shared" ca="1" si="12"/>
        <v>Old</v>
      </c>
      <c r="AD74" t="str">
        <f t="shared" ca="1" si="11"/>
        <v>Recent</v>
      </c>
    </row>
    <row r="75" spans="1:30" hidden="1" x14ac:dyDescent="0.35">
      <c r="A75">
        <v>584203193</v>
      </c>
      <c r="B75" s="1">
        <v>37496</v>
      </c>
      <c r="C75">
        <v>3758</v>
      </c>
      <c r="D75" s="1">
        <v>45214</v>
      </c>
      <c r="E75" t="s">
        <v>29</v>
      </c>
      <c r="F75" t="s">
        <v>24</v>
      </c>
      <c r="G75" t="s">
        <v>24</v>
      </c>
      <c r="H75" t="s">
        <v>32</v>
      </c>
      <c r="I75" t="s">
        <v>24</v>
      </c>
      <c r="J75">
        <v>20</v>
      </c>
      <c r="K75" t="s">
        <v>24</v>
      </c>
      <c r="L75" t="s">
        <v>24</v>
      </c>
      <c r="M75" t="s">
        <v>24</v>
      </c>
      <c r="N75" s="1">
        <v>45001</v>
      </c>
      <c r="P75" t="s">
        <v>33</v>
      </c>
      <c r="Q75" t="s">
        <v>32</v>
      </c>
      <c r="R75">
        <v>1</v>
      </c>
      <c r="S75">
        <v>432</v>
      </c>
      <c r="T75" t="s">
        <v>23</v>
      </c>
      <c r="U75" t="s">
        <v>23</v>
      </c>
      <c r="V75" s="1">
        <v>45933</v>
      </c>
      <c r="W75" t="s">
        <v>23</v>
      </c>
      <c r="X75" t="str">
        <f t="shared" si="7"/>
        <v>dp3</v>
      </c>
      <c r="Y75">
        <f t="shared" si="8"/>
        <v>432</v>
      </c>
      <c r="Z75">
        <f t="shared" si="9"/>
        <v>5</v>
      </c>
      <c r="AA75" t="str">
        <f t="shared" si="10"/>
        <v>N</v>
      </c>
      <c r="AC75" t="str">
        <f t="shared" ca="1" si="12"/>
        <v>Old</v>
      </c>
      <c r="AD75" t="str">
        <f t="shared" ca="1" si="11"/>
        <v>Recent</v>
      </c>
    </row>
    <row r="76" spans="1:30" hidden="1" x14ac:dyDescent="0.35">
      <c r="A76">
        <v>211904295</v>
      </c>
      <c r="B76" s="1">
        <v>38774</v>
      </c>
      <c r="C76">
        <v>3332</v>
      </c>
      <c r="D76" s="1">
        <v>45110</v>
      </c>
      <c r="E76" t="s">
        <v>29</v>
      </c>
      <c r="F76" t="s">
        <v>24</v>
      </c>
      <c r="G76" t="s">
        <v>24</v>
      </c>
      <c r="H76" t="s">
        <v>32</v>
      </c>
      <c r="I76" t="s">
        <v>24</v>
      </c>
      <c r="J76">
        <v>27</v>
      </c>
      <c r="K76" t="s">
        <v>24</v>
      </c>
      <c r="L76" t="s">
        <v>24</v>
      </c>
      <c r="M76" t="s">
        <v>24</v>
      </c>
      <c r="N76" s="1">
        <v>45035</v>
      </c>
      <c r="O76" t="s">
        <v>40</v>
      </c>
      <c r="P76" t="s">
        <v>31</v>
      </c>
      <c r="Q76" t="s">
        <v>32</v>
      </c>
      <c r="R76">
        <v>1</v>
      </c>
      <c r="S76">
        <v>364</v>
      </c>
      <c r="T76" t="s">
        <v>23</v>
      </c>
      <c r="U76" t="s">
        <v>23</v>
      </c>
      <c r="V76" s="1">
        <v>45933</v>
      </c>
      <c r="W76" t="s">
        <v>23</v>
      </c>
      <c r="X76" t="str">
        <f t="shared" si="7"/>
        <v>dp3</v>
      </c>
      <c r="Y76">
        <f t="shared" si="8"/>
        <v>364</v>
      </c>
      <c r="Z76">
        <f t="shared" si="9"/>
        <v>4</v>
      </c>
      <c r="AA76" t="str">
        <f t="shared" si="10"/>
        <v>N</v>
      </c>
      <c r="AC76" t="str">
        <f t="shared" ca="1" si="12"/>
        <v>Old</v>
      </c>
      <c r="AD76" t="str">
        <f t="shared" ca="1" si="11"/>
        <v>Recent</v>
      </c>
    </row>
    <row r="77" spans="1:30" hidden="1" x14ac:dyDescent="0.35">
      <c r="A77">
        <v>278236549</v>
      </c>
      <c r="B77" s="1">
        <v>42799</v>
      </c>
      <c r="C77">
        <v>3776</v>
      </c>
      <c r="D77" s="1">
        <v>45104</v>
      </c>
      <c r="E77" t="s">
        <v>34</v>
      </c>
      <c r="F77" t="s">
        <v>24</v>
      </c>
      <c r="G77" t="s">
        <v>24</v>
      </c>
      <c r="H77" t="s">
        <v>32</v>
      </c>
      <c r="I77" t="s">
        <v>24</v>
      </c>
      <c r="J77">
        <v>23</v>
      </c>
      <c r="K77" t="s">
        <v>24</v>
      </c>
      <c r="L77" t="s">
        <v>24</v>
      </c>
      <c r="M77" t="s">
        <v>23</v>
      </c>
      <c r="N77" s="1">
        <v>45329</v>
      </c>
      <c r="O77" t="s">
        <v>35</v>
      </c>
      <c r="P77" t="s">
        <v>33</v>
      </c>
      <c r="Q77" t="s">
        <v>32</v>
      </c>
      <c r="R77">
        <v>1</v>
      </c>
      <c r="S77">
        <v>326</v>
      </c>
      <c r="T77" t="s">
        <v>24</v>
      </c>
      <c r="U77" t="s">
        <v>23</v>
      </c>
      <c r="V77" s="1">
        <v>45933</v>
      </c>
      <c r="W77" t="s">
        <v>23</v>
      </c>
      <c r="X77" t="str">
        <f t="shared" si="7"/>
        <v>dp3</v>
      </c>
      <c r="Y77">
        <f t="shared" si="8"/>
        <v>326</v>
      </c>
      <c r="Z77">
        <f t="shared" si="9"/>
        <v>4</v>
      </c>
      <c r="AA77" t="str">
        <f t="shared" si="10"/>
        <v>N</v>
      </c>
      <c r="AC77" t="str">
        <f t="shared" ca="1" si="12"/>
        <v>Old</v>
      </c>
      <c r="AD77" t="str">
        <f t="shared" ca="1" si="11"/>
        <v>Recent</v>
      </c>
    </row>
    <row r="78" spans="1:30" hidden="1" x14ac:dyDescent="0.35">
      <c r="A78">
        <v>607490562</v>
      </c>
      <c r="B78" s="1">
        <v>38546</v>
      </c>
      <c r="C78">
        <v>4699</v>
      </c>
      <c r="D78" s="1">
        <v>43905</v>
      </c>
      <c r="E78" t="s">
        <v>29</v>
      </c>
      <c r="F78" t="s">
        <v>24</v>
      </c>
      <c r="G78" t="s">
        <v>24</v>
      </c>
      <c r="H78" t="s">
        <v>30</v>
      </c>
      <c r="O78" t="s">
        <v>38</v>
      </c>
      <c r="P78" t="s">
        <v>33</v>
      </c>
      <c r="Q78" t="s">
        <v>32</v>
      </c>
      <c r="R78">
        <v>7</v>
      </c>
      <c r="S78">
        <v>231</v>
      </c>
      <c r="T78" t="s">
        <v>23</v>
      </c>
      <c r="U78" t="s">
        <v>23</v>
      </c>
      <c r="V78" s="1">
        <v>45385</v>
      </c>
      <c r="W78" t="s">
        <v>23</v>
      </c>
      <c r="X78" t="str">
        <f t="shared" si="7"/>
        <v>dp3</v>
      </c>
      <c r="Y78">
        <f t="shared" si="8"/>
        <v>231</v>
      </c>
      <c r="Z78">
        <f t="shared" si="9"/>
        <v>3</v>
      </c>
      <c r="AA78" t="str">
        <f t="shared" si="10"/>
        <v>N</v>
      </c>
      <c r="AC78" t="str">
        <f t="shared" ca="1" si="12"/>
        <v>N/A</v>
      </c>
      <c r="AD78" t="str">
        <f t="shared" ca="1" si="11"/>
        <v>Old</v>
      </c>
    </row>
    <row r="79" spans="1:30" hidden="1" x14ac:dyDescent="0.35">
      <c r="A79">
        <v>683040413</v>
      </c>
      <c r="B79" s="1">
        <v>41236</v>
      </c>
      <c r="C79">
        <v>4524</v>
      </c>
      <c r="D79" s="1">
        <v>43721</v>
      </c>
      <c r="E79" t="s">
        <v>29</v>
      </c>
      <c r="F79" t="s">
        <v>24</v>
      </c>
      <c r="G79" t="s">
        <v>24</v>
      </c>
      <c r="H79" t="s">
        <v>32</v>
      </c>
      <c r="I79" t="s">
        <v>23</v>
      </c>
      <c r="J79">
        <v>10</v>
      </c>
      <c r="K79" t="s">
        <v>24</v>
      </c>
      <c r="L79" t="s">
        <v>24</v>
      </c>
      <c r="M79" t="s">
        <v>23</v>
      </c>
      <c r="N79" s="1">
        <v>44227</v>
      </c>
      <c r="O79" t="s">
        <v>35</v>
      </c>
      <c r="P79" t="s">
        <v>31</v>
      </c>
      <c r="Q79" t="s">
        <v>32</v>
      </c>
      <c r="R79">
        <v>1</v>
      </c>
      <c r="S79">
        <v>38</v>
      </c>
      <c r="T79" t="s">
        <v>23</v>
      </c>
      <c r="U79" t="s">
        <v>24</v>
      </c>
      <c r="V79" s="1">
        <v>45933</v>
      </c>
      <c r="W79" t="s">
        <v>23</v>
      </c>
      <c r="X79" t="str">
        <f t="shared" si="7"/>
        <v>dp3</v>
      </c>
      <c r="Y79">
        <f t="shared" si="8"/>
        <v>38</v>
      </c>
      <c r="Z79">
        <f t="shared" si="9"/>
        <v>1</v>
      </c>
      <c r="AA79" t="str">
        <f t="shared" si="10"/>
        <v>N</v>
      </c>
      <c r="AC79" t="str">
        <f t="shared" ca="1" si="12"/>
        <v>Old</v>
      </c>
      <c r="AD79" t="str">
        <f t="shared" ca="1" si="11"/>
        <v>Recent</v>
      </c>
    </row>
    <row r="80" spans="1:30" hidden="1" x14ac:dyDescent="0.35">
      <c r="A80">
        <v>516195093</v>
      </c>
      <c r="B80" s="1">
        <v>43122</v>
      </c>
      <c r="C80">
        <v>4907</v>
      </c>
      <c r="E80" t="s">
        <v>29</v>
      </c>
      <c r="F80" t="s">
        <v>24</v>
      </c>
      <c r="G80" t="s">
        <v>24</v>
      </c>
      <c r="H80" t="s">
        <v>32</v>
      </c>
      <c r="I80" t="s">
        <v>23</v>
      </c>
      <c r="J80">
        <v>1</v>
      </c>
      <c r="K80" t="s">
        <v>24</v>
      </c>
      <c r="L80" t="s">
        <v>24</v>
      </c>
      <c r="M80" t="s">
        <v>24</v>
      </c>
      <c r="N80" s="1">
        <v>44002</v>
      </c>
      <c r="O80" t="s">
        <v>38</v>
      </c>
      <c r="Q80" t="s">
        <v>32</v>
      </c>
      <c r="R80">
        <v>1</v>
      </c>
      <c r="S80">
        <v>75</v>
      </c>
      <c r="T80" t="s">
        <v>24</v>
      </c>
      <c r="U80" t="s">
        <v>23</v>
      </c>
      <c r="V80" s="1">
        <v>45933</v>
      </c>
      <c r="W80" t="s">
        <v>23</v>
      </c>
      <c r="X80" t="str">
        <f t="shared" si="7"/>
        <v>dp3</v>
      </c>
      <c r="Y80">
        <f t="shared" si="8"/>
        <v>75</v>
      </c>
      <c r="Z80">
        <f t="shared" si="9"/>
        <v>1</v>
      </c>
      <c r="AA80" t="str">
        <f t="shared" si="10"/>
        <v>N</v>
      </c>
      <c r="AC80" t="str">
        <f t="shared" ca="1" si="12"/>
        <v>Old</v>
      </c>
      <c r="AD80" t="str">
        <f t="shared" ca="1" si="11"/>
        <v>Recent</v>
      </c>
    </row>
    <row r="81" spans="1:30" hidden="1" x14ac:dyDescent="0.35">
      <c r="A81">
        <v>702946500</v>
      </c>
      <c r="B81" s="1">
        <v>36186</v>
      </c>
      <c r="C81">
        <v>998</v>
      </c>
      <c r="E81" t="s">
        <v>36</v>
      </c>
      <c r="F81" t="s">
        <v>24</v>
      </c>
      <c r="G81" t="s">
        <v>23</v>
      </c>
      <c r="H81" t="s">
        <v>32</v>
      </c>
      <c r="I81" t="s">
        <v>24</v>
      </c>
      <c r="J81">
        <v>85</v>
      </c>
      <c r="K81" t="s">
        <v>24</v>
      </c>
      <c r="L81" t="s">
        <v>24</v>
      </c>
      <c r="M81" t="s">
        <v>24</v>
      </c>
      <c r="N81" s="1">
        <v>45723</v>
      </c>
      <c r="O81" t="s">
        <v>39</v>
      </c>
      <c r="P81" t="s">
        <v>31</v>
      </c>
      <c r="Q81" t="s">
        <v>32</v>
      </c>
      <c r="R81">
        <v>1</v>
      </c>
      <c r="S81">
        <v>887</v>
      </c>
      <c r="T81" t="s">
        <v>24</v>
      </c>
      <c r="U81" t="s">
        <v>23</v>
      </c>
      <c r="V81" s="1">
        <v>45933</v>
      </c>
      <c r="W81" t="s">
        <v>23</v>
      </c>
      <c r="X81" t="str">
        <f t="shared" si="7"/>
        <v>dp3</v>
      </c>
      <c r="Y81">
        <f t="shared" si="8"/>
        <v>887</v>
      </c>
      <c r="Z81">
        <f t="shared" si="9"/>
        <v>9</v>
      </c>
      <c r="AA81" t="str">
        <f t="shared" si="10"/>
        <v>N</v>
      </c>
      <c r="AC81" t="str">
        <f t="shared" ca="1" si="12"/>
        <v>Recent</v>
      </c>
      <c r="AD81" t="str">
        <f t="shared" ca="1" si="11"/>
        <v>Recent</v>
      </c>
    </row>
    <row r="82" spans="1:30" hidden="1" x14ac:dyDescent="0.35">
      <c r="A82">
        <v>634929326</v>
      </c>
      <c r="B82" s="1">
        <v>36130</v>
      </c>
      <c r="C82">
        <v>3058</v>
      </c>
      <c r="E82" t="s">
        <v>29</v>
      </c>
      <c r="F82" t="s">
        <v>24</v>
      </c>
      <c r="G82" t="s">
        <v>24</v>
      </c>
      <c r="H82" t="s">
        <v>32</v>
      </c>
      <c r="I82" t="s">
        <v>24</v>
      </c>
      <c r="J82">
        <v>28</v>
      </c>
      <c r="K82" t="s">
        <v>24</v>
      </c>
      <c r="L82" t="s">
        <v>24</v>
      </c>
      <c r="M82" t="s">
        <v>24</v>
      </c>
      <c r="N82" s="1">
        <v>45138</v>
      </c>
      <c r="O82" t="s">
        <v>38</v>
      </c>
      <c r="P82" t="s">
        <v>31</v>
      </c>
      <c r="Q82" t="s">
        <v>32</v>
      </c>
      <c r="R82">
        <v>1</v>
      </c>
      <c r="S82">
        <v>362</v>
      </c>
      <c r="T82" t="s">
        <v>23</v>
      </c>
      <c r="U82" t="s">
        <v>23</v>
      </c>
      <c r="V82" s="1">
        <v>45933</v>
      </c>
      <c r="W82" t="s">
        <v>23</v>
      </c>
      <c r="X82" t="str">
        <f t="shared" si="7"/>
        <v>dp3</v>
      </c>
      <c r="Y82">
        <f t="shared" si="8"/>
        <v>362</v>
      </c>
      <c r="Z82">
        <f t="shared" si="9"/>
        <v>4</v>
      </c>
      <c r="AA82" t="str">
        <f t="shared" si="10"/>
        <v>N</v>
      </c>
      <c r="AC82" t="str">
        <f t="shared" ca="1" si="12"/>
        <v>Old</v>
      </c>
      <c r="AD82" t="str">
        <f t="shared" ca="1" si="11"/>
        <v>Recent</v>
      </c>
    </row>
    <row r="83" spans="1:30" hidden="1" x14ac:dyDescent="0.35">
      <c r="A83">
        <v>880489675</v>
      </c>
      <c r="B83" s="1">
        <v>40153</v>
      </c>
      <c r="C83">
        <v>2296</v>
      </c>
      <c r="E83" t="s">
        <v>36</v>
      </c>
      <c r="F83" t="s">
        <v>24</v>
      </c>
      <c r="G83" t="s">
        <v>23</v>
      </c>
      <c r="H83" t="s">
        <v>32</v>
      </c>
      <c r="I83" t="s">
        <v>24</v>
      </c>
      <c r="J83">
        <v>42</v>
      </c>
      <c r="K83" t="s">
        <v>24</v>
      </c>
      <c r="L83" t="s">
        <v>23</v>
      </c>
      <c r="M83" t="s">
        <v>24</v>
      </c>
      <c r="N83" s="1">
        <v>45634</v>
      </c>
      <c r="O83" t="s">
        <v>35</v>
      </c>
      <c r="P83" t="s">
        <v>31</v>
      </c>
      <c r="Q83" t="s">
        <v>32</v>
      </c>
      <c r="R83">
        <v>1</v>
      </c>
      <c r="S83">
        <v>614</v>
      </c>
      <c r="T83" t="s">
        <v>23</v>
      </c>
      <c r="U83" t="s">
        <v>23</v>
      </c>
      <c r="V83" s="1">
        <v>45933</v>
      </c>
      <c r="W83" t="s">
        <v>23</v>
      </c>
      <c r="X83" t="str">
        <f t="shared" si="7"/>
        <v>dp3</v>
      </c>
      <c r="Y83">
        <f t="shared" si="8"/>
        <v>614</v>
      </c>
      <c r="Z83">
        <f t="shared" si="9"/>
        <v>7</v>
      </c>
      <c r="AA83" t="str">
        <f t="shared" si="10"/>
        <v>N</v>
      </c>
      <c r="AC83" t="str">
        <f t="shared" ca="1" si="12"/>
        <v>Recent</v>
      </c>
      <c r="AD83" t="str">
        <f t="shared" ca="1" si="11"/>
        <v>Recent</v>
      </c>
    </row>
    <row r="84" spans="1:30" hidden="1" x14ac:dyDescent="0.35">
      <c r="A84">
        <v>144732605</v>
      </c>
      <c r="B84" s="1">
        <v>42575</v>
      </c>
      <c r="C84">
        <v>1293</v>
      </c>
      <c r="E84" t="s">
        <v>36</v>
      </c>
      <c r="F84" t="s">
        <v>24</v>
      </c>
      <c r="G84" t="s">
        <v>23</v>
      </c>
      <c r="H84" t="s">
        <v>32</v>
      </c>
      <c r="I84" t="s">
        <v>24</v>
      </c>
      <c r="J84">
        <v>60</v>
      </c>
      <c r="K84" t="s">
        <v>24</v>
      </c>
      <c r="L84" t="s">
        <v>24</v>
      </c>
      <c r="M84" t="s">
        <v>23</v>
      </c>
      <c r="N84" s="1">
        <v>45718</v>
      </c>
      <c r="O84" t="s">
        <v>39</v>
      </c>
      <c r="Q84" t="s">
        <v>32</v>
      </c>
      <c r="R84">
        <v>1</v>
      </c>
      <c r="S84">
        <v>767</v>
      </c>
      <c r="T84" t="s">
        <v>23</v>
      </c>
      <c r="U84" t="s">
        <v>23</v>
      </c>
      <c r="V84" s="1">
        <v>45933</v>
      </c>
      <c r="W84" t="s">
        <v>23</v>
      </c>
      <c r="X84" t="str">
        <f t="shared" si="7"/>
        <v>dp3</v>
      </c>
      <c r="Y84">
        <f t="shared" si="8"/>
        <v>767</v>
      </c>
      <c r="Z84">
        <f t="shared" si="9"/>
        <v>8</v>
      </c>
      <c r="AA84" t="str">
        <f t="shared" si="10"/>
        <v>N</v>
      </c>
      <c r="AC84" t="str">
        <f t="shared" ca="1" si="12"/>
        <v>Recent</v>
      </c>
      <c r="AD84" t="str">
        <f t="shared" ca="1" si="11"/>
        <v>Recent</v>
      </c>
    </row>
    <row r="85" spans="1:30" hidden="1" x14ac:dyDescent="0.35">
      <c r="A85">
        <v>503458732</v>
      </c>
      <c r="B85" s="1">
        <v>41239</v>
      </c>
      <c r="C85">
        <v>760</v>
      </c>
      <c r="E85" t="s">
        <v>22</v>
      </c>
      <c r="F85" t="s">
        <v>23</v>
      </c>
      <c r="G85" t="s">
        <v>24</v>
      </c>
      <c r="H85" t="s">
        <v>32</v>
      </c>
      <c r="I85" t="s">
        <v>24</v>
      </c>
      <c r="J85">
        <v>95</v>
      </c>
      <c r="K85" t="s">
        <v>24</v>
      </c>
      <c r="L85" t="s">
        <v>24</v>
      </c>
      <c r="M85" t="s">
        <v>23</v>
      </c>
      <c r="N85" s="1">
        <v>45728</v>
      </c>
      <c r="O85" t="s">
        <v>37</v>
      </c>
      <c r="P85" t="s">
        <v>33</v>
      </c>
      <c r="Q85" t="s">
        <v>32</v>
      </c>
      <c r="R85">
        <v>1</v>
      </c>
      <c r="S85">
        <v>936</v>
      </c>
      <c r="T85" t="s">
        <v>23</v>
      </c>
      <c r="U85" t="s">
        <v>23</v>
      </c>
      <c r="V85" s="1">
        <v>45933</v>
      </c>
      <c r="W85" t="s">
        <v>23</v>
      </c>
      <c r="X85" t="str">
        <f t="shared" si="7"/>
        <v>dp3</v>
      </c>
      <c r="Y85">
        <f t="shared" si="8"/>
        <v>936</v>
      </c>
      <c r="Z85">
        <f t="shared" si="9"/>
        <v>10</v>
      </c>
      <c r="AA85" t="str">
        <f t="shared" si="10"/>
        <v>N</v>
      </c>
      <c r="AC85" t="str">
        <f t="shared" ca="1" si="12"/>
        <v>Recent</v>
      </c>
      <c r="AD85" t="str">
        <f t="shared" ca="1" si="11"/>
        <v>Recent</v>
      </c>
    </row>
    <row r="86" spans="1:30" hidden="1" x14ac:dyDescent="0.35">
      <c r="A86">
        <v>936318190</v>
      </c>
      <c r="B86" s="1">
        <v>43134</v>
      </c>
      <c r="C86">
        <v>1552</v>
      </c>
      <c r="E86" t="s">
        <v>34</v>
      </c>
      <c r="F86" t="s">
        <v>24</v>
      </c>
      <c r="G86" t="s">
        <v>24</v>
      </c>
      <c r="H86" t="s">
        <v>32</v>
      </c>
      <c r="I86" t="s">
        <v>24</v>
      </c>
      <c r="J86">
        <v>54</v>
      </c>
      <c r="K86" t="s">
        <v>24</v>
      </c>
      <c r="L86" t="s">
        <v>23</v>
      </c>
      <c r="M86" t="s">
        <v>23</v>
      </c>
      <c r="N86" s="1">
        <v>45653</v>
      </c>
      <c r="O86" t="s">
        <v>38</v>
      </c>
      <c r="P86" t="s">
        <v>31</v>
      </c>
      <c r="Q86" t="s">
        <v>28</v>
      </c>
      <c r="R86">
        <v>1</v>
      </c>
      <c r="S86">
        <v>769</v>
      </c>
      <c r="T86" t="s">
        <v>23</v>
      </c>
      <c r="U86" t="s">
        <v>24</v>
      </c>
      <c r="V86" s="1">
        <v>45933</v>
      </c>
      <c r="W86" t="s">
        <v>23</v>
      </c>
      <c r="X86" t="str">
        <f t="shared" si="7"/>
        <v>dp3</v>
      </c>
      <c r="Y86">
        <f t="shared" si="8"/>
        <v>769</v>
      </c>
      <c r="Z86">
        <f t="shared" si="9"/>
        <v>8</v>
      </c>
      <c r="AA86" t="str">
        <f t="shared" si="10"/>
        <v>N</v>
      </c>
      <c r="AC86" t="str">
        <f t="shared" ca="1" si="12"/>
        <v>Recent</v>
      </c>
      <c r="AD86" t="str">
        <f t="shared" ca="1" si="11"/>
        <v>Recent</v>
      </c>
    </row>
    <row r="87" spans="1:30" x14ac:dyDescent="0.35">
      <c r="A87">
        <v>918832666</v>
      </c>
      <c r="B87" s="1">
        <v>40073</v>
      </c>
      <c r="E87" t="s">
        <v>22</v>
      </c>
      <c r="F87" t="s">
        <v>23</v>
      </c>
      <c r="G87" t="s">
        <v>24</v>
      </c>
      <c r="H87" t="s">
        <v>28</v>
      </c>
      <c r="I87" t="s">
        <v>24</v>
      </c>
      <c r="J87">
        <v>57</v>
      </c>
      <c r="K87" t="s">
        <v>24</v>
      </c>
      <c r="L87" t="s">
        <v>24</v>
      </c>
      <c r="M87" t="s">
        <v>24</v>
      </c>
      <c r="N87" s="1">
        <v>45737</v>
      </c>
      <c r="O87" t="s">
        <v>26</v>
      </c>
      <c r="P87" t="s">
        <v>27</v>
      </c>
      <c r="Q87" t="s">
        <v>32</v>
      </c>
      <c r="R87">
        <v>1</v>
      </c>
      <c r="S87">
        <v>782</v>
      </c>
      <c r="T87" t="s">
        <v>23</v>
      </c>
      <c r="U87" t="s">
        <v>24</v>
      </c>
      <c r="V87" s="1">
        <v>45933</v>
      </c>
      <c r="W87" t="s">
        <v>23</v>
      </c>
      <c r="X87" t="str">
        <f t="shared" si="7"/>
        <v>dp3</v>
      </c>
      <c r="Y87">
        <f t="shared" si="8"/>
        <v>782</v>
      </c>
      <c r="Z87">
        <f t="shared" si="9"/>
        <v>8</v>
      </c>
      <c r="AA87" t="str">
        <f t="shared" si="10"/>
        <v>N</v>
      </c>
      <c r="AC87" t="str">
        <f t="shared" ca="1" si="12"/>
        <v>Recent</v>
      </c>
      <c r="AD87" t="str">
        <f t="shared" ca="1" si="11"/>
        <v>Recent</v>
      </c>
    </row>
    <row r="88" spans="1:30" hidden="1" x14ac:dyDescent="0.35">
      <c r="A88">
        <v>487116334</v>
      </c>
      <c r="B88" s="1">
        <v>40027</v>
      </c>
      <c r="C88">
        <v>59</v>
      </c>
      <c r="D88" s="1">
        <v>45747</v>
      </c>
      <c r="E88" t="s">
        <v>22</v>
      </c>
      <c r="F88" t="s">
        <v>23</v>
      </c>
      <c r="G88" t="s">
        <v>24</v>
      </c>
      <c r="H88" t="s">
        <v>30</v>
      </c>
      <c r="O88" t="s">
        <v>26</v>
      </c>
      <c r="P88" t="s">
        <v>31</v>
      </c>
      <c r="Q88" t="s">
        <v>28</v>
      </c>
      <c r="R88">
        <v>2</v>
      </c>
      <c r="S88">
        <v>973</v>
      </c>
      <c r="T88" t="s">
        <v>23</v>
      </c>
      <c r="U88" t="s">
        <v>23</v>
      </c>
      <c r="V88" s="1">
        <v>45932</v>
      </c>
      <c r="W88" t="s">
        <v>23</v>
      </c>
      <c r="X88" t="str">
        <f t="shared" si="7"/>
        <v>dp3</v>
      </c>
      <c r="Y88">
        <f t="shared" si="8"/>
        <v>973</v>
      </c>
      <c r="Z88">
        <f t="shared" si="9"/>
        <v>10</v>
      </c>
      <c r="AA88" t="str">
        <f t="shared" si="10"/>
        <v>N</v>
      </c>
      <c r="AC88" t="str">
        <f t="shared" ca="1" si="12"/>
        <v>N/A</v>
      </c>
      <c r="AD88" t="str">
        <f t="shared" ca="1" si="11"/>
        <v>Recent</v>
      </c>
    </row>
    <row r="89" spans="1:30" hidden="1" x14ac:dyDescent="0.35">
      <c r="A89">
        <v>683376374</v>
      </c>
      <c r="B89" s="1">
        <v>42189</v>
      </c>
      <c r="C89">
        <v>2193</v>
      </c>
      <c r="D89" s="1">
        <v>45567</v>
      </c>
      <c r="E89" t="s">
        <v>34</v>
      </c>
      <c r="F89" t="s">
        <v>24</v>
      </c>
      <c r="G89" t="s">
        <v>24</v>
      </c>
      <c r="H89" t="s">
        <v>32</v>
      </c>
      <c r="I89" t="s">
        <v>24</v>
      </c>
      <c r="J89">
        <v>46</v>
      </c>
      <c r="K89" t="s">
        <v>24</v>
      </c>
      <c r="L89" t="s">
        <v>24</v>
      </c>
      <c r="M89" t="s">
        <v>23</v>
      </c>
      <c r="N89" s="1">
        <v>45535</v>
      </c>
      <c r="O89" t="s">
        <v>26</v>
      </c>
      <c r="P89" t="s">
        <v>33</v>
      </c>
      <c r="Q89" t="s">
        <v>32</v>
      </c>
      <c r="R89">
        <v>2</v>
      </c>
      <c r="S89">
        <v>709</v>
      </c>
      <c r="T89" t="s">
        <v>23</v>
      </c>
      <c r="U89" t="s">
        <v>23</v>
      </c>
      <c r="V89" s="1">
        <v>45932</v>
      </c>
      <c r="W89" t="s">
        <v>23</v>
      </c>
      <c r="X89" t="str">
        <f t="shared" si="7"/>
        <v>dp3</v>
      </c>
      <c r="Y89">
        <f t="shared" si="8"/>
        <v>709</v>
      </c>
      <c r="Z89">
        <f t="shared" si="9"/>
        <v>8</v>
      </c>
      <c r="AA89" t="str">
        <f t="shared" si="10"/>
        <v>N</v>
      </c>
      <c r="AC89" t="str">
        <f t="shared" ca="1" si="12"/>
        <v>Old</v>
      </c>
      <c r="AD89" t="str">
        <f t="shared" ca="1" si="11"/>
        <v>Recent</v>
      </c>
    </row>
    <row r="90" spans="1:30" hidden="1" x14ac:dyDescent="0.35">
      <c r="A90">
        <v>577758674</v>
      </c>
      <c r="B90" s="1">
        <v>39652</v>
      </c>
      <c r="C90">
        <v>4432</v>
      </c>
      <c r="D90" s="1">
        <v>44392</v>
      </c>
      <c r="E90" t="s">
        <v>29</v>
      </c>
      <c r="F90" t="s">
        <v>24</v>
      </c>
      <c r="G90" t="s">
        <v>24</v>
      </c>
      <c r="H90" t="s">
        <v>32</v>
      </c>
      <c r="I90" t="s">
        <v>23</v>
      </c>
      <c r="J90">
        <v>7</v>
      </c>
      <c r="K90" t="s">
        <v>24</v>
      </c>
      <c r="L90" t="s">
        <v>24</v>
      </c>
      <c r="M90" t="s">
        <v>24</v>
      </c>
      <c r="N90" s="1">
        <v>43883</v>
      </c>
      <c r="O90" t="s">
        <v>35</v>
      </c>
      <c r="P90" t="s">
        <v>33</v>
      </c>
      <c r="Q90" t="s">
        <v>32</v>
      </c>
      <c r="R90">
        <v>2</v>
      </c>
      <c r="S90">
        <v>139</v>
      </c>
      <c r="T90" t="s">
        <v>23</v>
      </c>
      <c r="U90" t="s">
        <v>23</v>
      </c>
      <c r="V90" s="1">
        <v>45932</v>
      </c>
      <c r="W90" t="s">
        <v>23</v>
      </c>
      <c r="X90" t="str">
        <f t="shared" si="7"/>
        <v>dp3</v>
      </c>
      <c r="Y90">
        <f t="shared" si="8"/>
        <v>139</v>
      </c>
      <c r="Z90">
        <f t="shared" si="9"/>
        <v>2</v>
      </c>
      <c r="AA90" t="str">
        <f t="shared" si="10"/>
        <v>N</v>
      </c>
      <c r="AC90" t="str">
        <f t="shared" ca="1" si="12"/>
        <v>Old</v>
      </c>
      <c r="AD90" t="str">
        <f t="shared" ca="1" si="11"/>
        <v>Recent</v>
      </c>
    </row>
    <row r="91" spans="1:30" hidden="1" x14ac:dyDescent="0.35">
      <c r="A91">
        <v>881172023</v>
      </c>
      <c r="B91" s="1">
        <v>35112</v>
      </c>
      <c r="C91">
        <v>24</v>
      </c>
      <c r="E91" t="s">
        <v>22</v>
      </c>
      <c r="F91" t="s">
        <v>23</v>
      </c>
      <c r="G91" t="s">
        <v>24</v>
      </c>
      <c r="H91" t="s">
        <v>32</v>
      </c>
      <c r="I91" t="s">
        <v>24</v>
      </c>
      <c r="J91">
        <v>93</v>
      </c>
      <c r="K91" t="s">
        <v>24</v>
      </c>
      <c r="L91" t="s">
        <v>23</v>
      </c>
      <c r="M91" t="s">
        <v>24</v>
      </c>
      <c r="N91" s="1">
        <v>45743</v>
      </c>
      <c r="O91" t="s">
        <v>26</v>
      </c>
      <c r="P91" t="s">
        <v>27</v>
      </c>
      <c r="Q91" t="s">
        <v>32</v>
      </c>
      <c r="R91">
        <v>2</v>
      </c>
      <c r="S91">
        <v>969</v>
      </c>
      <c r="T91" t="s">
        <v>23</v>
      </c>
      <c r="U91" t="s">
        <v>23</v>
      </c>
      <c r="V91" s="1">
        <v>45932</v>
      </c>
      <c r="W91" t="s">
        <v>23</v>
      </c>
      <c r="X91" t="str">
        <f t="shared" si="7"/>
        <v>dp3</v>
      </c>
      <c r="Y91">
        <f t="shared" si="8"/>
        <v>969</v>
      </c>
      <c r="Z91">
        <f t="shared" si="9"/>
        <v>10</v>
      </c>
      <c r="AA91" t="str">
        <f t="shared" si="10"/>
        <v>N</v>
      </c>
      <c r="AC91" t="str">
        <f t="shared" ca="1" si="12"/>
        <v>Recent</v>
      </c>
      <c r="AD91" t="str">
        <f t="shared" ca="1" si="11"/>
        <v>Recent</v>
      </c>
    </row>
    <row r="92" spans="1:30" hidden="1" x14ac:dyDescent="0.35">
      <c r="A92">
        <v>982475200</v>
      </c>
      <c r="B92" s="1">
        <v>42878</v>
      </c>
      <c r="C92">
        <v>64</v>
      </c>
      <c r="D92" s="1">
        <v>45749</v>
      </c>
      <c r="E92" t="s">
        <v>22</v>
      </c>
      <c r="F92" t="s">
        <v>23</v>
      </c>
      <c r="G92" t="s">
        <v>24</v>
      </c>
      <c r="H92" t="s">
        <v>30</v>
      </c>
      <c r="O92" t="s">
        <v>26</v>
      </c>
      <c r="P92" t="s">
        <v>33</v>
      </c>
      <c r="Q92" t="s">
        <v>32</v>
      </c>
      <c r="R92">
        <v>2</v>
      </c>
      <c r="S92">
        <v>978</v>
      </c>
      <c r="T92" t="s">
        <v>23</v>
      </c>
      <c r="U92" t="s">
        <v>23</v>
      </c>
      <c r="V92" s="1">
        <v>45931</v>
      </c>
      <c r="W92" t="s">
        <v>23</v>
      </c>
      <c r="X92" t="str">
        <f t="shared" si="7"/>
        <v>dp3</v>
      </c>
      <c r="Y92">
        <f t="shared" si="8"/>
        <v>978</v>
      </c>
      <c r="Z92">
        <f t="shared" si="9"/>
        <v>10</v>
      </c>
      <c r="AA92" t="str">
        <f t="shared" si="10"/>
        <v>N</v>
      </c>
      <c r="AC92" t="str">
        <f t="shared" ca="1" si="12"/>
        <v>N/A</v>
      </c>
      <c r="AD92" t="str">
        <f t="shared" ca="1" si="11"/>
        <v>Recent</v>
      </c>
    </row>
    <row r="93" spans="1:30" hidden="1" x14ac:dyDescent="0.35">
      <c r="A93">
        <v>111953448</v>
      </c>
      <c r="B93" s="1">
        <v>40688</v>
      </c>
      <c r="C93">
        <v>480</v>
      </c>
      <c r="D93" s="1">
        <v>45726</v>
      </c>
      <c r="E93" t="s">
        <v>36</v>
      </c>
      <c r="F93" t="s">
        <v>24</v>
      </c>
      <c r="G93" t="s">
        <v>23</v>
      </c>
      <c r="H93" t="s">
        <v>32</v>
      </c>
      <c r="I93" t="s">
        <v>24</v>
      </c>
      <c r="J93">
        <v>80</v>
      </c>
      <c r="K93" t="s">
        <v>24</v>
      </c>
      <c r="L93" t="s">
        <v>23</v>
      </c>
      <c r="M93" t="s">
        <v>23</v>
      </c>
      <c r="N93" s="1">
        <v>45742</v>
      </c>
      <c r="O93" t="s">
        <v>26</v>
      </c>
      <c r="P93" t="s">
        <v>27</v>
      </c>
      <c r="Q93" t="s">
        <v>32</v>
      </c>
      <c r="R93">
        <v>2</v>
      </c>
      <c r="S93">
        <v>868</v>
      </c>
      <c r="T93" t="s">
        <v>23</v>
      </c>
      <c r="U93" t="s">
        <v>23</v>
      </c>
      <c r="V93" s="1">
        <v>45931</v>
      </c>
      <c r="W93" t="s">
        <v>23</v>
      </c>
      <c r="X93" t="str">
        <f t="shared" si="7"/>
        <v>dp3</v>
      </c>
      <c r="Y93">
        <f t="shared" si="8"/>
        <v>868</v>
      </c>
      <c r="Z93">
        <f t="shared" si="9"/>
        <v>9</v>
      </c>
      <c r="AA93" t="str">
        <f t="shared" si="10"/>
        <v>N</v>
      </c>
      <c r="AC93" t="str">
        <f t="shared" ca="1" si="12"/>
        <v>Recent</v>
      </c>
      <c r="AD93" t="str">
        <f t="shared" ca="1" si="11"/>
        <v>Recent</v>
      </c>
    </row>
    <row r="94" spans="1:30" hidden="1" x14ac:dyDescent="0.35">
      <c r="A94">
        <v>223549300</v>
      </c>
      <c r="B94" s="1">
        <v>37467</v>
      </c>
      <c r="C94">
        <v>2274</v>
      </c>
      <c r="D94" s="1">
        <v>45722</v>
      </c>
      <c r="E94" t="s">
        <v>36</v>
      </c>
      <c r="F94" t="s">
        <v>24</v>
      </c>
      <c r="G94" t="s">
        <v>23</v>
      </c>
      <c r="H94" t="s">
        <v>32</v>
      </c>
      <c r="I94" t="s">
        <v>24</v>
      </c>
      <c r="J94">
        <v>34</v>
      </c>
      <c r="K94" t="s">
        <v>24</v>
      </c>
      <c r="L94" t="s">
        <v>23</v>
      </c>
      <c r="M94" t="s">
        <v>23</v>
      </c>
      <c r="N94" s="1">
        <v>45540</v>
      </c>
      <c r="O94" t="s">
        <v>35</v>
      </c>
      <c r="P94" t="s">
        <v>31</v>
      </c>
      <c r="Q94" t="s">
        <v>28</v>
      </c>
      <c r="R94">
        <v>2</v>
      </c>
      <c r="S94">
        <v>509</v>
      </c>
      <c r="T94" t="s">
        <v>23</v>
      </c>
      <c r="U94" t="s">
        <v>23</v>
      </c>
      <c r="V94" s="1">
        <v>45931</v>
      </c>
      <c r="W94" t="s">
        <v>23</v>
      </c>
      <c r="X94" t="str">
        <f t="shared" si="7"/>
        <v>dp3</v>
      </c>
      <c r="Y94">
        <f t="shared" si="8"/>
        <v>509</v>
      </c>
      <c r="Z94">
        <f t="shared" si="9"/>
        <v>6</v>
      </c>
      <c r="AA94" t="str">
        <f t="shared" si="10"/>
        <v>N</v>
      </c>
      <c r="AC94" t="str">
        <f t="shared" ca="1" si="12"/>
        <v>Old</v>
      </c>
      <c r="AD94" t="str">
        <f t="shared" ca="1" si="11"/>
        <v>Recent</v>
      </c>
    </row>
    <row r="95" spans="1:30" hidden="1" x14ac:dyDescent="0.35">
      <c r="A95">
        <v>251932469</v>
      </c>
      <c r="B95" s="1">
        <v>37218</v>
      </c>
      <c r="C95">
        <v>2026</v>
      </c>
      <c r="D95" s="1">
        <v>45675</v>
      </c>
      <c r="E95" t="s">
        <v>36</v>
      </c>
      <c r="F95" t="s">
        <v>24</v>
      </c>
      <c r="G95" t="s">
        <v>23</v>
      </c>
      <c r="H95" t="s">
        <v>32</v>
      </c>
      <c r="I95" t="s">
        <v>24</v>
      </c>
      <c r="J95">
        <v>51</v>
      </c>
      <c r="K95" t="s">
        <v>24</v>
      </c>
      <c r="L95" t="s">
        <v>24</v>
      </c>
      <c r="M95" t="s">
        <v>24</v>
      </c>
      <c r="N95" s="1">
        <v>45610</v>
      </c>
      <c r="O95" t="s">
        <v>26</v>
      </c>
      <c r="P95" t="s">
        <v>27</v>
      </c>
      <c r="Q95" t="s">
        <v>32</v>
      </c>
      <c r="R95">
        <v>2</v>
      </c>
      <c r="S95">
        <v>617</v>
      </c>
      <c r="T95" t="s">
        <v>23</v>
      </c>
      <c r="U95" t="s">
        <v>23</v>
      </c>
      <c r="V95" s="1">
        <v>45931</v>
      </c>
      <c r="W95" t="s">
        <v>23</v>
      </c>
      <c r="X95" t="str">
        <f t="shared" si="7"/>
        <v>dp3</v>
      </c>
      <c r="Y95">
        <f t="shared" si="8"/>
        <v>617</v>
      </c>
      <c r="Z95">
        <f t="shared" si="9"/>
        <v>7</v>
      </c>
      <c r="AA95" t="str">
        <f t="shared" si="10"/>
        <v>N</v>
      </c>
      <c r="AC95" t="str">
        <f t="shared" ca="1" si="12"/>
        <v>Recent</v>
      </c>
      <c r="AD95" t="str">
        <f t="shared" ca="1" si="11"/>
        <v>Recent</v>
      </c>
    </row>
    <row r="96" spans="1:30" hidden="1" x14ac:dyDescent="0.35">
      <c r="A96">
        <v>799845958</v>
      </c>
      <c r="B96" s="1">
        <v>34837</v>
      </c>
      <c r="C96">
        <v>92</v>
      </c>
      <c r="D96" s="1">
        <v>45737</v>
      </c>
      <c r="E96" t="s">
        <v>22</v>
      </c>
      <c r="F96" t="s">
        <v>23</v>
      </c>
      <c r="G96" t="s">
        <v>24</v>
      </c>
      <c r="H96" t="s">
        <v>30</v>
      </c>
      <c r="P96" t="s">
        <v>27</v>
      </c>
      <c r="Q96" t="s">
        <v>28</v>
      </c>
      <c r="R96">
        <v>2</v>
      </c>
      <c r="S96">
        <v>956</v>
      </c>
      <c r="T96" t="s">
        <v>23</v>
      </c>
      <c r="U96" t="s">
        <v>23</v>
      </c>
      <c r="V96" s="1">
        <v>45930</v>
      </c>
      <c r="W96" t="s">
        <v>23</v>
      </c>
      <c r="X96" t="str">
        <f t="shared" si="7"/>
        <v>dp3</v>
      </c>
      <c r="Y96">
        <f t="shared" si="8"/>
        <v>956</v>
      </c>
      <c r="Z96">
        <f t="shared" si="9"/>
        <v>10</v>
      </c>
      <c r="AA96" t="str">
        <f t="shared" si="10"/>
        <v>N</v>
      </c>
      <c r="AC96" t="str">
        <f t="shared" ca="1" si="12"/>
        <v>N/A</v>
      </c>
      <c r="AD96" t="str">
        <f t="shared" ca="1" si="11"/>
        <v>Recent</v>
      </c>
    </row>
    <row r="97" spans="1:30" hidden="1" x14ac:dyDescent="0.35">
      <c r="A97">
        <v>414099252</v>
      </c>
      <c r="B97" s="1">
        <v>39821</v>
      </c>
      <c r="C97">
        <v>995</v>
      </c>
      <c r="D97" s="1">
        <v>45724</v>
      </c>
      <c r="E97" t="s">
        <v>36</v>
      </c>
      <c r="F97" t="s">
        <v>24</v>
      </c>
      <c r="G97" t="s">
        <v>23</v>
      </c>
      <c r="H97" t="s">
        <v>28</v>
      </c>
      <c r="I97" t="s">
        <v>24</v>
      </c>
      <c r="J97">
        <v>82</v>
      </c>
      <c r="K97" t="s">
        <v>24</v>
      </c>
      <c r="L97" t="s">
        <v>23</v>
      </c>
      <c r="M97" t="s">
        <v>23</v>
      </c>
      <c r="N97" s="1">
        <v>45716</v>
      </c>
      <c r="O97" t="s">
        <v>26</v>
      </c>
      <c r="P97" t="s">
        <v>27</v>
      </c>
      <c r="Q97" t="s">
        <v>32</v>
      </c>
      <c r="R97">
        <v>2</v>
      </c>
      <c r="S97">
        <v>930</v>
      </c>
      <c r="T97" t="s">
        <v>23</v>
      </c>
      <c r="U97" t="s">
        <v>23</v>
      </c>
      <c r="V97" s="1">
        <v>45930</v>
      </c>
      <c r="W97" t="s">
        <v>23</v>
      </c>
      <c r="X97" t="str">
        <f t="shared" si="7"/>
        <v>dp3</v>
      </c>
      <c r="Y97">
        <f t="shared" si="8"/>
        <v>930</v>
      </c>
      <c r="Z97">
        <f t="shared" si="9"/>
        <v>10</v>
      </c>
      <c r="AA97" t="str">
        <f t="shared" si="10"/>
        <v>N</v>
      </c>
      <c r="AC97" t="str">
        <f t="shared" ca="1" si="12"/>
        <v>Recent</v>
      </c>
      <c r="AD97" t="str">
        <f t="shared" ca="1" si="11"/>
        <v>Recent</v>
      </c>
    </row>
    <row r="98" spans="1:30" hidden="1" x14ac:dyDescent="0.35">
      <c r="A98">
        <v>963922317</v>
      </c>
      <c r="B98" s="1">
        <v>37531</v>
      </c>
      <c r="C98">
        <v>694</v>
      </c>
      <c r="E98" t="s">
        <v>22</v>
      </c>
      <c r="F98" t="s">
        <v>23</v>
      </c>
      <c r="G98" t="s">
        <v>24</v>
      </c>
      <c r="H98" t="s">
        <v>32</v>
      </c>
      <c r="I98" t="s">
        <v>24</v>
      </c>
      <c r="J98">
        <v>81</v>
      </c>
      <c r="K98" t="s">
        <v>24</v>
      </c>
      <c r="L98" t="s">
        <v>23</v>
      </c>
      <c r="M98" t="s">
        <v>24</v>
      </c>
      <c r="N98" s="1">
        <v>45733</v>
      </c>
      <c r="O98" t="s">
        <v>40</v>
      </c>
      <c r="P98" t="s">
        <v>27</v>
      </c>
      <c r="Q98" t="s">
        <v>32</v>
      </c>
      <c r="R98">
        <v>2</v>
      </c>
      <c r="S98">
        <v>854</v>
      </c>
      <c r="T98" t="s">
        <v>23</v>
      </c>
      <c r="U98" t="s">
        <v>23</v>
      </c>
      <c r="V98" s="1">
        <v>45930</v>
      </c>
      <c r="W98" t="s">
        <v>23</v>
      </c>
      <c r="X98" t="str">
        <f t="shared" si="7"/>
        <v>dp3</v>
      </c>
      <c r="Y98">
        <f t="shared" si="8"/>
        <v>854</v>
      </c>
      <c r="Z98">
        <f t="shared" si="9"/>
        <v>9</v>
      </c>
      <c r="AA98" t="str">
        <f t="shared" si="10"/>
        <v>N</v>
      </c>
      <c r="AC98" t="str">
        <f t="shared" ca="1" si="12"/>
        <v>Recent</v>
      </c>
      <c r="AD98" t="str">
        <f t="shared" ca="1" si="11"/>
        <v>Recent</v>
      </c>
    </row>
    <row r="99" spans="1:30" hidden="1" x14ac:dyDescent="0.35">
      <c r="A99">
        <v>423668720</v>
      </c>
      <c r="B99" s="1">
        <v>41822</v>
      </c>
      <c r="C99">
        <v>18</v>
      </c>
      <c r="D99" s="1">
        <v>45753</v>
      </c>
      <c r="E99" t="s">
        <v>22</v>
      </c>
      <c r="F99" t="s">
        <v>23</v>
      </c>
      <c r="G99" t="s">
        <v>24</v>
      </c>
      <c r="H99" t="s">
        <v>32</v>
      </c>
      <c r="I99" t="s">
        <v>24</v>
      </c>
      <c r="J99">
        <v>87</v>
      </c>
      <c r="K99" t="s">
        <v>24</v>
      </c>
      <c r="L99" t="s">
        <v>23</v>
      </c>
      <c r="M99" t="s">
        <v>23</v>
      </c>
      <c r="N99" s="1">
        <v>45747</v>
      </c>
      <c r="O99" t="s">
        <v>37</v>
      </c>
      <c r="P99" t="s">
        <v>27</v>
      </c>
      <c r="Q99" t="s">
        <v>32</v>
      </c>
      <c r="R99">
        <v>2</v>
      </c>
      <c r="S99">
        <v>960</v>
      </c>
      <c r="T99" t="s">
        <v>23</v>
      </c>
      <c r="U99" t="s">
        <v>23</v>
      </c>
      <c r="V99" s="1">
        <v>45929</v>
      </c>
      <c r="W99" t="s">
        <v>23</v>
      </c>
      <c r="X99" t="str">
        <f t="shared" si="7"/>
        <v>dp3</v>
      </c>
      <c r="Y99">
        <f t="shared" si="8"/>
        <v>960</v>
      </c>
      <c r="Z99">
        <f t="shared" si="9"/>
        <v>10</v>
      </c>
      <c r="AA99" t="str">
        <f t="shared" si="10"/>
        <v>N</v>
      </c>
      <c r="AC99" t="str">
        <f t="shared" ca="1" si="12"/>
        <v>Recent</v>
      </c>
      <c r="AD99" t="str">
        <f t="shared" ca="1" si="11"/>
        <v>Recent</v>
      </c>
    </row>
    <row r="100" spans="1:30" hidden="1" x14ac:dyDescent="0.35">
      <c r="A100">
        <v>894863438</v>
      </c>
      <c r="B100" s="1">
        <v>41396</v>
      </c>
      <c r="C100">
        <v>510</v>
      </c>
      <c r="D100" s="1">
        <v>45728</v>
      </c>
      <c r="E100" t="s">
        <v>22</v>
      </c>
      <c r="F100" t="s">
        <v>23</v>
      </c>
      <c r="G100" t="s">
        <v>24</v>
      </c>
      <c r="H100" t="s">
        <v>30</v>
      </c>
      <c r="P100" t="s">
        <v>27</v>
      </c>
      <c r="Q100" t="s">
        <v>28</v>
      </c>
      <c r="R100">
        <v>2</v>
      </c>
      <c r="S100">
        <v>953</v>
      </c>
      <c r="T100" t="s">
        <v>23</v>
      </c>
      <c r="U100" t="s">
        <v>23</v>
      </c>
      <c r="V100" s="1">
        <v>45929</v>
      </c>
      <c r="W100" t="s">
        <v>23</v>
      </c>
      <c r="X100" t="str">
        <f t="shared" si="7"/>
        <v>dp3</v>
      </c>
      <c r="Y100">
        <f t="shared" si="8"/>
        <v>953</v>
      </c>
      <c r="Z100">
        <f t="shared" si="9"/>
        <v>10</v>
      </c>
      <c r="AA100" t="str">
        <f t="shared" si="10"/>
        <v>N</v>
      </c>
      <c r="AC100" t="str">
        <f t="shared" ca="1" si="12"/>
        <v>N/A</v>
      </c>
      <c r="AD100" t="str">
        <f t="shared" ca="1" si="11"/>
        <v>Recent</v>
      </c>
    </row>
    <row r="101" spans="1:30" hidden="1" x14ac:dyDescent="0.35">
      <c r="A101">
        <v>715781077</v>
      </c>
      <c r="B101" s="1">
        <v>42705</v>
      </c>
      <c r="C101">
        <v>1737</v>
      </c>
      <c r="D101" s="1">
        <v>45707</v>
      </c>
      <c r="E101" t="s">
        <v>36</v>
      </c>
      <c r="F101" t="s">
        <v>24</v>
      </c>
      <c r="G101" t="s">
        <v>23</v>
      </c>
      <c r="H101" t="s">
        <v>32</v>
      </c>
      <c r="I101" t="s">
        <v>24</v>
      </c>
      <c r="J101">
        <v>68</v>
      </c>
      <c r="K101" t="s">
        <v>24</v>
      </c>
      <c r="L101" t="s">
        <v>23</v>
      </c>
      <c r="M101" t="s">
        <v>24</v>
      </c>
      <c r="N101" s="1">
        <v>45637</v>
      </c>
      <c r="P101" t="s">
        <v>31</v>
      </c>
      <c r="Q101" t="s">
        <v>32</v>
      </c>
      <c r="R101">
        <v>2</v>
      </c>
      <c r="S101">
        <v>701</v>
      </c>
      <c r="T101" t="s">
        <v>23</v>
      </c>
      <c r="U101" t="s">
        <v>23</v>
      </c>
      <c r="V101" s="1">
        <v>45929</v>
      </c>
      <c r="W101" t="s">
        <v>23</v>
      </c>
      <c r="X101" t="str">
        <f t="shared" si="7"/>
        <v>dp3</v>
      </c>
      <c r="Y101">
        <f t="shared" si="8"/>
        <v>701</v>
      </c>
      <c r="Z101">
        <f t="shared" si="9"/>
        <v>8</v>
      </c>
      <c r="AA101" t="str">
        <f t="shared" si="10"/>
        <v>N</v>
      </c>
      <c r="AC101" t="str">
        <f t="shared" ca="1" si="12"/>
        <v>Recent</v>
      </c>
      <c r="AD101" t="str">
        <f t="shared" ca="1" si="11"/>
        <v>Recent</v>
      </c>
    </row>
    <row r="102" spans="1:30" hidden="1" x14ac:dyDescent="0.35">
      <c r="A102">
        <v>566609594</v>
      </c>
      <c r="B102" s="1">
        <v>40370</v>
      </c>
      <c r="C102">
        <v>2448</v>
      </c>
      <c r="D102" s="1">
        <v>45623</v>
      </c>
      <c r="E102" t="s">
        <v>34</v>
      </c>
      <c r="F102" t="s">
        <v>24</v>
      </c>
      <c r="G102" t="s">
        <v>24</v>
      </c>
      <c r="H102" t="s">
        <v>30</v>
      </c>
      <c r="O102" t="s">
        <v>35</v>
      </c>
      <c r="P102" t="s">
        <v>33</v>
      </c>
      <c r="Q102" t="s">
        <v>32</v>
      </c>
      <c r="R102">
        <v>2</v>
      </c>
      <c r="S102">
        <v>580</v>
      </c>
      <c r="T102" t="s">
        <v>23</v>
      </c>
      <c r="U102" t="s">
        <v>23</v>
      </c>
      <c r="V102" s="1">
        <v>45929</v>
      </c>
      <c r="W102" t="s">
        <v>23</v>
      </c>
      <c r="X102" t="str">
        <f t="shared" si="7"/>
        <v>dp3</v>
      </c>
      <c r="Y102">
        <f t="shared" si="8"/>
        <v>580</v>
      </c>
      <c r="Z102">
        <f t="shared" si="9"/>
        <v>6</v>
      </c>
      <c r="AA102" t="str">
        <f t="shared" si="10"/>
        <v>N</v>
      </c>
      <c r="AC102" t="str">
        <f t="shared" ca="1" si="12"/>
        <v>N/A</v>
      </c>
      <c r="AD102" t="str">
        <f t="shared" ca="1" si="11"/>
        <v>Recent</v>
      </c>
    </row>
    <row r="103" spans="1:30" hidden="1" x14ac:dyDescent="0.35">
      <c r="A103">
        <v>621254651</v>
      </c>
      <c r="B103" s="1">
        <v>40213</v>
      </c>
      <c r="C103">
        <v>71</v>
      </c>
      <c r="D103" s="1">
        <v>45745</v>
      </c>
      <c r="E103" t="s">
        <v>22</v>
      </c>
      <c r="F103" t="s">
        <v>23</v>
      </c>
      <c r="G103" t="s">
        <v>24</v>
      </c>
      <c r="H103" t="s">
        <v>30</v>
      </c>
      <c r="O103" t="s">
        <v>39</v>
      </c>
      <c r="P103" t="s">
        <v>27</v>
      </c>
      <c r="Q103" t="s">
        <v>32</v>
      </c>
      <c r="R103">
        <v>2</v>
      </c>
      <c r="S103">
        <v>986</v>
      </c>
      <c r="T103" t="s">
        <v>23</v>
      </c>
      <c r="U103" t="s">
        <v>23</v>
      </c>
      <c r="V103" s="1">
        <v>45928</v>
      </c>
      <c r="W103" t="s">
        <v>23</v>
      </c>
      <c r="X103" t="str">
        <f t="shared" si="7"/>
        <v>dp3</v>
      </c>
      <c r="Y103">
        <f t="shared" si="8"/>
        <v>986</v>
      </c>
      <c r="Z103">
        <f t="shared" si="9"/>
        <v>10</v>
      </c>
      <c r="AA103" t="str">
        <f t="shared" si="10"/>
        <v>N</v>
      </c>
      <c r="AC103" t="str">
        <f t="shared" ca="1" si="12"/>
        <v>N/A</v>
      </c>
      <c r="AD103" t="str">
        <f t="shared" ca="1" si="11"/>
        <v>Recent</v>
      </c>
    </row>
    <row r="104" spans="1:30" hidden="1" x14ac:dyDescent="0.35">
      <c r="A104">
        <v>548065337</v>
      </c>
      <c r="B104" s="1">
        <v>34880</v>
      </c>
      <c r="C104">
        <v>1346</v>
      </c>
      <c r="D104" s="1">
        <v>45688</v>
      </c>
      <c r="E104" t="s">
        <v>36</v>
      </c>
      <c r="F104" t="s">
        <v>24</v>
      </c>
      <c r="G104" t="s">
        <v>23</v>
      </c>
      <c r="H104" t="s">
        <v>30</v>
      </c>
      <c r="O104" t="s">
        <v>39</v>
      </c>
      <c r="Q104" t="s">
        <v>32</v>
      </c>
      <c r="R104">
        <v>2</v>
      </c>
      <c r="S104">
        <v>805</v>
      </c>
      <c r="T104" t="s">
        <v>23</v>
      </c>
      <c r="U104" t="s">
        <v>23</v>
      </c>
      <c r="V104" s="1">
        <v>45928</v>
      </c>
      <c r="W104" t="s">
        <v>23</v>
      </c>
      <c r="X104" t="str">
        <f t="shared" si="7"/>
        <v>dp3</v>
      </c>
      <c r="Y104">
        <f t="shared" si="8"/>
        <v>805</v>
      </c>
      <c r="Z104">
        <f t="shared" si="9"/>
        <v>9</v>
      </c>
      <c r="AA104" t="str">
        <f t="shared" si="10"/>
        <v>N</v>
      </c>
      <c r="AC104" t="str">
        <f t="shared" ca="1" si="12"/>
        <v>N/A</v>
      </c>
      <c r="AD104" t="str">
        <f t="shared" ca="1" si="11"/>
        <v>Recent</v>
      </c>
    </row>
    <row r="105" spans="1:30" hidden="1" x14ac:dyDescent="0.35">
      <c r="A105">
        <v>429484058</v>
      </c>
      <c r="B105" s="1">
        <v>36923</v>
      </c>
      <c r="C105">
        <v>3870</v>
      </c>
      <c r="D105" s="1">
        <v>45675</v>
      </c>
      <c r="E105" t="s">
        <v>36</v>
      </c>
      <c r="F105" t="s">
        <v>24</v>
      </c>
      <c r="G105" t="s">
        <v>23</v>
      </c>
      <c r="H105" t="s">
        <v>32</v>
      </c>
      <c r="I105" t="s">
        <v>24</v>
      </c>
      <c r="J105">
        <v>23</v>
      </c>
      <c r="K105" t="s">
        <v>24</v>
      </c>
      <c r="L105" t="s">
        <v>24</v>
      </c>
      <c r="M105" t="s">
        <v>24</v>
      </c>
      <c r="N105" s="1">
        <v>45233</v>
      </c>
      <c r="O105" t="s">
        <v>38</v>
      </c>
      <c r="P105" t="s">
        <v>27</v>
      </c>
      <c r="Q105" t="s">
        <v>32</v>
      </c>
      <c r="R105">
        <v>2</v>
      </c>
      <c r="S105">
        <v>447</v>
      </c>
      <c r="T105" t="s">
        <v>23</v>
      </c>
      <c r="U105" t="s">
        <v>23</v>
      </c>
      <c r="V105" s="1">
        <v>45928</v>
      </c>
      <c r="W105" t="s">
        <v>23</v>
      </c>
      <c r="X105" t="str">
        <f t="shared" si="7"/>
        <v>dp3</v>
      </c>
      <c r="Y105">
        <f t="shared" si="8"/>
        <v>447</v>
      </c>
      <c r="Z105">
        <f t="shared" si="9"/>
        <v>5</v>
      </c>
      <c r="AA105" t="str">
        <f t="shared" si="10"/>
        <v>N</v>
      </c>
      <c r="AC105" t="str">
        <f t="shared" ca="1" si="12"/>
        <v>Old</v>
      </c>
      <c r="AD105" t="str">
        <f t="shared" ca="1" si="11"/>
        <v>Recent</v>
      </c>
    </row>
    <row r="106" spans="1:30" hidden="1" x14ac:dyDescent="0.35">
      <c r="A106">
        <v>114286918</v>
      </c>
      <c r="B106" s="1">
        <v>43255</v>
      </c>
      <c r="C106">
        <v>2713</v>
      </c>
      <c r="D106" s="1">
        <v>45525</v>
      </c>
      <c r="E106" t="s">
        <v>22</v>
      </c>
      <c r="F106" t="s">
        <v>23</v>
      </c>
      <c r="G106" t="s">
        <v>24</v>
      </c>
      <c r="H106" t="s">
        <v>32</v>
      </c>
      <c r="I106" t="s">
        <v>24</v>
      </c>
      <c r="J106">
        <v>29</v>
      </c>
      <c r="K106" t="s">
        <v>24</v>
      </c>
      <c r="L106" t="s">
        <v>24</v>
      </c>
      <c r="M106" t="s">
        <v>23</v>
      </c>
      <c r="N106" s="1">
        <v>45689</v>
      </c>
      <c r="O106" t="s">
        <v>35</v>
      </c>
      <c r="P106" t="s">
        <v>27</v>
      </c>
      <c r="Q106" t="s">
        <v>32</v>
      </c>
      <c r="R106">
        <v>2</v>
      </c>
      <c r="S106">
        <v>533</v>
      </c>
      <c r="T106" t="s">
        <v>23</v>
      </c>
      <c r="U106" t="s">
        <v>23</v>
      </c>
      <c r="V106" s="1">
        <v>45928</v>
      </c>
      <c r="W106" t="s">
        <v>23</v>
      </c>
      <c r="X106" t="str">
        <f t="shared" si="7"/>
        <v>dp3</v>
      </c>
      <c r="Y106">
        <f t="shared" si="8"/>
        <v>533</v>
      </c>
      <c r="Z106">
        <f t="shared" si="9"/>
        <v>6</v>
      </c>
      <c r="AA106" t="str">
        <f t="shared" si="10"/>
        <v>N</v>
      </c>
      <c r="AC106" t="str">
        <f t="shared" ca="1" si="12"/>
        <v>Recent</v>
      </c>
      <c r="AD106" t="str">
        <f t="shared" ca="1" si="11"/>
        <v>Recent</v>
      </c>
    </row>
    <row r="107" spans="1:30" x14ac:dyDescent="0.35">
      <c r="A107">
        <v>111049089</v>
      </c>
      <c r="B107" s="1">
        <v>36635</v>
      </c>
      <c r="E107" t="s">
        <v>36</v>
      </c>
      <c r="F107" t="s">
        <v>24</v>
      </c>
      <c r="G107" t="s">
        <v>23</v>
      </c>
      <c r="H107" t="s">
        <v>30</v>
      </c>
      <c r="O107" t="s">
        <v>38</v>
      </c>
      <c r="P107" t="s">
        <v>33</v>
      </c>
      <c r="Q107" t="s">
        <v>32</v>
      </c>
      <c r="R107">
        <v>2</v>
      </c>
      <c r="S107">
        <v>667</v>
      </c>
      <c r="T107" t="s">
        <v>23</v>
      </c>
      <c r="U107" t="s">
        <v>23</v>
      </c>
      <c r="V107" s="1">
        <v>45928</v>
      </c>
      <c r="W107" t="s">
        <v>23</v>
      </c>
      <c r="X107" t="str">
        <f t="shared" si="7"/>
        <v>dp3</v>
      </c>
      <c r="Y107">
        <f t="shared" si="8"/>
        <v>667</v>
      </c>
      <c r="Z107">
        <f t="shared" si="9"/>
        <v>7</v>
      </c>
      <c r="AA107" t="str">
        <f t="shared" si="10"/>
        <v>N</v>
      </c>
      <c r="AC107" t="str">
        <f t="shared" ca="1" si="12"/>
        <v>N/A</v>
      </c>
      <c r="AD107" t="str">
        <f t="shared" ca="1" si="11"/>
        <v>Recent</v>
      </c>
    </row>
    <row r="108" spans="1:30" hidden="1" x14ac:dyDescent="0.35">
      <c r="A108">
        <v>159411917</v>
      </c>
      <c r="B108" s="1">
        <v>37115</v>
      </c>
      <c r="C108">
        <v>5463</v>
      </c>
      <c r="D108" s="1">
        <v>44163</v>
      </c>
      <c r="E108" t="s">
        <v>34</v>
      </c>
      <c r="F108" t="s">
        <v>24</v>
      </c>
      <c r="G108" t="s">
        <v>24</v>
      </c>
      <c r="H108" t="s">
        <v>30</v>
      </c>
      <c r="O108" t="s">
        <v>38</v>
      </c>
      <c r="P108" t="s">
        <v>31</v>
      </c>
      <c r="Q108" t="s">
        <v>32</v>
      </c>
      <c r="R108">
        <v>4</v>
      </c>
      <c r="S108">
        <v>243</v>
      </c>
      <c r="T108" t="s">
        <v>23</v>
      </c>
      <c r="U108" t="s">
        <v>23</v>
      </c>
      <c r="V108" s="1">
        <v>45693</v>
      </c>
      <c r="W108" t="s">
        <v>23</v>
      </c>
      <c r="X108" t="str">
        <f t="shared" si="7"/>
        <v>dp3</v>
      </c>
      <c r="Y108">
        <f t="shared" si="8"/>
        <v>243</v>
      </c>
      <c r="Z108">
        <f t="shared" si="9"/>
        <v>3</v>
      </c>
      <c r="AA108" t="str">
        <f t="shared" si="10"/>
        <v>N</v>
      </c>
      <c r="AC108" t="str">
        <f t="shared" ca="1" si="12"/>
        <v>N/A</v>
      </c>
      <c r="AD108" t="str">
        <f t="shared" ca="1" si="11"/>
        <v>Recent</v>
      </c>
    </row>
    <row r="109" spans="1:30" hidden="1" x14ac:dyDescent="0.35">
      <c r="A109">
        <v>474510176</v>
      </c>
      <c r="B109" s="1">
        <v>41080</v>
      </c>
      <c r="C109">
        <v>1506</v>
      </c>
      <c r="D109" s="1">
        <v>45741</v>
      </c>
      <c r="E109" t="s">
        <v>22</v>
      </c>
      <c r="F109" t="s">
        <v>23</v>
      </c>
      <c r="G109" t="s">
        <v>24</v>
      </c>
      <c r="H109" t="s">
        <v>32</v>
      </c>
      <c r="I109" t="s">
        <v>24</v>
      </c>
      <c r="J109">
        <v>51</v>
      </c>
      <c r="K109" t="s">
        <v>24</v>
      </c>
      <c r="L109" t="s">
        <v>24</v>
      </c>
      <c r="M109" t="s">
        <v>24</v>
      </c>
      <c r="N109" s="1">
        <v>45664</v>
      </c>
      <c r="O109" t="s">
        <v>40</v>
      </c>
      <c r="P109" t="s">
        <v>27</v>
      </c>
      <c r="Q109" t="s">
        <v>32</v>
      </c>
      <c r="R109">
        <v>2</v>
      </c>
      <c r="S109">
        <v>808</v>
      </c>
      <c r="T109" t="s">
        <v>23</v>
      </c>
      <c r="U109" t="s">
        <v>23</v>
      </c>
      <c r="V109" s="1">
        <v>45927</v>
      </c>
      <c r="W109" t="s">
        <v>23</v>
      </c>
      <c r="X109" t="str">
        <f t="shared" si="7"/>
        <v>dp3</v>
      </c>
      <c r="Y109">
        <f t="shared" si="8"/>
        <v>808</v>
      </c>
      <c r="Z109">
        <f t="shared" si="9"/>
        <v>9</v>
      </c>
      <c r="AA109" t="str">
        <f t="shared" si="10"/>
        <v>N</v>
      </c>
      <c r="AC109" t="str">
        <f t="shared" ca="1" si="12"/>
        <v>Recent</v>
      </c>
      <c r="AD109" t="str">
        <f t="shared" ca="1" si="11"/>
        <v>Recent</v>
      </c>
    </row>
    <row r="110" spans="1:30" hidden="1" x14ac:dyDescent="0.35">
      <c r="A110">
        <v>163545540</v>
      </c>
      <c r="B110" s="1">
        <v>38735</v>
      </c>
      <c r="C110">
        <v>77</v>
      </c>
      <c r="D110" s="1">
        <v>45734</v>
      </c>
      <c r="E110" t="s">
        <v>22</v>
      </c>
      <c r="F110" t="s">
        <v>23</v>
      </c>
      <c r="G110" t="s">
        <v>24</v>
      </c>
      <c r="H110" t="s">
        <v>32</v>
      </c>
      <c r="I110" t="s">
        <v>24</v>
      </c>
      <c r="J110">
        <v>94</v>
      </c>
      <c r="K110" t="s">
        <v>24</v>
      </c>
      <c r="L110" t="s">
        <v>23</v>
      </c>
      <c r="M110" t="s">
        <v>23</v>
      </c>
      <c r="N110" s="1">
        <v>45749</v>
      </c>
      <c r="O110" t="s">
        <v>37</v>
      </c>
      <c r="P110" t="s">
        <v>31</v>
      </c>
      <c r="Q110" t="s">
        <v>32</v>
      </c>
      <c r="R110">
        <v>2</v>
      </c>
      <c r="S110">
        <v>957</v>
      </c>
      <c r="T110" t="s">
        <v>23</v>
      </c>
      <c r="U110" t="s">
        <v>23</v>
      </c>
      <c r="V110" s="1">
        <v>45927</v>
      </c>
      <c r="W110" t="s">
        <v>23</v>
      </c>
      <c r="X110" t="str">
        <f t="shared" si="7"/>
        <v>dp3</v>
      </c>
      <c r="Y110">
        <f t="shared" si="8"/>
        <v>957</v>
      </c>
      <c r="Z110">
        <f t="shared" si="9"/>
        <v>10</v>
      </c>
      <c r="AA110" t="str">
        <f t="shared" si="10"/>
        <v>N</v>
      </c>
      <c r="AC110" t="str">
        <f t="shared" ca="1" si="12"/>
        <v>Recent</v>
      </c>
      <c r="AD110" t="str">
        <f t="shared" ca="1" si="11"/>
        <v>Recent</v>
      </c>
    </row>
    <row r="111" spans="1:30" hidden="1" x14ac:dyDescent="0.35">
      <c r="A111">
        <v>437075293</v>
      </c>
      <c r="B111" s="1">
        <v>37651</v>
      </c>
      <c r="C111">
        <v>1405</v>
      </c>
      <c r="D111" s="1">
        <v>45694</v>
      </c>
      <c r="E111" t="s">
        <v>22</v>
      </c>
      <c r="F111" t="s">
        <v>23</v>
      </c>
      <c r="G111" t="s">
        <v>24</v>
      </c>
      <c r="H111" t="s">
        <v>32</v>
      </c>
      <c r="I111" t="s">
        <v>24</v>
      </c>
      <c r="J111">
        <v>65</v>
      </c>
      <c r="K111" t="s">
        <v>24</v>
      </c>
      <c r="L111" t="s">
        <v>24</v>
      </c>
      <c r="M111" t="s">
        <v>23</v>
      </c>
      <c r="N111" s="1">
        <v>45625</v>
      </c>
      <c r="P111" t="s">
        <v>27</v>
      </c>
      <c r="Q111" t="s">
        <v>28</v>
      </c>
      <c r="R111">
        <v>2</v>
      </c>
      <c r="S111">
        <v>825</v>
      </c>
      <c r="T111" t="s">
        <v>24</v>
      </c>
      <c r="U111" t="s">
        <v>23</v>
      </c>
      <c r="V111" s="1">
        <v>45927</v>
      </c>
      <c r="W111" t="s">
        <v>23</v>
      </c>
      <c r="X111" t="str">
        <f t="shared" si="7"/>
        <v>dp3</v>
      </c>
      <c r="Y111">
        <f t="shared" si="8"/>
        <v>825</v>
      </c>
      <c r="Z111">
        <f t="shared" si="9"/>
        <v>9</v>
      </c>
      <c r="AA111" t="str">
        <f t="shared" si="10"/>
        <v>N</v>
      </c>
      <c r="AC111" t="str">
        <f t="shared" ca="1" si="12"/>
        <v>Recent</v>
      </c>
      <c r="AD111" t="str">
        <f t="shared" ca="1" si="11"/>
        <v>Recent</v>
      </c>
    </row>
    <row r="112" spans="1:30" hidden="1" x14ac:dyDescent="0.35">
      <c r="A112">
        <v>645227299</v>
      </c>
      <c r="B112" s="1">
        <v>35645</v>
      </c>
      <c r="C112">
        <v>3219</v>
      </c>
      <c r="D112" s="1">
        <v>45005</v>
      </c>
      <c r="E112" t="s">
        <v>36</v>
      </c>
      <c r="F112" t="s">
        <v>24</v>
      </c>
      <c r="G112" t="s">
        <v>23</v>
      </c>
      <c r="H112" t="s">
        <v>32</v>
      </c>
      <c r="I112" t="s">
        <v>24</v>
      </c>
      <c r="J112">
        <v>15</v>
      </c>
      <c r="K112" t="s">
        <v>24</v>
      </c>
      <c r="L112" t="s">
        <v>23</v>
      </c>
      <c r="M112" t="s">
        <v>24</v>
      </c>
      <c r="N112" s="1">
        <v>44996</v>
      </c>
      <c r="O112" t="s">
        <v>35</v>
      </c>
      <c r="P112" t="s">
        <v>33</v>
      </c>
      <c r="Q112" t="s">
        <v>32</v>
      </c>
      <c r="R112">
        <v>2</v>
      </c>
      <c r="S112">
        <v>506</v>
      </c>
      <c r="T112" t="s">
        <v>23</v>
      </c>
      <c r="U112" t="s">
        <v>23</v>
      </c>
      <c r="V112" s="1">
        <v>45927</v>
      </c>
      <c r="W112" t="s">
        <v>23</v>
      </c>
      <c r="X112" t="str">
        <f t="shared" si="7"/>
        <v>dp3</v>
      </c>
      <c r="Y112">
        <f t="shared" si="8"/>
        <v>506</v>
      </c>
      <c r="Z112">
        <f t="shared" si="9"/>
        <v>6</v>
      </c>
      <c r="AA112" t="str">
        <f t="shared" si="10"/>
        <v>N</v>
      </c>
      <c r="AC112" t="str">
        <f t="shared" ca="1" si="12"/>
        <v>Old</v>
      </c>
      <c r="AD112" t="str">
        <f t="shared" ca="1" si="11"/>
        <v>Recent</v>
      </c>
    </row>
    <row r="113" spans="1:30" hidden="1" x14ac:dyDescent="0.35">
      <c r="A113">
        <v>954460937</v>
      </c>
      <c r="B113" s="1">
        <v>38114</v>
      </c>
      <c r="C113">
        <v>51</v>
      </c>
      <c r="D113" s="1">
        <v>45746</v>
      </c>
      <c r="E113" t="s">
        <v>22</v>
      </c>
      <c r="F113" t="s">
        <v>23</v>
      </c>
      <c r="G113" t="s">
        <v>24</v>
      </c>
      <c r="H113" t="s">
        <v>30</v>
      </c>
      <c r="O113" t="s">
        <v>39</v>
      </c>
      <c r="P113" t="s">
        <v>27</v>
      </c>
      <c r="Q113" t="s">
        <v>32</v>
      </c>
      <c r="R113">
        <v>2</v>
      </c>
      <c r="S113">
        <v>979</v>
      </c>
      <c r="T113" t="s">
        <v>23</v>
      </c>
      <c r="U113" t="s">
        <v>23</v>
      </c>
      <c r="V113" s="1">
        <v>45926</v>
      </c>
      <c r="W113" t="s">
        <v>23</v>
      </c>
      <c r="X113" t="str">
        <f t="shared" si="7"/>
        <v>dp3</v>
      </c>
      <c r="Y113">
        <f t="shared" si="8"/>
        <v>979</v>
      </c>
      <c r="Z113">
        <f t="shared" si="9"/>
        <v>10</v>
      </c>
      <c r="AA113" t="str">
        <f t="shared" si="10"/>
        <v>N</v>
      </c>
      <c r="AC113" t="str">
        <f t="shared" ca="1" si="12"/>
        <v>N/A</v>
      </c>
      <c r="AD113" t="str">
        <f t="shared" ca="1" si="11"/>
        <v>Recent</v>
      </c>
    </row>
    <row r="114" spans="1:30" hidden="1" x14ac:dyDescent="0.35">
      <c r="A114">
        <v>797134839</v>
      </c>
      <c r="B114" s="1">
        <v>35896</v>
      </c>
      <c r="C114">
        <v>1320</v>
      </c>
      <c r="D114" s="1">
        <v>45698</v>
      </c>
      <c r="E114" t="s">
        <v>22</v>
      </c>
      <c r="F114" t="s">
        <v>23</v>
      </c>
      <c r="G114" t="s">
        <v>24</v>
      </c>
      <c r="H114" t="s">
        <v>32</v>
      </c>
      <c r="I114" t="s">
        <v>24</v>
      </c>
      <c r="J114">
        <v>50</v>
      </c>
      <c r="K114" t="s">
        <v>24</v>
      </c>
      <c r="L114" t="s">
        <v>23</v>
      </c>
      <c r="M114" t="s">
        <v>24</v>
      </c>
      <c r="N114" s="1">
        <v>45630</v>
      </c>
      <c r="O114" t="s">
        <v>40</v>
      </c>
      <c r="P114" t="s">
        <v>27</v>
      </c>
      <c r="Q114" t="s">
        <v>32</v>
      </c>
      <c r="R114">
        <v>2</v>
      </c>
      <c r="S114">
        <v>803</v>
      </c>
      <c r="T114" t="s">
        <v>23</v>
      </c>
      <c r="U114" t="s">
        <v>23</v>
      </c>
      <c r="V114" s="1">
        <v>45926</v>
      </c>
      <c r="W114" t="s">
        <v>23</v>
      </c>
      <c r="X114" t="str">
        <f t="shared" si="7"/>
        <v>dp3</v>
      </c>
      <c r="Y114">
        <f t="shared" si="8"/>
        <v>803</v>
      </c>
      <c r="Z114">
        <f t="shared" si="9"/>
        <v>9</v>
      </c>
      <c r="AA114" t="str">
        <f t="shared" si="10"/>
        <v>N</v>
      </c>
      <c r="AC114" t="str">
        <f t="shared" ca="1" si="12"/>
        <v>Recent</v>
      </c>
      <c r="AD114" t="str">
        <f t="shared" ca="1" si="11"/>
        <v>Recent</v>
      </c>
    </row>
    <row r="115" spans="1:30" hidden="1" x14ac:dyDescent="0.35">
      <c r="A115">
        <v>650757444</v>
      </c>
      <c r="B115" s="1">
        <v>37276</v>
      </c>
      <c r="C115">
        <v>36</v>
      </c>
      <c r="D115" s="1">
        <v>45741</v>
      </c>
      <c r="E115" t="s">
        <v>22</v>
      </c>
      <c r="F115" t="s">
        <v>23</v>
      </c>
      <c r="G115" t="s">
        <v>24</v>
      </c>
      <c r="H115" t="s">
        <v>28</v>
      </c>
      <c r="I115" t="s">
        <v>24</v>
      </c>
      <c r="J115">
        <v>86</v>
      </c>
      <c r="K115" t="s">
        <v>24</v>
      </c>
      <c r="L115" t="s">
        <v>23</v>
      </c>
      <c r="M115" t="s">
        <v>24</v>
      </c>
      <c r="N115" s="1">
        <v>45755</v>
      </c>
      <c r="O115" t="s">
        <v>35</v>
      </c>
      <c r="P115" t="s">
        <v>33</v>
      </c>
      <c r="Q115" t="s">
        <v>32</v>
      </c>
      <c r="R115">
        <v>2</v>
      </c>
      <c r="S115">
        <v>983</v>
      </c>
      <c r="T115" t="s">
        <v>23</v>
      </c>
      <c r="U115" t="s">
        <v>23</v>
      </c>
      <c r="V115" s="1">
        <v>45925</v>
      </c>
      <c r="W115" t="s">
        <v>23</v>
      </c>
      <c r="X115" t="str">
        <f t="shared" si="7"/>
        <v>dp3</v>
      </c>
      <c r="Y115">
        <f t="shared" si="8"/>
        <v>983</v>
      </c>
      <c r="Z115">
        <f t="shared" si="9"/>
        <v>10</v>
      </c>
      <c r="AA115" t="str">
        <f t="shared" si="10"/>
        <v>N</v>
      </c>
      <c r="AC115" t="str">
        <f t="shared" ca="1" si="12"/>
        <v>Recent</v>
      </c>
      <c r="AD115" t="str">
        <f t="shared" ca="1" si="11"/>
        <v>Recent</v>
      </c>
    </row>
    <row r="116" spans="1:30" x14ac:dyDescent="0.35">
      <c r="A116">
        <v>373725870</v>
      </c>
      <c r="B116" s="1">
        <v>36419</v>
      </c>
      <c r="D116" s="1">
        <v>45737</v>
      </c>
      <c r="E116" t="s">
        <v>36</v>
      </c>
      <c r="F116" t="s">
        <v>24</v>
      </c>
      <c r="G116" t="s">
        <v>23</v>
      </c>
      <c r="H116" t="s">
        <v>32</v>
      </c>
      <c r="I116" t="s">
        <v>24</v>
      </c>
      <c r="J116">
        <v>97</v>
      </c>
      <c r="K116" t="s">
        <v>24</v>
      </c>
      <c r="L116" t="s">
        <v>24</v>
      </c>
      <c r="M116" t="s">
        <v>24</v>
      </c>
      <c r="N116" s="1">
        <v>45728</v>
      </c>
      <c r="O116" t="s">
        <v>26</v>
      </c>
      <c r="P116" t="s">
        <v>27</v>
      </c>
      <c r="Q116" t="s">
        <v>32</v>
      </c>
      <c r="R116">
        <v>2</v>
      </c>
      <c r="S116">
        <v>511</v>
      </c>
      <c r="T116" t="s">
        <v>23</v>
      </c>
      <c r="U116" t="s">
        <v>23</v>
      </c>
      <c r="V116" s="1">
        <v>45925</v>
      </c>
      <c r="W116" t="s">
        <v>23</v>
      </c>
      <c r="X116" t="str">
        <f t="shared" si="7"/>
        <v>dp3</v>
      </c>
      <c r="Y116">
        <f t="shared" si="8"/>
        <v>511</v>
      </c>
      <c r="Z116">
        <f t="shared" si="9"/>
        <v>6</v>
      </c>
      <c r="AA116" t="str">
        <f t="shared" si="10"/>
        <v>N</v>
      </c>
      <c r="AC116" t="str">
        <f t="shared" ca="1" si="12"/>
        <v>Recent</v>
      </c>
      <c r="AD116" t="str">
        <f t="shared" ca="1" si="11"/>
        <v>Recent</v>
      </c>
    </row>
    <row r="117" spans="1:30" hidden="1" x14ac:dyDescent="0.35">
      <c r="A117">
        <v>229321171</v>
      </c>
      <c r="B117" s="1">
        <v>41078</v>
      </c>
      <c r="C117">
        <v>950</v>
      </c>
      <c r="D117" s="1">
        <v>45725</v>
      </c>
      <c r="E117" t="s">
        <v>22</v>
      </c>
      <c r="F117" t="s">
        <v>23</v>
      </c>
      <c r="G117" t="s">
        <v>24</v>
      </c>
      <c r="H117" t="s">
        <v>32</v>
      </c>
      <c r="I117" t="s">
        <v>24</v>
      </c>
      <c r="J117">
        <v>90</v>
      </c>
      <c r="K117" t="s">
        <v>24</v>
      </c>
      <c r="L117" t="s">
        <v>24</v>
      </c>
      <c r="M117" t="s">
        <v>23</v>
      </c>
      <c r="N117" s="1">
        <v>45731</v>
      </c>
      <c r="O117" t="s">
        <v>37</v>
      </c>
      <c r="P117" t="s">
        <v>27</v>
      </c>
      <c r="Q117" t="s">
        <v>32</v>
      </c>
      <c r="R117">
        <v>2</v>
      </c>
      <c r="S117">
        <v>883</v>
      </c>
      <c r="T117" t="s">
        <v>23</v>
      </c>
      <c r="U117" t="s">
        <v>23</v>
      </c>
      <c r="V117" s="1">
        <v>45925</v>
      </c>
      <c r="W117" t="s">
        <v>23</v>
      </c>
      <c r="X117" t="str">
        <f t="shared" si="7"/>
        <v>dp3</v>
      </c>
      <c r="Y117">
        <f t="shared" si="8"/>
        <v>883</v>
      </c>
      <c r="Z117">
        <f t="shared" si="9"/>
        <v>9</v>
      </c>
      <c r="AA117" t="str">
        <f t="shared" si="10"/>
        <v>N</v>
      </c>
      <c r="AC117" t="str">
        <f t="shared" ca="1" si="12"/>
        <v>Recent</v>
      </c>
      <c r="AD117" t="str">
        <f t="shared" ca="1" si="11"/>
        <v>Recent</v>
      </c>
    </row>
    <row r="118" spans="1:30" hidden="1" x14ac:dyDescent="0.35">
      <c r="A118">
        <v>442506900</v>
      </c>
      <c r="B118" s="1">
        <v>35465</v>
      </c>
      <c r="C118">
        <v>333</v>
      </c>
      <c r="D118" s="1">
        <v>45719</v>
      </c>
      <c r="E118" t="s">
        <v>22</v>
      </c>
      <c r="F118" t="s">
        <v>23</v>
      </c>
      <c r="G118" t="s">
        <v>24</v>
      </c>
      <c r="H118" t="s">
        <v>32</v>
      </c>
      <c r="I118" t="s">
        <v>24</v>
      </c>
      <c r="J118">
        <v>84</v>
      </c>
      <c r="K118" t="s">
        <v>24</v>
      </c>
      <c r="L118" t="s">
        <v>23</v>
      </c>
      <c r="M118" t="s">
        <v>24</v>
      </c>
      <c r="N118" s="1">
        <v>45744</v>
      </c>
      <c r="O118" t="s">
        <v>26</v>
      </c>
      <c r="P118" t="s">
        <v>33</v>
      </c>
      <c r="Q118" t="s">
        <v>32</v>
      </c>
      <c r="R118">
        <v>2</v>
      </c>
      <c r="S118">
        <v>851</v>
      </c>
      <c r="T118" t="s">
        <v>23</v>
      </c>
      <c r="U118" t="s">
        <v>23</v>
      </c>
      <c r="V118" s="1">
        <v>45925</v>
      </c>
      <c r="W118" t="s">
        <v>23</v>
      </c>
      <c r="X118" t="str">
        <f t="shared" si="7"/>
        <v>dp3</v>
      </c>
      <c r="Y118">
        <f t="shared" si="8"/>
        <v>851</v>
      </c>
      <c r="Z118">
        <f t="shared" si="9"/>
        <v>9</v>
      </c>
      <c r="AA118" t="str">
        <f t="shared" si="10"/>
        <v>N</v>
      </c>
      <c r="AC118" t="str">
        <f t="shared" ca="1" si="12"/>
        <v>Recent</v>
      </c>
      <c r="AD118" t="str">
        <f t="shared" ca="1" si="11"/>
        <v>Recent</v>
      </c>
    </row>
    <row r="119" spans="1:30" hidden="1" x14ac:dyDescent="0.35">
      <c r="A119">
        <v>468138007</v>
      </c>
      <c r="B119" s="1">
        <v>41426</v>
      </c>
      <c r="C119">
        <v>1646</v>
      </c>
      <c r="E119" t="s">
        <v>22</v>
      </c>
      <c r="F119" t="s">
        <v>23</v>
      </c>
      <c r="G119" t="s">
        <v>24</v>
      </c>
      <c r="H119" t="s">
        <v>30</v>
      </c>
      <c r="O119" t="s">
        <v>26</v>
      </c>
      <c r="P119" t="s">
        <v>33</v>
      </c>
      <c r="Q119" t="s">
        <v>32</v>
      </c>
      <c r="R119">
        <v>2</v>
      </c>
      <c r="S119">
        <v>753</v>
      </c>
      <c r="T119" t="s">
        <v>23</v>
      </c>
      <c r="U119" t="s">
        <v>23</v>
      </c>
      <c r="V119" s="1">
        <v>45925</v>
      </c>
      <c r="W119" t="s">
        <v>23</v>
      </c>
      <c r="X119" t="str">
        <f t="shared" si="7"/>
        <v>dp3</v>
      </c>
      <c r="Y119">
        <f t="shared" si="8"/>
        <v>753</v>
      </c>
      <c r="Z119">
        <f t="shared" si="9"/>
        <v>8</v>
      </c>
      <c r="AA119" t="str">
        <f t="shared" si="10"/>
        <v>N</v>
      </c>
      <c r="AC119" t="str">
        <f t="shared" ca="1" si="12"/>
        <v>N/A</v>
      </c>
      <c r="AD119" t="str">
        <f t="shared" ca="1" si="11"/>
        <v>Recent</v>
      </c>
    </row>
    <row r="120" spans="1:30" hidden="1" x14ac:dyDescent="0.35">
      <c r="A120">
        <v>178181770</v>
      </c>
      <c r="B120" s="1">
        <v>36096</v>
      </c>
      <c r="C120">
        <v>26</v>
      </c>
      <c r="D120" s="1">
        <v>45739</v>
      </c>
      <c r="E120" t="s">
        <v>22</v>
      </c>
      <c r="F120" t="s">
        <v>23</v>
      </c>
      <c r="G120" t="s">
        <v>24</v>
      </c>
      <c r="H120" t="s">
        <v>32</v>
      </c>
      <c r="I120" t="s">
        <v>24</v>
      </c>
      <c r="J120">
        <v>98</v>
      </c>
      <c r="K120" t="s">
        <v>24</v>
      </c>
      <c r="L120" t="s">
        <v>23</v>
      </c>
      <c r="M120" t="s">
        <v>23</v>
      </c>
      <c r="N120" s="1">
        <v>45728</v>
      </c>
      <c r="P120" t="s">
        <v>27</v>
      </c>
      <c r="Q120" t="s">
        <v>32</v>
      </c>
      <c r="R120">
        <v>2</v>
      </c>
      <c r="S120">
        <v>952</v>
      </c>
      <c r="T120" t="s">
        <v>23</v>
      </c>
      <c r="U120" t="s">
        <v>24</v>
      </c>
      <c r="V120" s="1">
        <v>45924</v>
      </c>
      <c r="W120" t="s">
        <v>23</v>
      </c>
      <c r="X120" t="str">
        <f t="shared" si="7"/>
        <v>dp3</v>
      </c>
      <c r="Y120">
        <f t="shared" si="8"/>
        <v>952</v>
      </c>
      <c r="Z120">
        <f t="shared" si="9"/>
        <v>10</v>
      </c>
      <c r="AA120" t="str">
        <f t="shared" si="10"/>
        <v>N</v>
      </c>
      <c r="AC120" t="str">
        <f t="shared" ca="1" si="12"/>
        <v>Recent</v>
      </c>
      <c r="AD120" t="str">
        <f t="shared" ca="1" si="11"/>
        <v>Recent</v>
      </c>
    </row>
    <row r="121" spans="1:30" hidden="1" x14ac:dyDescent="0.35">
      <c r="A121">
        <v>985257762</v>
      </c>
      <c r="B121" s="1">
        <v>42962</v>
      </c>
      <c r="C121">
        <v>14</v>
      </c>
      <c r="D121" s="1">
        <v>45738</v>
      </c>
      <c r="E121" t="s">
        <v>22</v>
      </c>
      <c r="F121" t="s">
        <v>23</v>
      </c>
      <c r="G121" t="s">
        <v>24</v>
      </c>
      <c r="H121" t="s">
        <v>30</v>
      </c>
      <c r="O121" t="s">
        <v>37</v>
      </c>
      <c r="P121" t="s">
        <v>27</v>
      </c>
      <c r="Q121" t="s">
        <v>32</v>
      </c>
      <c r="R121">
        <v>2</v>
      </c>
      <c r="S121">
        <v>971</v>
      </c>
      <c r="T121" t="s">
        <v>23</v>
      </c>
      <c r="U121" t="s">
        <v>23</v>
      </c>
      <c r="V121" s="1">
        <v>45924</v>
      </c>
      <c r="W121" t="s">
        <v>23</v>
      </c>
      <c r="X121" t="str">
        <f t="shared" si="7"/>
        <v>dp3</v>
      </c>
      <c r="Y121">
        <f t="shared" si="8"/>
        <v>971</v>
      </c>
      <c r="Z121">
        <f t="shared" si="9"/>
        <v>10</v>
      </c>
      <c r="AA121" t="str">
        <f t="shared" si="10"/>
        <v>N</v>
      </c>
      <c r="AC121" t="str">
        <f t="shared" ca="1" si="12"/>
        <v>N/A</v>
      </c>
      <c r="AD121" t="str">
        <f t="shared" ca="1" si="11"/>
        <v>Recent</v>
      </c>
    </row>
    <row r="122" spans="1:30" hidden="1" x14ac:dyDescent="0.35">
      <c r="A122">
        <v>307111297</v>
      </c>
      <c r="B122" s="1">
        <v>38955</v>
      </c>
      <c r="C122">
        <v>46</v>
      </c>
      <c r="D122" s="1">
        <v>45736</v>
      </c>
      <c r="E122" t="s">
        <v>22</v>
      </c>
      <c r="F122" t="s">
        <v>23</v>
      </c>
      <c r="G122" t="s">
        <v>24</v>
      </c>
      <c r="H122" t="s">
        <v>32</v>
      </c>
      <c r="I122" t="s">
        <v>24</v>
      </c>
      <c r="J122">
        <v>95</v>
      </c>
      <c r="K122" t="s">
        <v>24</v>
      </c>
      <c r="L122" t="s">
        <v>23</v>
      </c>
      <c r="M122" t="s">
        <v>23</v>
      </c>
      <c r="N122" s="1">
        <v>45726</v>
      </c>
      <c r="P122" t="s">
        <v>31</v>
      </c>
      <c r="Q122" t="s">
        <v>32</v>
      </c>
      <c r="R122">
        <v>2</v>
      </c>
      <c r="S122">
        <v>974</v>
      </c>
      <c r="T122" t="s">
        <v>23</v>
      </c>
      <c r="U122" t="s">
        <v>23</v>
      </c>
      <c r="V122" s="1">
        <v>45924</v>
      </c>
      <c r="W122" t="s">
        <v>23</v>
      </c>
      <c r="X122" t="str">
        <f t="shared" si="7"/>
        <v>dp3</v>
      </c>
      <c r="Y122">
        <f t="shared" si="8"/>
        <v>974</v>
      </c>
      <c r="Z122">
        <f t="shared" si="9"/>
        <v>10</v>
      </c>
      <c r="AA122" t="str">
        <f t="shared" si="10"/>
        <v>N</v>
      </c>
      <c r="AC122" t="str">
        <f t="shared" ca="1" si="12"/>
        <v>Recent</v>
      </c>
      <c r="AD122" t="str">
        <f t="shared" ca="1" si="11"/>
        <v>Recent</v>
      </c>
    </row>
    <row r="123" spans="1:30" x14ac:dyDescent="0.35">
      <c r="A123">
        <v>640324347</v>
      </c>
      <c r="B123" s="1">
        <v>38907</v>
      </c>
      <c r="D123" s="1">
        <v>45734</v>
      </c>
      <c r="E123" t="s">
        <v>34</v>
      </c>
      <c r="F123" t="s">
        <v>24</v>
      </c>
      <c r="G123" t="s">
        <v>24</v>
      </c>
      <c r="H123" t="s">
        <v>32</v>
      </c>
      <c r="I123" t="s">
        <v>24</v>
      </c>
      <c r="J123">
        <v>55</v>
      </c>
      <c r="K123" t="s">
        <v>24</v>
      </c>
      <c r="L123" t="s">
        <v>23</v>
      </c>
      <c r="M123" t="s">
        <v>24</v>
      </c>
      <c r="N123" s="1">
        <v>45738</v>
      </c>
      <c r="O123" t="s">
        <v>35</v>
      </c>
      <c r="P123" t="s">
        <v>33</v>
      </c>
      <c r="Q123" t="s">
        <v>32</v>
      </c>
      <c r="R123">
        <v>2</v>
      </c>
      <c r="S123">
        <v>896</v>
      </c>
      <c r="T123" t="s">
        <v>23</v>
      </c>
      <c r="U123" t="s">
        <v>23</v>
      </c>
      <c r="V123" s="1">
        <v>45924</v>
      </c>
      <c r="W123" t="s">
        <v>23</v>
      </c>
      <c r="X123" t="str">
        <f t="shared" si="7"/>
        <v>dp3</v>
      </c>
      <c r="Y123">
        <f t="shared" si="8"/>
        <v>896</v>
      </c>
      <c r="Z123">
        <f t="shared" si="9"/>
        <v>9</v>
      </c>
      <c r="AA123" t="str">
        <f t="shared" si="10"/>
        <v>N</v>
      </c>
      <c r="AC123" t="str">
        <f t="shared" ca="1" si="12"/>
        <v>Recent</v>
      </c>
      <c r="AD123" t="str">
        <f t="shared" ca="1" si="11"/>
        <v>Recent</v>
      </c>
    </row>
    <row r="124" spans="1:30" hidden="1" x14ac:dyDescent="0.35">
      <c r="A124">
        <v>679627775</v>
      </c>
      <c r="B124" s="1">
        <v>37328</v>
      </c>
      <c r="C124">
        <v>26</v>
      </c>
      <c r="D124" s="1">
        <v>45731</v>
      </c>
      <c r="E124" t="s">
        <v>22</v>
      </c>
      <c r="F124" t="s">
        <v>23</v>
      </c>
      <c r="G124" t="s">
        <v>24</v>
      </c>
      <c r="H124" t="s">
        <v>30</v>
      </c>
      <c r="O124" t="s">
        <v>37</v>
      </c>
      <c r="P124" t="s">
        <v>27</v>
      </c>
      <c r="Q124" t="s">
        <v>32</v>
      </c>
      <c r="R124">
        <v>2</v>
      </c>
      <c r="S124">
        <v>960</v>
      </c>
      <c r="T124" t="s">
        <v>23</v>
      </c>
      <c r="U124" t="s">
        <v>23</v>
      </c>
      <c r="V124" s="1">
        <v>45924</v>
      </c>
      <c r="W124" t="s">
        <v>23</v>
      </c>
      <c r="X124" t="str">
        <f t="shared" si="7"/>
        <v>dp3</v>
      </c>
      <c r="Y124">
        <f t="shared" si="8"/>
        <v>960</v>
      </c>
      <c r="Z124">
        <f t="shared" si="9"/>
        <v>10</v>
      </c>
      <c r="AA124" t="str">
        <f t="shared" si="10"/>
        <v>N</v>
      </c>
      <c r="AC124" t="str">
        <f t="shared" ca="1" si="12"/>
        <v>N/A</v>
      </c>
      <c r="AD124" t="str">
        <f t="shared" ca="1" si="11"/>
        <v>Recent</v>
      </c>
    </row>
    <row r="125" spans="1:30" hidden="1" x14ac:dyDescent="0.35">
      <c r="A125">
        <v>961151002</v>
      </c>
      <c r="B125" s="1">
        <v>43254</v>
      </c>
      <c r="C125">
        <v>2319</v>
      </c>
      <c r="D125" s="1">
        <v>45720</v>
      </c>
      <c r="E125" t="s">
        <v>36</v>
      </c>
      <c r="F125" t="s">
        <v>24</v>
      </c>
      <c r="G125" t="s">
        <v>23</v>
      </c>
      <c r="H125" t="s">
        <v>32</v>
      </c>
      <c r="I125" t="s">
        <v>24</v>
      </c>
      <c r="J125">
        <v>44</v>
      </c>
      <c r="K125" t="s">
        <v>24</v>
      </c>
      <c r="L125" t="s">
        <v>23</v>
      </c>
      <c r="M125" t="s">
        <v>24</v>
      </c>
      <c r="N125" s="1">
        <v>45701</v>
      </c>
      <c r="O125" t="s">
        <v>35</v>
      </c>
      <c r="P125" t="s">
        <v>31</v>
      </c>
      <c r="Q125" t="s">
        <v>32</v>
      </c>
      <c r="R125">
        <v>2</v>
      </c>
      <c r="S125">
        <v>707</v>
      </c>
      <c r="T125" t="s">
        <v>23</v>
      </c>
      <c r="U125" t="s">
        <v>23</v>
      </c>
      <c r="V125" s="1">
        <v>45924</v>
      </c>
      <c r="W125" t="s">
        <v>23</v>
      </c>
      <c r="X125" t="str">
        <f t="shared" si="7"/>
        <v>dp3</v>
      </c>
      <c r="Y125">
        <f t="shared" si="8"/>
        <v>707</v>
      </c>
      <c r="Z125">
        <f t="shared" si="9"/>
        <v>8</v>
      </c>
      <c r="AA125" t="str">
        <f t="shared" si="10"/>
        <v>N</v>
      </c>
      <c r="AC125" t="str">
        <f t="shared" ca="1" si="12"/>
        <v>Recent</v>
      </c>
      <c r="AD125" t="str">
        <f t="shared" ca="1" si="11"/>
        <v>Recent</v>
      </c>
    </row>
    <row r="126" spans="1:30" hidden="1" x14ac:dyDescent="0.35">
      <c r="A126">
        <v>578045735</v>
      </c>
      <c r="B126" s="1">
        <v>42444</v>
      </c>
      <c r="C126">
        <v>826</v>
      </c>
      <c r="D126" s="1">
        <v>45707</v>
      </c>
      <c r="E126" t="s">
        <v>34</v>
      </c>
      <c r="F126" t="s">
        <v>24</v>
      </c>
      <c r="G126" t="s">
        <v>24</v>
      </c>
      <c r="H126" t="s">
        <v>32</v>
      </c>
      <c r="I126" t="s">
        <v>24</v>
      </c>
      <c r="J126">
        <v>77</v>
      </c>
      <c r="K126" t="s">
        <v>24</v>
      </c>
      <c r="L126" t="s">
        <v>23</v>
      </c>
      <c r="M126" t="s">
        <v>24</v>
      </c>
      <c r="N126" s="1">
        <v>45720</v>
      </c>
      <c r="O126" t="s">
        <v>39</v>
      </c>
      <c r="P126" t="s">
        <v>33</v>
      </c>
      <c r="Q126" t="s">
        <v>32</v>
      </c>
      <c r="R126">
        <v>2</v>
      </c>
      <c r="S126">
        <v>935</v>
      </c>
      <c r="T126" t="s">
        <v>23</v>
      </c>
      <c r="U126" t="s">
        <v>23</v>
      </c>
      <c r="V126" s="1">
        <v>45924</v>
      </c>
      <c r="W126" t="s">
        <v>23</v>
      </c>
      <c r="X126" t="str">
        <f t="shared" si="7"/>
        <v>dp3</v>
      </c>
      <c r="Y126">
        <f t="shared" si="8"/>
        <v>935</v>
      </c>
      <c r="Z126">
        <f t="shared" si="9"/>
        <v>10</v>
      </c>
      <c r="AA126" t="str">
        <f t="shared" si="10"/>
        <v>N</v>
      </c>
      <c r="AC126" t="str">
        <f t="shared" ca="1" si="12"/>
        <v>Recent</v>
      </c>
      <c r="AD126" t="str">
        <f t="shared" ca="1" si="11"/>
        <v>Recent</v>
      </c>
    </row>
    <row r="127" spans="1:30" hidden="1" x14ac:dyDescent="0.35">
      <c r="A127">
        <v>285732130</v>
      </c>
      <c r="B127" s="1">
        <v>36642</v>
      </c>
      <c r="C127">
        <v>695</v>
      </c>
      <c r="E127" t="s">
        <v>36</v>
      </c>
      <c r="F127" t="s">
        <v>24</v>
      </c>
      <c r="G127" t="s">
        <v>23</v>
      </c>
      <c r="H127" t="s">
        <v>32</v>
      </c>
      <c r="I127" t="s">
        <v>24</v>
      </c>
      <c r="J127">
        <v>80</v>
      </c>
      <c r="K127" t="s">
        <v>24</v>
      </c>
      <c r="L127" t="s">
        <v>24</v>
      </c>
      <c r="M127" t="s">
        <v>24</v>
      </c>
      <c r="N127" s="1">
        <v>45723</v>
      </c>
      <c r="O127" t="s">
        <v>39</v>
      </c>
      <c r="P127" t="s">
        <v>33</v>
      </c>
      <c r="Q127" t="s">
        <v>32</v>
      </c>
      <c r="R127">
        <v>2</v>
      </c>
      <c r="S127">
        <v>846</v>
      </c>
      <c r="T127" t="s">
        <v>23</v>
      </c>
      <c r="U127" t="s">
        <v>23</v>
      </c>
      <c r="V127" s="1">
        <v>45924</v>
      </c>
      <c r="W127" t="s">
        <v>23</v>
      </c>
      <c r="X127" t="str">
        <f t="shared" si="7"/>
        <v>dp3</v>
      </c>
      <c r="Y127">
        <f t="shared" si="8"/>
        <v>846</v>
      </c>
      <c r="Z127">
        <f t="shared" si="9"/>
        <v>9</v>
      </c>
      <c r="AA127" t="str">
        <f t="shared" si="10"/>
        <v>N</v>
      </c>
      <c r="AC127" t="str">
        <f t="shared" ca="1" si="12"/>
        <v>Recent</v>
      </c>
      <c r="AD127" t="str">
        <f t="shared" ca="1" si="11"/>
        <v>Recent</v>
      </c>
    </row>
    <row r="128" spans="1:30" hidden="1" x14ac:dyDescent="0.35">
      <c r="A128">
        <v>450146318</v>
      </c>
      <c r="B128" s="1">
        <v>40709</v>
      </c>
      <c r="C128">
        <v>20</v>
      </c>
      <c r="E128" t="s">
        <v>22</v>
      </c>
      <c r="F128" t="s">
        <v>23</v>
      </c>
      <c r="G128" t="s">
        <v>24</v>
      </c>
      <c r="H128" t="s">
        <v>32</v>
      </c>
      <c r="I128" t="s">
        <v>24</v>
      </c>
      <c r="J128">
        <v>92</v>
      </c>
      <c r="K128" t="s">
        <v>24</v>
      </c>
      <c r="L128" t="s">
        <v>23</v>
      </c>
      <c r="M128" t="s">
        <v>23</v>
      </c>
      <c r="N128" s="1">
        <v>45728</v>
      </c>
      <c r="O128" t="s">
        <v>37</v>
      </c>
      <c r="P128" t="s">
        <v>27</v>
      </c>
      <c r="Q128" t="s">
        <v>32</v>
      </c>
      <c r="R128">
        <v>2</v>
      </c>
      <c r="S128">
        <v>965</v>
      </c>
      <c r="T128" t="s">
        <v>23</v>
      </c>
      <c r="U128" t="s">
        <v>23</v>
      </c>
      <c r="V128" s="1">
        <v>45924</v>
      </c>
      <c r="W128" t="s">
        <v>23</v>
      </c>
      <c r="X128" t="str">
        <f t="shared" si="7"/>
        <v>dp3</v>
      </c>
      <c r="Y128">
        <f t="shared" si="8"/>
        <v>965</v>
      </c>
      <c r="Z128">
        <f t="shared" si="9"/>
        <v>10</v>
      </c>
      <c r="AA128" t="str">
        <f t="shared" si="10"/>
        <v>N</v>
      </c>
      <c r="AC128" t="str">
        <f t="shared" ca="1" si="12"/>
        <v>Recent</v>
      </c>
      <c r="AD128" t="str">
        <f t="shared" ca="1" si="11"/>
        <v>Recent</v>
      </c>
    </row>
    <row r="129" spans="1:30" hidden="1" x14ac:dyDescent="0.35">
      <c r="A129">
        <v>464322349</v>
      </c>
      <c r="B129" s="1">
        <v>41357</v>
      </c>
      <c r="C129">
        <v>69</v>
      </c>
      <c r="D129" s="1">
        <v>45756</v>
      </c>
      <c r="E129" t="s">
        <v>22</v>
      </c>
      <c r="F129" t="s">
        <v>23</v>
      </c>
      <c r="G129" t="s">
        <v>24</v>
      </c>
      <c r="H129" t="s">
        <v>32</v>
      </c>
      <c r="I129" t="s">
        <v>24</v>
      </c>
      <c r="J129">
        <v>85</v>
      </c>
      <c r="K129" t="s">
        <v>24</v>
      </c>
      <c r="L129" t="s">
        <v>23</v>
      </c>
      <c r="M129" t="s">
        <v>24</v>
      </c>
      <c r="N129" s="1">
        <v>45730</v>
      </c>
      <c r="O129" t="s">
        <v>39</v>
      </c>
      <c r="P129" t="s">
        <v>31</v>
      </c>
      <c r="Q129" t="s">
        <v>32</v>
      </c>
      <c r="R129">
        <v>2</v>
      </c>
      <c r="S129">
        <v>964</v>
      </c>
      <c r="T129" t="s">
        <v>23</v>
      </c>
      <c r="U129" t="s">
        <v>23</v>
      </c>
      <c r="V129" s="1">
        <v>45923</v>
      </c>
      <c r="W129" t="s">
        <v>23</v>
      </c>
      <c r="X129" t="str">
        <f t="shared" si="7"/>
        <v>dp3</v>
      </c>
      <c r="Y129">
        <f t="shared" si="8"/>
        <v>964</v>
      </c>
      <c r="Z129">
        <f t="shared" si="9"/>
        <v>10</v>
      </c>
      <c r="AA129" t="str">
        <f t="shared" si="10"/>
        <v>N</v>
      </c>
      <c r="AC129" t="str">
        <f t="shared" ca="1" si="12"/>
        <v>Recent</v>
      </c>
      <c r="AD129" t="str">
        <f t="shared" ca="1" si="11"/>
        <v>Recent</v>
      </c>
    </row>
    <row r="130" spans="1:30" hidden="1" x14ac:dyDescent="0.35">
      <c r="A130">
        <v>929813215</v>
      </c>
      <c r="B130" s="1">
        <v>40591</v>
      </c>
      <c r="C130">
        <v>1950</v>
      </c>
      <c r="D130" s="1">
        <v>45709</v>
      </c>
      <c r="E130" t="s">
        <v>36</v>
      </c>
      <c r="F130" t="s">
        <v>24</v>
      </c>
      <c r="G130" t="s">
        <v>23</v>
      </c>
      <c r="H130" t="s">
        <v>28</v>
      </c>
      <c r="I130" t="s">
        <v>24</v>
      </c>
      <c r="J130">
        <v>73</v>
      </c>
      <c r="K130" t="s">
        <v>24</v>
      </c>
      <c r="L130" t="s">
        <v>24</v>
      </c>
      <c r="M130" t="s">
        <v>24</v>
      </c>
      <c r="N130" s="1">
        <v>45682</v>
      </c>
      <c r="O130" t="s">
        <v>38</v>
      </c>
      <c r="P130" t="s">
        <v>31</v>
      </c>
      <c r="Q130" t="s">
        <v>32</v>
      </c>
      <c r="R130">
        <v>2</v>
      </c>
      <c r="S130">
        <v>721</v>
      </c>
      <c r="T130" t="s">
        <v>23</v>
      </c>
      <c r="U130" t="s">
        <v>23</v>
      </c>
      <c r="V130" s="1">
        <v>45923</v>
      </c>
      <c r="W130" t="s">
        <v>23</v>
      </c>
      <c r="X130" t="str">
        <f t="shared" ref="X130:X193" si="13">IF(N130&gt;V130,"dp1",IF(V130="","N/A","dp3"))</f>
        <v>dp3</v>
      </c>
      <c r="Y130">
        <f t="shared" ref="Y130:Y193" si="14">IF(X130 = "dp1", J130, IF(X130 = "N/A", "N/A", S130))</f>
        <v>721</v>
      </c>
      <c r="Z130">
        <f t="shared" ref="Z130:Z193" si="15">IF(X130 = "dp1", ROUNDUP(Y130 / 10, 0), IF(Y130 = "N/A", 11, ROUNDUP(Y130 / 100, 0)))</f>
        <v>8</v>
      </c>
      <c r="AA130" t="str">
        <f t="shared" ref="AA130:AA193" si="16">IF(OR(H130 = "Deceased", Q130 = "Deceased"), "Y", "N")</f>
        <v>N</v>
      </c>
      <c r="AC130" t="str">
        <f t="shared" ca="1" si="12"/>
        <v>Recent</v>
      </c>
      <c r="AD130" t="str">
        <f t="shared" ca="1" si="11"/>
        <v>Recent</v>
      </c>
    </row>
    <row r="131" spans="1:30" hidden="1" x14ac:dyDescent="0.35">
      <c r="A131">
        <v>933782995</v>
      </c>
      <c r="B131" s="1">
        <v>35584</v>
      </c>
      <c r="C131">
        <v>3182</v>
      </c>
      <c r="D131" s="1">
        <v>45704</v>
      </c>
      <c r="E131" t="s">
        <v>36</v>
      </c>
      <c r="F131" t="s">
        <v>24</v>
      </c>
      <c r="G131" t="s">
        <v>23</v>
      </c>
      <c r="H131" t="s">
        <v>32</v>
      </c>
      <c r="I131" t="s">
        <v>24</v>
      </c>
      <c r="J131">
        <v>16</v>
      </c>
      <c r="K131" t="s">
        <v>24</v>
      </c>
      <c r="L131" t="s">
        <v>24</v>
      </c>
      <c r="M131" t="s">
        <v>24</v>
      </c>
      <c r="N131" s="1">
        <v>45244</v>
      </c>
      <c r="O131" t="s">
        <v>38</v>
      </c>
      <c r="P131" t="s">
        <v>31</v>
      </c>
      <c r="Q131" t="s">
        <v>32</v>
      </c>
      <c r="R131">
        <v>2</v>
      </c>
      <c r="S131">
        <v>342</v>
      </c>
      <c r="T131" t="s">
        <v>23</v>
      </c>
      <c r="U131" t="s">
        <v>23</v>
      </c>
      <c r="V131" s="1">
        <v>45923</v>
      </c>
      <c r="W131" t="s">
        <v>23</v>
      </c>
      <c r="X131" t="str">
        <f t="shared" si="13"/>
        <v>dp3</v>
      </c>
      <c r="Y131">
        <f t="shared" si="14"/>
        <v>342</v>
      </c>
      <c r="Z131">
        <f t="shared" si="15"/>
        <v>4</v>
      </c>
      <c r="AA131" t="str">
        <f t="shared" si="16"/>
        <v>N</v>
      </c>
      <c r="AC131" t="str">
        <f t="shared" ca="1" si="12"/>
        <v>Old</v>
      </c>
      <c r="AD131" t="str">
        <f t="shared" ref="AD131:AD194" ca="1" si="17">IF(V131&gt;=EDATE(TODAY(),-6),"Recent",IF(V131="","N/A","Old"))</f>
        <v>Recent</v>
      </c>
    </row>
    <row r="132" spans="1:30" hidden="1" x14ac:dyDescent="0.35">
      <c r="A132">
        <v>858828192</v>
      </c>
      <c r="B132" s="1">
        <v>43130</v>
      </c>
      <c r="C132">
        <v>4327</v>
      </c>
      <c r="D132" s="1">
        <v>45662</v>
      </c>
      <c r="E132" t="s">
        <v>29</v>
      </c>
      <c r="F132" t="s">
        <v>24</v>
      </c>
      <c r="G132" t="s">
        <v>24</v>
      </c>
      <c r="H132" t="s">
        <v>32</v>
      </c>
      <c r="I132" t="s">
        <v>23</v>
      </c>
      <c r="J132">
        <v>6</v>
      </c>
      <c r="K132" t="s">
        <v>24</v>
      </c>
      <c r="L132" t="s">
        <v>24</v>
      </c>
      <c r="M132" t="s">
        <v>24</v>
      </c>
      <c r="N132" s="1">
        <v>43736</v>
      </c>
      <c r="O132" t="s">
        <v>38</v>
      </c>
      <c r="P132" t="s">
        <v>31</v>
      </c>
      <c r="Q132" t="s">
        <v>32</v>
      </c>
      <c r="R132">
        <v>2</v>
      </c>
      <c r="S132">
        <v>192</v>
      </c>
      <c r="T132" t="s">
        <v>23</v>
      </c>
      <c r="U132" t="s">
        <v>23</v>
      </c>
      <c r="V132" s="1">
        <v>45923</v>
      </c>
      <c r="W132" t="s">
        <v>23</v>
      </c>
      <c r="X132" t="str">
        <f t="shared" si="13"/>
        <v>dp3</v>
      </c>
      <c r="Y132">
        <f t="shared" si="14"/>
        <v>192</v>
      </c>
      <c r="Z132">
        <f t="shared" si="15"/>
        <v>2</v>
      </c>
      <c r="AA132" t="str">
        <f t="shared" si="16"/>
        <v>N</v>
      </c>
      <c r="AC132" t="str">
        <f t="shared" ca="1" si="12"/>
        <v>Old</v>
      </c>
      <c r="AD132" t="str">
        <f t="shared" ca="1" si="17"/>
        <v>Recent</v>
      </c>
    </row>
    <row r="133" spans="1:30" hidden="1" x14ac:dyDescent="0.35">
      <c r="A133">
        <v>698008219</v>
      </c>
      <c r="B133" s="1">
        <v>39020</v>
      </c>
      <c r="C133">
        <v>1596</v>
      </c>
      <c r="D133" s="1">
        <v>45641</v>
      </c>
      <c r="E133" t="s">
        <v>36</v>
      </c>
      <c r="F133" t="s">
        <v>24</v>
      </c>
      <c r="G133" t="s">
        <v>23</v>
      </c>
      <c r="H133" t="s">
        <v>32</v>
      </c>
      <c r="I133" t="s">
        <v>24</v>
      </c>
      <c r="J133">
        <v>66</v>
      </c>
      <c r="K133" t="s">
        <v>24</v>
      </c>
      <c r="L133" t="s">
        <v>24</v>
      </c>
      <c r="M133" t="s">
        <v>24</v>
      </c>
      <c r="N133" s="1">
        <v>45686</v>
      </c>
      <c r="O133" t="s">
        <v>35</v>
      </c>
      <c r="P133" t="s">
        <v>31</v>
      </c>
      <c r="Q133" t="s">
        <v>32</v>
      </c>
      <c r="R133">
        <v>2</v>
      </c>
      <c r="S133">
        <v>764</v>
      </c>
      <c r="T133" t="s">
        <v>23</v>
      </c>
      <c r="U133" t="s">
        <v>23</v>
      </c>
      <c r="V133" s="1">
        <v>45923</v>
      </c>
      <c r="W133" t="s">
        <v>23</v>
      </c>
      <c r="X133" t="str">
        <f t="shared" si="13"/>
        <v>dp3</v>
      </c>
      <c r="Y133">
        <f t="shared" si="14"/>
        <v>764</v>
      </c>
      <c r="Z133">
        <f t="shared" si="15"/>
        <v>8</v>
      </c>
      <c r="AA133" t="str">
        <f t="shared" si="16"/>
        <v>N</v>
      </c>
      <c r="AC133" t="str">
        <f t="shared" ca="1" si="12"/>
        <v>Recent</v>
      </c>
      <c r="AD133" t="str">
        <f t="shared" ca="1" si="17"/>
        <v>Recent</v>
      </c>
    </row>
    <row r="134" spans="1:30" hidden="1" x14ac:dyDescent="0.35">
      <c r="A134">
        <v>654143067</v>
      </c>
      <c r="B134" s="1">
        <v>42224</v>
      </c>
      <c r="C134">
        <v>4891</v>
      </c>
      <c r="D134" s="1">
        <v>44625</v>
      </c>
      <c r="E134" t="s">
        <v>29</v>
      </c>
      <c r="F134" t="s">
        <v>24</v>
      </c>
      <c r="G134" t="s">
        <v>24</v>
      </c>
      <c r="H134" t="s">
        <v>30</v>
      </c>
      <c r="O134" t="s">
        <v>38</v>
      </c>
      <c r="P134" t="s">
        <v>33</v>
      </c>
      <c r="Q134" t="s">
        <v>32</v>
      </c>
      <c r="R134">
        <v>2</v>
      </c>
      <c r="S134">
        <v>219</v>
      </c>
      <c r="T134" t="s">
        <v>23</v>
      </c>
      <c r="U134" t="s">
        <v>23</v>
      </c>
      <c r="V134" s="1">
        <v>45923</v>
      </c>
      <c r="W134" t="s">
        <v>23</v>
      </c>
      <c r="X134" t="str">
        <f t="shared" si="13"/>
        <v>dp3</v>
      </c>
      <c r="Y134">
        <f t="shared" si="14"/>
        <v>219</v>
      </c>
      <c r="Z134">
        <f t="shared" si="15"/>
        <v>3</v>
      </c>
      <c r="AA134" t="str">
        <f t="shared" si="16"/>
        <v>N</v>
      </c>
      <c r="AC134" t="str">
        <f t="shared" ca="1" si="12"/>
        <v>N/A</v>
      </c>
      <c r="AD134" t="str">
        <f t="shared" ca="1" si="17"/>
        <v>Recent</v>
      </c>
    </row>
    <row r="135" spans="1:30" hidden="1" x14ac:dyDescent="0.35">
      <c r="A135">
        <v>290274780</v>
      </c>
      <c r="B135" s="1">
        <v>38197</v>
      </c>
      <c r="C135">
        <v>13</v>
      </c>
      <c r="D135" s="1">
        <v>45748</v>
      </c>
      <c r="E135" t="s">
        <v>34</v>
      </c>
      <c r="F135" t="s">
        <v>24</v>
      </c>
      <c r="G135" t="s">
        <v>24</v>
      </c>
      <c r="H135" t="s">
        <v>32</v>
      </c>
      <c r="I135" t="s">
        <v>24</v>
      </c>
      <c r="J135">
        <v>85</v>
      </c>
      <c r="K135" t="s">
        <v>24</v>
      </c>
      <c r="L135" t="s">
        <v>24</v>
      </c>
      <c r="M135" t="s">
        <v>24</v>
      </c>
      <c r="N135" s="1">
        <v>45726</v>
      </c>
      <c r="P135" t="s">
        <v>27</v>
      </c>
      <c r="Q135" t="s">
        <v>32</v>
      </c>
      <c r="R135">
        <v>2</v>
      </c>
      <c r="S135">
        <v>984</v>
      </c>
      <c r="T135" t="s">
        <v>23</v>
      </c>
      <c r="U135" t="s">
        <v>23</v>
      </c>
      <c r="V135" s="1">
        <v>45922</v>
      </c>
      <c r="W135" t="s">
        <v>23</v>
      </c>
      <c r="X135" t="str">
        <f t="shared" si="13"/>
        <v>dp3</v>
      </c>
      <c r="Y135">
        <f t="shared" si="14"/>
        <v>984</v>
      </c>
      <c r="Z135">
        <f t="shared" si="15"/>
        <v>10</v>
      </c>
      <c r="AA135" t="str">
        <f t="shared" si="16"/>
        <v>N</v>
      </c>
      <c r="AC135" t="str">
        <f t="shared" ca="1" si="12"/>
        <v>Recent</v>
      </c>
      <c r="AD135" t="str">
        <f t="shared" ca="1" si="17"/>
        <v>Recent</v>
      </c>
    </row>
    <row r="136" spans="1:30" hidden="1" x14ac:dyDescent="0.35">
      <c r="A136">
        <v>153779682</v>
      </c>
      <c r="B136" s="1">
        <v>35398</v>
      </c>
      <c r="C136">
        <v>1766</v>
      </c>
      <c r="D136" s="1">
        <v>45650</v>
      </c>
      <c r="E136" t="s">
        <v>34</v>
      </c>
      <c r="F136" t="s">
        <v>24</v>
      </c>
      <c r="G136" t="s">
        <v>24</v>
      </c>
      <c r="H136" t="s">
        <v>30</v>
      </c>
      <c r="P136" t="s">
        <v>27</v>
      </c>
      <c r="Q136" t="s">
        <v>32</v>
      </c>
      <c r="R136">
        <v>2</v>
      </c>
      <c r="S136">
        <v>723</v>
      </c>
      <c r="T136" t="s">
        <v>23</v>
      </c>
      <c r="U136" t="s">
        <v>23</v>
      </c>
      <c r="V136" s="1">
        <v>45922</v>
      </c>
      <c r="W136" t="s">
        <v>23</v>
      </c>
      <c r="X136" t="str">
        <f t="shared" si="13"/>
        <v>dp3</v>
      </c>
      <c r="Y136">
        <f t="shared" si="14"/>
        <v>723</v>
      </c>
      <c r="Z136">
        <f t="shared" si="15"/>
        <v>8</v>
      </c>
      <c r="AA136" t="str">
        <f t="shared" si="16"/>
        <v>N</v>
      </c>
      <c r="AC136" t="str">
        <f t="shared" ca="1" si="12"/>
        <v>N/A</v>
      </c>
      <c r="AD136" t="str">
        <f t="shared" ca="1" si="17"/>
        <v>Recent</v>
      </c>
    </row>
    <row r="137" spans="1:30" hidden="1" x14ac:dyDescent="0.35">
      <c r="A137">
        <v>755165644</v>
      </c>
      <c r="B137" s="1">
        <v>43126</v>
      </c>
      <c r="C137">
        <v>4522</v>
      </c>
      <c r="D137" s="1">
        <v>45022</v>
      </c>
      <c r="E137" t="s">
        <v>29</v>
      </c>
      <c r="F137" t="s">
        <v>24</v>
      </c>
      <c r="G137" t="s">
        <v>24</v>
      </c>
      <c r="H137" t="s">
        <v>32</v>
      </c>
      <c r="I137" t="s">
        <v>24</v>
      </c>
      <c r="J137">
        <v>16</v>
      </c>
      <c r="K137" t="s">
        <v>24</v>
      </c>
      <c r="L137" t="s">
        <v>24</v>
      </c>
      <c r="M137" t="s">
        <v>24</v>
      </c>
      <c r="N137" s="1">
        <v>44184</v>
      </c>
      <c r="O137" t="s">
        <v>38</v>
      </c>
      <c r="P137" t="s">
        <v>33</v>
      </c>
      <c r="Q137" t="s">
        <v>32</v>
      </c>
      <c r="R137">
        <v>3</v>
      </c>
      <c r="S137">
        <v>253</v>
      </c>
      <c r="T137" t="s">
        <v>23</v>
      </c>
      <c r="U137" t="s">
        <v>23</v>
      </c>
      <c r="V137" s="1">
        <v>45798</v>
      </c>
      <c r="W137" t="s">
        <v>23</v>
      </c>
      <c r="X137" t="str">
        <f t="shared" si="13"/>
        <v>dp3</v>
      </c>
      <c r="Y137">
        <f t="shared" si="14"/>
        <v>253</v>
      </c>
      <c r="Z137">
        <f t="shared" si="15"/>
        <v>3</v>
      </c>
      <c r="AA137" t="str">
        <f t="shared" si="16"/>
        <v>N</v>
      </c>
      <c r="AC137" t="str">
        <f t="shared" ref="AC137:AC200" ca="1" si="18">IF(N137&gt;=EDATE(TODAY(),-6),"Recent",IF(N137="","N/A","Old"))</f>
        <v>Old</v>
      </c>
      <c r="AD137" t="str">
        <f t="shared" ca="1" si="17"/>
        <v>Recent</v>
      </c>
    </row>
    <row r="138" spans="1:30" hidden="1" x14ac:dyDescent="0.35">
      <c r="A138">
        <v>311769194</v>
      </c>
      <c r="B138" s="1">
        <v>36261</v>
      </c>
      <c r="C138">
        <v>2974</v>
      </c>
      <c r="E138" t="s">
        <v>36</v>
      </c>
      <c r="F138" t="s">
        <v>24</v>
      </c>
      <c r="G138" t="s">
        <v>23</v>
      </c>
      <c r="H138" t="s">
        <v>32</v>
      </c>
      <c r="I138" t="s">
        <v>24</v>
      </c>
      <c r="J138">
        <v>37</v>
      </c>
      <c r="K138" t="s">
        <v>24</v>
      </c>
      <c r="L138" t="s">
        <v>23</v>
      </c>
      <c r="M138" t="s">
        <v>24</v>
      </c>
      <c r="N138" s="1">
        <v>45651</v>
      </c>
      <c r="O138" t="s">
        <v>35</v>
      </c>
      <c r="P138" t="s">
        <v>33</v>
      </c>
      <c r="Q138" t="s">
        <v>32</v>
      </c>
      <c r="R138">
        <v>2</v>
      </c>
      <c r="S138">
        <v>661</v>
      </c>
      <c r="T138" t="s">
        <v>23</v>
      </c>
      <c r="U138" t="s">
        <v>23</v>
      </c>
      <c r="V138" s="1">
        <v>45922</v>
      </c>
      <c r="W138" t="s">
        <v>23</v>
      </c>
      <c r="X138" t="str">
        <f t="shared" si="13"/>
        <v>dp3</v>
      </c>
      <c r="Y138">
        <f t="shared" si="14"/>
        <v>661</v>
      </c>
      <c r="Z138">
        <f t="shared" si="15"/>
        <v>7</v>
      </c>
      <c r="AA138" t="str">
        <f t="shared" si="16"/>
        <v>N</v>
      </c>
      <c r="AC138" t="str">
        <f t="shared" ca="1" si="18"/>
        <v>Recent</v>
      </c>
      <c r="AD138" t="str">
        <f t="shared" ca="1" si="17"/>
        <v>Recent</v>
      </c>
    </row>
    <row r="139" spans="1:30" hidden="1" x14ac:dyDescent="0.35">
      <c r="A139">
        <v>482057671</v>
      </c>
      <c r="B139" s="1">
        <v>34806</v>
      </c>
      <c r="C139">
        <v>1706</v>
      </c>
      <c r="E139" t="s">
        <v>22</v>
      </c>
      <c r="F139" t="s">
        <v>23</v>
      </c>
      <c r="G139" t="s">
        <v>24</v>
      </c>
      <c r="H139" t="s">
        <v>32</v>
      </c>
      <c r="I139" t="s">
        <v>24</v>
      </c>
      <c r="J139">
        <v>55</v>
      </c>
      <c r="K139" t="s">
        <v>24</v>
      </c>
      <c r="L139" t="s">
        <v>23</v>
      </c>
      <c r="M139" t="s">
        <v>24</v>
      </c>
      <c r="N139" s="1">
        <v>45636</v>
      </c>
      <c r="O139" t="s">
        <v>40</v>
      </c>
      <c r="P139" t="s">
        <v>31</v>
      </c>
      <c r="Q139" t="s">
        <v>32</v>
      </c>
      <c r="R139">
        <v>2</v>
      </c>
      <c r="S139">
        <v>709</v>
      </c>
      <c r="T139" t="s">
        <v>24</v>
      </c>
      <c r="U139" t="s">
        <v>23</v>
      </c>
      <c r="V139" s="1">
        <v>45922</v>
      </c>
      <c r="W139" t="s">
        <v>23</v>
      </c>
      <c r="X139" t="str">
        <f t="shared" si="13"/>
        <v>dp3</v>
      </c>
      <c r="Y139">
        <f t="shared" si="14"/>
        <v>709</v>
      </c>
      <c r="Z139">
        <f t="shared" si="15"/>
        <v>8</v>
      </c>
      <c r="AA139" t="str">
        <f t="shared" si="16"/>
        <v>N</v>
      </c>
      <c r="AC139" t="str">
        <f t="shared" ca="1" si="18"/>
        <v>Recent</v>
      </c>
      <c r="AD139" t="str">
        <f t="shared" ca="1" si="17"/>
        <v>Recent</v>
      </c>
    </row>
    <row r="140" spans="1:30" hidden="1" x14ac:dyDescent="0.35">
      <c r="A140">
        <v>327170018</v>
      </c>
      <c r="B140" s="1">
        <v>43042</v>
      </c>
      <c r="C140">
        <v>3615</v>
      </c>
      <c r="D140" s="1">
        <v>45024</v>
      </c>
      <c r="E140" t="s">
        <v>29</v>
      </c>
      <c r="F140" t="s">
        <v>24</v>
      </c>
      <c r="G140" t="s">
        <v>24</v>
      </c>
      <c r="H140" t="s">
        <v>32</v>
      </c>
      <c r="I140" t="s">
        <v>24</v>
      </c>
      <c r="J140">
        <v>24</v>
      </c>
      <c r="K140" t="s">
        <v>24</v>
      </c>
      <c r="L140" t="s">
        <v>24</v>
      </c>
      <c r="M140" t="s">
        <v>24</v>
      </c>
      <c r="N140" s="1">
        <v>45333</v>
      </c>
      <c r="O140" t="s">
        <v>26</v>
      </c>
      <c r="P140" t="s">
        <v>33</v>
      </c>
      <c r="Q140" t="s">
        <v>32</v>
      </c>
      <c r="R140">
        <v>6</v>
      </c>
      <c r="S140">
        <v>394</v>
      </c>
      <c r="T140" t="s">
        <v>24</v>
      </c>
      <c r="U140" t="s">
        <v>23</v>
      </c>
      <c r="V140" s="1">
        <v>44999</v>
      </c>
      <c r="W140" t="s">
        <v>23</v>
      </c>
      <c r="X140" t="str">
        <f t="shared" si="13"/>
        <v>dp1</v>
      </c>
      <c r="Y140">
        <f t="shared" si="14"/>
        <v>24</v>
      </c>
      <c r="Z140">
        <f t="shared" si="15"/>
        <v>3</v>
      </c>
      <c r="AA140" t="str">
        <f t="shared" si="16"/>
        <v>N</v>
      </c>
      <c r="AC140" t="str">
        <f t="shared" ca="1" si="18"/>
        <v>Old</v>
      </c>
      <c r="AD140" t="str">
        <f t="shared" ca="1" si="17"/>
        <v>Old</v>
      </c>
    </row>
    <row r="141" spans="1:30" hidden="1" x14ac:dyDescent="0.35">
      <c r="A141">
        <v>756940253</v>
      </c>
      <c r="B141" s="1">
        <v>38862</v>
      </c>
      <c r="C141">
        <v>663</v>
      </c>
      <c r="D141" s="1">
        <v>45737</v>
      </c>
      <c r="E141" t="s">
        <v>22</v>
      </c>
      <c r="F141" t="s">
        <v>23</v>
      </c>
      <c r="G141" t="s">
        <v>24</v>
      </c>
      <c r="H141" t="s">
        <v>32</v>
      </c>
      <c r="I141" t="s">
        <v>24</v>
      </c>
      <c r="J141">
        <v>80</v>
      </c>
      <c r="K141" t="s">
        <v>24</v>
      </c>
      <c r="L141" t="s">
        <v>23</v>
      </c>
      <c r="M141" t="s">
        <v>23</v>
      </c>
      <c r="N141" s="1">
        <v>45718</v>
      </c>
      <c r="O141" t="s">
        <v>40</v>
      </c>
      <c r="P141" t="s">
        <v>31</v>
      </c>
      <c r="Q141" t="s">
        <v>32</v>
      </c>
      <c r="R141">
        <v>2</v>
      </c>
      <c r="S141">
        <v>905</v>
      </c>
      <c r="T141" t="s">
        <v>23</v>
      </c>
      <c r="U141" t="s">
        <v>23</v>
      </c>
      <c r="V141" s="1">
        <v>45921</v>
      </c>
      <c r="W141" t="s">
        <v>23</v>
      </c>
      <c r="X141" t="str">
        <f t="shared" si="13"/>
        <v>dp3</v>
      </c>
      <c r="Y141">
        <f t="shared" si="14"/>
        <v>905</v>
      </c>
      <c r="Z141">
        <f t="shared" si="15"/>
        <v>10</v>
      </c>
      <c r="AA141" t="str">
        <f t="shared" si="16"/>
        <v>N</v>
      </c>
      <c r="AC141" t="str">
        <f t="shared" ca="1" si="18"/>
        <v>Recent</v>
      </c>
      <c r="AD141" t="str">
        <f t="shared" ca="1" si="17"/>
        <v>Recent</v>
      </c>
    </row>
    <row r="142" spans="1:30" hidden="1" x14ac:dyDescent="0.35">
      <c r="A142">
        <v>352945992</v>
      </c>
      <c r="B142" s="1">
        <v>39208</v>
      </c>
      <c r="C142">
        <v>719</v>
      </c>
      <c r="D142" s="1">
        <v>45727</v>
      </c>
      <c r="E142" t="s">
        <v>22</v>
      </c>
      <c r="F142" t="s">
        <v>23</v>
      </c>
      <c r="G142" t="s">
        <v>24</v>
      </c>
      <c r="H142" t="s">
        <v>32</v>
      </c>
      <c r="I142" t="s">
        <v>24</v>
      </c>
      <c r="J142">
        <v>88</v>
      </c>
      <c r="K142" t="s">
        <v>24</v>
      </c>
      <c r="L142" t="s">
        <v>23</v>
      </c>
      <c r="M142" t="s">
        <v>23</v>
      </c>
      <c r="N142" s="1">
        <v>45713</v>
      </c>
      <c r="O142" t="s">
        <v>39</v>
      </c>
      <c r="P142" t="s">
        <v>27</v>
      </c>
      <c r="Q142" t="s">
        <v>32</v>
      </c>
      <c r="R142">
        <v>2</v>
      </c>
      <c r="S142">
        <v>855</v>
      </c>
      <c r="T142" t="s">
        <v>23</v>
      </c>
      <c r="U142" t="s">
        <v>23</v>
      </c>
      <c r="V142" s="1">
        <v>45921</v>
      </c>
      <c r="W142" t="s">
        <v>23</v>
      </c>
      <c r="X142" t="str">
        <f t="shared" si="13"/>
        <v>dp3</v>
      </c>
      <c r="Y142">
        <f t="shared" si="14"/>
        <v>855</v>
      </c>
      <c r="Z142">
        <f t="shared" si="15"/>
        <v>9</v>
      </c>
      <c r="AA142" t="str">
        <f t="shared" si="16"/>
        <v>N</v>
      </c>
      <c r="AC142" t="str">
        <f t="shared" ca="1" si="18"/>
        <v>Recent</v>
      </c>
      <c r="AD142" t="str">
        <f t="shared" ca="1" si="17"/>
        <v>Recent</v>
      </c>
    </row>
    <row r="143" spans="1:30" hidden="1" x14ac:dyDescent="0.35">
      <c r="A143">
        <v>998179196</v>
      </c>
      <c r="B143" s="1">
        <v>41845</v>
      </c>
      <c r="C143">
        <v>1986</v>
      </c>
      <c r="D143" s="1">
        <v>45692</v>
      </c>
      <c r="E143" t="s">
        <v>36</v>
      </c>
      <c r="F143" t="s">
        <v>24</v>
      </c>
      <c r="G143" t="s">
        <v>23</v>
      </c>
      <c r="H143" t="s">
        <v>30</v>
      </c>
      <c r="O143" t="s">
        <v>26</v>
      </c>
      <c r="P143" t="s">
        <v>31</v>
      </c>
      <c r="Q143" t="s">
        <v>32</v>
      </c>
      <c r="R143">
        <v>2</v>
      </c>
      <c r="S143">
        <v>811</v>
      </c>
      <c r="T143" t="s">
        <v>23</v>
      </c>
      <c r="U143" t="s">
        <v>23</v>
      </c>
      <c r="V143" s="1">
        <v>45921</v>
      </c>
      <c r="W143" t="s">
        <v>23</v>
      </c>
      <c r="X143" t="str">
        <f t="shared" si="13"/>
        <v>dp3</v>
      </c>
      <c r="Y143">
        <f t="shared" si="14"/>
        <v>811</v>
      </c>
      <c r="Z143">
        <f t="shared" si="15"/>
        <v>9</v>
      </c>
      <c r="AA143" t="str">
        <f t="shared" si="16"/>
        <v>N</v>
      </c>
      <c r="AC143" t="str">
        <f t="shared" ca="1" si="18"/>
        <v>N/A</v>
      </c>
      <c r="AD143" t="str">
        <f t="shared" ca="1" si="17"/>
        <v>Recent</v>
      </c>
    </row>
    <row r="144" spans="1:30" hidden="1" x14ac:dyDescent="0.35">
      <c r="A144">
        <v>925998290</v>
      </c>
      <c r="B144" s="1">
        <v>37925</v>
      </c>
      <c r="C144">
        <v>82</v>
      </c>
      <c r="E144" t="s">
        <v>22</v>
      </c>
      <c r="F144" t="s">
        <v>23</v>
      </c>
      <c r="G144" t="s">
        <v>24</v>
      </c>
      <c r="H144" t="s">
        <v>32</v>
      </c>
      <c r="I144" t="s">
        <v>24</v>
      </c>
      <c r="J144">
        <v>93</v>
      </c>
      <c r="K144" t="s">
        <v>24</v>
      </c>
      <c r="L144" t="s">
        <v>24</v>
      </c>
      <c r="M144" t="s">
        <v>23</v>
      </c>
      <c r="N144" s="1">
        <v>45736</v>
      </c>
      <c r="O144" t="s">
        <v>37</v>
      </c>
      <c r="P144" t="s">
        <v>33</v>
      </c>
      <c r="Q144" t="s">
        <v>32</v>
      </c>
      <c r="R144">
        <v>2</v>
      </c>
      <c r="S144">
        <v>977</v>
      </c>
      <c r="T144" t="s">
        <v>23</v>
      </c>
      <c r="U144" t="s">
        <v>23</v>
      </c>
      <c r="V144" s="1">
        <v>45921</v>
      </c>
      <c r="W144" t="s">
        <v>23</v>
      </c>
      <c r="X144" t="str">
        <f t="shared" si="13"/>
        <v>dp3</v>
      </c>
      <c r="Y144">
        <f t="shared" si="14"/>
        <v>977</v>
      </c>
      <c r="Z144">
        <f t="shared" si="15"/>
        <v>10</v>
      </c>
      <c r="AA144" t="str">
        <f t="shared" si="16"/>
        <v>N</v>
      </c>
      <c r="AC144" t="str">
        <f t="shared" ca="1" si="18"/>
        <v>Recent</v>
      </c>
      <c r="AD144" t="str">
        <f t="shared" ca="1" si="17"/>
        <v>Recent</v>
      </c>
    </row>
    <row r="145" spans="1:30" hidden="1" x14ac:dyDescent="0.35">
      <c r="A145">
        <v>293957703</v>
      </c>
      <c r="B145" s="1">
        <v>42193</v>
      </c>
      <c r="C145">
        <v>2689</v>
      </c>
      <c r="D145" s="1">
        <v>45568</v>
      </c>
      <c r="E145" t="s">
        <v>34</v>
      </c>
      <c r="F145" t="s">
        <v>24</v>
      </c>
      <c r="G145" t="s">
        <v>24</v>
      </c>
      <c r="H145" t="s">
        <v>32</v>
      </c>
      <c r="I145" t="s">
        <v>24</v>
      </c>
      <c r="J145">
        <v>50</v>
      </c>
      <c r="K145" t="s">
        <v>24</v>
      </c>
      <c r="L145" t="s">
        <v>24</v>
      </c>
      <c r="M145" t="s">
        <v>24</v>
      </c>
      <c r="N145" s="1">
        <v>45596</v>
      </c>
      <c r="O145" t="s">
        <v>38</v>
      </c>
      <c r="P145" t="s">
        <v>33</v>
      </c>
      <c r="Q145" t="s">
        <v>32</v>
      </c>
      <c r="R145">
        <v>2</v>
      </c>
      <c r="S145">
        <v>614</v>
      </c>
      <c r="T145" t="s">
        <v>23</v>
      </c>
      <c r="U145" t="s">
        <v>24</v>
      </c>
      <c r="V145" s="1">
        <v>45920</v>
      </c>
      <c r="W145" t="s">
        <v>23</v>
      </c>
      <c r="X145" t="str">
        <f t="shared" si="13"/>
        <v>dp3</v>
      </c>
      <c r="Y145">
        <f t="shared" si="14"/>
        <v>614</v>
      </c>
      <c r="Z145">
        <f t="shared" si="15"/>
        <v>7</v>
      </c>
      <c r="AA145" t="str">
        <f t="shared" si="16"/>
        <v>N</v>
      </c>
      <c r="AC145" t="str">
        <f t="shared" ca="1" si="18"/>
        <v>Recent</v>
      </c>
      <c r="AD145" t="str">
        <f t="shared" ca="1" si="17"/>
        <v>Recent</v>
      </c>
    </row>
    <row r="146" spans="1:30" x14ac:dyDescent="0.35">
      <c r="A146">
        <v>898755027</v>
      </c>
      <c r="B146" s="1">
        <v>42509</v>
      </c>
      <c r="D146" s="1">
        <v>45745</v>
      </c>
      <c r="E146" t="s">
        <v>34</v>
      </c>
      <c r="F146" t="s">
        <v>24</v>
      </c>
      <c r="G146" t="s">
        <v>24</v>
      </c>
      <c r="H146" t="s">
        <v>30</v>
      </c>
      <c r="O146" t="s">
        <v>40</v>
      </c>
      <c r="P146" t="s">
        <v>27</v>
      </c>
      <c r="Q146" t="s">
        <v>32</v>
      </c>
      <c r="R146">
        <v>2</v>
      </c>
      <c r="S146">
        <v>611</v>
      </c>
      <c r="T146" t="s">
        <v>23</v>
      </c>
      <c r="U146" t="s">
        <v>23</v>
      </c>
      <c r="V146" s="1">
        <v>45919</v>
      </c>
      <c r="W146" t="s">
        <v>23</v>
      </c>
      <c r="X146" t="str">
        <f t="shared" si="13"/>
        <v>dp3</v>
      </c>
      <c r="Y146">
        <f t="shared" si="14"/>
        <v>611</v>
      </c>
      <c r="Z146">
        <f t="shared" si="15"/>
        <v>7</v>
      </c>
      <c r="AA146" t="str">
        <f t="shared" si="16"/>
        <v>N</v>
      </c>
      <c r="AC146" t="str">
        <f t="shared" ca="1" si="18"/>
        <v>N/A</v>
      </c>
      <c r="AD146" t="str">
        <f t="shared" ca="1" si="17"/>
        <v>Recent</v>
      </c>
    </row>
    <row r="147" spans="1:30" hidden="1" x14ac:dyDescent="0.35">
      <c r="A147">
        <v>182051346</v>
      </c>
      <c r="B147" s="1">
        <v>42279</v>
      </c>
      <c r="C147">
        <v>926</v>
      </c>
      <c r="D147" s="1">
        <v>45722</v>
      </c>
      <c r="E147" t="s">
        <v>22</v>
      </c>
      <c r="F147" t="s">
        <v>23</v>
      </c>
      <c r="G147" t="s">
        <v>24</v>
      </c>
      <c r="H147" t="s">
        <v>32</v>
      </c>
      <c r="I147" t="s">
        <v>24</v>
      </c>
      <c r="J147">
        <v>82</v>
      </c>
      <c r="K147" t="s">
        <v>24</v>
      </c>
      <c r="L147" t="s">
        <v>23</v>
      </c>
      <c r="M147" t="s">
        <v>24</v>
      </c>
      <c r="N147" s="1">
        <v>45708</v>
      </c>
      <c r="O147" t="s">
        <v>26</v>
      </c>
      <c r="P147" t="s">
        <v>31</v>
      </c>
      <c r="Q147" t="s">
        <v>32</v>
      </c>
      <c r="R147">
        <v>2</v>
      </c>
      <c r="S147">
        <v>925</v>
      </c>
      <c r="T147" t="s">
        <v>23</v>
      </c>
      <c r="U147" t="s">
        <v>23</v>
      </c>
      <c r="V147" s="1">
        <v>45919</v>
      </c>
      <c r="W147" t="s">
        <v>23</v>
      </c>
      <c r="X147" t="str">
        <f t="shared" si="13"/>
        <v>dp3</v>
      </c>
      <c r="Y147">
        <f t="shared" si="14"/>
        <v>925</v>
      </c>
      <c r="Z147">
        <f t="shared" si="15"/>
        <v>10</v>
      </c>
      <c r="AA147" t="str">
        <f t="shared" si="16"/>
        <v>N</v>
      </c>
      <c r="AC147" t="str">
        <f t="shared" ca="1" si="18"/>
        <v>Recent</v>
      </c>
      <c r="AD147" t="str">
        <f t="shared" ca="1" si="17"/>
        <v>Recent</v>
      </c>
    </row>
    <row r="148" spans="1:30" hidden="1" x14ac:dyDescent="0.35">
      <c r="A148">
        <v>843492217</v>
      </c>
      <c r="B148" s="1">
        <v>42482</v>
      </c>
      <c r="C148">
        <v>240</v>
      </c>
      <c r="D148" s="1">
        <v>45713</v>
      </c>
      <c r="E148" t="s">
        <v>36</v>
      </c>
      <c r="F148" t="s">
        <v>24</v>
      </c>
      <c r="G148" t="s">
        <v>23</v>
      </c>
      <c r="H148" t="s">
        <v>30</v>
      </c>
      <c r="O148" t="s">
        <v>39</v>
      </c>
      <c r="P148" t="s">
        <v>27</v>
      </c>
      <c r="Q148" t="s">
        <v>32</v>
      </c>
      <c r="R148">
        <v>2</v>
      </c>
      <c r="S148">
        <v>939</v>
      </c>
      <c r="T148" t="s">
        <v>23</v>
      </c>
      <c r="U148" t="s">
        <v>23</v>
      </c>
      <c r="V148" s="1">
        <v>45919</v>
      </c>
      <c r="W148" t="s">
        <v>23</v>
      </c>
      <c r="X148" t="str">
        <f t="shared" si="13"/>
        <v>dp3</v>
      </c>
      <c r="Y148">
        <f t="shared" si="14"/>
        <v>939</v>
      </c>
      <c r="Z148">
        <f t="shared" si="15"/>
        <v>10</v>
      </c>
      <c r="AA148" t="str">
        <f t="shared" si="16"/>
        <v>N</v>
      </c>
      <c r="AC148" t="str">
        <f t="shared" ca="1" si="18"/>
        <v>N/A</v>
      </c>
      <c r="AD148" t="str">
        <f t="shared" ca="1" si="17"/>
        <v>Recent</v>
      </c>
    </row>
    <row r="149" spans="1:30" hidden="1" x14ac:dyDescent="0.35">
      <c r="A149">
        <v>504124986</v>
      </c>
      <c r="B149" s="1">
        <v>38093</v>
      </c>
      <c r="C149">
        <v>2339</v>
      </c>
      <c r="D149" s="1">
        <v>45582</v>
      </c>
      <c r="E149" t="s">
        <v>36</v>
      </c>
      <c r="F149" t="s">
        <v>24</v>
      </c>
      <c r="G149" t="s">
        <v>23</v>
      </c>
      <c r="H149" t="s">
        <v>28</v>
      </c>
      <c r="I149" t="s">
        <v>24</v>
      </c>
      <c r="J149">
        <v>43</v>
      </c>
      <c r="K149" t="s">
        <v>24</v>
      </c>
      <c r="L149" t="s">
        <v>24</v>
      </c>
      <c r="M149" t="s">
        <v>24</v>
      </c>
      <c r="N149" s="1">
        <v>45687</v>
      </c>
      <c r="O149" t="s">
        <v>35</v>
      </c>
      <c r="P149" t="s">
        <v>27</v>
      </c>
      <c r="Q149" t="s">
        <v>32</v>
      </c>
      <c r="R149">
        <v>2</v>
      </c>
      <c r="S149">
        <v>532</v>
      </c>
      <c r="T149" t="s">
        <v>23</v>
      </c>
      <c r="U149" t="s">
        <v>23</v>
      </c>
      <c r="V149" s="1">
        <v>45919</v>
      </c>
      <c r="W149" t="s">
        <v>23</v>
      </c>
      <c r="X149" t="str">
        <f t="shared" si="13"/>
        <v>dp3</v>
      </c>
      <c r="Y149">
        <f t="shared" si="14"/>
        <v>532</v>
      </c>
      <c r="Z149">
        <f t="shared" si="15"/>
        <v>6</v>
      </c>
      <c r="AA149" t="str">
        <f t="shared" si="16"/>
        <v>N</v>
      </c>
      <c r="AC149" t="str">
        <f t="shared" ca="1" si="18"/>
        <v>Recent</v>
      </c>
      <c r="AD149" t="str">
        <f t="shared" ca="1" si="17"/>
        <v>Recent</v>
      </c>
    </row>
    <row r="150" spans="1:30" hidden="1" x14ac:dyDescent="0.35">
      <c r="A150">
        <v>478531743</v>
      </c>
      <c r="B150" s="1">
        <v>37195</v>
      </c>
      <c r="C150">
        <v>2967</v>
      </c>
      <c r="D150" s="1">
        <v>45575</v>
      </c>
      <c r="E150" t="s">
        <v>34</v>
      </c>
      <c r="F150" t="s">
        <v>24</v>
      </c>
      <c r="G150" t="s">
        <v>24</v>
      </c>
      <c r="H150" t="s">
        <v>28</v>
      </c>
      <c r="I150" t="s">
        <v>24</v>
      </c>
      <c r="J150">
        <v>34</v>
      </c>
      <c r="K150" t="s">
        <v>24</v>
      </c>
      <c r="L150" t="s">
        <v>23</v>
      </c>
      <c r="M150" t="s">
        <v>23</v>
      </c>
      <c r="N150" s="1">
        <v>45568</v>
      </c>
      <c r="O150" t="s">
        <v>40</v>
      </c>
      <c r="P150" t="s">
        <v>27</v>
      </c>
      <c r="Q150" t="s">
        <v>32</v>
      </c>
      <c r="R150">
        <v>2</v>
      </c>
      <c r="S150">
        <v>515</v>
      </c>
      <c r="T150" t="s">
        <v>23</v>
      </c>
      <c r="U150" t="s">
        <v>23</v>
      </c>
      <c r="V150" s="1">
        <v>45919</v>
      </c>
      <c r="W150" t="s">
        <v>23</v>
      </c>
      <c r="X150" t="str">
        <f t="shared" si="13"/>
        <v>dp3</v>
      </c>
      <c r="Y150">
        <f t="shared" si="14"/>
        <v>515</v>
      </c>
      <c r="Z150">
        <f t="shared" si="15"/>
        <v>6</v>
      </c>
      <c r="AA150" t="str">
        <f t="shared" si="16"/>
        <v>N</v>
      </c>
      <c r="AC150" t="str">
        <f t="shared" ca="1" si="18"/>
        <v>Old</v>
      </c>
      <c r="AD150" t="str">
        <f t="shared" ca="1" si="17"/>
        <v>Recent</v>
      </c>
    </row>
    <row r="151" spans="1:30" hidden="1" x14ac:dyDescent="0.35">
      <c r="A151">
        <v>716310605</v>
      </c>
      <c r="B151" s="1">
        <v>35753</v>
      </c>
      <c r="C151">
        <v>3436</v>
      </c>
      <c r="D151" s="1">
        <v>45085</v>
      </c>
      <c r="E151" t="s">
        <v>34</v>
      </c>
      <c r="F151" t="s">
        <v>24</v>
      </c>
      <c r="G151" t="s">
        <v>24</v>
      </c>
      <c r="H151" t="s">
        <v>32</v>
      </c>
      <c r="I151" t="s">
        <v>24</v>
      </c>
      <c r="J151">
        <v>25</v>
      </c>
      <c r="K151" t="s">
        <v>24</v>
      </c>
      <c r="L151" t="s">
        <v>24</v>
      </c>
      <c r="M151" t="s">
        <v>24</v>
      </c>
      <c r="N151" s="1">
        <v>45118</v>
      </c>
      <c r="O151" t="s">
        <v>38</v>
      </c>
      <c r="P151" t="s">
        <v>27</v>
      </c>
      <c r="Q151" t="s">
        <v>32</v>
      </c>
      <c r="R151">
        <v>8</v>
      </c>
      <c r="S151">
        <v>307</v>
      </c>
      <c r="T151" t="s">
        <v>24</v>
      </c>
      <c r="U151" t="s">
        <v>23</v>
      </c>
      <c r="V151" s="1">
        <v>44655</v>
      </c>
      <c r="W151" t="s">
        <v>23</v>
      </c>
      <c r="X151" t="str">
        <f t="shared" si="13"/>
        <v>dp1</v>
      </c>
      <c r="Y151">
        <f t="shared" si="14"/>
        <v>25</v>
      </c>
      <c r="Z151">
        <f t="shared" si="15"/>
        <v>3</v>
      </c>
      <c r="AA151" t="str">
        <f t="shared" si="16"/>
        <v>N</v>
      </c>
      <c r="AC151" t="str">
        <f t="shared" ca="1" si="18"/>
        <v>Old</v>
      </c>
      <c r="AD151" t="str">
        <f t="shared" ca="1" si="17"/>
        <v>Old</v>
      </c>
    </row>
    <row r="152" spans="1:30" hidden="1" x14ac:dyDescent="0.35">
      <c r="A152">
        <v>302325791</v>
      </c>
      <c r="B152" s="1">
        <v>35993</v>
      </c>
      <c r="C152">
        <v>36</v>
      </c>
      <c r="E152" t="s">
        <v>22</v>
      </c>
      <c r="F152" t="s">
        <v>23</v>
      </c>
      <c r="G152" t="s">
        <v>24</v>
      </c>
      <c r="H152" t="s">
        <v>32</v>
      </c>
      <c r="I152" t="s">
        <v>24</v>
      </c>
      <c r="J152">
        <v>95</v>
      </c>
      <c r="K152" t="s">
        <v>24</v>
      </c>
      <c r="L152" t="s">
        <v>23</v>
      </c>
      <c r="M152" t="s">
        <v>23</v>
      </c>
      <c r="N152" s="1">
        <v>45747</v>
      </c>
      <c r="O152" t="s">
        <v>37</v>
      </c>
      <c r="P152" t="s">
        <v>31</v>
      </c>
      <c r="Q152" t="s">
        <v>32</v>
      </c>
      <c r="R152">
        <v>2</v>
      </c>
      <c r="S152">
        <v>963</v>
      </c>
      <c r="T152" t="s">
        <v>23</v>
      </c>
      <c r="U152" t="s">
        <v>23</v>
      </c>
      <c r="V152" s="1">
        <v>45919</v>
      </c>
      <c r="W152" t="s">
        <v>23</v>
      </c>
      <c r="X152" t="str">
        <f t="shared" si="13"/>
        <v>dp3</v>
      </c>
      <c r="Y152">
        <f t="shared" si="14"/>
        <v>963</v>
      </c>
      <c r="Z152">
        <f t="shared" si="15"/>
        <v>10</v>
      </c>
      <c r="AA152" t="str">
        <f t="shared" si="16"/>
        <v>N</v>
      </c>
      <c r="AC152" t="str">
        <f t="shared" ca="1" si="18"/>
        <v>Recent</v>
      </c>
      <c r="AD152" t="str">
        <f t="shared" ca="1" si="17"/>
        <v>Recent</v>
      </c>
    </row>
    <row r="153" spans="1:30" hidden="1" x14ac:dyDescent="0.35">
      <c r="A153">
        <v>943059248</v>
      </c>
      <c r="B153" s="1">
        <v>38330</v>
      </c>
      <c r="C153">
        <v>225</v>
      </c>
      <c r="E153" t="s">
        <v>36</v>
      </c>
      <c r="F153" t="s">
        <v>24</v>
      </c>
      <c r="G153" t="s">
        <v>23</v>
      </c>
      <c r="H153" t="s">
        <v>30</v>
      </c>
      <c r="O153" t="s">
        <v>37</v>
      </c>
      <c r="P153" t="s">
        <v>33</v>
      </c>
      <c r="Q153" t="s">
        <v>28</v>
      </c>
      <c r="R153">
        <v>2</v>
      </c>
      <c r="S153">
        <v>876</v>
      </c>
      <c r="T153" t="s">
        <v>23</v>
      </c>
      <c r="U153" t="s">
        <v>23</v>
      </c>
      <c r="V153" s="1">
        <v>45919</v>
      </c>
      <c r="W153" t="s">
        <v>23</v>
      </c>
      <c r="X153" t="str">
        <f t="shared" si="13"/>
        <v>dp3</v>
      </c>
      <c r="Y153">
        <f t="shared" si="14"/>
        <v>876</v>
      </c>
      <c r="Z153">
        <f t="shared" si="15"/>
        <v>9</v>
      </c>
      <c r="AA153" t="str">
        <f t="shared" si="16"/>
        <v>N</v>
      </c>
      <c r="AC153" t="str">
        <f t="shared" ca="1" si="18"/>
        <v>N/A</v>
      </c>
      <c r="AD153" t="str">
        <f t="shared" ca="1" si="17"/>
        <v>Recent</v>
      </c>
    </row>
    <row r="154" spans="1:30" hidden="1" x14ac:dyDescent="0.35">
      <c r="A154">
        <v>895400665</v>
      </c>
      <c r="B154" s="1">
        <v>41069</v>
      </c>
      <c r="C154">
        <v>1793</v>
      </c>
      <c r="E154" t="s">
        <v>22</v>
      </c>
      <c r="F154" t="s">
        <v>23</v>
      </c>
      <c r="G154" t="s">
        <v>24</v>
      </c>
      <c r="H154" t="s">
        <v>32</v>
      </c>
      <c r="I154" t="s">
        <v>24</v>
      </c>
      <c r="J154">
        <v>50</v>
      </c>
      <c r="K154" t="s">
        <v>24</v>
      </c>
      <c r="L154" t="s">
        <v>23</v>
      </c>
      <c r="M154" t="s">
        <v>24</v>
      </c>
      <c r="N154" s="1">
        <v>45699</v>
      </c>
      <c r="O154" t="s">
        <v>40</v>
      </c>
      <c r="Q154" t="s">
        <v>32</v>
      </c>
      <c r="R154">
        <v>2</v>
      </c>
      <c r="S154">
        <v>716</v>
      </c>
      <c r="T154" t="s">
        <v>23</v>
      </c>
      <c r="U154" t="s">
        <v>23</v>
      </c>
      <c r="V154" s="1">
        <v>45919</v>
      </c>
      <c r="W154" t="s">
        <v>23</v>
      </c>
      <c r="X154" t="str">
        <f t="shared" si="13"/>
        <v>dp3</v>
      </c>
      <c r="Y154">
        <f t="shared" si="14"/>
        <v>716</v>
      </c>
      <c r="Z154">
        <f t="shared" si="15"/>
        <v>8</v>
      </c>
      <c r="AA154" t="str">
        <f t="shared" si="16"/>
        <v>N</v>
      </c>
      <c r="AC154" t="str">
        <f t="shared" ca="1" si="18"/>
        <v>Recent</v>
      </c>
      <c r="AD154" t="str">
        <f t="shared" ca="1" si="17"/>
        <v>Recent</v>
      </c>
    </row>
    <row r="155" spans="1:30" hidden="1" x14ac:dyDescent="0.35">
      <c r="A155">
        <v>378351415</v>
      </c>
      <c r="B155" s="1">
        <v>37089</v>
      </c>
      <c r="C155">
        <v>40</v>
      </c>
      <c r="D155" s="1">
        <v>45746</v>
      </c>
      <c r="E155" t="s">
        <v>34</v>
      </c>
      <c r="F155" t="s">
        <v>24</v>
      </c>
      <c r="G155" t="s">
        <v>24</v>
      </c>
      <c r="H155" t="s">
        <v>28</v>
      </c>
      <c r="I155" t="s">
        <v>24</v>
      </c>
      <c r="J155">
        <v>89</v>
      </c>
      <c r="K155" t="s">
        <v>24</v>
      </c>
      <c r="L155" t="s">
        <v>23</v>
      </c>
      <c r="M155" t="s">
        <v>23</v>
      </c>
      <c r="N155" s="1">
        <v>45742</v>
      </c>
      <c r="O155" t="s">
        <v>26</v>
      </c>
      <c r="P155" t="s">
        <v>31</v>
      </c>
      <c r="Q155" t="s">
        <v>32</v>
      </c>
      <c r="R155">
        <v>2</v>
      </c>
      <c r="S155">
        <v>981</v>
      </c>
      <c r="T155" t="s">
        <v>23</v>
      </c>
      <c r="U155" t="s">
        <v>23</v>
      </c>
      <c r="V155" s="1">
        <v>45918</v>
      </c>
      <c r="W155" t="s">
        <v>23</v>
      </c>
      <c r="X155" t="str">
        <f t="shared" si="13"/>
        <v>dp3</v>
      </c>
      <c r="Y155">
        <f t="shared" si="14"/>
        <v>981</v>
      </c>
      <c r="Z155">
        <f t="shared" si="15"/>
        <v>10</v>
      </c>
      <c r="AA155" t="str">
        <f t="shared" si="16"/>
        <v>N</v>
      </c>
      <c r="AC155" t="str">
        <f t="shared" ca="1" si="18"/>
        <v>Recent</v>
      </c>
      <c r="AD155" t="str">
        <f t="shared" ca="1" si="17"/>
        <v>Recent</v>
      </c>
    </row>
    <row r="156" spans="1:30" x14ac:dyDescent="0.35">
      <c r="A156">
        <v>927184103</v>
      </c>
      <c r="B156" s="1">
        <v>35661</v>
      </c>
      <c r="D156" s="1">
        <v>45746</v>
      </c>
      <c r="E156" t="s">
        <v>22</v>
      </c>
      <c r="F156" t="s">
        <v>23</v>
      </c>
      <c r="G156" t="s">
        <v>24</v>
      </c>
      <c r="H156" t="s">
        <v>32</v>
      </c>
      <c r="I156" t="s">
        <v>24</v>
      </c>
      <c r="J156">
        <v>54</v>
      </c>
      <c r="K156" t="s">
        <v>24</v>
      </c>
      <c r="L156" t="s">
        <v>24</v>
      </c>
      <c r="M156" t="s">
        <v>23</v>
      </c>
      <c r="N156" s="1">
        <v>45753</v>
      </c>
      <c r="O156" t="s">
        <v>38</v>
      </c>
      <c r="P156" t="s">
        <v>33</v>
      </c>
      <c r="Q156" t="s">
        <v>32</v>
      </c>
      <c r="R156">
        <v>2</v>
      </c>
      <c r="S156">
        <v>832</v>
      </c>
      <c r="T156" t="s">
        <v>23</v>
      </c>
      <c r="U156" t="s">
        <v>23</v>
      </c>
      <c r="V156" s="1">
        <v>45918</v>
      </c>
      <c r="W156" t="s">
        <v>23</v>
      </c>
      <c r="X156" t="str">
        <f t="shared" si="13"/>
        <v>dp3</v>
      </c>
      <c r="Y156">
        <f t="shared" si="14"/>
        <v>832</v>
      </c>
      <c r="Z156">
        <f t="shared" si="15"/>
        <v>9</v>
      </c>
      <c r="AA156" t="str">
        <f t="shared" si="16"/>
        <v>N</v>
      </c>
      <c r="AC156" t="str">
        <f t="shared" ca="1" si="18"/>
        <v>Recent</v>
      </c>
      <c r="AD156" t="str">
        <f t="shared" ca="1" si="17"/>
        <v>Recent</v>
      </c>
    </row>
    <row r="157" spans="1:30" hidden="1" x14ac:dyDescent="0.35">
      <c r="A157">
        <v>711723654</v>
      </c>
      <c r="B157" s="1">
        <v>37633</v>
      </c>
      <c r="C157">
        <v>2242</v>
      </c>
      <c r="D157" s="1">
        <v>45734</v>
      </c>
      <c r="E157" t="s">
        <v>29</v>
      </c>
      <c r="F157" t="s">
        <v>24</v>
      </c>
      <c r="G157" t="s">
        <v>24</v>
      </c>
      <c r="H157" t="s">
        <v>32</v>
      </c>
      <c r="I157" t="s">
        <v>24</v>
      </c>
      <c r="J157">
        <v>29</v>
      </c>
      <c r="K157" t="s">
        <v>24</v>
      </c>
      <c r="L157" t="s">
        <v>23</v>
      </c>
      <c r="M157" t="s">
        <v>24</v>
      </c>
      <c r="N157" s="1">
        <v>45613</v>
      </c>
      <c r="O157" t="s">
        <v>38</v>
      </c>
      <c r="P157" t="s">
        <v>27</v>
      </c>
      <c r="Q157" t="s">
        <v>32</v>
      </c>
      <c r="R157">
        <v>2</v>
      </c>
      <c r="S157">
        <v>518</v>
      </c>
      <c r="T157" t="s">
        <v>24</v>
      </c>
      <c r="U157" t="s">
        <v>23</v>
      </c>
      <c r="V157" s="1">
        <v>45918</v>
      </c>
      <c r="W157" t="s">
        <v>23</v>
      </c>
      <c r="X157" t="str">
        <f t="shared" si="13"/>
        <v>dp3</v>
      </c>
      <c r="Y157">
        <f t="shared" si="14"/>
        <v>518</v>
      </c>
      <c r="Z157">
        <f t="shared" si="15"/>
        <v>6</v>
      </c>
      <c r="AA157" t="str">
        <f t="shared" si="16"/>
        <v>N</v>
      </c>
      <c r="AC157" t="str">
        <f t="shared" ca="1" si="18"/>
        <v>Recent</v>
      </c>
      <c r="AD157" t="str">
        <f t="shared" ca="1" si="17"/>
        <v>Recent</v>
      </c>
    </row>
    <row r="158" spans="1:30" hidden="1" x14ac:dyDescent="0.35">
      <c r="A158">
        <v>455794031</v>
      </c>
      <c r="B158" s="1">
        <v>38711</v>
      </c>
      <c r="C158">
        <v>2709</v>
      </c>
      <c r="D158" s="1">
        <v>45630</v>
      </c>
      <c r="E158" t="s">
        <v>36</v>
      </c>
      <c r="F158" t="s">
        <v>24</v>
      </c>
      <c r="G158" t="s">
        <v>23</v>
      </c>
      <c r="H158" t="s">
        <v>30</v>
      </c>
      <c r="O158" t="s">
        <v>38</v>
      </c>
      <c r="P158" t="s">
        <v>27</v>
      </c>
      <c r="Q158" t="s">
        <v>32</v>
      </c>
      <c r="R158">
        <v>2</v>
      </c>
      <c r="S158">
        <v>520</v>
      </c>
      <c r="T158" t="s">
        <v>24</v>
      </c>
      <c r="U158" t="s">
        <v>23</v>
      </c>
      <c r="V158" s="1">
        <v>45918</v>
      </c>
      <c r="W158" t="s">
        <v>23</v>
      </c>
      <c r="X158" t="str">
        <f t="shared" si="13"/>
        <v>dp3</v>
      </c>
      <c r="Y158">
        <f t="shared" si="14"/>
        <v>520</v>
      </c>
      <c r="Z158">
        <f t="shared" si="15"/>
        <v>6</v>
      </c>
      <c r="AA158" t="str">
        <f t="shared" si="16"/>
        <v>N</v>
      </c>
      <c r="AC158" t="str">
        <f t="shared" ca="1" si="18"/>
        <v>N/A</v>
      </c>
      <c r="AD158" t="str">
        <f t="shared" ca="1" si="17"/>
        <v>Recent</v>
      </c>
    </row>
    <row r="159" spans="1:30" hidden="1" x14ac:dyDescent="0.35">
      <c r="A159">
        <v>261904985</v>
      </c>
      <c r="B159" s="1">
        <v>36481</v>
      </c>
      <c r="C159">
        <v>2584</v>
      </c>
      <c r="D159" s="1">
        <v>45604</v>
      </c>
      <c r="E159" t="s">
        <v>34</v>
      </c>
      <c r="F159" t="s">
        <v>24</v>
      </c>
      <c r="G159" t="s">
        <v>24</v>
      </c>
      <c r="H159" t="s">
        <v>28</v>
      </c>
      <c r="I159" t="s">
        <v>24</v>
      </c>
      <c r="J159">
        <v>31</v>
      </c>
      <c r="K159" t="s">
        <v>24</v>
      </c>
      <c r="L159" t="s">
        <v>24</v>
      </c>
      <c r="M159" t="s">
        <v>23</v>
      </c>
      <c r="N159" s="1">
        <v>45592</v>
      </c>
      <c r="O159" t="s">
        <v>35</v>
      </c>
      <c r="P159" t="s">
        <v>27</v>
      </c>
      <c r="Q159" t="s">
        <v>32</v>
      </c>
      <c r="R159">
        <v>2</v>
      </c>
      <c r="S159">
        <v>511</v>
      </c>
      <c r="T159" t="s">
        <v>23</v>
      </c>
      <c r="U159" t="s">
        <v>23</v>
      </c>
      <c r="V159" s="1">
        <v>45918</v>
      </c>
      <c r="W159" t="s">
        <v>23</v>
      </c>
      <c r="X159" t="str">
        <f t="shared" si="13"/>
        <v>dp3</v>
      </c>
      <c r="Y159">
        <f t="shared" si="14"/>
        <v>511</v>
      </c>
      <c r="Z159">
        <f t="shared" si="15"/>
        <v>6</v>
      </c>
      <c r="AA159" t="str">
        <f t="shared" si="16"/>
        <v>N</v>
      </c>
      <c r="AC159" t="str">
        <f t="shared" ca="1" si="18"/>
        <v>Old</v>
      </c>
      <c r="AD159" t="str">
        <f t="shared" ca="1" si="17"/>
        <v>Recent</v>
      </c>
    </row>
    <row r="160" spans="1:30" hidden="1" x14ac:dyDescent="0.35">
      <c r="A160">
        <v>935102197</v>
      </c>
      <c r="B160" s="1">
        <v>39533</v>
      </c>
      <c r="C160">
        <v>4915</v>
      </c>
      <c r="D160" s="1">
        <v>43685</v>
      </c>
      <c r="E160" t="s">
        <v>29</v>
      </c>
      <c r="F160" t="s">
        <v>24</v>
      </c>
      <c r="G160" t="s">
        <v>24</v>
      </c>
      <c r="H160" t="s">
        <v>32</v>
      </c>
      <c r="I160" t="s">
        <v>24</v>
      </c>
      <c r="J160">
        <v>3</v>
      </c>
      <c r="K160" t="s">
        <v>24</v>
      </c>
      <c r="L160" t="s">
        <v>24</v>
      </c>
      <c r="M160" t="s">
        <v>24</v>
      </c>
      <c r="N160" s="1">
        <v>44544</v>
      </c>
      <c r="O160" t="s">
        <v>35</v>
      </c>
      <c r="P160" t="s">
        <v>33</v>
      </c>
      <c r="Q160" t="s">
        <v>32</v>
      </c>
      <c r="R160">
        <v>2</v>
      </c>
      <c r="S160">
        <v>133</v>
      </c>
      <c r="T160" t="s">
        <v>23</v>
      </c>
      <c r="U160" t="s">
        <v>23</v>
      </c>
      <c r="V160" s="1">
        <v>45918</v>
      </c>
      <c r="W160" t="s">
        <v>23</v>
      </c>
      <c r="X160" t="str">
        <f t="shared" si="13"/>
        <v>dp3</v>
      </c>
      <c r="Y160">
        <f t="shared" si="14"/>
        <v>133</v>
      </c>
      <c r="Z160">
        <f t="shared" si="15"/>
        <v>2</v>
      </c>
      <c r="AA160" t="str">
        <f t="shared" si="16"/>
        <v>N</v>
      </c>
      <c r="AC160" t="str">
        <f t="shared" ca="1" si="18"/>
        <v>Old</v>
      </c>
      <c r="AD160" t="str">
        <f t="shared" ca="1" si="17"/>
        <v>Recent</v>
      </c>
    </row>
    <row r="161" spans="1:30" hidden="1" x14ac:dyDescent="0.35">
      <c r="A161">
        <v>658339434</v>
      </c>
      <c r="B161" s="1">
        <v>36829</v>
      </c>
      <c r="C161">
        <v>3552</v>
      </c>
      <c r="D161" s="1">
        <v>45098</v>
      </c>
      <c r="E161" t="s">
        <v>36</v>
      </c>
      <c r="F161" t="s">
        <v>24</v>
      </c>
      <c r="G161" t="s">
        <v>23</v>
      </c>
      <c r="H161" t="s">
        <v>32</v>
      </c>
      <c r="I161" t="s">
        <v>24</v>
      </c>
      <c r="J161">
        <v>29</v>
      </c>
      <c r="K161" t="s">
        <v>24</v>
      </c>
      <c r="L161" t="s">
        <v>24</v>
      </c>
      <c r="M161" t="s">
        <v>24</v>
      </c>
      <c r="N161" s="1">
        <v>45014</v>
      </c>
      <c r="O161" t="s">
        <v>26</v>
      </c>
      <c r="P161" t="s">
        <v>33</v>
      </c>
      <c r="Q161" t="s">
        <v>30</v>
      </c>
      <c r="W161" t="s">
        <v>23</v>
      </c>
      <c r="X161" t="str">
        <f t="shared" si="13"/>
        <v>dp1</v>
      </c>
      <c r="Y161">
        <f t="shared" si="14"/>
        <v>29</v>
      </c>
      <c r="Z161">
        <f t="shared" si="15"/>
        <v>3</v>
      </c>
      <c r="AA161" t="str">
        <f t="shared" si="16"/>
        <v>N</v>
      </c>
      <c r="AC161" t="str">
        <f t="shared" ca="1" si="18"/>
        <v>Old</v>
      </c>
      <c r="AD161" t="str">
        <f t="shared" ca="1" si="17"/>
        <v>N/A</v>
      </c>
    </row>
    <row r="162" spans="1:30" x14ac:dyDescent="0.35">
      <c r="A162">
        <v>389709736</v>
      </c>
      <c r="B162" s="1">
        <v>41921</v>
      </c>
      <c r="D162" s="1">
        <v>45748</v>
      </c>
      <c r="E162" t="s">
        <v>34</v>
      </c>
      <c r="F162" t="s">
        <v>24</v>
      </c>
      <c r="G162" t="s">
        <v>24</v>
      </c>
      <c r="H162" t="s">
        <v>32</v>
      </c>
      <c r="I162" t="s">
        <v>24</v>
      </c>
      <c r="J162">
        <v>21</v>
      </c>
      <c r="K162" t="s">
        <v>24</v>
      </c>
      <c r="L162" t="s">
        <v>24</v>
      </c>
      <c r="M162" t="s">
        <v>24</v>
      </c>
      <c r="N162" s="1">
        <v>45729</v>
      </c>
      <c r="Q162" t="s">
        <v>32</v>
      </c>
      <c r="R162">
        <v>3</v>
      </c>
      <c r="S162">
        <v>2</v>
      </c>
      <c r="T162" t="s">
        <v>23</v>
      </c>
      <c r="U162" t="s">
        <v>23</v>
      </c>
      <c r="V162" s="1">
        <v>45899</v>
      </c>
      <c r="W162" t="s">
        <v>23</v>
      </c>
      <c r="X162" t="str">
        <f t="shared" si="13"/>
        <v>dp3</v>
      </c>
      <c r="Y162">
        <f t="shared" si="14"/>
        <v>2</v>
      </c>
      <c r="Z162">
        <f t="shared" si="15"/>
        <v>1</v>
      </c>
      <c r="AA162" t="str">
        <f t="shared" si="16"/>
        <v>N</v>
      </c>
      <c r="AC162" t="str">
        <f t="shared" ca="1" si="18"/>
        <v>Recent</v>
      </c>
      <c r="AD162" t="str">
        <f t="shared" ca="1" si="17"/>
        <v>Recent</v>
      </c>
    </row>
    <row r="163" spans="1:30" hidden="1" x14ac:dyDescent="0.35">
      <c r="A163">
        <v>299122448</v>
      </c>
      <c r="B163" s="1">
        <v>39290</v>
      </c>
      <c r="C163">
        <v>2329</v>
      </c>
      <c r="D163" s="1">
        <v>45710</v>
      </c>
      <c r="E163" t="s">
        <v>36</v>
      </c>
      <c r="F163" t="s">
        <v>24</v>
      </c>
      <c r="G163" t="s">
        <v>23</v>
      </c>
      <c r="H163" t="s">
        <v>32</v>
      </c>
      <c r="I163" t="s">
        <v>24</v>
      </c>
      <c r="J163">
        <v>44</v>
      </c>
      <c r="K163" t="s">
        <v>24</v>
      </c>
      <c r="L163" t="s">
        <v>23</v>
      </c>
      <c r="M163" t="s">
        <v>23</v>
      </c>
      <c r="N163" s="1">
        <v>45654</v>
      </c>
      <c r="O163" t="s">
        <v>35</v>
      </c>
      <c r="P163" t="s">
        <v>31</v>
      </c>
      <c r="Q163" t="s">
        <v>28</v>
      </c>
      <c r="R163">
        <v>3</v>
      </c>
      <c r="S163">
        <v>697</v>
      </c>
      <c r="T163" t="s">
        <v>24</v>
      </c>
      <c r="U163" t="s">
        <v>23</v>
      </c>
      <c r="V163" s="1">
        <v>45898</v>
      </c>
      <c r="W163" t="s">
        <v>23</v>
      </c>
      <c r="X163" t="str">
        <f t="shared" si="13"/>
        <v>dp3</v>
      </c>
      <c r="Y163">
        <f t="shared" si="14"/>
        <v>697</v>
      </c>
      <c r="Z163">
        <f t="shared" si="15"/>
        <v>7</v>
      </c>
      <c r="AA163" t="str">
        <f t="shared" si="16"/>
        <v>N</v>
      </c>
      <c r="AC163" t="str">
        <f t="shared" ca="1" si="18"/>
        <v>Recent</v>
      </c>
      <c r="AD163" t="str">
        <f t="shared" ca="1" si="17"/>
        <v>Recent</v>
      </c>
    </row>
    <row r="164" spans="1:30" hidden="1" x14ac:dyDescent="0.35">
      <c r="A164">
        <v>568554521</v>
      </c>
      <c r="B164" s="1">
        <v>39233</v>
      </c>
      <c r="C164">
        <v>2822</v>
      </c>
      <c r="D164" s="1">
        <v>45643</v>
      </c>
      <c r="E164" t="s">
        <v>34</v>
      </c>
      <c r="F164" t="s">
        <v>24</v>
      </c>
      <c r="G164" t="s">
        <v>24</v>
      </c>
      <c r="H164" t="s">
        <v>32</v>
      </c>
      <c r="I164" t="s">
        <v>24</v>
      </c>
      <c r="J164">
        <v>40</v>
      </c>
      <c r="K164" t="s">
        <v>24</v>
      </c>
      <c r="L164" t="s">
        <v>24</v>
      </c>
      <c r="M164" t="s">
        <v>24</v>
      </c>
      <c r="N164" s="1">
        <v>45686</v>
      </c>
      <c r="O164" t="s">
        <v>37</v>
      </c>
      <c r="P164" t="s">
        <v>31</v>
      </c>
      <c r="Q164" t="s">
        <v>32</v>
      </c>
      <c r="R164">
        <v>3</v>
      </c>
      <c r="S164">
        <v>668</v>
      </c>
      <c r="T164" t="s">
        <v>24</v>
      </c>
      <c r="U164" t="s">
        <v>23</v>
      </c>
      <c r="V164" s="1">
        <v>45897</v>
      </c>
      <c r="W164" t="s">
        <v>23</v>
      </c>
      <c r="X164" t="str">
        <f t="shared" si="13"/>
        <v>dp3</v>
      </c>
      <c r="Y164">
        <f t="shared" si="14"/>
        <v>668</v>
      </c>
      <c r="Z164">
        <f t="shared" si="15"/>
        <v>7</v>
      </c>
      <c r="AA164" t="str">
        <f t="shared" si="16"/>
        <v>N</v>
      </c>
      <c r="AC164" t="str">
        <f t="shared" ca="1" si="18"/>
        <v>Recent</v>
      </c>
      <c r="AD164" t="str">
        <f t="shared" ca="1" si="17"/>
        <v>Recent</v>
      </c>
    </row>
    <row r="165" spans="1:30" hidden="1" x14ac:dyDescent="0.35">
      <c r="A165">
        <v>176849717</v>
      </c>
      <c r="B165" s="1">
        <v>41258</v>
      </c>
      <c r="C165">
        <v>2512</v>
      </c>
      <c r="D165" s="1">
        <v>45649</v>
      </c>
      <c r="E165" t="s">
        <v>22</v>
      </c>
      <c r="F165" t="s">
        <v>23</v>
      </c>
      <c r="G165" t="s">
        <v>24</v>
      </c>
      <c r="H165" t="s">
        <v>32</v>
      </c>
      <c r="I165" t="s">
        <v>24</v>
      </c>
      <c r="J165">
        <v>27</v>
      </c>
      <c r="K165" t="s">
        <v>24</v>
      </c>
      <c r="L165" t="s">
        <v>24</v>
      </c>
      <c r="M165" t="s">
        <v>24</v>
      </c>
      <c r="N165" s="1">
        <v>45592</v>
      </c>
      <c r="O165" t="s">
        <v>38</v>
      </c>
      <c r="P165" t="s">
        <v>31</v>
      </c>
      <c r="Q165" t="s">
        <v>32</v>
      </c>
      <c r="R165">
        <v>3</v>
      </c>
      <c r="S165">
        <v>549</v>
      </c>
      <c r="T165" t="s">
        <v>23</v>
      </c>
      <c r="U165" t="s">
        <v>23</v>
      </c>
      <c r="V165" s="1">
        <v>45896</v>
      </c>
      <c r="W165" t="s">
        <v>23</v>
      </c>
      <c r="X165" t="str">
        <f t="shared" si="13"/>
        <v>dp3</v>
      </c>
      <c r="Y165">
        <f t="shared" si="14"/>
        <v>549</v>
      </c>
      <c r="Z165">
        <f t="shared" si="15"/>
        <v>6</v>
      </c>
      <c r="AA165" t="str">
        <f t="shared" si="16"/>
        <v>N</v>
      </c>
      <c r="AC165" t="str">
        <f t="shared" ca="1" si="18"/>
        <v>Old</v>
      </c>
      <c r="AD165" t="str">
        <f t="shared" ca="1" si="17"/>
        <v>Recent</v>
      </c>
    </row>
    <row r="166" spans="1:30" hidden="1" x14ac:dyDescent="0.35">
      <c r="A166">
        <v>544540490</v>
      </c>
      <c r="B166" s="1">
        <v>43095</v>
      </c>
      <c r="C166">
        <v>2093</v>
      </c>
      <c r="D166" s="1">
        <v>45634</v>
      </c>
      <c r="E166" t="s">
        <v>34</v>
      </c>
      <c r="F166" t="s">
        <v>24</v>
      </c>
      <c r="G166" t="s">
        <v>24</v>
      </c>
      <c r="H166" t="s">
        <v>32</v>
      </c>
      <c r="I166" t="s">
        <v>24</v>
      </c>
      <c r="J166">
        <v>60</v>
      </c>
      <c r="K166" t="s">
        <v>24</v>
      </c>
      <c r="L166" t="s">
        <v>23</v>
      </c>
      <c r="M166" t="s">
        <v>23</v>
      </c>
      <c r="N166" s="1">
        <v>45591</v>
      </c>
      <c r="O166" t="s">
        <v>40</v>
      </c>
      <c r="P166" t="s">
        <v>27</v>
      </c>
      <c r="Q166" t="s">
        <v>32</v>
      </c>
      <c r="R166">
        <v>3</v>
      </c>
      <c r="S166">
        <v>708</v>
      </c>
      <c r="T166" t="s">
        <v>23</v>
      </c>
      <c r="U166" t="s">
        <v>23</v>
      </c>
      <c r="V166" s="1">
        <v>45891</v>
      </c>
      <c r="W166" t="s">
        <v>23</v>
      </c>
      <c r="X166" t="str">
        <f t="shared" si="13"/>
        <v>dp3</v>
      </c>
      <c r="Y166">
        <f t="shared" si="14"/>
        <v>708</v>
      </c>
      <c r="Z166">
        <f t="shared" si="15"/>
        <v>8</v>
      </c>
      <c r="AA166" t="str">
        <f t="shared" si="16"/>
        <v>N</v>
      </c>
      <c r="AC166" t="str">
        <f t="shared" ca="1" si="18"/>
        <v>Old</v>
      </c>
      <c r="AD166" t="str">
        <f t="shared" ca="1" si="17"/>
        <v>Recent</v>
      </c>
    </row>
    <row r="167" spans="1:30" hidden="1" x14ac:dyDescent="0.35">
      <c r="A167">
        <v>619360858</v>
      </c>
      <c r="B167" s="1">
        <v>37135</v>
      </c>
      <c r="C167">
        <v>1583</v>
      </c>
      <c r="D167" s="1">
        <v>45668</v>
      </c>
      <c r="E167" t="s">
        <v>36</v>
      </c>
      <c r="F167" t="s">
        <v>24</v>
      </c>
      <c r="G167" t="s">
        <v>23</v>
      </c>
      <c r="H167" t="s">
        <v>32</v>
      </c>
      <c r="I167" t="s">
        <v>24</v>
      </c>
      <c r="J167">
        <v>73</v>
      </c>
      <c r="K167" t="s">
        <v>24</v>
      </c>
      <c r="L167" t="s">
        <v>24</v>
      </c>
      <c r="M167" t="s">
        <v>24</v>
      </c>
      <c r="N167" s="1">
        <v>45683</v>
      </c>
      <c r="O167" t="s">
        <v>39</v>
      </c>
      <c r="P167" t="s">
        <v>31</v>
      </c>
      <c r="Q167" t="s">
        <v>32</v>
      </c>
      <c r="R167">
        <v>3</v>
      </c>
      <c r="S167">
        <v>813</v>
      </c>
      <c r="T167" t="s">
        <v>23</v>
      </c>
      <c r="U167" t="s">
        <v>23</v>
      </c>
      <c r="V167" s="1">
        <v>45889</v>
      </c>
      <c r="W167" t="s">
        <v>23</v>
      </c>
      <c r="X167" t="str">
        <f t="shared" si="13"/>
        <v>dp3</v>
      </c>
      <c r="Y167">
        <f t="shared" si="14"/>
        <v>813</v>
      </c>
      <c r="Z167">
        <f t="shared" si="15"/>
        <v>9</v>
      </c>
      <c r="AA167" t="str">
        <f t="shared" si="16"/>
        <v>N</v>
      </c>
      <c r="AC167" t="str">
        <f t="shared" ca="1" si="18"/>
        <v>Recent</v>
      </c>
      <c r="AD167" t="str">
        <f t="shared" ca="1" si="17"/>
        <v>Recent</v>
      </c>
    </row>
    <row r="168" spans="1:30" hidden="1" x14ac:dyDescent="0.35">
      <c r="A168">
        <v>670529303</v>
      </c>
      <c r="B168" s="1">
        <v>40694</v>
      </c>
      <c r="C168">
        <v>116</v>
      </c>
      <c r="D168" s="1">
        <v>45752</v>
      </c>
      <c r="E168" t="s">
        <v>22</v>
      </c>
      <c r="F168" t="s">
        <v>23</v>
      </c>
      <c r="G168" t="s">
        <v>24</v>
      </c>
      <c r="H168" t="s">
        <v>32</v>
      </c>
      <c r="I168" t="s">
        <v>24</v>
      </c>
      <c r="J168">
        <v>75</v>
      </c>
      <c r="K168" t="s">
        <v>24</v>
      </c>
      <c r="L168" t="s">
        <v>23</v>
      </c>
      <c r="M168" t="s">
        <v>24</v>
      </c>
      <c r="N168" s="1">
        <v>45703</v>
      </c>
      <c r="O168" t="s">
        <v>37</v>
      </c>
      <c r="P168" t="s">
        <v>33</v>
      </c>
      <c r="Q168" t="s">
        <v>32</v>
      </c>
      <c r="R168">
        <v>3</v>
      </c>
      <c r="S168">
        <v>954</v>
      </c>
      <c r="T168" t="s">
        <v>23</v>
      </c>
      <c r="U168" t="s">
        <v>23</v>
      </c>
      <c r="V168" s="1">
        <v>45879</v>
      </c>
      <c r="W168" t="s">
        <v>23</v>
      </c>
      <c r="X168" t="str">
        <f t="shared" si="13"/>
        <v>dp3</v>
      </c>
      <c r="Y168">
        <f t="shared" si="14"/>
        <v>954</v>
      </c>
      <c r="Z168">
        <f t="shared" si="15"/>
        <v>10</v>
      </c>
      <c r="AA168" t="str">
        <f t="shared" si="16"/>
        <v>N</v>
      </c>
      <c r="AC168" t="str">
        <f t="shared" ca="1" si="18"/>
        <v>Recent</v>
      </c>
      <c r="AD168" t="str">
        <f t="shared" ca="1" si="17"/>
        <v>Recent</v>
      </c>
    </row>
    <row r="169" spans="1:30" hidden="1" x14ac:dyDescent="0.35">
      <c r="A169">
        <v>639032183</v>
      </c>
      <c r="B169" s="1">
        <v>37424</v>
      </c>
      <c r="C169">
        <v>35</v>
      </c>
      <c r="E169" t="s">
        <v>36</v>
      </c>
      <c r="F169" t="s">
        <v>24</v>
      </c>
      <c r="G169" t="s">
        <v>23</v>
      </c>
      <c r="H169" t="s">
        <v>32</v>
      </c>
      <c r="I169" t="s">
        <v>24</v>
      </c>
      <c r="J169">
        <v>90</v>
      </c>
      <c r="K169" t="s">
        <v>24</v>
      </c>
      <c r="L169" t="s">
        <v>23</v>
      </c>
      <c r="M169" t="s">
        <v>23</v>
      </c>
      <c r="N169" s="1">
        <v>45736</v>
      </c>
      <c r="O169" t="s">
        <v>37</v>
      </c>
      <c r="P169" t="s">
        <v>27</v>
      </c>
      <c r="Q169" t="s">
        <v>32</v>
      </c>
      <c r="R169">
        <v>3</v>
      </c>
      <c r="S169">
        <v>981</v>
      </c>
      <c r="T169" t="s">
        <v>23</v>
      </c>
      <c r="U169" t="s">
        <v>23</v>
      </c>
      <c r="V169" s="1">
        <v>45877</v>
      </c>
      <c r="W169" t="s">
        <v>23</v>
      </c>
      <c r="X169" t="str">
        <f t="shared" si="13"/>
        <v>dp3</v>
      </c>
      <c r="Y169">
        <f t="shared" si="14"/>
        <v>981</v>
      </c>
      <c r="Z169">
        <f t="shared" si="15"/>
        <v>10</v>
      </c>
      <c r="AA169" t="str">
        <f t="shared" si="16"/>
        <v>N</v>
      </c>
      <c r="AC169" t="str">
        <f t="shared" ca="1" si="18"/>
        <v>Recent</v>
      </c>
      <c r="AD169" t="str">
        <f t="shared" ca="1" si="17"/>
        <v>Recent</v>
      </c>
    </row>
    <row r="170" spans="1:30" hidden="1" x14ac:dyDescent="0.35">
      <c r="A170">
        <v>704133456</v>
      </c>
      <c r="B170" s="1">
        <v>41970</v>
      </c>
      <c r="C170">
        <v>85</v>
      </c>
      <c r="D170" s="1">
        <v>45737</v>
      </c>
      <c r="E170" t="s">
        <v>22</v>
      </c>
      <c r="F170" t="s">
        <v>23</v>
      </c>
      <c r="G170" t="s">
        <v>24</v>
      </c>
      <c r="H170" t="s">
        <v>32</v>
      </c>
      <c r="I170" t="s">
        <v>24</v>
      </c>
      <c r="J170">
        <v>85</v>
      </c>
      <c r="K170" t="s">
        <v>24</v>
      </c>
      <c r="L170" t="s">
        <v>23</v>
      </c>
      <c r="M170" t="s">
        <v>24</v>
      </c>
      <c r="N170" s="1">
        <v>45738</v>
      </c>
      <c r="O170" t="s">
        <v>37</v>
      </c>
      <c r="P170" t="s">
        <v>27</v>
      </c>
      <c r="Q170" t="s">
        <v>32</v>
      </c>
      <c r="R170">
        <v>3</v>
      </c>
      <c r="S170">
        <v>990</v>
      </c>
      <c r="T170" t="s">
        <v>23</v>
      </c>
      <c r="U170" t="s">
        <v>23</v>
      </c>
      <c r="V170" s="1">
        <v>45871</v>
      </c>
      <c r="W170" t="s">
        <v>23</v>
      </c>
      <c r="X170" t="str">
        <f t="shared" si="13"/>
        <v>dp3</v>
      </c>
      <c r="Y170">
        <f t="shared" si="14"/>
        <v>990</v>
      </c>
      <c r="Z170">
        <f t="shared" si="15"/>
        <v>10</v>
      </c>
      <c r="AA170" t="str">
        <f t="shared" si="16"/>
        <v>N</v>
      </c>
      <c r="AC170" t="str">
        <f t="shared" ca="1" si="18"/>
        <v>Recent</v>
      </c>
      <c r="AD170" t="str">
        <f t="shared" ca="1" si="17"/>
        <v>Recent</v>
      </c>
    </row>
    <row r="171" spans="1:30" hidden="1" x14ac:dyDescent="0.35">
      <c r="A171">
        <v>561053344</v>
      </c>
      <c r="B171" s="1">
        <v>43097</v>
      </c>
      <c r="C171">
        <v>2900</v>
      </c>
      <c r="D171" s="1">
        <v>45650</v>
      </c>
      <c r="E171" t="s">
        <v>29</v>
      </c>
      <c r="F171" t="s">
        <v>24</v>
      </c>
      <c r="G171" t="s">
        <v>24</v>
      </c>
      <c r="H171" t="s">
        <v>32</v>
      </c>
      <c r="I171" t="s">
        <v>24</v>
      </c>
      <c r="J171">
        <v>49</v>
      </c>
      <c r="K171" t="s">
        <v>24</v>
      </c>
      <c r="L171" t="s">
        <v>24</v>
      </c>
      <c r="M171" t="s">
        <v>24</v>
      </c>
      <c r="N171" s="1">
        <v>45690</v>
      </c>
      <c r="O171" t="s">
        <v>38</v>
      </c>
      <c r="P171" t="s">
        <v>33</v>
      </c>
      <c r="Q171" t="s">
        <v>32</v>
      </c>
      <c r="R171">
        <v>3</v>
      </c>
      <c r="S171">
        <v>634</v>
      </c>
      <c r="T171" t="s">
        <v>23</v>
      </c>
      <c r="U171" t="s">
        <v>23</v>
      </c>
      <c r="V171" s="1">
        <v>45870</v>
      </c>
      <c r="W171" t="s">
        <v>23</v>
      </c>
      <c r="X171" t="str">
        <f t="shared" si="13"/>
        <v>dp3</v>
      </c>
      <c r="Y171">
        <f t="shared" si="14"/>
        <v>634</v>
      </c>
      <c r="Z171">
        <f t="shared" si="15"/>
        <v>7</v>
      </c>
      <c r="AA171" t="str">
        <f t="shared" si="16"/>
        <v>N</v>
      </c>
      <c r="AC171" t="str">
        <f t="shared" ca="1" si="18"/>
        <v>Recent</v>
      </c>
      <c r="AD171" t="str">
        <f t="shared" ca="1" si="17"/>
        <v>Recent</v>
      </c>
    </row>
    <row r="172" spans="1:30" hidden="1" x14ac:dyDescent="0.35">
      <c r="A172">
        <v>741304687</v>
      </c>
      <c r="B172" s="1">
        <v>37776</v>
      </c>
      <c r="C172">
        <v>563</v>
      </c>
      <c r="D172" s="1">
        <v>45732</v>
      </c>
      <c r="E172" t="s">
        <v>22</v>
      </c>
      <c r="F172" t="s">
        <v>23</v>
      </c>
      <c r="G172" t="s">
        <v>24</v>
      </c>
      <c r="H172" t="s">
        <v>32</v>
      </c>
      <c r="I172" t="s">
        <v>24</v>
      </c>
      <c r="J172">
        <v>92</v>
      </c>
      <c r="K172" t="s">
        <v>24</v>
      </c>
      <c r="L172" t="s">
        <v>23</v>
      </c>
      <c r="M172" t="s">
        <v>23</v>
      </c>
      <c r="N172" s="1">
        <v>45730</v>
      </c>
      <c r="O172" t="s">
        <v>40</v>
      </c>
      <c r="P172" t="s">
        <v>33</v>
      </c>
      <c r="Q172" t="s">
        <v>32</v>
      </c>
      <c r="R172">
        <v>3</v>
      </c>
      <c r="S172">
        <v>960</v>
      </c>
      <c r="T172" t="s">
        <v>23</v>
      </c>
      <c r="U172" t="s">
        <v>23</v>
      </c>
      <c r="V172" s="1">
        <v>45869</v>
      </c>
      <c r="W172" t="s">
        <v>23</v>
      </c>
      <c r="X172" t="str">
        <f t="shared" si="13"/>
        <v>dp3</v>
      </c>
      <c r="Y172">
        <f t="shared" si="14"/>
        <v>960</v>
      </c>
      <c r="Z172">
        <f t="shared" si="15"/>
        <v>10</v>
      </c>
      <c r="AA172" t="str">
        <f t="shared" si="16"/>
        <v>N</v>
      </c>
      <c r="AC172" t="str">
        <f t="shared" ca="1" si="18"/>
        <v>Recent</v>
      </c>
      <c r="AD172" t="str">
        <f t="shared" ca="1" si="17"/>
        <v>Recent</v>
      </c>
    </row>
    <row r="173" spans="1:30" hidden="1" x14ac:dyDescent="0.35">
      <c r="A173">
        <v>606163220</v>
      </c>
      <c r="B173" s="1">
        <v>35989</v>
      </c>
      <c r="C173">
        <v>83</v>
      </c>
      <c r="D173" s="1">
        <v>45752</v>
      </c>
      <c r="E173" t="s">
        <v>22</v>
      </c>
      <c r="F173" t="s">
        <v>23</v>
      </c>
      <c r="G173" t="s">
        <v>24</v>
      </c>
      <c r="H173" t="s">
        <v>28</v>
      </c>
      <c r="I173" t="s">
        <v>24</v>
      </c>
      <c r="J173">
        <v>90</v>
      </c>
      <c r="K173" t="s">
        <v>24</v>
      </c>
      <c r="L173" t="s">
        <v>23</v>
      </c>
      <c r="M173" t="s">
        <v>23</v>
      </c>
      <c r="N173" s="1">
        <v>45735</v>
      </c>
      <c r="O173" t="s">
        <v>40</v>
      </c>
      <c r="P173" t="s">
        <v>27</v>
      </c>
      <c r="Q173" t="s">
        <v>32</v>
      </c>
      <c r="R173">
        <v>3</v>
      </c>
      <c r="S173">
        <v>969</v>
      </c>
      <c r="T173" t="s">
        <v>23</v>
      </c>
      <c r="U173" t="s">
        <v>23</v>
      </c>
      <c r="V173" s="1">
        <v>45863</v>
      </c>
      <c r="W173" t="s">
        <v>23</v>
      </c>
      <c r="X173" t="str">
        <f t="shared" si="13"/>
        <v>dp3</v>
      </c>
      <c r="Y173">
        <f t="shared" si="14"/>
        <v>969</v>
      </c>
      <c r="Z173">
        <f t="shared" si="15"/>
        <v>10</v>
      </c>
      <c r="AA173" t="str">
        <f t="shared" si="16"/>
        <v>N</v>
      </c>
      <c r="AC173" t="str">
        <f t="shared" ca="1" si="18"/>
        <v>Recent</v>
      </c>
      <c r="AD173" t="str">
        <f t="shared" ca="1" si="17"/>
        <v>Recent</v>
      </c>
    </row>
    <row r="174" spans="1:30" hidden="1" x14ac:dyDescent="0.35">
      <c r="A174">
        <v>660853543</v>
      </c>
      <c r="B174" s="1">
        <v>41826</v>
      </c>
      <c r="C174">
        <v>2366</v>
      </c>
      <c r="D174" s="1">
        <v>45622</v>
      </c>
      <c r="E174" t="s">
        <v>36</v>
      </c>
      <c r="F174" t="s">
        <v>24</v>
      </c>
      <c r="G174" t="s">
        <v>23</v>
      </c>
      <c r="H174" t="s">
        <v>30</v>
      </c>
      <c r="O174" t="s">
        <v>35</v>
      </c>
      <c r="P174" t="s">
        <v>27</v>
      </c>
      <c r="Q174" t="s">
        <v>32</v>
      </c>
      <c r="R174">
        <v>3</v>
      </c>
      <c r="S174">
        <v>658</v>
      </c>
      <c r="T174" t="s">
        <v>23</v>
      </c>
      <c r="U174" t="s">
        <v>23</v>
      </c>
      <c r="V174" s="1">
        <v>45863</v>
      </c>
      <c r="W174" t="s">
        <v>23</v>
      </c>
      <c r="X174" t="str">
        <f t="shared" si="13"/>
        <v>dp3</v>
      </c>
      <c r="Y174">
        <f t="shared" si="14"/>
        <v>658</v>
      </c>
      <c r="Z174">
        <f t="shared" si="15"/>
        <v>7</v>
      </c>
      <c r="AA174" t="str">
        <f t="shared" si="16"/>
        <v>N</v>
      </c>
      <c r="AC174" t="str">
        <f t="shared" ca="1" si="18"/>
        <v>N/A</v>
      </c>
      <c r="AD174" t="str">
        <f t="shared" ca="1" si="17"/>
        <v>Recent</v>
      </c>
    </row>
    <row r="175" spans="1:30" hidden="1" x14ac:dyDescent="0.35">
      <c r="A175">
        <v>897215186</v>
      </c>
      <c r="B175" s="1">
        <v>36774</v>
      </c>
      <c r="C175">
        <v>79</v>
      </c>
      <c r="D175" s="1">
        <v>45753</v>
      </c>
      <c r="E175" t="s">
        <v>36</v>
      </c>
      <c r="F175" t="s">
        <v>24</v>
      </c>
      <c r="G175" t="s">
        <v>23</v>
      </c>
      <c r="H175" t="s">
        <v>32</v>
      </c>
      <c r="I175" t="s">
        <v>24</v>
      </c>
      <c r="J175">
        <v>89</v>
      </c>
      <c r="K175" t="s">
        <v>24</v>
      </c>
      <c r="L175" t="s">
        <v>24</v>
      </c>
      <c r="M175" t="s">
        <v>24</v>
      </c>
      <c r="N175" s="1">
        <v>45730</v>
      </c>
      <c r="O175" t="s">
        <v>39</v>
      </c>
      <c r="P175" t="s">
        <v>27</v>
      </c>
      <c r="Q175" t="s">
        <v>32</v>
      </c>
      <c r="R175">
        <v>3</v>
      </c>
      <c r="S175">
        <v>977</v>
      </c>
      <c r="T175" t="s">
        <v>24</v>
      </c>
      <c r="U175" t="s">
        <v>23</v>
      </c>
      <c r="V175" s="1">
        <v>45861</v>
      </c>
      <c r="W175" t="s">
        <v>23</v>
      </c>
      <c r="X175" t="str">
        <f t="shared" si="13"/>
        <v>dp3</v>
      </c>
      <c r="Y175">
        <f t="shared" si="14"/>
        <v>977</v>
      </c>
      <c r="Z175">
        <f t="shared" si="15"/>
        <v>10</v>
      </c>
      <c r="AA175" t="str">
        <f t="shared" si="16"/>
        <v>N</v>
      </c>
      <c r="AC175" t="str">
        <f t="shared" ca="1" si="18"/>
        <v>Recent</v>
      </c>
      <c r="AD175" t="str">
        <f t="shared" ca="1" si="17"/>
        <v>Recent</v>
      </c>
    </row>
    <row r="176" spans="1:30" hidden="1" x14ac:dyDescent="0.35">
      <c r="A176">
        <v>576733251</v>
      </c>
      <c r="B176" s="1">
        <v>39661</v>
      </c>
      <c r="C176">
        <v>2483</v>
      </c>
      <c r="D176" s="1">
        <v>45630</v>
      </c>
      <c r="E176" t="s">
        <v>36</v>
      </c>
      <c r="F176" t="s">
        <v>24</v>
      </c>
      <c r="G176" t="s">
        <v>23</v>
      </c>
      <c r="H176" t="s">
        <v>32</v>
      </c>
      <c r="I176" t="s">
        <v>24</v>
      </c>
      <c r="J176">
        <v>34</v>
      </c>
      <c r="K176" t="s">
        <v>24</v>
      </c>
      <c r="L176" t="s">
        <v>24</v>
      </c>
      <c r="M176" t="s">
        <v>23</v>
      </c>
      <c r="N176" s="1">
        <v>45595</v>
      </c>
      <c r="O176" t="s">
        <v>35</v>
      </c>
      <c r="P176" t="s">
        <v>27</v>
      </c>
      <c r="Q176" t="s">
        <v>32</v>
      </c>
      <c r="R176">
        <v>3</v>
      </c>
      <c r="S176">
        <v>633</v>
      </c>
      <c r="T176" t="s">
        <v>23</v>
      </c>
      <c r="U176" t="s">
        <v>24</v>
      </c>
      <c r="V176" s="1">
        <v>45860</v>
      </c>
      <c r="W176" t="s">
        <v>23</v>
      </c>
      <c r="X176" t="str">
        <f t="shared" si="13"/>
        <v>dp3</v>
      </c>
      <c r="Y176">
        <f t="shared" si="14"/>
        <v>633</v>
      </c>
      <c r="Z176">
        <f t="shared" si="15"/>
        <v>7</v>
      </c>
      <c r="AA176" t="str">
        <f t="shared" si="16"/>
        <v>N</v>
      </c>
      <c r="AC176" t="str">
        <f t="shared" ca="1" si="18"/>
        <v>Recent</v>
      </c>
      <c r="AD176" t="str">
        <f t="shared" ca="1" si="17"/>
        <v>Recent</v>
      </c>
    </row>
    <row r="177" spans="1:30" hidden="1" x14ac:dyDescent="0.35">
      <c r="A177">
        <v>712803721</v>
      </c>
      <c r="B177" s="1">
        <v>39506</v>
      </c>
      <c r="C177">
        <v>3351</v>
      </c>
      <c r="D177" s="1">
        <v>45693</v>
      </c>
      <c r="E177" t="s">
        <v>34</v>
      </c>
      <c r="F177" t="s">
        <v>24</v>
      </c>
      <c r="G177" t="s">
        <v>24</v>
      </c>
      <c r="H177" t="s">
        <v>32</v>
      </c>
      <c r="I177" t="s">
        <v>24</v>
      </c>
      <c r="J177">
        <v>15</v>
      </c>
      <c r="K177" t="s">
        <v>24</v>
      </c>
      <c r="L177" t="s">
        <v>24</v>
      </c>
      <c r="M177" t="s">
        <v>23</v>
      </c>
      <c r="N177" s="1">
        <v>44969</v>
      </c>
      <c r="O177" t="s">
        <v>35</v>
      </c>
      <c r="P177" t="s">
        <v>31</v>
      </c>
      <c r="Q177" t="s">
        <v>32</v>
      </c>
      <c r="R177">
        <v>3</v>
      </c>
      <c r="S177">
        <v>415</v>
      </c>
      <c r="T177" t="s">
        <v>23</v>
      </c>
      <c r="U177" t="s">
        <v>23</v>
      </c>
      <c r="V177" s="1">
        <v>45854</v>
      </c>
      <c r="W177" t="s">
        <v>23</v>
      </c>
      <c r="X177" t="str">
        <f t="shared" si="13"/>
        <v>dp3</v>
      </c>
      <c r="Y177">
        <f t="shared" si="14"/>
        <v>415</v>
      </c>
      <c r="Z177">
        <f t="shared" si="15"/>
        <v>5</v>
      </c>
      <c r="AA177" t="str">
        <f t="shared" si="16"/>
        <v>N</v>
      </c>
      <c r="AC177" t="str">
        <f t="shared" ca="1" si="18"/>
        <v>Old</v>
      </c>
      <c r="AD177" t="str">
        <f t="shared" ca="1" si="17"/>
        <v>Recent</v>
      </c>
    </row>
    <row r="178" spans="1:30" hidden="1" x14ac:dyDescent="0.35">
      <c r="A178">
        <v>697182149</v>
      </c>
      <c r="B178" s="1">
        <v>37997</v>
      </c>
      <c r="C178">
        <v>728</v>
      </c>
      <c r="D178" s="1">
        <v>45737</v>
      </c>
      <c r="E178" t="s">
        <v>36</v>
      </c>
      <c r="F178" t="s">
        <v>24</v>
      </c>
      <c r="G178" t="s">
        <v>23</v>
      </c>
      <c r="H178" t="s">
        <v>32</v>
      </c>
      <c r="I178" t="s">
        <v>24</v>
      </c>
      <c r="J178">
        <v>95</v>
      </c>
      <c r="K178" t="s">
        <v>24</v>
      </c>
      <c r="L178" t="s">
        <v>23</v>
      </c>
      <c r="M178" t="s">
        <v>23</v>
      </c>
      <c r="N178" s="1">
        <v>45730</v>
      </c>
      <c r="O178" t="s">
        <v>37</v>
      </c>
      <c r="P178" t="s">
        <v>31</v>
      </c>
      <c r="Q178" t="s">
        <v>32</v>
      </c>
      <c r="R178">
        <v>3</v>
      </c>
      <c r="S178">
        <v>865</v>
      </c>
      <c r="T178" t="s">
        <v>23</v>
      </c>
      <c r="U178" t="s">
        <v>23</v>
      </c>
      <c r="V178" s="1">
        <v>45853</v>
      </c>
      <c r="W178" t="s">
        <v>23</v>
      </c>
      <c r="X178" t="str">
        <f t="shared" si="13"/>
        <v>dp3</v>
      </c>
      <c r="Y178">
        <f t="shared" si="14"/>
        <v>865</v>
      </c>
      <c r="Z178">
        <f t="shared" si="15"/>
        <v>9</v>
      </c>
      <c r="AA178" t="str">
        <f t="shared" si="16"/>
        <v>N</v>
      </c>
      <c r="AC178" t="str">
        <f t="shared" ca="1" si="18"/>
        <v>Recent</v>
      </c>
      <c r="AD178" t="str">
        <f t="shared" ca="1" si="17"/>
        <v>Recent</v>
      </c>
    </row>
    <row r="179" spans="1:30" x14ac:dyDescent="0.35">
      <c r="A179">
        <v>137630203</v>
      </c>
      <c r="B179" s="1">
        <v>35862</v>
      </c>
      <c r="D179" s="1">
        <v>45726</v>
      </c>
      <c r="E179" t="s">
        <v>22</v>
      </c>
      <c r="F179" t="s">
        <v>23</v>
      </c>
      <c r="G179" t="s">
        <v>24</v>
      </c>
      <c r="H179" t="s">
        <v>30</v>
      </c>
      <c r="O179" t="s">
        <v>26</v>
      </c>
      <c r="P179" t="s">
        <v>33</v>
      </c>
      <c r="Q179" t="s">
        <v>32</v>
      </c>
      <c r="R179">
        <v>3</v>
      </c>
      <c r="S179">
        <v>437</v>
      </c>
      <c r="T179" t="s">
        <v>23</v>
      </c>
      <c r="U179" t="s">
        <v>23</v>
      </c>
      <c r="V179" s="1">
        <v>45852</v>
      </c>
      <c r="W179" t="s">
        <v>23</v>
      </c>
      <c r="X179" t="str">
        <f t="shared" si="13"/>
        <v>dp3</v>
      </c>
      <c r="Y179">
        <f t="shared" si="14"/>
        <v>437</v>
      </c>
      <c r="Z179">
        <f t="shared" si="15"/>
        <v>5</v>
      </c>
      <c r="AA179" t="str">
        <f t="shared" si="16"/>
        <v>N</v>
      </c>
      <c r="AC179" t="str">
        <f t="shared" ca="1" si="18"/>
        <v>N/A</v>
      </c>
      <c r="AD179" t="str">
        <f t="shared" ca="1" si="17"/>
        <v>Recent</v>
      </c>
    </row>
    <row r="180" spans="1:30" hidden="1" x14ac:dyDescent="0.35">
      <c r="A180">
        <v>739217062</v>
      </c>
      <c r="B180" s="1">
        <v>39487</v>
      </c>
      <c r="C180">
        <v>76</v>
      </c>
      <c r="D180" s="1">
        <v>45750</v>
      </c>
      <c r="E180" t="s">
        <v>22</v>
      </c>
      <c r="F180" t="s">
        <v>23</v>
      </c>
      <c r="G180" t="s">
        <v>24</v>
      </c>
      <c r="H180" t="s">
        <v>32</v>
      </c>
      <c r="I180" t="s">
        <v>24</v>
      </c>
      <c r="J180">
        <v>98</v>
      </c>
      <c r="K180" t="s">
        <v>24</v>
      </c>
      <c r="L180" t="s">
        <v>23</v>
      </c>
      <c r="M180" t="s">
        <v>23</v>
      </c>
      <c r="N180" s="1">
        <v>45745</v>
      </c>
      <c r="P180" t="s">
        <v>27</v>
      </c>
      <c r="Q180" t="s">
        <v>32</v>
      </c>
      <c r="R180">
        <v>3</v>
      </c>
      <c r="S180">
        <v>969</v>
      </c>
      <c r="T180" t="s">
        <v>23</v>
      </c>
      <c r="U180" t="s">
        <v>23</v>
      </c>
      <c r="V180" s="1">
        <v>45851</v>
      </c>
      <c r="W180" t="s">
        <v>23</v>
      </c>
      <c r="X180" t="str">
        <f t="shared" si="13"/>
        <v>dp3</v>
      </c>
      <c r="Y180">
        <f t="shared" si="14"/>
        <v>969</v>
      </c>
      <c r="Z180">
        <f t="shared" si="15"/>
        <v>10</v>
      </c>
      <c r="AA180" t="str">
        <f t="shared" si="16"/>
        <v>N</v>
      </c>
      <c r="AC180" t="str">
        <f t="shared" ca="1" si="18"/>
        <v>Recent</v>
      </c>
      <c r="AD180" t="str">
        <f t="shared" ca="1" si="17"/>
        <v>Recent</v>
      </c>
    </row>
    <row r="181" spans="1:30" hidden="1" x14ac:dyDescent="0.35">
      <c r="A181">
        <v>600409006</v>
      </c>
      <c r="B181" s="1">
        <v>38901</v>
      </c>
      <c r="C181">
        <v>2136</v>
      </c>
      <c r="D181" s="1">
        <v>45645</v>
      </c>
      <c r="E181" t="s">
        <v>36</v>
      </c>
      <c r="F181" t="s">
        <v>24</v>
      </c>
      <c r="G181" t="s">
        <v>23</v>
      </c>
      <c r="H181" t="s">
        <v>32</v>
      </c>
      <c r="I181" t="s">
        <v>24</v>
      </c>
      <c r="J181">
        <v>60</v>
      </c>
      <c r="K181" t="s">
        <v>24</v>
      </c>
      <c r="L181" t="s">
        <v>24</v>
      </c>
      <c r="M181" t="s">
        <v>23</v>
      </c>
      <c r="N181" s="1">
        <v>45537</v>
      </c>
      <c r="O181" t="s">
        <v>35</v>
      </c>
      <c r="P181" t="s">
        <v>31</v>
      </c>
      <c r="Q181" t="s">
        <v>32</v>
      </c>
      <c r="R181">
        <v>3</v>
      </c>
      <c r="S181">
        <v>586</v>
      </c>
      <c r="T181" t="s">
        <v>24</v>
      </c>
      <c r="U181" t="s">
        <v>23</v>
      </c>
      <c r="V181" s="1">
        <v>45849</v>
      </c>
      <c r="W181" t="s">
        <v>23</v>
      </c>
      <c r="X181" t="str">
        <f t="shared" si="13"/>
        <v>dp3</v>
      </c>
      <c r="Y181">
        <f t="shared" si="14"/>
        <v>586</v>
      </c>
      <c r="Z181">
        <f t="shared" si="15"/>
        <v>6</v>
      </c>
      <c r="AA181" t="str">
        <f t="shared" si="16"/>
        <v>N</v>
      </c>
      <c r="AC181" t="str">
        <f t="shared" ca="1" si="18"/>
        <v>Old</v>
      </c>
      <c r="AD181" t="str">
        <f t="shared" ca="1" si="17"/>
        <v>Recent</v>
      </c>
    </row>
    <row r="182" spans="1:30" hidden="1" x14ac:dyDescent="0.35">
      <c r="A182">
        <v>895386312</v>
      </c>
      <c r="B182" s="1">
        <v>36599</v>
      </c>
      <c r="C182">
        <v>1946</v>
      </c>
      <c r="E182" t="s">
        <v>22</v>
      </c>
      <c r="F182" t="s">
        <v>23</v>
      </c>
      <c r="G182" t="s">
        <v>24</v>
      </c>
      <c r="H182" t="s">
        <v>32</v>
      </c>
      <c r="I182" t="s">
        <v>24</v>
      </c>
      <c r="J182">
        <v>79</v>
      </c>
      <c r="K182" t="s">
        <v>24</v>
      </c>
      <c r="L182" t="s">
        <v>23</v>
      </c>
      <c r="M182" t="s">
        <v>23</v>
      </c>
      <c r="N182" s="1">
        <v>45682</v>
      </c>
      <c r="O182" t="s">
        <v>37</v>
      </c>
      <c r="P182" t="s">
        <v>27</v>
      </c>
      <c r="Q182" t="s">
        <v>32</v>
      </c>
      <c r="R182">
        <v>3</v>
      </c>
      <c r="S182">
        <v>808</v>
      </c>
      <c r="T182" t="s">
        <v>23</v>
      </c>
      <c r="U182" t="s">
        <v>23</v>
      </c>
      <c r="V182" s="1">
        <v>45843</v>
      </c>
      <c r="W182" t="s">
        <v>23</v>
      </c>
      <c r="X182" t="str">
        <f t="shared" si="13"/>
        <v>dp3</v>
      </c>
      <c r="Y182">
        <f t="shared" si="14"/>
        <v>808</v>
      </c>
      <c r="Z182">
        <f t="shared" si="15"/>
        <v>9</v>
      </c>
      <c r="AA182" t="str">
        <f t="shared" si="16"/>
        <v>N</v>
      </c>
      <c r="AC182" t="str">
        <f t="shared" ca="1" si="18"/>
        <v>Recent</v>
      </c>
      <c r="AD182" t="str">
        <f t="shared" ca="1" si="17"/>
        <v>Recent</v>
      </c>
    </row>
    <row r="183" spans="1:30" hidden="1" x14ac:dyDescent="0.35">
      <c r="A183">
        <v>256173221</v>
      </c>
      <c r="B183" s="1">
        <v>38449</v>
      </c>
      <c r="C183">
        <v>4171</v>
      </c>
      <c r="D183" s="1">
        <v>44088</v>
      </c>
      <c r="E183" t="s">
        <v>29</v>
      </c>
      <c r="F183" t="s">
        <v>24</v>
      </c>
      <c r="G183" t="s">
        <v>24</v>
      </c>
      <c r="H183" t="s">
        <v>30</v>
      </c>
      <c r="O183" t="s">
        <v>35</v>
      </c>
      <c r="P183" t="s">
        <v>33</v>
      </c>
      <c r="Q183" t="s">
        <v>28</v>
      </c>
      <c r="R183">
        <v>3</v>
      </c>
      <c r="S183">
        <v>25</v>
      </c>
      <c r="T183" t="s">
        <v>23</v>
      </c>
      <c r="U183" t="s">
        <v>23</v>
      </c>
      <c r="V183" s="1">
        <v>45842</v>
      </c>
      <c r="W183" t="s">
        <v>23</v>
      </c>
      <c r="X183" t="str">
        <f t="shared" si="13"/>
        <v>dp3</v>
      </c>
      <c r="Y183">
        <f t="shared" si="14"/>
        <v>25</v>
      </c>
      <c r="Z183">
        <f t="shared" si="15"/>
        <v>1</v>
      </c>
      <c r="AA183" t="str">
        <f t="shared" si="16"/>
        <v>N</v>
      </c>
      <c r="AC183" t="str">
        <f t="shared" ca="1" si="18"/>
        <v>N/A</v>
      </c>
      <c r="AD183" t="str">
        <f t="shared" ca="1" si="17"/>
        <v>Recent</v>
      </c>
    </row>
    <row r="184" spans="1:30" hidden="1" x14ac:dyDescent="0.35">
      <c r="A184">
        <v>343847511</v>
      </c>
      <c r="B184" s="1">
        <v>38310</v>
      </c>
      <c r="C184">
        <v>22</v>
      </c>
      <c r="D184" s="1">
        <v>45739</v>
      </c>
      <c r="E184" t="s">
        <v>22</v>
      </c>
      <c r="F184" t="s">
        <v>23</v>
      </c>
      <c r="G184" t="s">
        <v>24</v>
      </c>
      <c r="H184" t="s">
        <v>32</v>
      </c>
      <c r="I184" t="s">
        <v>24</v>
      </c>
      <c r="J184">
        <v>91</v>
      </c>
      <c r="K184" t="s">
        <v>24</v>
      </c>
      <c r="L184" t="s">
        <v>23</v>
      </c>
      <c r="M184" t="s">
        <v>23</v>
      </c>
      <c r="N184" s="1">
        <v>45739</v>
      </c>
      <c r="P184" t="s">
        <v>31</v>
      </c>
      <c r="Q184" t="s">
        <v>32</v>
      </c>
      <c r="R184">
        <v>3</v>
      </c>
      <c r="S184">
        <v>977</v>
      </c>
      <c r="T184" t="s">
        <v>23</v>
      </c>
      <c r="U184" t="s">
        <v>24</v>
      </c>
      <c r="V184" s="1">
        <v>45841</v>
      </c>
      <c r="W184" t="s">
        <v>23</v>
      </c>
      <c r="X184" t="str">
        <f t="shared" si="13"/>
        <v>dp3</v>
      </c>
      <c r="Y184">
        <f t="shared" si="14"/>
        <v>977</v>
      </c>
      <c r="Z184">
        <f t="shared" si="15"/>
        <v>10</v>
      </c>
      <c r="AA184" t="str">
        <f t="shared" si="16"/>
        <v>N</v>
      </c>
      <c r="AC184" t="str">
        <f t="shared" ca="1" si="18"/>
        <v>Recent</v>
      </c>
      <c r="AD184" t="str">
        <f t="shared" ca="1" si="17"/>
        <v>Recent</v>
      </c>
    </row>
    <row r="185" spans="1:30" hidden="1" x14ac:dyDescent="0.35">
      <c r="A185">
        <v>691622014</v>
      </c>
      <c r="B185" s="1">
        <v>42238</v>
      </c>
      <c r="C185">
        <v>7</v>
      </c>
      <c r="D185" s="1">
        <v>45735</v>
      </c>
      <c r="E185" t="s">
        <v>22</v>
      </c>
      <c r="F185" t="s">
        <v>23</v>
      </c>
      <c r="G185" t="s">
        <v>24</v>
      </c>
      <c r="H185" t="s">
        <v>32</v>
      </c>
      <c r="I185" t="s">
        <v>24</v>
      </c>
      <c r="J185">
        <v>91</v>
      </c>
      <c r="K185" t="s">
        <v>24</v>
      </c>
      <c r="L185" t="s">
        <v>23</v>
      </c>
      <c r="M185" t="s">
        <v>23</v>
      </c>
      <c r="N185" s="1">
        <v>45744</v>
      </c>
      <c r="O185" t="s">
        <v>39</v>
      </c>
      <c r="P185" t="s">
        <v>27</v>
      </c>
      <c r="Q185" t="s">
        <v>32</v>
      </c>
      <c r="R185">
        <v>3</v>
      </c>
      <c r="S185">
        <v>959</v>
      </c>
      <c r="T185" t="s">
        <v>23</v>
      </c>
      <c r="U185" t="s">
        <v>23</v>
      </c>
      <c r="V185" s="1">
        <v>45840</v>
      </c>
      <c r="W185" t="s">
        <v>23</v>
      </c>
      <c r="X185" t="str">
        <f t="shared" si="13"/>
        <v>dp3</v>
      </c>
      <c r="Y185">
        <f t="shared" si="14"/>
        <v>959</v>
      </c>
      <c r="Z185">
        <f t="shared" si="15"/>
        <v>10</v>
      </c>
      <c r="AA185" t="str">
        <f t="shared" si="16"/>
        <v>N</v>
      </c>
      <c r="AC185" t="str">
        <f t="shared" ca="1" si="18"/>
        <v>Recent</v>
      </c>
      <c r="AD185" t="str">
        <f t="shared" ca="1" si="17"/>
        <v>Recent</v>
      </c>
    </row>
    <row r="186" spans="1:30" hidden="1" x14ac:dyDescent="0.35">
      <c r="A186">
        <v>185151053</v>
      </c>
      <c r="B186" s="1">
        <v>37724</v>
      </c>
      <c r="C186">
        <v>1985</v>
      </c>
      <c r="D186" s="1">
        <v>45691</v>
      </c>
      <c r="E186" t="s">
        <v>36</v>
      </c>
      <c r="F186" t="s">
        <v>24</v>
      </c>
      <c r="G186" t="s">
        <v>23</v>
      </c>
      <c r="H186" t="s">
        <v>30</v>
      </c>
      <c r="O186" t="s">
        <v>38</v>
      </c>
      <c r="P186" t="s">
        <v>31</v>
      </c>
      <c r="Q186" t="s">
        <v>28</v>
      </c>
      <c r="R186">
        <v>3</v>
      </c>
      <c r="S186">
        <v>862</v>
      </c>
      <c r="T186" t="s">
        <v>23</v>
      </c>
      <c r="U186" t="s">
        <v>23</v>
      </c>
      <c r="V186" s="1">
        <v>45839</v>
      </c>
      <c r="W186" t="s">
        <v>23</v>
      </c>
      <c r="X186" t="str">
        <f t="shared" si="13"/>
        <v>dp3</v>
      </c>
      <c r="Y186">
        <f t="shared" si="14"/>
        <v>862</v>
      </c>
      <c r="Z186">
        <f t="shared" si="15"/>
        <v>9</v>
      </c>
      <c r="AA186" t="str">
        <f t="shared" si="16"/>
        <v>N</v>
      </c>
      <c r="AC186" t="str">
        <f t="shared" ca="1" si="18"/>
        <v>N/A</v>
      </c>
      <c r="AD186" t="str">
        <f t="shared" ca="1" si="17"/>
        <v>Recent</v>
      </c>
    </row>
    <row r="187" spans="1:30" hidden="1" x14ac:dyDescent="0.35">
      <c r="A187">
        <v>549692615</v>
      </c>
      <c r="B187" s="1">
        <v>41250</v>
      </c>
      <c r="C187">
        <v>98</v>
      </c>
      <c r="D187" s="1">
        <v>45734</v>
      </c>
      <c r="E187" t="s">
        <v>22</v>
      </c>
      <c r="F187" t="s">
        <v>23</v>
      </c>
      <c r="G187" t="s">
        <v>24</v>
      </c>
      <c r="H187" t="s">
        <v>30</v>
      </c>
      <c r="O187" t="s">
        <v>39</v>
      </c>
      <c r="P187" t="s">
        <v>27</v>
      </c>
      <c r="Q187" t="s">
        <v>32</v>
      </c>
      <c r="R187">
        <v>3</v>
      </c>
      <c r="S187">
        <v>965</v>
      </c>
      <c r="T187" t="s">
        <v>23</v>
      </c>
      <c r="U187" t="s">
        <v>23</v>
      </c>
      <c r="V187" s="1">
        <v>45836</v>
      </c>
      <c r="W187" t="s">
        <v>23</v>
      </c>
      <c r="X187" t="str">
        <f t="shared" si="13"/>
        <v>dp3</v>
      </c>
      <c r="Y187">
        <f t="shared" si="14"/>
        <v>965</v>
      </c>
      <c r="Z187">
        <f t="shared" si="15"/>
        <v>10</v>
      </c>
      <c r="AA187" t="str">
        <f t="shared" si="16"/>
        <v>N</v>
      </c>
      <c r="AC187" t="str">
        <f t="shared" ca="1" si="18"/>
        <v>N/A</v>
      </c>
      <c r="AD187" t="str">
        <f t="shared" ca="1" si="17"/>
        <v>Recent</v>
      </c>
    </row>
    <row r="188" spans="1:30" hidden="1" x14ac:dyDescent="0.35">
      <c r="A188">
        <v>527092278</v>
      </c>
      <c r="B188" s="1">
        <v>41150</v>
      </c>
      <c r="C188">
        <v>1996</v>
      </c>
      <c r="D188" s="1">
        <v>45647</v>
      </c>
      <c r="E188" t="s">
        <v>36</v>
      </c>
      <c r="F188" t="s">
        <v>24</v>
      </c>
      <c r="G188" t="s">
        <v>23</v>
      </c>
      <c r="H188" t="s">
        <v>32</v>
      </c>
      <c r="I188" t="s">
        <v>24</v>
      </c>
      <c r="J188">
        <v>62</v>
      </c>
      <c r="K188" t="s">
        <v>24</v>
      </c>
      <c r="L188" t="s">
        <v>23</v>
      </c>
      <c r="M188" t="s">
        <v>24</v>
      </c>
      <c r="N188" s="1">
        <v>45666</v>
      </c>
      <c r="O188" t="s">
        <v>38</v>
      </c>
      <c r="P188" t="s">
        <v>31</v>
      </c>
      <c r="Q188" t="s">
        <v>32</v>
      </c>
      <c r="R188">
        <v>3</v>
      </c>
      <c r="S188">
        <v>886</v>
      </c>
      <c r="T188" t="s">
        <v>23</v>
      </c>
      <c r="U188" t="s">
        <v>23</v>
      </c>
      <c r="V188" s="1">
        <v>45833</v>
      </c>
      <c r="W188" t="s">
        <v>23</v>
      </c>
      <c r="X188" t="str">
        <f t="shared" si="13"/>
        <v>dp3</v>
      </c>
      <c r="Y188">
        <f t="shared" si="14"/>
        <v>886</v>
      </c>
      <c r="Z188">
        <f t="shared" si="15"/>
        <v>9</v>
      </c>
      <c r="AA188" t="str">
        <f t="shared" si="16"/>
        <v>N</v>
      </c>
      <c r="AC188" t="str">
        <f t="shared" ca="1" si="18"/>
        <v>Recent</v>
      </c>
      <c r="AD188" t="str">
        <f t="shared" ca="1" si="17"/>
        <v>Recent</v>
      </c>
    </row>
    <row r="189" spans="1:30" x14ac:dyDescent="0.35">
      <c r="A189">
        <v>384931346</v>
      </c>
      <c r="B189" s="1">
        <v>40030</v>
      </c>
      <c r="D189" s="1">
        <v>45748</v>
      </c>
      <c r="E189" t="s">
        <v>22</v>
      </c>
      <c r="F189" t="s">
        <v>23</v>
      </c>
      <c r="G189" t="s">
        <v>24</v>
      </c>
      <c r="H189" t="s">
        <v>32</v>
      </c>
      <c r="I189" t="s">
        <v>24</v>
      </c>
      <c r="J189">
        <v>13</v>
      </c>
      <c r="K189" t="s">
        <v>24</v>
      </c>
      <c r="L189" t="s">
        <v>23</v>
      </c>
      <c r="M189" t="s">
        <v>24</v>
      </c>
      <c r="N189" s="1">
        <v>45751</v>
      </c>
      <c r="O189" t="s">
        <v>26</v>
      </c>
      <c r="P189" t="s">
        <v>31</v>
      </c>
      <c r="Q189" t="s">
        <v>32</v>
      </c>
      <c r="R189">
        <v>3</v>
      </c>
      <c r="S189">
        <v>753</v>
      </c>
      <c r="T189" t="s">
        <v>23</v>
      </c>
      <c r="U189" t="s">
        <v>23</v>
      </c>
      <c r="V189" s="1">
        <v>45830</v>
      </c>
      <c r="W189" t="s">
        <v>23</v>
      </c>
      <c r="X189" t="str">
        <f t="shared" si="13"/>
        <v>dp3</v>
      </c>
      <c r="Y189">
        <f t="shared" si="14"/>
        <v>753</v>
      </c>
      <c r="Z189">
        <f t="shared" si="15"/>
        <v>8</v>
      </c>
      <c r="AA189" t="str">
        <f t="shared" si="16"/>
        <v>N</v>
      </c>
      <c r="AC189" t="str">
        <f t="shared" ca="1" si="18"/>
        <v>Recent</v>
      </c>
      <c r="AD189" t="str">
        <f t="shared" ca="1" si="17"/>
        <v>Recent</v>
      </c>
    </row>
    <row r="190" spans="1:30" hidden="1" x14ac:dyDescent="0.35">
      <c r="A190">
        <v>166962694</v>
      </c>
      <c r="B190" s="1">
        <v>36128</v>
      </c>
      <c r="C190">
        <v>29</v>
      </c>
      <c r="D190" s="1">
        <v>45744</v>
      </c>
      <c r="E190" t="s">
        <v>36</v>
      </c>
      <c r="F190" t="s">
        <v>24</v>
      </c>
      <c r="G190" t="s">
        <v>23</v>
      </c>
      <c r="H190" t="s">
        <v>32</v>
      </c>
      <c r="I190" t="s">
        <v>24</v>
      </c>
      <c r="J190">
        <v>89</v>
      </c>
      <c r="K190" t="s">
        <v>24</v>
      </c>
      <c r="L190" t="s">
        <v>24</v>
      </c>
      <c r="M190" t="s">
        <v>23</v>
      </c>
      <c r="N190" s="1">
        <v>45738</v>
      </c>
      <c r="O190" t="s">
        <v>37</v>
      </c>
      <c r="P190" t="s">
        <v>27</v>
      </c>
      <c r="Q190" t="s">
        <v>32</v>
      </c>
      <c r="R190">
        <v>3</v>
      </c>
      <c r="S190">
        <v>958</v>
      </c>
      <c r="T190" t="s">
        <v>23</v>
      </c>
      <c r="U190" t="s">
        <v>23</v>
      </c>
      <c r="V190" s="1">
        <v>45828</v>
      </c>
      <c r="W190" t="s">
        <v>23</v>
      </c>
      <c r="X190" t="str">
        <f t="shared" si="13"/>
        <v>dp3</v>
      </c>
      <c r="Y190">
        <f t="shared" si="14"/>
        <v>958</v>
      </c>
      <c r="Z190">
        <f t="shared" si="15"/>
        <v>10</v>
      </c>
      <c r="AA190" t="str">
        <f t="shared" si="16"/>
        <v>N</v>
      </c>
      <c r="AC190" t="str">
        <f t="shared" ca="1" si="18"/>
        <v>Recent</v>
      </c>
      <c r="AD190" t="str">
        <f t="shared" ca="1" si="17"/>
        <v>Recent</v>
      </c>
    </row>
    <row r="191" spans="1:30" hidden="1" x14ac:dyDescent="0.35">
      <c r="A191">
        <v>496191591</v>
      </c>
      <c r="B191" s="1">
        <v>42237</v>
      </c>
      <c r="C191">
        <v>1020</v>
      </c>
      <c r="D191" s="1">
        <v>45704</v>
      </c>
      <c r="E191" t="s">
        <v>34</v>
      </c>
      <c r="F191" t="s">
        <v>24</v>
      </c>
      <c r="G191" t="s">
        <v>24</v>
      </c>
      <c r="H191" t="s">
        <v>32</v>
      </c>
      <c r="I191" t="s">
        <v>24</v>
      </c>
      <c r="J191">
        <v>69</v>
      </c>
      <c r="K191" t="s">
        <v>24</v>
      </c>
      <c r="L191" t="s">
        <v>24</v>
      </c>
      <c r="M191" t="s">
        <v>23</v>
      </c>
      <c r="N191" s="1">
        <v>45634</v>
      </c>
      <c r="O191" t="s">
        <v>26</v>
      </c>
      <c r="P191" t="s">
        <v>31</v>
      </c>
      <c r="Q191" t="s">
        <v>32</v>
      </c>
      <c r="R191">
        <v>3</v>
      </c>
      <c r="S191">
        <v>808</v>
      </c>
      <c r="T191" t="s">
        <v>23</v>
      </c>
      <c r="U191" t="s">
        <v>24</v>
      </c>
      <c r="V191" s="1">
        <v>45828</v>
      </c>
      <c r="W191" t="s">
        <v>23</v>
      </c>
      <c r="X191" t="str">
        <f t="shared" si="13"/>
        <v>dp3</v>
      </c>
      <c r="Y191">
        <f t="shared" si="14"/>
        <v>808</v>
      </c>
      <c r="Z191">
        <f t="shared" si="15"/>
        <v>9</v>
      </c>
      <c r="AA191" t="str">
        <f t="shared" si="16"/>
        <v>N</v>
      </c>
      <c r="AC191" t="str">
        <f t="shared" ca="1" si="18"/>
        <v>Recent</v>
      </c>
      <c r="AD191" t="str">
        <f t="shared" ca="1" si="17"/>
        <v>Recent</v>
      </c>
    </row>
    <row r="192" spans="1:30" hidden="1" x14ac:dyDescent="0.35">
      <c r="A192">
        <v>941340767</v>
      </c>
      <c r="B192" s="1">
        <v>41585</v>
      </c>
      <c r="C192">
        <v>15</v>
      </c>
      <c r="D192" s="1">
        <v>45749</v>
      </c>
      <c r="E192" t="s">
        <v>22</v>
      </c>
      <c r="F192" t="s">
        <v>23</v>
      </c>
      <c r="G192" t="s">
        <v>24</v>
      </c>
      <c r="H192" t="s">
        <v>32</v>
      </c>
      <c r="I192" t="s">
        <v>24</v>
      </c>
      <c r="J192">
        <v>97</v>
      </c>
      <c r="K192" t="s">
        <v>24</v>
      </c>
      <c r="L192" t="s">
        <v>23</v>
      </c>
      <c r="M192" t="s">
        <v>23</v>
      </c>
      <c r="N192" s="1">
        <v>45747</v>
      </c>
      <c r="O192" t="s">
        <v>39</v>
      </c>
      <c r="P192" t="s">
        <v>27</v>
      </c>
      <c r="Q192" t="s">
        <v>32</v>
      </c>
      <c r="R192">
        <v>3</v>
      </c>
      <c r="S192">
        <v>951</v>
      </c>
      <c r="T192" t="s">
        <v>23</v>
      </c>
      <c r="U192" t="s">
        <v>23</v>
      </c>
      <c r="V192" s="1">
        <v>45826</v>
      </c>
      <c r="W192" t="s">
        <v>23</v>
      </c>
      <c r="X192" t="str">
        <f t="shared" si="13"/>
        <v>dp3</v>
      </c>
      <c r="Y192">
        <f t="shared" si="14"/>
        <v>951</v>
      </c>
      <c r="Z192">
        <f t="shared" si="15"/>
        <v>10</v>
      </c>
      <c r="AA192" t="str">
        <f t="shared" si="16"/>
        <v>N</v>
      </c>
      <c r="AC192" t="str">
        <f t="shared" ca="1" si="18"/>
        <v>Recent</v>
      </c>
      <c r="AD192" t="str">
        <f t="shared" ca="1" si="17"/>
        <v>Recent</v>
      </c>
    </row>
    <row r="193" spans="1:30" hidden="1" x14ac:dyDescent="0.35">
      <c r="A193">
        <v>861266532</v>
      </c>
      <c r="B193" s="1">
        <v>37473</v>
      </c>
      <c r="C193">
        <v>2120</v>
      </c>
      <c r="D193" s="1">
        <v>45585</v>
      </c>
      <c r="E193" t="s">
        <v>22</v>
      </c>
      <c r="F193" t="s">
        <v>23</v>
      </c>
      <c r="G193" t="s">
        <v>24</v>
      </c>
      <c r="H193" t="s">
        <v>32</v>
      </c>
      <c r="I193" t="s">
        <v>24</v>
      </c>
      <c r="J193">
        <v>51</v>
      </c>
      <c r="K193" t="s">
        <v>24</v>
      </c>
      <c r="L193" t="s">
        <v>24</v>
      </c>
      <c r="M193" t="s">
        <v>23</v>
      </c>
      <c r="N193" s="1">
        <v>45518</v>
      </c>
      <c r="O193" t="s">
        <v>40</v>
      </c>
      <c r="P193" t="s">
        <v>31</v>
      </c>
      <c r="Q193" t="s">
        <v>32</v>
      </c>
      <c r="R193">
        <v>3</v>
      </c>
      <c r="S193">
        <v>666</v>
      </c>
      <c r="T193" t="s">
        <v>24</v>
      </c>
      <c r="U193" t="s">
        <v>23</v>
      </c>
      <c r="V193" s="1">
        <v>45826</v>
      </c>
      <c r="W193" t="s">
        <v>23</v>
      </c>
      <c r="X193" t="str">
        <f t="shared" si="13"/>
        <v>dp3</v>
      </c>
      <c r="Y193">
        <f t="shared" si="14"/>
        <v>666</v>
      </c>
      <c r="Z193">
        <f t="shared" si="15"/>
        <v>7</v>
      </c>
      <c r="AA193" t="str">
        <f t="shared" si="16"/>
        <v>N</v>
      </c>
      <c r="AC193" t="str">
        <f t="shared" ca="1" si="18"/>
        <v>Old</v>
      </c>
      <c r="AD193" t="str">
        <f t="shared" ca="1" si="17"/>
        <v>Recent</v>
      </c>
    </row>
    <row r="194" spans="1:30" hidden="1" x14ac:dyDescent="0.35">
      <c r="A194">
        <v>152472190</v>
      </c>
      <c r="B194" s="1">
        <v>40387</v>
      </c>
      <c r="C194">
        <v>3083</v>
      </c>
      <c r="D194" s="1">
        <v>45019</v>
      </c>
      <c r="E194" t="s">
        <v>34</v>
      </c>
      <c r="F194" t="s">
        <v>24</v>
      </c>
      <c r="G194" t="s">
        <v>24</v>
      </c>
      <c r="H194" t="s">
        <v>32</v>
      </c>
      <c r="I194" t="s">
        <v>24</v>
      </c>
      <c r="J194">
        <v>16</v>
      </c>
      <c r="K194" t="s">
        <v>24</v>
      </c>
      <c r="L194" t="s">
        <v>24</v>
      </c>
      <c r="M194" t="s">
        <v>23</v>
      </c>
      <c r="N194" s="1">
        <v>45259</v>
      </c>
      <c r="O194" t="s">
        <v>35</v>
      </c>
      <c r="P194" t="s">
        <v>33</v>
      </c>
      <c r="Q194" t="s">
        <v>32</v>
      </c>
      <c r="R194">
        <v>3</v>
      </c>
      <c r="S194">
        <v>364</v>
      </c>
      <c r="T194" t="s">
        <v>23</v>
      </c>
      <c r="U194" t="s">
        <v>23</v>
      </c>
      <c r="V194" s="1">
        <v>45825</v>
      </c>
      <c r="W194" t="s">
        <v>23</v>
      </c>
      <c r="X194" t="str">
        <f t="shared" ref="X194:X257" si="19">IF(N194&gt;V194,"dp1",IF(V194="","N/A","dp3"))</f>
        <v>dp3</v>
      </c>
      <c r="Y194">
        <f t="shared" ref="Y194:Y257" si="20">IF(X194 = "dp1", J194, IF(X194 = "N/A", "N/A", S194))</f>
        <v>364</v>
      </c>
      <c r="Z194">
        <f t="shared" ref="Z194:Z257" si="21">IF(X194 = "dp1", ROUNDUP(Y194 / 10, 0), IF(Y194 = "N/A", 11, ROUNDUP(Y194 / 100, 0)))</f>
        <v>4</v>
      </c>
      <c r="AA194" t="str">
        <f t="shared" ref="AA194:AA257" si="22">IF(OR(H194 = "Deceased", Q194 = "Deceased"), "Y", "N")</f>
        <v>N</v>
      </c>
      <c r="AC194" t="str">
        <f t="shared" ca="1" si="18"/>
        <v>Old</v>
      </c>
      <c r="AD194" t="str">
        <f t="shared" ca="1" si="17"/>
        <v>Recent</v>
      </c>
    </row>
    <row r="195" spans="1:30" hidden="1" x14ac:dyDescent="0.35">
      <c r="A195">
        <v>435797289</v>
      </c>
      <c r="B195" s="1">
        <v>39536</v>
      </c>
      <c r="C195">
        <v>26</v>
      </c>
      <c r="D195" s="1">
        <v>45736</v>
      </c>
      <c r="E195" t="s">
        <v>34</v>
      </c>
      <c r="F195" t="s">
        <v>24</v>
      </c>
      <c r="G195" t="s">
        <v>24</v>
      </c>
      <c r="H195" t="s">
        <v>32</v>
      </c>
      <c r="I195" t="s">
        <v>24</v>
      </c>
      <c r="J195">
        <v>99</v>
      </c>
      <c r="K195" t="s">
        <v>24</v>
      </c>
      <c r="L195" t="s">
        <v>24</v>
      </c>
      <c r="M195" t="s">
        <v>23</v>
      </c>
      <c r="N195" s="1">
        <v>45741</v>
      </c>
      <c r="O195" t="s">
        <v>37</v>
      </c>
      <c r="P195" t="s">
        <v>27</v>
      </c>
      <c r="Q195" t="s">
        <v>32</v>
      </c>
      <c r="R195">
        <v>3</v>
      </c>
      <c r="S195">
        <v>988</v>
      </c>
      <c r="T195" t="s">
        <v>23</v>
      </c>
      <c r="U195" t="s">
        <v>23</v>
      </c>
      <c r="V195" s="1">
        <v>45820</v>
      </c>
      <c r="W195" t="s">
        <v>23</v>
      </c>
      <c r="X195" t="str">
        <f t="shared" si="19"/>
        <v>dp3</v>
      </c>
      <c r="Y195">
        <f t="shared" si="20"/>
        <v>988</v>
      </c>
      <c r="Z195">
        <f t="shared" si="21"/>
        <v>10</v>
      </c>
      <c r="AA195" t="str">
        <f t="shared" si="22"/>
        <v>N</v>
      </c>
      <c r="AC195" t="str">
        <f t="shared" ca="1" si="18"/>
        <v>Recent</v>
      </c>
      <c r="AD195" t="str">
        <f t="shared" ref="AD195:AD258" ca="1" si="23">IF(V195&gt;=EDATE(TODAY(),-6),"Recent",IF(V195="","N/A","Old"))</f>
        <v>Recent</v>
      </c>
    </row>
    <row r="196" spans="1:30" hidden="1" x14ac:dyDescent="0.35">
      <c r="A196">
        <v>599748413</v>
      </c>
      <c r="B196" s="1">
        <v>39014</v>
      </c>
      <c r="C196">
        <v>2611</v>
      </c>
      <c r="D196" s="1">
        <v>45677</v>
      </c>
      <c r="E196" t="s">
        <v>34</v>
      </c>
      <c r="F196" t="s">
        <v>24</v>
      </c>
      <c r="G196" t="s">
        <v>24</v>
      </c>
      <c r="H196" t="s">
        <v>32</v>
      </c>
      <c r="I196" t="s">
        <v>24</v>
      </c>
      <c r="J196">
        <v>26</v>
      </c>
      <c r="K196" t="s">
        <v>24</v>
      </c>
      <c r="L196" t="s">
        <v>24</v>
      </c>
      <c r="M196" t="s">
        <v>24</v>
      </c>
      <c r="N196" s="1">
        <v>45687</v>
      </c>
      <c r="O196" t="s">
        <v>38</v>
      </c>
      <c r="P196" t="s">
        <v>33</v>
      </c>
      <c r="Q196" t="s">
        <v>32</v>
      </c>
      <c r="R196">
        <v>3</v>
      </c>
      <c r="S196">
        <v>505</v>
      </c>
      <c r="T196" t="s">
        <v>23</v>
      </c>
      <c r="U196" t="s">
        <v>23</v>
      </c>
      <c r="V196" s="1">
        <v>45813</v>
      </c>
      <c r="W196" t="s">
        <v>23</v>
      </c>
      <c r="X196" t="str">
        <f t="shared" si="19"/>
        <v>dp3</v>
      </c>
      <c r="Y196">
        <f t="shared" si="20"/>
        <v>505</v>
      </c>
      <c r="Z196">
        <f t="shared" si="21"/>
        <v>6</v>
      </c>
      <c r="AA196" t="str">
        <f t="shared" si="22"/>
        <v>N</v>
      </c>
      <c r="AC196" t="str">
        <f t="shared" ca="1" si="18"/>
        <v>Recent</v>
      </c>
      <c r="AD196" t="str">
        <f t="shared" ca="1" si="23"/>
        <v>Recent</v>
      </c>
    </row>
    <row r="197" spans="1:30" hidden="1" x14ac:dyDescent="0.35">
      <c r="A197">
        <v>812551758</v>
      </c>
      <c r="B197" s="1">
        <v>43084</v>
      </c>
      <c r="C197">
        <v>83</v>
      </c>
      <c r="D197" s="1">
        <v>45753</v>
      </c>
      <c r="E197" t="s">
        <v>22</v>
      </c>
      <c r="F197" t="s">
        <v>23</v>
      </c>
      <c r="G197" t="s">
        <v>24</v>
      </c>
      <c r="H197" t="s">
        <v>32</v>
      </c>
      <c r="I197" t="s">
        <v>24</v>
      </c>
      <c r="J197">
        <v>96</v>
      </c>
      <c r="K197" t="s">
        <v>24</v>
      </c>
      <c r="L197" t="s">
        <v>24</v>
      </c>
      <c r="M197" t="s">
        <v>24</v>
      </c>
      <c r="N197" s="1">
        <v>45729</v>
      </c>
      <c r="O197" t="s">
        <v>26</v>
      </c>
      <c r="P197" t="s">
        <v>31</v>
      </c>
      <c r="Q197" t="s">
        <v>32</v>
      </c>
      <c r="R197">
        <v>3</v>
      </c>
      <c r="S197">
        <v>952</v>
      </c>
      <c r="T197" t="s">
        <v>23</v>
      </c>
      <c r="U197" t="s">
        <v>23</v>
      </c>
      <c r="V197" s="1">
        <v>45812</v>
      </c>
      <c r="W197" t="s">
        <v>23</v>
      </c>
      <c r="X197" t="str">
        <f t="shared" si="19"/>
        <v>dp3</v>
      </c>
      <c r="Y197">
        <f t="shared" si="20"/>
        <v>952</v>
      </c>
      <c r="Z197">
        <f t="shared" si="21"/>
        <v>10</v>
      </c>
      <c r="AA197" t="str">
        <f t="shared" si="22"/>
        <v>N</v>
      </c>
      <c r="AC197" t="str">
        <f t="shared" ca="1" si="18"/>
        <v>Recent</v>
      </c>
      <c r="AD197" t="str">
        <f t="shared" ca="1" si="23"/>
        <v>Recent</v>
      </c>
    </row>
    <row r="198" spans="1:30" hidden="1" x14ac:dyDescent="0.35">
      <c r="A198">
        <v>905347182</v>
      </c>
      <c r="B198" s="1">
        <v>41256</v>
      </c>
      <c r="C198">
        <v>1755</v>
      </c>
      <c r="D198" s="1">
        <v>45647</v>
      </c>
      <c r="E198" t="s">
        <v>22</v>
      </c>
      <c r="F198" t="s">
        <v>23</v>
      </c>
      <c r="G198" t="s">
        <v>24</v>
      </c>
      <c r="H198" t="s">
        <v>32</v>
      </c>
      <c r="I198" t="s">
        <v>24</v>
      </c>
      <c r="J198">
        <v>74</v>
      </c>
      <c r="K198" t="s">
        <v>24</v>
      </c>
      <c r="L198" t="s">
        <v>24</v>
      </c>
      <c r="M198" t="s">
        <v>23</v>
      </c>
      <c r="N198" s="1">
        <v>45633</v>
      </c>
      <c r="O198" t="s">
        <v>40</v>
      </c>
      <c r="P198" t="s">
        <v>31</v>
      </c>
      <c r="Q198" t="s">
        <v>32</v>
      </c>
      <c r="R198">
        <v>3</v>
      </c>
      <c r="S198">
        <v>855</v>
      </c>
      <c r="T198" t="s">
        <v>23</v>
      </c>
      <c r="U198" t="s">
        <v>23</v>
      </c>
      <c r="V198" s="1">
        <v>45811</v>
      </c>
      <c r="W198" t="s">
        <v>23</v>
      </c>
      <c r="X198" t="str">
        <f t="shared" si="19"/>
        <v>dp3</v>
      </c>
      <c r="Y198">
        <f t="shared" si="20"/>
        <v>855</v>
      </c>
      <c r="Z198">
        <f t="shared" si="21"/>
        <v>9</v>
      </c>
      <c r="AA198" t="str">
        <f t="shared" si="22"/>
        <v>N</v>
      </c>
      <c r="AC198" t="str">
        <f t="shared" ca="1" si="18"/>
        <v>Recent</v>
      </c>
      <c r="AD198" t="str">
        <f t="shared" ca="1" si="23"/>
        <v>Recent</v>
      </c>
    </row>
    <row r="199" spans="1:30" hidden="1" x14ac:dyDescent="0.35">
      <c r="A199">
        <v>527691154</v>
      </c>
      <c r="B199" s="1">
        <v>40547</v>
      </c>
      <c r="C199">
        <v>2607</v>
      </c>
      <c r="D199" s="1">
        <v>45607</v>
      </c>
      <c r="E199" t="s">
        <v>36</v>
      </c>
      <c r="F199" t="s">
        <v>24</v>
      </c>
      <c r="G199" t="s">
        <v>23</v>
      </c>
      <c r="H199" t="s">
        <v>32</v>
      </c>
      <c r="I199" t="s">
        <v>24</v>
      </c>
      <c r="J199">
        <v>52</v>
      </c>
      <c r="K199" t="s">
        <v>24</v>
      </c>
      <c r="L199" t="s">
        <v>23</v>
      </c>
      <c r="M199" t="s">
        <v>24</v>
      </c>
      <c r="N199" s="1">
        <v>45603</v>
      </c>
      <c r="O199" t="s">
        <v>35</v>
      </c>
      <c r="P199" t="s">
        <v>33</v>
      </c>
      <c r="Q199" t="s">
        <v>32</v>
      </c>
      <c r="R199">
        <v>3</v>
      </c>
      <c r="S199">
        <v>507</v>
      </c>
      <c r="T199" t="s">
        <v>23</v>
      </c>
      <c r="U199" t="s">
        <v>24</v>
      </c>
      <c r="V199" s="1">
        <v>45811</v>
      </c>
      <c r="W199" t="s">
        <v>23</v>
      </c>
      <c r="X199" t="str">
        <f t="shared" si="19"/>
        <v>dp3</v>
      </c>
      <c r="Y199">
        <f t="shared" si="20"/>
        <v>507</v>
      </c>
      <c r="Z199">
        <f t="shared" si="21"/>
        <v>6</v>
      </c>
      <c r="AA199" t="str">
        <f t="shared" si="22"/>
        <v>N</v>
      </c>
      <c r="AC199" t="str">
        <f t="shared" ca="1" si="18"/>
        <v>Recent</v>
      </c>
      <c r="AD199" t="str">
        <f t="shared" ca="1" si="23"/>
        <v>Recent</v>
      </c>
    </row>
    <row r="200" spans="1:30" hidden="1" x14ac:dyDescent="0.35">
      <c r="A200">
        <v>216133270</v>
      </c>
      <c r="B200" s="1">
        <v>39317</v>
      </c>
      <c r="C200">
        <v>79</v>
      </c>
      <c r="D200" s="1">
        <v>45756</v>
      </c>
      <c r="E200" t="s">
        <v>22</v>
      </c>
      <c r="F200" t="s">
        <v>23</v>
      </c>
      <c r="G200" t="s">
        <v>24</v>
      </c>
      <c r="H200" t="s">
        <v>32</v>
      </c>
      <c r="I200" t="s">
        <v>24</v>
      </c>
      <c r="J200">
        <v>97</v>
      </c>
      <c r="K200" t="s">
        <v>24</v>
      </c>
      <c r="L200" t="s">
        <v>23</v>
      </c>
      <c r="M200" t="s">
        <v>23</v>
      </c>
      <c r="N200" s="1">
        <v>45756</v>
      </c>
      <c r="O200" t="s">
        <v>39</v>
      </c>
      <c r="P200" t="s">
        <v>33</v>
      </c>
      <c r="Q200" t="s">
        <v>32</v>
      </c>
      <c r="R200">
        <v>3</v>
      </c>
      <c r="S200">
        <v>967</v>
      </c>
      <c r="T200" t="s">
        <v>23</v>
      </c>
      <c r="U200" t="s">
        <v>23</v>
      </c>
      <c r="V200" s="1">
        <v>45810</v>
      </c>
      <c r="W200" t="s">
        <v>23</v>
      </c>
      <c r="X200" t="str">
        <f t="shared" si="19"/>
        <v>dp3</v>
      </c>
      <c r="Y200">
        <f t="shared" si="20"/>
        <v>967</v>
      </c>
      <c r="Z200">
        <f t="shared" si="21"/>
        <v>10</v>
      </c>
      <c r="AA200" t="str">
        <f t="shared" si="22"/>
        <v>N</v>
      </c>
      <c r="AC200" t="str">
        <f t="shared" ca="1" si="18"/>
        <v>Recent</v>
      </c>
      <c r="AD200" t="str">
        <f t="shared" ca="1" si="23"/>
        <v>Recent</v>
      </c>
    </row>
    <row r="201" spans="1:30" hidden="1" x14ac:dyDescent="0.35">
      <c r="A201">
        <v>858229213</v>
      </c>
      <c r="B201" s="1">
        <v>40830</v>
      </c>
      <c r="C201">
        <v>70</v>
      </c>
      <c r="D201" s="1">
        <v>45726</v>
      </c>
      <c r="E201" t="s">
        <v>22</v>
      </c>
      <c r="F201" t="s">
        <v>23</v>
      </c>
      <c r="G201" t="s">
        <v>24</v>
      </c>
      <c r="H201" t="s">
        <v>28</v>
      </c>
      <c r="I201" t="s">
        <v>24</v>
      </c>
      <c r="J201">
        <v>95</v>
      </c>
      <c r="K201" t="s">
        <v>24</v>
      </c>
      <c r="L201" t="s">
        <v>23</v>
      </c>
      <c r="M201" t="s">
        <v>23</v>
      </c>
      <c r="N201" s="1">
        <v>45727</v>
      </c>
      <c r="O201" t="s">
        <v>39</v>
      </c>
      <c r="P201" t="s">
        <v>27</v>
      </c>
      <c r="Q201" t="s">
        <v>28</v>
      </c>
      <c r="R201">
        <v>3</v>
      </c>
      <c r="S201">
        <v>977</v>
      </c>
      <c r="T201" t="s">
        <v>23</v>
      </c>
      <c r="U201" t="s">
        <v>23</v>
      </c>
      <c r="V201" s="1">
        <v>45809</v>
      </c>
      <c r="W201" t="s">
        <v>23</v>
      </c>
      <c r="X201" t="str">
        <f t="shared" si="19"/>
        <v>dp3</v>
      </c>
      <c r="Y201">
        <f t="shared" si="20"/>
        <v>977</v>
      </c>
      <c r="Z201">
        <f t="shared" si="21"/>
        <v>10</v>
      </c>
      <c r="AA201" t="str">
        <f t="shared" si="22"/>
        <v>N</v>
      </c>
      <c r="AC201" t="str">
        <f t="shared" ref="AC201:AC264" ca="1" si="24">IF(N201&gt;=EDATE(TODAY(),-6),"Recent",IF(N201="","N/A","Old"))</f>
        <v>Recent</v>
      </c>
      <c r="AD201" t="str">
        <f t="shared" ca="1" si="23"/>
        <v>Recent</v>
      </c>
    </row>
    <row r="202" spans="1:30" hidden="1" x14ac:dyDescent="0.35">
      <c r="A202">
        <v>176306725</v>
      </c>
      <c r="B202" s="1">
        <v>42300</v>
      </c>
      <c r="C202">
        <v>40</v>
      </c>
      <c r="D202" s="1">
        <v>45730</v>
      </c>
      <c r="E202" t="s">
        <v>22</v>
      </c>
      <c r="F202" t="s">
        <v>23</v>
      </c>
      <c r="G202" t="s">
        <v>24</v>
      </c>
      <c r="H202" t="s">
        <v>32</v>
      </c>
      <c r="I202" t="s">
        <v>24</v>
      </c>
      <c r="J202">
        <v>87</v>
      </c>
      <c r="K202" t="s">
        <v>24</v>
      </c>
      <c r="L202" t="s">
        <v>23</v>
      </c>
      <c r="M202" t="s">
        <v>23</v>
      </c>
      <c r="N202" s="1">
        <v>45746</v>
      </c>
      <c r="O202" t="s">
        <v>39</v>
      </c>
      <c r="P202" t="s">
        <v>27</v>
      </c>
      <c r="Q202" t="s">
        <v>28</v>
      </c>
      <c r="R202">
        <v>3</v>
      </c>
      <c r="S202">
        <v>959</v>
      </c>
      <c r="T202" t="s">
        <v>23</v>
      </c>
      <c r="U202" t="s">
        <v>23</v>
      </c>
      <c r="V202" s="1">
        <v>45807</v>
      </c>
      <c r="W202" t="s">
        <v>23</v>
      </c>
      <c r="X202" t="str">
        <f t="shared" si="19"/>
        <v>dp3</v>
      </c>
      <c r="Y202">
        <f t="shared" si="20"/>
        <v>959</v>
      </c>
      <c r="Z202">
        <f t="shared" si="21"/>
        <v>10</v>
      </c>
      <c r="AA202" t="str">
        <f t="shared" si="22"/>
        <v>N</v>
      </c>
      <c r="AC202" t="str">
        <f t="shared" ca="1" si="24"/>
        <v>Recent</v>
      </c>
      <c r="AD202" t="str">
        <f t="shared" ca="1" si="23"/>
        <v>Recent</v>
      </c>
    </row>
    <row r="203" spans="1:30" hidden="1" x14ac:dyDescent="0.35">
      <c r="A203">
        <v>921611928</v>
      </c>
      <c r="B203" s="1">
        <v>37091</v>
      </c>
      <c r="C203">
        <v>73</v>
      </c>
      <c r="D203" s="1">
        <v>45746</v>
      </c>
      <c r="E203" t="s">
        <v>22</v>
      </c>
      <c r="F203" t="s">
        <v>23</v>
      </c>
      <c r="G203" t="s">
        <v>24</v>
      </c>
      <c r="H203" t="s">
        <v>32</v>
      </c>
      <c r="I203" t="s">
        <v>24</v>
      </c>
      <c r="J203">
        <v>89</v>
      </c>
      <c r="K203" t="s">
        <v>24</v>
      </c>
      <c r="L203" t="s">
        <v>23</v>
      </c>
      <c r="M203" t="s">
        <v>23</v>
      </c>
      <c r="N203" s="1">
        <v>45750</v>
      </c>
      <c r="O203" t="s">
        <v>37</v>
      </c>
      <c r="P203" t="s">
        <v>27</v>
      </c>
      <c r="Q203" t="s">
        <v>32</v>
      </c>
      <c r="R203">
        <v>3</v>
      </c>
      <c r="S203">
        <v>955</v>
      </c>
      <c r="T203" t="s">
        <v>23</v>
      </c>
      <c r="U203" t="s">
        <v>23</v>
      </c>
      <c r="V203" s="1">
        <v>45806</v>
      </c>
      <c r="W203" t="s">
        <v>23</v>
      </c>
      <c r="X203" t="str">
        <f t="shared" si="19"/>
        <v>dp3</v>
      </c>
      <c r="Y203">
        <f t="shared" si="20"/>
        <v>955</v>
      </c>
      <c r="Z203">
        <f t="shared" si="21"/>
        <v>10</v>
      </c>
      <c r="AA203" t="str">
        <f t="shared" si="22"/>
        <v>N</v>
      </c>
      <c r="AC203" t="str">
        <f t="shared" ca="1" si="24"/>
        <v>Recent</v>
      </c>
      <c r="AD203" t="str">
        <f t="shared" ca="1" si="23"/>
        <v>Recent</v>
      </c>
    </row>
    <row r="204" spans="1:30" hidden="1" x14ac:dyDescent="0.35">
      <c r="A204">
        <v>943723201</v>
      </c>
      <c r="B204" s="1">
        <v>37215</v>
      </c>
      <c r="C204">
        <v>896</v>
      </c>
      <c r="D204" s="1">
        <v>45715</v>
      </c>
      <c r="E204" t="s">
        <v>36</v>
      </c>
      <c r="F204" t="s">
        <v>24</v>
      </c>
      <c r="G204" t="s">
        <v>23</v>
      </c>
      <c r="H204" t="s">
        <v>32</v>
      </c>
      <c r="I204" t="s">
        <v>24</v>
      </c>
      <c r="J204">
        <v>82</v>
      </c>
      <c r="K204" t="s">
        <v>24</v>
      </c>
      <c r="L204" t="s">
        <v>24</v>
      </c>
      <c r="M204" t="s">
        <v>23</v>
      </c>
      <c r="N204" s="1">
        <v>45725</v>
      </c>
      <c r="O204" t="s">
        <v>26</v>
      </c>
      <c r="P204" t="s">
        <v>27</v>
      </c>
      <c r="Q204" t="s">
        <v>32</v>
      </c>
      <c r="R204">
        <v>3</v>
      </c>
      <c r="S204">
        <v>866</v>
      </c>
      <c r="T204" t="s">
        <v>23</v>
      </c>
      <c r="U204" t="s">
        <v>24</v>
      </c>
      <c r="V204" s="1">
        <v>45806</v>
      </c>
      <c r="W204" t="s">
        <v>23</v>
      </c>
      <c r="X204" t="str">
        <f t="shared" si="19"/>
        <v>dp3</v>
      </c>
      <c r="Y204">
        <f t="shared" si="20"/>
        <v>866</v>
      </c>
      <c r="Z204">
        <f t="shared" si="21"/>
        <v>9</v>
      </c>
      <c r="AA204" t="str">
        <f t="shared" si="22"/>
        <v>N</v>
      </c>
      <c r="AC204" t="str">
        <f t="shared" ca="1" si="24"/>
        <v>Recent</v>
      </c>
      <c r="AD204" t="str">
        <f t="shared" ca="1" si="23"/>
        <v>Recent</v>
      </c>
    </row>
    <row r="205" spans="1:30" hidden="1" x14ac:dyDescent="0.35">
      <c r="A205">
        <v>499622775</v>
      </c>
      <c r="B205" s="1">
        <v>40384</v>
      </c>
      <c r="C205">
        <v>39</v>
      </c>
      <c r="D205" s="1">
        <v>45726</v>
      </c>
      <c r="E205" t="s">
        <v>22</v>
      </c>
      <c r="F205" t="s">
        <v>23</v>
      </c>
      <c r="G205" t="s">
        <v>24</v>
      </c>
      <c r="H205" t="s">
        <v>32</v>
      </c>
      <c r="I205" t="s">
        <v>24</v>
      </c>
      <c r="J205">
        <v>85</v>
      </c>
      <c r="K205" t="s">
        <v>24</v>
      </c>
      <c r="L205" t="s">
        <v>23</v>
      </c>
      <c r="M205" t="s">
        <v>24</v>
      </c>
      <c r="N205" s="1">
        <v>45731</v>
      </c>
      <c r="O205" t="s">
        <v>26</v>
      </c>
      <c r="P205" t="s">
        <v>27</v>
      </c>
      <c r="Q205" t="s">
        <v>32</v>
      </c>
      <c r="R205">
        <v>3</v>
      </c>
      <c r="S205">
        <v>950</v>
      </c>
      <c r="T205" t="s">
        <v>23</v>
      </c>
      <c r="U205" t="s">
        <v>23</v>
      </c>
      <c r="V205" s="1">
        <v>45805</v>
      </c>
      <c r="W205" t="s">
        <v>23</v>
      </c>
      <c r="X205" t="str">
        <f t="shared" si="19"/>
        <v>dp3</v>
      </c>
      <c r="Y205">
        <f t="shared" si="20"/>
        <v>950</v>
      </c>
      <c r="Z205">
        <f t="shared" si="21"/>
        <v>10</v>
      </c>
      <c r="AA205" t="str">
        <f t="shared" si="22"/>
        <v>N</v>
      </c>
      <c r="AC205" t="str">
        <f t="shared" ca="1" si="24"/>
        <v>Recent</v>
      </c>
      <c r="AD205" t="str">
        <f t="shared" ca="1" si="23"/>
        <v>Recent</v>
      </c>
    </row>
    <row r="206" spans="1:30" hidden="1" x14ac:dyDescent="0.35">
      <c r="A206">
        <v>988606490</v>
      </c>
      <c r="B206" s="1">
        <v>39058</v>
      </c>
      <c r="C206">
        <v>45</v>
      </c>
      <c r="D206" s="1">
        <v>45753</v>
      </c>
      <c r="E206" t="s">
        <v>22</v>
      </c>
      <c r="F206" t="s">
        <v>23</v>
      </c>
      <c r="G206" t="s">
        <v>24</v>
      </c>
      <c r="H206" t="s">
        <v>30</v>
      </c>
      <c r="P206" t="s">
        <v>27</v>
      </c>
      <c r="Q206" t="s">
        <v>32</v>
      </c>
      <c r="R206">
        <v>3</v>
      </c>
      <c r="S206">
        <v>982</v>
      </c>
      <c r="T206" t="s">
        <v>23</v>
      </c>
      <c r="U206" t="s">
        <v>23</v>
      </c>
      <c r="V206" s="1">
        <v>45803</v>
      </c>
      <c r="W206" t="s">
        <v>23</v>
      </c>
      <c r="X206" t="str">
        <f t="shared" si="19"/>
        <v>dp3</v>
      </c>
      <c r="Y206">
        <f t="shared" si="20"/>
        <v>982</v>
      </c>
      <c r="Z206">
        <f t="shared" si="21"/>
        <v>10</v>
      </c>
      <c r="AA206" t="str">
        <f t="shared" si="22"/>
        <v>N</v>
      </c>
      <c r="AC206" t="str">
        <f t="shared" ca="1" si="24"/>
        <v>N/A</v>
      </c>
      <c r="AD206" t="str">
        <f t="shared" ca="1" si="23"/>
        <v>Recent</v>
      </c>
    </row>
    <row r="207" spans="1:30" hidden="1" x14ac:dyDescent="0.35">
      <c r="A207">
        <v>469237822</v>
      </c>
      <c r="B207" s="1">
        <v>35063</v>
      </c>
      <c r="C207">
        <v>1644</v>
      </c>
      <c r="D207" s="1">
        <v>45709</v>
      </c>
      <c r="E207" t="s">
        <v>34</v>
      </c>
      <c r="F207" t="s">
        <v>24</v>
      </c>
      <c r="G207" t="s">
        <v>24</v>
      </c>
      <c r="H207" t="s">
        <v>32</v>
      </c>
      <c r="I207" t="s">
        <v>24</v>
      </c>
      <c r="J207">
        <v>65</v>
      </c>
      <c r="K207" t="s">
        <v>24</v>
      </c>
      <c r="L207" t="s">
        <v>24</v>
      </c>
      <c r="M207" t="s">
        <v>24</v>
      </c>
      <c r="N207" s="1">
        <v>45633</v>
      </c>
      <c r="P207" t="s">
        <v>31</v>
      </c>
      <c r="Q207" t="s">
        <v>32</v>
      </c>
      <c r="R207">
        <v>3</v>
      </c>
      <c r="S207">
        <v>840</v>
      </c>
      <c r="T207" t="s">
        <v>23</v>
      </c>
      <c r="U207" t="s">
        <v>23</v>
      </c>
      <c r="V207" s="1">
        <v>45803</v>
      </c>
      <c r="W207" t="s">
        <v>23</v>
      </c>
      <c r="X207" t="str">
        <f t="shared" si="19"/>
        <v>dp3</v>
      </c>
      <c r="Y207">
        <f t="shared" si="20"/>
        <v>840</v>
      </c>
      <c r="Z207">
        <f t="shared" si="21"/>
        <v>9</v>
      </c>
      <c r="AA207" t="str">
        <f t="shared" si="22"/>
        <v>N</v>
      </c>
      <c r="AC207" t="str">
        <f t="shared" ca="1" si="24"/>
        <v>Recent</v>
      </c>
      <c r="AD207" t="str">
        <f t="shared" ca="1" si="23"/>
        <v>Recent</v>
      </c>
    </row>
    <row r="208" spans="1:30" hidden="1" x14ac:dyDescent="0.35">
      <c r="A208">
        <v>535208519</v>
      </c>
      <c r="B208" s="1">
        <v>40338</v>
      </c>
      <c r="C208">
        <v>67</v>
      </c>
      <c r="D208" s="1">
        <v>45752</v>
      </c>
      <c r="E208" t="s">
        <v>22</v>
      </c>
      <c r="F208" t="s">
        <v>23</v>
      </c>
      <c r="G208" t="s">
        <v>24</v>
      </c>
      <c r="H208" t="s">
        <v>30</v>
      </c>
      <c r="P208" t="s">
        <v>27</v>
      </c>
      <c r="Q208" t="s">
        <v>32</v>
      </c>
      <c r="R208">
        <v>3</v>
      </c>
      <c r="S208">
        <v>981</v>
      </c>
      <c r="T208" t="s">
        <v>23</v>
      </c>
      <c r="U208" t="s">
        <v>23</v>
      </c>
      <c r="V208" s="1">
        <v>45802</v>
      </c>
      <c r="W208" t="s">
        <v>23</v>
      </c>
      <c r="X208" t="str">
        <f t="shared" si="19"/>
        <v>dp3</v>
      </c>
      <c r="Y208">
        <f t="shared" si="20"/>
        <v>981</v>
      </c>
      <c r="Z208">
        <f t="shared" si="21"/>
        <v>10</v>
      </c>
      <c r="AA208" t="str">
        <f t="shared" si="22"/>
        <v>N</v>
      </c>
      <c r="AC208" t="str">
        <f t="shared" ca="1" si="24"/>
        <v>N/A</v>
      </c>
      <c r="AD208" t="str">
        <f t="shared" ca="1" si="23"/>
        <v>Recent</v>
      </c>
    </row>
    <row r="209" spans="1:30" hidden="1" x14ac:dyDescent="0.35">
      <c r="A209">
        <v>938847883</v>
      </c>
      <c r="B209" s="1">
        <v>40786</v>
      </c>
      <c r="C209">
        <v>5</v>
      </c>
      <c r="D209" s="1">
        <v>45737</v>
      </c>
      <c r="E209" t="s">
        <v>36</v>
      </c>
      <c r="F209" t="s">
        <v>24</v>
      </c>
      <c r="G209" t="s">
        <v>23</v>
      </c>
      <c r="H209" t="s">
        <v>32</v>
      </c>
      <c r="I209" t="s">
        <v>24</v>
      </c>
      <c r="J209">
        <v>89</v>
      </c>
      <c r="K209" t="s">
        <v>24</v>
      </c>
      <c r="L209" t="s">
        <v>24</v>
      </c>
      <c r="M209" t="s">
        <v>23</v>
      </c>
      <c r="N209" s="1">
        <v>45747</v>
      </c>
      <c r="O209" t="s">
        <v>37</v>
      </c>
      <c r="P209" t="s">
        <v>27</v>
      </c>
      <c r="Q209" t="s">
        <v>32</v>
      </c>
      <c r="R209">
        <v>3</v>
      </c>
      <c r="S209">
        <v>972</v>
      </c>
      <c r="T209" t="s">
        <v>23</v>
      </c>
      <c r="U209" t="s">
        <v>23</v>
      </c>
      <c r="V209" s="1">
        <v>45801</v>
      </c>
      <c r="W209" t="s">
        <v>23</v>
      </c>
      <c r="X209" t="str">
        <f t="shared" si="19"/>
        <v>dp3</v>
      </c>
      <c r="Y209">
        <f t="shared" si="20"/>
        <v>972</v>
      </c>
      <c r="Z209">
        <f t="shared" si="21"/>
        <v>10</v>
      </c>
      <c r="AA209" t="str">
        <f t="shared" si="22"/>
        <v>N</v>
      </c>
      <c r="AC209" t="str">
        <f t="shared" ca="1" si="24"/>
        <v>Recent</v>
      </c>
      <c r="AD209" t="str">
        <f t="shared" ca="1" si="23"/>
        <v>Recent</v>
      </c>
    </row>
    <row r="210" spans="1:30" hidden="1" x14ac:dyDescent="0.35">
      <c r="A210">
        <v>368241195</v>
      </c>
      <c r="B210" s="1">
        <v>38275</v>
      </c>
      <c r="C210">
        <v>99</v>
      </c>
      <c r="E210" t="s">
        <v>22</v>
      </c>
      <c r="F210" t="s">
        <v>23</v>
      </c>
      <c r="G210" t="s">
        <v>24</v>
      </c>
      <c r="H210" t="s">
        <v>32</v>
      </c>
      <c r="I210" t="s">
        <v>24</v>
      </c>
      <c r="J210">
        <v>93</v>
      </c>
      <c r="K210" t="s">
        <v>24</v>
      </c>
      <c r="L210" t="s">
        <v>23</v>
      </c>
      <c r="M210" t="s">
        <v>23</v>
      </c>
      <c r="N210" s="1">
        <v>45756</v>
      </c>
      <c r="O210" t="s">
        <v>37</v>
      </c>
      <c r="P210" t="s">
        <v>27</v>
      </c>
      <c r="Q210" t="s">
        <v>32</v>
      </c>
      <c r="R210">
        <v>3</v>
      </c>
      <c r="S210">
        <v>976</v>
      </c>
      <c r="T210" t="s">
        <v>23</v>
      </c>
      <c r="U210" t="s">
        <v>23</v>
      </c>
      <c r="V210" s="1">
        <v>45800</v>
      </c>
      <c r="W210" t="s">
        <v>23</v>
      </c>
      <c r="X210" t="str">
        <f t="shared" si="19"/>
        <v>dp3</v>
      </c>
      <c r="Y210">
        <f t="shared" si="20"/>
        <v>976</v>
      </c>
      <c r="Z210">
        <f t="shared" si="21"/>
        <v>10</v>
      </c>
      <c r="AA210" t="str">
        <f t="shared" si="22"/>
        <v>N</v>
      </c>
      <c r="AC210" t="str">
        <f t="shared" ca="1" si="24"/>
        <v>Recent</v>
      </c>
      <c r="AD210" t="str">
        <f t="shared" ca="1" si="23"/>
        <v>Recent</v>
      </c>
    </row>
    <row r="211" spans="1:30" hidden="1" x14ac:dyDescent="0.35">
      <c r="A211">
        <v>999066113</v>
      </c>
      <c r="B211" s="1">
        <v>40038</v>
      </c>
      <c r="C211">
        <v>3221</v>
      </c>
      <c r="D211" s="1">
        <v>45110</v>
      </c>
      <c r="E211" t="s">
        <v>36</v>
      </c>
      <c r="F211" t="s">
        <v>24</v>
      </c>
      <c r="G211" t="s">
        <v>23</v>
      </c>
      <c r="H211" t="s">
        <v>32</v>
      </c>
      <c r="I211" t="s">
        <v>24</v>
      </c>
      <c r="J211">
        <v>15</v>
      </c>
      <c r="K211" t="s">
        <v>24</v>
      </c>
      <c r="L211" t="s">
        <v>23</v>
      </c>
      <c r="M211" t="s">
        <v>23</v>
      </c>
      <c r="N211" s="1">
        <v>45047</v>
      </c>
      <c r="O211" t="s">
        <v>37</v>
      </c>
      <c r="P211" t="s">
        <v>33</v>
      </c>
      <c r="Q211" t="s">
        <v>32</v>
      </c>
      <c r="R211">
        <v>5</v>
      </c>
      <c r="S211">
        <v>260</v>
      </c>
      <c r="T211" t="s">
        <v>23</v>
      </c>
      <c r="U211" t="s">
        <v>23</v>
      </c>
      <c r="V211" s="1">
        <v>45330</v>
      </c>
      <c r="W211" t="s">
        <v>23</v>
      </c>
      <c r="X211" t="str">
        <f t="shared" si="19"/>
        <v>dp3</v>
      </c>
      <c r="Y211">
        <f t="shared" si="20"/>
        <v>260</v>
      </c>
      <c r="Z211">
        <f t="shared" si="21"/>
        <v>3</v>
      </c>
      <c r="AA211" t="str">
        <f t="shared" si="22"/>
        <v>N</v>
      </c>
      <c r="AC211" t="str">
        <f t="shared" ca="1" si="24"/>
        <v>Old</v>
      </c>
      <c r="AD211" t="str">
        <f t="shared" ca="1" si="23"/>
        <v>Old</v>
      </c>
    </row>
    <row r="212" spans="1:30" hidden="1" x14ac:dyDescent="0.35">
      <c r="A212">
        <v>711549902</v>
      </c>
      <c r="B212" s="1">
        <v>41379</v>
      </c>
      <c r="C212">
        <v>68</v>
      </c>
      <c r="D212" s="1">
        <v>45728</v>
      </c>
      <c r="E212" t="s">
        <v>22</v>
      </c>
      <c r="F212" t="s">
        <v>23</v>
      </c>
      <c r="G212" t="s">
        <v>24</v>
      </c>
      <c r="H212" t="s">
        <v>30</v>
      </c>
      <c r="O212" t="s">
        <v>37</v>
      </c>
      <c r="P212" t="s">
        <v>31</v>
      </c>
      <c r="Q212" t="s">
        <v>32</v>
      </c>
      <c r="R212">
        <v>3</v>
      </c>
      <c r="S212">
        <v>958</v>
      </c>
      <c r="T212" t="s">
        <v>23</v>
      </c>
      <c r="U212" t="s">
        <v>23</v>
      </c>
      <c r="V212" s="1">
        <v>45792</v>
      </c>
      <c r="W212" t="s">
        <v>23</v>
      </c>
      <c r="X212" t="str">
        <f t="shared" si="19"/>
        <v>dp3</v>
      </c>
      <c r="Y212">
        <f t="shared" si="20"/>
        <v>958</v>
      </c>
      <c r="Z212">
        <f t="shared" si="21"/>
        <v>10</v>
      </c>
      <c r="AA212" t="str">
        <f t="shared" si="22"/>
        <v>N</v>
      </c>
      <c r="AC212" t="str">
        <f t="shared" ca="1" si="24"/>
        <v>N/A</v>
      </c>
      <c r="AD212" t="str">
        <f t="shared" ca="1" si="23"/>
        <v>Recent</v>
      </c>
    </row>
    <row r="213" spans="1:30" hidden="1" x14ac:dyDescent="0.35">
      <c r="A213">
        <v>860426146</v>
      </c>
      <c r="B213" s="1">
        <v>39446</v>
      </c>
      <c r="C213">
        <v>833</v>
      </c>
      <c r="D213" s="1">
        <v>45721</v>
      </c>
      <c r="E213" t="s">
        <v>22</v>
      </c>
      <c r="F213" t="s">
        <v>23</v>
      </c>
      <c r="G213" t="s">
        <v>24</v>
      </c>
      <c r="H213" t="s">
        <v>30</v>
      </c>
      <c r="O213" t="s">
        <v>39</v>
      </c>
      <c r="Q213" t="s">
        <v>32</v>
      </c>
      <c r="R213">
        <v>3</v>
      </c>
      <c r="S213">
        <v>848</v>
      </c>
      <c r="T213" t="s">
        <v>23</v>
      </c>
      <c r="U213" t="s">
        <v>23</v>
      </c>
      <c r="V213" s="1">
        <v>45788</v>
      </c>
      <c r="W213" t="s">
        <v>23</v>
      </c>
      <c r="X213" t="str">
        <f t="shared" si="19"/>
        <v>dp3</v>
      </c>
      <c r="Y213">
        <f t="shared" si="20"/>
        <v>848</v>
      </c>
      <c r="Z213">
        <f t="shared" si="21"/>
        <v>9</v>
      </c>
      <c r="AA213" t="str">
        <f t="shared" si="22"/>
        <v>N</v>
      </c>
      <c r="AC213" t="str">
        <f t="shared" ca="1" si="24"/>
        <v>N/A</v>
      </c>
      <c r="AD213" t="str">
        <f t="shared" ca="1" si="23"/>
        <v>Recent</v>
      </c>
    </row>
    <row r="214" spans="1:30" hidden="1" x14ac:dyDescent="0.35">
      <c r="A214">
        <v>570996218</v>
      </c>
      <c r="B214" s="1">
        <v>39389</v>
      </c>
      <c r="C214">
        <v>2736</v>
      </c>
      <c r="D214" s="1">
        <v>45588</v>
      </c>
      <c r="E214" t="s">
        <v>36</v>
      </c>
      <c r="F214" t="s">
        <v>24</v>
      </c>
      <c r="G214" t="s">
        <v>23</v>
      </c>
      <c r="H214" t="s">
        <v>32</v>
      </c>
      <c r="I214" t="s">
        <v>24</v>
      </c>
      <c r="J214">
        <v>53</v>
      </c>
      <c r="K214" t="s">
        <v>24</v>
      </c>
      <c r="L214" t="s">
        <v>23</v>
      </c>
      <c r="M214" t="s">
        <v>24</v>
      </c>
      <c r="N214" s="1">
        <v>45551</v>
      </c>
      <c r="P214" t="s">
        <v>31</v>
      </c>
      <c r="Q214" t="s">
        <v>32</v>
      </c>
      <c r="R214">
        <v>3</v>
      </c>
      <c r="S214">
        <v>677</v>
      </c>
      <c r="T214" t="s">
        <v>23</v>
      </c>
      <c r="U214" t="s">
        <v>23</v>
      </c>
      <c r="V214" s="1">
        <v>45787</v>
      </c>
      <c r="W214" t="s">
        <v>23</v>
      </c>
      <c r="X214" t="str">
        <f t="shared" si="19"/>
        <v>dp3</v>
      </c>
      <c r="Y214">
        <f t="shared" si="20"/>
        <v>677</v>
      </c>
      <c r="Z214">
        <f t="shared" si="21"/>
        <v>7</v>
      </c>
      <c r="AA214" t="str">
        <f t="shared" si="22"/>
        <v>N</v>
      </c>
      <c r="AC214" t="str">
        <f t="shared" ca="1" si="24"/>
        <v>Old</v>
      </c>
      <c r="AD214" t="str">
        <f t="shared" ca="1" si="23"/>
        <v>Recent</v>
      </c>
    </row>
    <row r="215" spans="1:30" hidden="1" x14ac:dyDescent="0.35">
      <c r="A215">
        <v>194477727</v>
      </c>
      <c r="B215" s="1">
        <v>36488</v>
      </c>
      <c r="C215">
        <v>96</v>
      </c>
      <c r="D215" s="1">
        <v>45729</v>
      </c>
      <c r="E215" t="s">
        <v>22</v>
      </c>
      <c r="F215" t="s">
        <v>23</v>
      </c>
      <c r="G215" t="s">
        <v>24</v>
      </c>
      <c r="H215" t="s">
        <v>32</v>
      </c>
      <c r="I215" t="s">
        <v>24</v>
      </c>
      <c r="J215">
        <v>99</v>
      </c>
      <c r="K215" t="s">
        <v>24</v>
      </c>
      <c r="L215" t="s">
        <v>23</v>
      </c>
      <c r="M215" t="s">
        <v>23</v>
      </c>
      <c r="N215" s="1">
        <v>45729</v>
      </c>
      <c r="O215" t="s">
        <v>37</v>
      </c>
      <c r="P215" t="s">
        <v>33</v>
      </c>
      <c r="Q215" t="s">
        <v>32</v>
      </c>
      <c r="R215">
        <v>3</v>
      </c>
      <c r="S215">
        <v>984</v>
      </c>
      <c r="T215" t="s">
        <v>23</v>
      </c>
      <c r="U215" t="s">
        <v>23</v>
      </c>
      <c r="V215" s="1">
        <v>45782</v>
      </c>
      <c r="W215" t="s">
        <v>23</v>
      </c>
      <c r="X215" t="str">
        <f t="shared" si="19"/>
        <v>dp3</v>
      </c>
      <c r="Y215">
        <f t="shared" si="20"/>
        <v>984</v>
      </c>
      <c r="Z215">
        <f t="shared" si="21"/>
        <v>10</v>
      </c>
      <c r="AA215" t="str">
        <f t="shared" si="22"/>
        <v>N</v>
      </c>
      <c r="AC215" t="str">
        <f t="shared" ca="1" si="24"/>
        <v>Recent</v>
      </c>
      <c r="AD215" t="str">
        <f t="shared" ca="1" si="23"/>
        <v>Recent</v>
      </c>
    </row>
    <row r="216" spans="1:30" hidden="1" x14ac:dyDescent="0.35">
      <c r="A216">
        <v>192330985</v>
      </c>
      <c r="B216" s="1">
        <v>35036</v>
      </c>
      <c r="C216">
        <v>2097</v>
      </c>
      <c r="E216" t="s">
        <v>36</v>
      </c>
      <c r="F216" t="s">
        <v>24</v>
      </c>
      <c r="G216" t="s">
        <v>23</v>
      </c>
      <c r="H216" t="s">
        <v>32</v>
      </c>
      <c r="I216" t="s">
        <v>24</v>
      </c>
      <c r="J216">
        <v>50</v>
      </c>
      <c r="K216" t="s">
        <v>24</v>
      </c>
      <c r="L216" t="s">
        <v>24</v>
      </c>
      <c r="M216" t="s">
        <v>23</v>
      </c>
      <c r="N216" s="1">
        <v>45576</v>
      </c>
      <c r="O216" t="s">
        <v>40</v>
      </c>
      <c r="P216" t="s">
        <v>31</v>
      </c>
      <c r="Q216" t="s">
        <v>32</v>
      </c>
      <c r="R216">
        <v>3</v>
      </c>
      <c r="S216">
        <v>703</v>
      </c>
      <c r="T216" t="s">
        <v>23</v>
      </c>
      <c r="U216" t="s">
        <v>23</v>
      </c>
      <c r="V216" s="1">
        <v>45778</v>
      </c>
      <c r="W216" t="s">
        <v>23</v>
      </c>
      <c r="X216" t="str">
        <f t="shared" si="19"/>
        <v>dp3</v>
      </c>
      <c r="Y216">
        <f t="shared" si="20"/>
        <v>703</v>
      </c>
      <c r="Z216">
        <f t="shared" si="21"/>
        <v>8</v>
      </c>
      <c r="AA216" t="str">
        <f t="shared" si="22"/>
        <v>N</v>
      </c>
      <c r="AC216" t="str">
        <f t="shared" ca="1" si="24"/>
        <v>Old</v>
      </c>
      <c r="AD216" t="str">
        <f t="shared" ca="1" si="23"/>
        <v>Recent</v>
      </c>
    </row>
    <row r="217" spans="1:30" hidden="1" x14ac:dyDescent="0.35">
      <c r="A217">
        <v>206211142</v>
      </c>
      <c r="B217" s="1">
        <v>38606</v>
      </c>
      <c r="C217">
        <v>1722</v>
      </c>
      <c r="D217" s="1">
        <v>45639</v>
      </c>
      <c r="E217" t="s">
        <v>22</v>
      </c>
      <c r="F217" t="s">
        <v>23</v>
      </c>
      <c r="G217" t="s">
        <v>24</v>
      </c>
      <c r="H217" t="s">
        <v>32</v>
      </c>
      <c r="I217" t="s">
        <v>24</v>
      </c>
      <c r="J217">
        <v>54</v>
      </c>
      <c r="K217" t="s">
        <v>24</v>
      </c>
      <c r="L217" t="s">
        <v>24</v>
      </c>
      <c r="M217" t="s">
        <v>24</v>
      </c>
      <c r="N217" s="1">
        <v>45715</v>
      </c>
      <c r="O217" t="s">
        <v>37</v>
      </c>
      <c r="P217" t="s">
        <v>27</v>
      </c>
      <c r="Q217" t="s">
        <v>32</v>
      </c>
      <c r="R217">
        <v>3</v>
      </c>
      <c r="S217">
        <v>736</v>
      </c>
      <c r="T217" t="s">
        <v>23</v>
      </c>
      <c r="U217" t="s">
        <v>23</v>
      </c>
      <c r="V217" s="1">
        <v>45770</v>
      </c>
      <c r="W217" t="s">
        <v>23</v>
      </c>
      <c r="X217" t="str">
        <f t="shared" si="19"/>
        <v>dp3</v>
      </c>
      <c r="Y217">
        <f t="shared" si="20"/>
        <v>736</v>
      </c>
      <c r="Z217">
        <f t="shared" si="21"/>
        <v>8</v>
      </c>
      <c r="AA217" t="str">
        <f t="shared" si="22"/>
        <v>N</v>
      </c>
      <c r="AC217" t="str">
        <f t="shared" ca="1" si="24"/>
        <v>Recent</v>
      </c>
      <c r="AD217" t="str">
        <f t="shared" ca="1" si="23"/>
        <v>Recent</v>
      </c>
    </row>
    <row r="218" spans="1:30" hidden="1" x14ac:dyDescent="0.35">
      <c r="A218">
        <v>613326613</v>
      </c>
      <c r="B218" s="1">
        <v>40040</v>
      </c>
      <c r="C218">
        <v>3087</v>
      </c>
      <c r="D218" s="1">
        <v>45486</v>
      </c>
      <c r="E218" t="s">
        <v>36</v>
      </c>
      <c r="F218" t="s">
        <v>24</v>
      </c>
      <c r="G218" t="s">
        <v>23</v>
      </c>
      <c r="H218" t="s">
        <v>30</v>
      </c>
      <c r="O218" t="s">
        <v>40</v>
      </c>
      <c r="P218" t="s">
        <v>27</v>
      </c>
      <c r="Q218" t="s">
        <v>32</v>
      </c>
      <c r="R218">
        <v>3</v>
      </c>
      <c r="S218">
        <v>383</v>
      </c>
      <c r="T218" t="s">
        <v>24</v>
      </c>
      <c r="U218" t="s">
        <v>24</v>
      </c>
      <c r="V218" s="1">
        <v>45762</v>
      </c>
      <c r="W218" t="s">
        <v>23</v>
      </c>
      <c r="X218" t="str">
        <f t="shared" si="19"/>
        <v>dp3</v>
      </c>
      <c r="Y218">
        <f t="shared" si="20"/>
        <v>383</v>
      </c>
      <c r="Z218">
        <f t="shared" si="21"/>
        <v>4</v>
      </c>
      <c r="AA218" t="str">
        <f t="shared" si="22"/>
        <v>N</v>
      </c>
      <c r="AC218" t="str">
        <f t="shared" ca="1" si="24"/>
        <v>N/A</v>
      </c>
      <c r="AD218" t="str">
        <f t="shared" ca="1" si="23"/>
        <v>Recent</v>
      </c>
    </row>
    <row r="219" spans="1:30" hidden="1" x14ac:dyDescent="0.35">
      <c r="A219">
        <v>367179542</v>
      </c>
      <c r="B219" s="1">
        <v>39528</v>
      </c>
      <c r="C219">
        <v>34</v>
      </c>
      <c r="D219" s="1">
        <v>45756</v>
      </c>
      <c r="E219" t="s">
        <v>22</v>
      </c>
      <c r="F219" t="s">
        <v>23</v>
      </c>
      <c r="G219" t="s">
        <v>24</v>
      </c>
      <c r="H219" t="s">
        <v>32</v>
      </c>
      <c r="I219" t="s">
        <v>24</v>
      </c>
      <c r="J219">
        <v>92</v>
      </c>
      <c r="K219" t="s">
        <v>24</v>
      </c>
      <c r="L219" t="s">
        <v>23</v>
      </c>
      <c r="M219" t="s">
        <v>23</v>
      </c>
      <c r="N219" s="1">
        <v>45744</v>
      </c>
      <c r="O219" t="s">
        <v>39</v>
      </c>
      <c r="P219" t="s">
        <v>33</v>
      </c>
      <c r="Q219" t="s">
        <v>32</v>
      </c>
      <c r="R219">
        <v>3</v>
      </c>
      <c r="S219">
        <v>958</v>
      </c>
      <c r="T219" t="s">
        <v>23</v>
      </c>
      <c r="U219" t="s">
        <v>23</v>
      </c>
      <c r="V219" s="1">
        <v>45758</v>
      </c>
      <c r="W219" t="s">
        <v>23</v>
      </c>
      <c r="X219" t="str">
        <f t="shared" si="19"/>
        <v>dp3</v>
      </c>
      <c r="Y219">
        <f t="shared" si="20"/>
        <v>958</v>
      </c>
      <c r="Z219">
        <f t="shared" si="21"/>
        <v>10</v>
      </c>
      <c r="AA219" t="str">
        <f t="shared" si="22"/>
        <v>N</v>
      </c>
      <c r="AC219" t="str">
        <f t="shared" ca="1" si="24"/>
        <v>Recent</v>
      </c>
      <c r="AD219" t="str">
        <f t="shared" ca="1" si="23"/>
        <v>Recent</v>
      </c>
    </row>
    <row r="220" spans="1:30" x14ac:dyDescent="0.35">
      <c r="A220">
        <v>623790506</v>
      </c>
      <c r="B220" s="1">
        <v>36394</v>
      </c>
      <c r="D220" s="1">
        <v>45734</v>
      </c>
      <c r="E220" t="s">
        <v>29</v>
      </c>
      <c r="F220" t="s">
        <v>24</v>
      </c>
      <c r="G220" t="s">
        <v>24</v>
      </c>
      <c r="H220" t="s">
        <v>32</v>
      </c>
      <c r="I220" t="s">
        <v>24</v>
      </c>
      <c r="J220">
        <v>52</v>
      </c>
      <c r="K220" t="s">
        <v>24</v>
      </c>
      <c r="L220" t="s">
        <v>24</v>
      </c>
      <c r="M220" t="s">
        <v>24</v>
      </c>
      <c r="N220" s="1">
        <v>45733</v>
      </c>
      <c r="O220" t="s">
        <v>35</v>
      </c>
      <c r="P220" t="s">
        <v>33</v>
      </c>
      <c r="Q220" t="s">
        <v>32</v>
      </c>
      <c r="R220">
        <v>3</v>
      </c>
      <c r="S220">
        <v>701</v>
      </c>
      <c r="T220" t="s">
        <v>23</v>
      </c>
      <c r="U220" t="s">
        <v>23</v>
      </c>
      <c r="V220" s="1">
        <v>45754</v>
      </c>
      <c r="W220" t="s">
        <v>23</v>
      </c>
      <c r="X220" t="str">
        <f t="shared" si="19"/>
        <v>dp3</v>
      </c>
      <c r="Y220">
        <f t="shared" si="20"/>
        <v>701</v>
      </c>
      <c r="Z220">
        <f t="shared" si="21"/>
        <v>8</v>
      </c>
      <c r="AA220" t="str">
        <f t="shared" si="22"/>
        <v>N</v>
      </c>
      <c r="AC220" t="str">
        <f t="shared" ca="1" si="24"/>
        <v>Recent</v>
      </c>
      <c r="AD220" t="str">
        <f t="shared" ca="1" si="23"/>
        <v>Recent</v>
      </c>
    </row>
    <row r="221" spans="1:30" hidden="1" x14ac:dyDescent="0.35">
      <c r="A221">
        <v>853936434</v>
      </c>
      <c r="B221" s="1">
        <v>35136</v>
      </c>
      <c r="C221">
        <v>3134</v>
      </c>
      <c r="D221" s="1">
        <v>45123</v>
      </c>
      <c r="E221" t="s">
        <v>22</v>
      </c>
      <c r="F221" t="s">
        <v>23</v>
      </c>
      <c r="G221" t="s">
        <v>24</v>
      </c>
      <c r="H221" t="s">
        <v>32</v>
      </c>
      <c r="I221" t="s">
        <v>24</v>
      </c>
      <c r="J221">
        <v>28</v>
      </c>
      <c r="K221" t="s">
        <v>24</v>
      </c>
      <c r="L221" t="s">
        <v>24</v>
      </c>
      <c r="M221" t="s">
        <v>24</v>
      </c>
      <c r="N221" s="1">
        <v>45332</v>
      </c>
      <c r="O221" t="s">
        <v>38</v>
      </c>
      <c r="P221" t="s">
        <v>33</v>
      </c>
      <c r="Q221" t="s">
        <v>30</v>
      </c>
      <c r="W221" t="s">
        <v>23</v>
      </c>
      <c r="X221" t="str">
        <f t="shared" si="19"/>
        <v>dp1</v>
      </c>
      <c r="Y221">
        <f t="shared" si="20"/>
        <v>28</v>
      </c>
      <c r="Z221">
        <f t="shared" si="21"/>
        <v>3</v>
      </c>
      <c r="AA221" t="str">
        <f t="shared" si="22"/>
        <v>N</v>
      </c>
      <c r="AC221" t="str">
        <f t="shared" ca="1" si="24"/>
        <v>Old</v>
      </c>
      <c r="AD221" t="str">
        <f t="shared" ca="1" si="23"/>
        <v>N/A</v>
      </c>
    </row>
    <row r="222" spans="1:30" hidden="1" x14ac:dyDescent="0.35">
      <c r="A222">
        <v>853948239</v>
      </c>
      <c r="B222" s="1">
        <v>39729</v>
      </c>
      <c r="C222">
        <v>1757</v>
      </c>
      <c r="D222" s="1">
        <v>45726</v>
      </c>
      <c r="E222" t="s">
        <v>22</v>
      </c>
      <c r="F222" t="s">
        <v>23</v>
      </c>
      <c r="G222" t="s">
        <v>24</v>
      </c>
      <c r="H222" t="s">
        <v>32</v>
      </c>
      <c r="I222" t="s">
        <v>24</v>
      </c>
      <c r="J222">
        <v>73</v>
      </c>
      <c r="K222" t="s">
        <v>24</v>
      </c>
      <c r="L222" t="s">
        <v>24</v>
      </c>
      <c r="M222" t="s">
        <v>23</v>
      </c>
      <c r="N222" s="1">
        <v>45704</v>
      </c>
      <c r="O222" t="s">
        <v>26</v>
      </c>
      <c r="P222" t="s">
        <v>27</v>
      </c>
      <c r="Q222" t="s">
        <v>28</v>
      </c>
      <c r="R222">
        <v>3</v>
      </c>
      <c r="S222">
        <v>706</v>
      </c>
      <c r="T222" t="s">
        <v>24</v>
      </c>
      <c r="U222" t="s">
        <v>23</v>
      </c>
      <c r="V222" s="1">
        <v>45751</v>
      </c>
      <c r="W222" t="s">
        <v>23</v>
      </c>
      <c r="X222" t="str">
        <f t="shared" si="19"/>
        <v>dp3</v>
      </c>
      <c r="Y222">
        <f t="shared" si="20"/>
        <v>706</v>
      </c>
      <c r="Z222">
        <f t="shared" si="21"/>
        <v>8</v>
      </c>
      <c r="AA222" t="str">
        <f t="shared" si="22"/>
        <v>N</v>
      </c>
      <c r="AC222" t="str">
        <f t="shared" ca="1" si="24"/>
        <v>Recent</v>
      </c>
      <c r="AD222" t="str">
        <f t="shared" ca="1" si="23"/>
        <v>Recent</v>
      </c>
    </row>
    <row r="223" spans="1:30" hidden="1" x14ac:dyDescent="0.35">
      <c r="A223">
        <v>141726252</v>
      </c>
      <c r="B223" s="1">
        <v>36059</v>
      </c>
      <c r="C223">
        <v>814</v>
      </c>
      <c r="D223" s="1">
        <v>45701</v>
      </c>
      <c r="E223" t="s">
        <v>22</v>
      </c>
      <c r="F223" t="s">
        <v>23</v>
      </c>
      <c r="G223" t="s">
        <v>24</v>
      </c>
      <c r="H223" t="s">
        <v>32</v>
      </c>
      <c r="I223" t="s">
        <v>24</v>
      </c>
      <c r="J223">
        <v>94</v>
      </c>
      <c r="K223" t="s">
        <v>24</v>
      </c>
      <c r="L223" t="s">
        <v>24</v>
      </c>
      <c r="M223" t="s">
        <v>23</v>
      </c>
      <c r="N223" s="1">
        <v>45723</v>
      </c>
      <c r="O223" t="s">
        <v>39</v>
      </c>
      <c r="P223" t="s">
        <v>31</v>
      </c>
      <c r="Q223" t="s">
        <v>32</v>
      </c>
      <c r="R223">
        <v>3</v>
      </c>
      <c r="S223">
        <v>942</v>
      </c>
      <c r="T223" t="s">
        <v>23</v>
      </c>
      <c r="U223" t="s">
        <v>23</v>
      </c>
      <c r="V223" s="1">
        <v>45751</v>
      </c>
      <c r="W223" t="s">
        <v>23</v>
      </c>
      <c r="X223" t="str">
        <f t="shared" si="19"/>
        <v>dp3</v>
      </c>
      <c r="Y223">
        <f t="shared" si="20"/>
        <v>942</v>
      </c>
      <c r="Z223">
        <f t="shared" si="21"/>
        <v>10</v>
      </c>
      <c r="AA223" t="str">
        <f t="shared" si="22"/>
        <v>N</v>
      </c>
      <c r="AC223" t="str">
        <f t="shared" ca="1" si="24"/>
        <v>Recent</v>
      </c>
      <c r="AD223" t="str">
        <f t="shared" ca="1" si="23"/>
        <v>Recent</v>
      </c>
    </row>
    <row r="224" spans="1:30" hidden="1" x14ac:dyDescent="0.35">
      <c r="A224">
        <v>805195699</v>
      </c>
      <c r="B224" s="1">
        <v>36968</v>
      </c>
      <c r="C224">
        <v>52</v>
      </c>
      <c r="D224" s="1">
        <v>45738</v>
      </c>
      <c r="E224" t="s">
        <v>22</v>
      </c>
      <c r="F224" t="s">
        <v>23</v>
      </c>
      <c r="G224" t="s">
        <v>24</v>
      </c>
      <c r="H224" t="s">
        <v>32</v>
      </c>
      <c r="I224" t="s">
        <v>24</v>
      </c>
      <c r="J224">
        <v>90</v>
      </c>
      <c r="K224" t="s">
        <v>24</v>
      </c>
      <c r="L224" t="s">
        <v>23</v>
      </c>
      <c r="M224" t="s">
        <v>24</v>
      </c>
      <c r="N224" s="1">
        <v>45727</v>
      </c>
      <c r="O224" t="s">
        <v>39</v>
      </c>
      <c r="P224" t="s">
        <v>27</v>
      </c>
      <c r="Q224" t="s">
        <v>32</v>
      </c>
      <c r="R224">
        <v>3</v>
      </c>
      <c r="S224">
        <v>981</v>
      </c>
      <c r="T224" t="s">
        <v>23</v>
      </c>
      <c r="U224" t="s">
        <v>23</v>
      </c>
      <c r="V224" s="1">
        <v>45749</v>
      </c>
      <c r="W224" t="s">
        <v>23</v>
      </c>
      <c r="X224" t="str">
        <f t="shared" si="19"/>
        <v>dp3</v>
      </c>
      <c r="Y224">
        <f t="shared" si="20"/>
        <v>981</v>
      </c>
      <c r="Z224">
        <f t="shared" si="21"/>
        <v>10</v>
      </c>
      <c r="AA224" t="str">
        <f t="shared" si="22"/>
        <v>N</v>
      </c>
      <c r="AC224" t="str">
        <f t="shared" ca="1" si="24"/>
        <v>Recent</v>
      </c>
      <c r="AD224" t="str">
        <f t="shared" ca="1" si="23"/>
        <v>Recent</v>
      </c>
    </row>
    <row r="225" spans="1:30" hidden="1" x14ac:dyDescent="0.35">
      <c r="A225">
        <v>278387760</v>
      </c>
      <c r="B225" s="1">
        <v>36767</v>
      </c>
      <c r="C225">
        <v>36</v>
      </c>
      <c r="D225" s="1">
        <v>45736</v>
      </c>
      <c r="E225" t="s">
        <v>22</v>
      </c>
      <c r="F225" t="s">
        <v>23</v>
      </c>
      <c r="G225" t="s">
        <v>24</v>
      </c>
      <c r="H225" t="s">
        <v>32</v>
      </c>
      <c r="I225" t="s">
        <v>24</v>
      </c>
      <c r="J225">
        <v>99</v>
      </c>
      <c r="K225" t="s">
        <v>24</v>
      </c>
      <c r="L225" t="s">
        <v>23</v>
      </c>
      <c r="M225" t="s">
        <v>23</v>
      </c>
      <c r="N225" s="1">
        <v>45726</v>
      </c>
      <c r="O225" t="s">
        <v>37</v>
      </c>
      <c r="P225" t="s">
        <v>27</v>
      </c>
      <c r="Q225" t="s">
        <v>32</v>
      </c>
      <c r="R225">
        <v>3</v>
      </c>
      <c r="S225">
        <v>972</v>
      </c>
      <c r="T225" t="s">
        <v>23</v>
      </c>
      <c r="U225" t="s">
        <v>23</v>
      </c>
      <c r="V225" s="1">
        <v>45749</v>
      </c>
      <c r="W225" t="s">
        <v>23</v>
      </c>
      <c r="X225" t="str">
        <f t="shared" si="19"/>
        <v>dp3</v>
      </c>
      <c r="Y225">
        <f t="shared" si="20"/>
        <v>972</v>
      </c>
      <c r="Z225">
        <f t="shared" si="21"/>
        <v>10</v>
      </c>
      <c r="AA225" t="str">
        <f t="shared" si="22"/>
        <v>N</v>
      </c>
      <c r="AC225" t="str">
        <f t="shared" ca="1" si="24"/>
        <v>Recent</v>
      </c>
      <c r="AD225" t="str">
        <f t="shared" ca="1" si="23"/>
        <v>Recent</v>
      </c>
    </row>
    <row r="226" spans="1:30" hidden="1" x14ac:dyDescent="0.35">
      <c r="A226">
        <v>359287877</v>
      </c>
      <c r="B226" s="1">
        <v>42204</v>
      </c>
      <c r="C226">
        <v>1717</v>
      </c>
      <c r="D226" s="1">
        <v>45708</v>
      </c>
      <c r="E226" t="s">
        <v>22</v>
      </c>
      <c r="F226" t="s">
        <v>23</v>
      </c>
      <c r="G226" t="s">
        <v>24</v>
      </c>
      <c r="H226" t="s">
        <v>32</v>
      </c>
      <c r="I226" t="s">
        <v>24</v>
      </c>
      <c r="J226">
        <v>56</v>
      </c>
      <c r="K226" t="s">
        <v>24</v>
      </c>
      <c r="L226" t="s">
        <v>24</v>
      </c>
      <c r="M226" t="s">
        <v>23</v>
      </c>
      <c r="N226" s="1">
        <v>45626</v>
      </c>
      <c r="O226" t="s">
        <v>40</v>
      </c>
      <c r="P226" t="s">
        <v>27</v>
      </c>
      <c r="Q226" t="s">
        <v>32</v>
      </c>
      <c r="R226">
        <v>3</v>
      </c>
      <c r="S226">
        <v>787</v>
      </c>
      <c r="T226" t="s">
        <v>23</v>
      </c>
      <c r="U226" t="s">
        <v>23</v>
      </c>
      <c r="V226" s="1">
        <v>45749</v>
      </c>
      <c r="W226" t="s">
        <v>23</v>
      </c>
      <c r="X226" t="str">
        <f t="shared" si="19"/>
        <v>dp3</v>
      </c>
      <c r="Y226">
        <f t="shared" si="20"/>
        <v>787</v>
      </c>
      <c r="Z226">
        <f t="shared" si="21"/>
        <v>8</v>
      </c>
      <c r="AA226" t="str">
        <f t="shared" si="22"/>
        <v>N</v>
      </c>
      <c r="AC226" t="str">
        <f t="shared" ca="1" si="24"/>
        <v>Recent</v>
      </c>
      <c r="AD226" t="str">
        <f t="shared" ca="1" si="23"/>
        <v>Recent</v>
      </c>
    </row>
    <row r="227" spans="1:30" hidden="1" x14ac:dyDescent="0.35">
      <c r="A227">
        <v>304971810</v>
      </c>
      <c r="B227" s="1">
        <v>39649</v>
      </c>
      <c r="C227">
        <v>217</v>
      </c>
      <c r="D227" s="1">
        <v>45701</v>
      </c>
      <c r="E227" t="s">
        <v>36</v>
      </c>
      <c r="F227" t="s">
        <v>24</v>
      </c>
      <c r="G227" t="s">
        <v>23</v>
      </c>
      <c r="H227" t="s">
        <v>32</v>
      </c>
      <c r="I227" t="s">
        <v>24</v>
      </c>
      <c r="J227">
        <v>95</v>
      </c>
      <c r="K227" t="s">
        <v>24</v>
      </c>
      <c r="L227" t="s">
        <v>24</v>
      </c>
      <c r="M227" t="s">
        <v>23</v>
      </c>
      <c r="N227" s="1">
        <v>45739</v>
      </c>
      <c r="O227" t="s">
        <v>39</v>
      </c>
      <c r="P227" t="s">
        <v>33</v>
      </c>
      <c r="Q227" t="s">
        <v>32</v>
      </c>
      <c r="R227">
        <v>3</v>
      </c>
      <c r="S227">
        <v>866</v>
      </c>
      <c r="T227" t="s">
        <v>23</v>
      </c>
      <c r="U227" t="s">
        <v>23</v>
      </c>
      <c r="V227" s="1">
        <v>45749</v>
      </c>
      <c r="W227" t="s">
        <v>23</v>
      </c>
      <c r="X227" t="str">
        <f t="shared" si="19"/>
        <v>dp3</v>
      </c>
      <c r="Y227">
        <f t="shared" si="20"/>
        <v>866</v>
      </c>
      <c r="Z227">
        <f t="shared" si="21"/>
        <v>9</v>
      </c>
      <c r="AA227" t="str">
        <f t="shared" si="22"/>
        <v>N</v>
      </c>
      <c r="AC227" t="str">
        <f t="shared" ca="1" si="24"/>
        <v>Recent</v>
      </c>
      <c r="AD227" t="str">
        <f t="shared" ca="1" si="23"/>
        <v>Recent</v>
      </c>
    </row>
    <row r="228" spans="1:30" hidden="1" x14ac:dyDescent="0.35">
      <c r="A228">
        <v>397910633</v>
      </c>
      <c r="B228" s="1">
        <v>42420</v>
      </c>
      <c r="C228">
        <v>4606</v>
      </c>
      <c r="D228" s="1">
        <v>45134</v>
      </c>
      <c r="E228" t="s">
        <v>29</v>
      </c>
      <c r="F228" t="s">
        <v>24</v>
      </c>
      <c r="G228" t="s">
        <v>24</v>
      </c>
      <c r="H228" t="s">
        <v>32</v>
      </c>
      <c r="I228" t="s">
        <v>23</v>
      </c>
      <c r="J228">
        <v>6</v>
      </c>
      <c r="K228" t="s">
        <v>24</v>
      </c>
      <c r="L228" t="s">
        <v>24</v>
      </c>
      <c r="M228" t="s">
        <v>24</v>
      </c>
      <c r="N228" s="1">
        <v>43606</v>
      </c>
      <c r="O228" t="s">
        <v>38</v>
      </c>
      <c r="P228" t="s">
        <v>33</v>
      </c>
      <c r="Q228" t="s">
        <v>32</v>
      </c>
      <c r="R228">
        <v>3</v>
      </c>
      <c r="S228">
        <v>230</v>
      </c>
      <c r="T228" t="s">
        <v>23</v>
      </c>
      <c r="U228" t="s">
        <v>23</v>
      </c>
      <c r="V228" s="1">
        <v>45753</v>
      </c>
      <c r="W228" t="s">
        <v>23</v>
      </c>
      <c r="X228" t="str">
        <f t="shared" si="19"/>
        <v>dp3</v>
      </c>
      <c r="Y228">
        <f t="shared" si="20"/>
        <v>230</v>
      </c>
      <c r="Z228">
        <f t="shared" si="21"/>
        <v>3</v>
      </c>
      <c r="AA228" t="str">
        <f t="shared" si="22"/>
        <v>N</v>
      </c>
      <c r="AC228" t="str">
        <f t="shared" ca="1" si="24"/>
        <v>Old</v>
      </c>
      <c r="AD228" t="str">
        <f t="shared" ca="1" si="23"/>
        <v>Recent</v>
      </c>
    </row>
    <row r="229" spans="1:30" hidden="1" x14ac:dyDescent="0.35">
      <c r="A229">
        <v>584519245</v>
      </c>
      <c r="B229" s="1">
        <v>42985</v>
      </c>
      <c r="C229">
        <v>20</v>
      </c>
      <c r="D229" s="1">
        <v>45744</v>
      </c>
      <c r="E229" t="s">
        <v>34</v>
      </c>
      <c r="F229" t="s">
        <v>24</v>
      </c>
      <c r="G229" t="s">
        <v>24</v>
      </c>
      <c r="H229" t="s">
        <v>30</v>
      </c>
      <c r="O229" t="s">
        <v>39</v>
      </c>
      <c r="P229" t="s">
        <v>31</v>
      </c>
      <c r="Q229" t="s">
        <v>28</v>
      </c>
      <c r="R229">
        <v>4</v>
      </c>
      <c r="S229">
        <v>954</v>
      </c>
      <c r="T229" t="s">
        <v>23</v>
      </c>
      <c r="U229" t="s">
        <v>23</v>
      </c>
      <c r="V229" s="1">
        <v>45748</v>
      </c>
      <c r="W229" t="s">
        <v>23</v>
      </c>
      <c r="X229" t="str">
        <f t="shared" si="19"/>
        <v>dp3</v>
      </c>
      <c r="Y229">
        <f t="shared" si="20"/>
        <v>954</v>
      </c>
      <c r="Z229">
        <f t="shared" si="21"/>
        <v>10</v>
      </c>
      <c r="AA229" t="str">
        <f t="shared" si="22"/>
        <v>N</v>
      </c>
      <c r="AC229" t="str">
        <f t="shared" ca="1" si="24"/>
        <v>N/A</v>
      </c>
      <c r="AD229" t="str">
        <f t="shared" ca="1" si="23"/>
        <v>Recent</v>
      </c>
    </row>
    <row r="230" spans="1:30" hidden="1" x14ac:dyDescent="0.35">
      <c r="A230">
        <v>645424237</v>
      </c>
      <c r="B230" s="1">
        <v>41710</v>
      </c>
      <c r="C230">
        <v>1053</v>
      </c>
      <c r="D230" s="1">
        <v>45672</v>
      </c>
      <c r="E230" t="s">
        <v>22</v>
      </c>
      <c r="F230" t="s">
        <v>23</v>
      </c>
      <c r="G230" t="s">
        <v>24</v>
      </c>
      <c r="H230" t="s">
        <v>32</v>
      </c>
      <c r="I230" t="s">
        <v>24</v>
      </c>
      <c r="J230">
        <v>55</v>
      </c>
      <c r="K230" t="s">
        <v>24</v>
      </c>
      <c r="L230" t="s">
        <v>23</v>
      </c>
      <c r="M230" t="s">
        <v>23</v>
      </c>
      <c r="N230" s="1">
        <v>45650</v>
      </c>
      <c r="O230" t="s">
        <v>35</v>
      </c>
      <c r="P230" t="s">
        <v>27</v>
      </c>
      <c r="Q230" t="s">
        <v>32</v>
      </c>
      <c r="R230">
        <v>4</v>
      </c>
      <c r="S230">
        <v>797</v>
      </c>
      <c r="T230" t="s">
        <v>24</v>
      </c>
      <c r="U230" t="s">
        <v>23</v>
      </c>
      <c r="V230" s="1">
        <v>45748</v>
      </c>
      <c r="W230" t="s">
        <v>23</v>
      </c>
      <c r="X230" t="str">
        <f t="shared" si="19"/>
        <v>dp3</v>
      </c>
      <c r="Y230">
        <f t="shared" si="20"/>
        <v>797</v>
      </c>
      <c r="Z230">
        <f t="shared" si="21"/>
        <v>8</v>
      </c>
      <c r="AA230" t="str">
        <f t="shared" si="22"/>
        <v>N</v>
      </c>
      <c r="AC230" t="str">
        <f t="shared" ca="1" si="24"/>
        <v>Recent</v>
      </c>
      <c r="AD230" t="str">
        <f t="shared" ca="1" si="23"/>
        <v>Recent</v>
      </c>
    </row>
    <row r="231" spans="1:30" hidden="1" x14ac:dyDescent="0.35">
      <c r="A231">
        <v>801771202</v>
      </c>
      <c r="B231" s="1">
        <v>41260</v>
      </c>
      <c r="C231">
        <v>2406</v>
      </c>
      <c r="D231" s="1">
        <v>45613</v>
      </c>
      <c r="E231" t="s">
        <v>34</v>
      </c>
      <c r="F231" t="s">
        <v>24</v>
      </c>
      <c r="G231" t="s">
        <v>24</v>
      </c>
      <c r="H231" t="s">
        <v>32</v>
      </c>
      <c r="I231" t="s">
        <v>24</v>
      </c>
      <c r="J231">
        <v>56</v>
      </c>
      <c r="K231" t="s">
        <v>24</v>
      </c>
      <c r="L231" t="s">
        <v>24</v>
      </c>
      <c r="M231" t="s">
        <v>24</v>
      </c>
      <c r="N231" s="1">
        <v>45602</v>
      </c>
      <c r="O231" t="s">
        <v>35</v>
      </c>
      <c r="P231" t="s">
        <v>27</v>
      </c>
      <c r="Q231" t="s">
        <v>32</v>
      </c>
      <c r="R231">
        <v>4</v>
      </c>
      <c r="S231">
        <v>643</v>
      </c>
      <c r="T231" t="s">
        <v>23</v>
      </c>
      <c r="U231" t="s">
        <v>23</v>
      </c>
      <c r="V231" s="1">
        <v>45748</v>
      </c>
      <c r="W231" t="s">
        <v>23</v>
      </c>
      <c r="X231" t="str">
        <f t="shared" si="19"/>
        <v>dp3</v>
      </c>
      <c r="Y231">
        <f t="shared" si="20"/>
        <v>643</v>
      </c>
      <c r="Z231">
        <f t="shared" si="21"/>
        <v>7</v>
      </c>
      <c r="AA231" t="str">
        <f t="shared" si="22"/>
        <v>N</v>
      </c>
      <c r="AC231" t="str">
        <f t="shared" ca="1" si="24"/>
        <v>Recent</v>
      </c>
      <c r="AD231" t="str">
        <f t="shared" ca="1" si="23"/>
        <v>Recent</v>
      </c>
    </row>
    <row r="232" spans="1:30" hidden="1" x14ac:dyDescent="0.35">
      <c r="A232">
        <v>701827595</v>
      </c>
      <c r="B232" s="1">
        <v>38096</v>
      </c>
      <c r="C232">
        <v>3291</v>
      </c>
      <c r="D232" s="1">
        <v>45166</v>
      </c>
      <c r="E232" t="s">
        <v>34</v>
      </c>
      <c r="F232" t="s">
        <v>24</v>
      </c>
      <c r="G232" t="s">
        <v>24</v>
      </c>
      <c r="H232" t="s">
        <v>32</v>
      </c>
      <c r="I232" t="s">
        <v>24</v>
      </c>
      <c r="J232">
        <v>28</v>
      </c>
      <c r="K232" t="s">
        <v>24</v>
      </c>
      <c r="L232" t="s">
        <v>24</v>
      </c>
      <c r="M232" t="s">
        <v>24</v>
      </c>
      <c r="N232" s="1">
        <v>45308</v>
      </c>
      <c r="O232" t="s">
        <v>38</v>
      </c>
      <c r="P232" t="s">
        <v>33</v>
      </c>
      <c r="Q232" t="s">
        <v>32</v>
      </c>
      <c r="R232">
        <v>8</v>
      </c>
      <c r="S232">
        <v>256</v>
      </c>
      <c r="T232" t="s">
        <v>23</v>
      </c>
      <c r="U232" t="s">
        <v>24</v>
      </c>
      <c r="V232" s="1">
        <v>44059</v>
      </c>
      <c r="W232" t="s">
        <v>23</v>
      </c>
      <c r="X232" t="str">
        <f t="shared" si="19"/>
        <v>dp1</v>
      </c>
      <c r="Y232">
        <f t="shared" si="20"/>
        <v>28</v>
      </c>
      <c r="Z232">
        <f t="shared" si="21"/>
        <v>3</v>
      </c>
      <c r="AA232" t="str">
        <f t="shared" si="22"/>
        <v>N</v>
      </c>
      <c r="AC232" t="str">
        <f t="shared" ca="1" si="24"/>
        <v>Old</v>
      </c>
      <c r="AD232" t="str">
        <f t="shared" ca="1" si="23"/>
        <v>Old</v>
      </c>
    </row>
    <row r="233" spans="1:30" hidden="1" x14ac:dyDescent="0.35">
      <c r="A233">
        <v>754935111</v>
      </c>
      <c r="B233" s="1">
        <v>42915</v>
      </c>
      <c r="C233">
        <v>2848</v>
      </c>
      <c r="D233" s="1">
        <v>45686</v>
      </c>
      <c r="E233" t="s">
        <v>36</v>
      </c>
      <c r="F233" t="s">
        <v>24</v>
      </c>
      <c r="G233" t="s">
        <v>23</v>
      </c>
      <c r="H233" t="s">
        <v>32</v>
      </c>
      <c r="I233" t="s">
        <v>24</v>
      </c>
      <c r="J233">
        <v>53</v>
      </c>
      <c r="K233" t="s">
        <v>24</v>
      </c>
      <c r="L233" t="s">
        <v>23</v>
      </c>
      <c r="M233" t="s">
        <v>24</v>
      </c>
      <c r="N233" s="1">
        <v>45575</v>
      </c>
      <c r="O233" t="s">
        <v>38</v>
      </c>
      <c r="P233" t="s">
        <v>31</v>
      </c>
      <c r="Q233" t="s">
        <v>32</v>
      </c>
      <c r="R233">
        <v>4</v>
      </c>
      <c r="S233">
        <v>621</v>
      </c>
      <c r="T233" t="s">
        <v>24</v>
      </c>
      <c r="U233" t="s">
        <v>23</v>
      </c>
      <c r="V233" s="1">
        <v>45742</v>
      </c>
      <c r="W233" t="s">
        <v>23</v>
      </c>
      <c r="X233" t="str">
        <f t="shared" si="19"/>
        <v>dp3</v>
      </c>
      <c r="Y233">
        <f t="shared" si="20"/>
        <v>621</v>
      </c>
      <c r="Z233">
        <f t="shared" si="21"/>
        <v>7</v>
      </c>
      <c r="AA233" t="str">
        <f t="shared" si="22"/>
        <v>N</v>
      </c>
      <c r="AC233" t="str">
        <f t="shared" ca="1" si="24"/>
        <v>Old</v>
      </c>
      <c r="AD233" t="str">
        <f t="shared" ca="1" si="23"/>
        <v>Recent</v>
      </c>
    </row>
    <row r="234" spans="1:30" hidden="1" x14ac:dyDescent="0.35">
      <c r="A234">
        <v>770015126</v>
      </c>
      <c r="B234" s="1">
        <v>39024</v>
      </c>
      <c r="C234">
        <v>1686</v>
      </c>
      <c r="D234" s="1">
        <v>45649</v>
      </c>
      <c r="E234" t="s">
        <v>22</v>
      </c>
      <c r="F234" t="s">
        <v>23</v>
      </c>
      <c r="G234" t="s">
        <v>24</v>
      </c>
      <c r="H234" t="s">
        <v>30</v>
      </c>
      <c r="O234" t="s">
        <v>40</v>
      </c>
      <c r="P234" t="s">
        <v>33</v>
      </c>
      <c r="Q234" t="s">
        <v>32</v>
      </c>
      <c r="R234">
        <v>3</v>
      </c>
      <c r="S234">
        <v>721</v>
      </c>
      <c r="T234" t="s">
        <v>24</v>
      </c>
      <c r="U234" t="s">
        <v>23</v>
      </c>
      <c r="V234" s="1">
        <v>45742</v>
      </c>
      <c r="W234" t="s">
        <v>23</v>
      </c>
      <c r="X234" t="str">
        <f t="shared" si="19"/>
        <v>dp3</v>
      </c>
      <c r="Y234">
        <f t="shared" si="20"/>
        <v>721</v>
      </c>
      <c r="Z234">
        <f t="shared" si="21"/>
        <v>8</v>
      </c>
      <c r="AA234" t="str">
        <f t="shared" si="22"/>
        <v>N</v>
      </c>
      <c r="AC234" t="str">
        <f t="shared" ca="1" si="24"/>
        <v>N/A</v>
      </c>
      <c r="AD234" t="str">
        <f t="shared" ca="1" si="23"/>
        <v>Recent</v>
      </c>
    </row>
    <row r="235" spans="1:30" x14ac:dyDescent="0.35">
      <c r="A235">
        <v>843582763</v>
      </c>
      <c r="B235" s="1">
        <v>40015</v>
      </c>
      <c r="D235" s="1">
        <v>45746</v>
      </c>
      <c r="E235" t="s">
        <v>29</v>
      </c>
      <c r="F235" t="s">
        <v>24</v>
      </c>
      <c r="G235" t="s">
        <v>24</v>
      </c>
      <c r="H235" t="s">
        <v>32</v>
      </c>
      <c r="I235" t="s">
        <v>24</v>
      </c>
      <c r="J235">
        <v>95</v>
      </c>
      <c r="K235" t="s">
        <v>24</v>
      </c>
      <c r="L235" t="s">
        <v>23</v>
      </c>
      <c r="M235" t="s">
        <v>24</v>
      </c>
      <c r="N235" s="1">
        <v>45749</v>
      </c>
      <c r="O235" t="s">
        <v>40</v>
      </c>
      <c r="P235" t="s">
        <v>33</v>
      </c>
      <c r="Q235" t="s">
        <v>28</v>
      </c>
      <c r="R235">
        <v>4</v>
      </c>
      <c r="S235">
        <v>585</v>
      </c>
      <c r="T235" t="s">
        <v>23</v>
      </c>
      <c r="U235" t="s">
        <v>23</v>
      </c>
      <c r="V235" s="1">
        <v>45741</v>
      </c>
      <c r="W235" t="s">
        <v>23</v>
      </c>
      <c r="X235" t="str">
        <f t="shared" si="19"/>
        <v>dp1</v>
      </c>
      <c r="Y235">
        <f t="shared" si="20"/>
        <v>95</v>
      </c>
      <c r="Z235">
        <f t="shared" si="21"/>
        <v>10</v>
      </c>
      <c r="AA235" t="str">
        <f t="shared" si="22"/>
        <v>N</v>
      </c>
      <c r="AC235" t="str">
        <f t="shared" ca="1" si="24"/>
        <v>Recent</v>
      </c>
      <c r="AD235" t="str">
        <f t="shared" ca="1" si="23"/>
        <v>Recent</v>
      </c>
    </row>
    <row r="236" spans="1:30" hidden="1" x14ac:dyDescent="0.35">
      <c r="A236">
        <v>522975892</v>
      </c>
      <c r="B236" s="1">
        <v>38180</v>
      </c>
      <c r="C236">
        <v>765</v>
      </c>
      <c r="D236" s="1">
        <v>45717</v>
      </c>
      <c r="E236" t="s">
        <v>36</v>
      </c>
      <c r="F236" t="s">
        <v>24</v>
      </c>
      <c r="G236" t="s">
        <v>23</v>
      </c>
      <c r="H236" t="s">
        <v>28</v>
      </c>
      <c r="I236" t="s">
        <v>24</v>
      </c>
      <c r="J236">
        <v>75</v>
      </c>
      <c r="K236" t="s">
        <v>24</v>
      </c>
      <c r="L236" t="s">
        <v>23</v>
      </c>
      <c r="M236" t="s">
        <v>24</v>
      </c>
      <c r="N236" s="1">
        <v>45711</v>
      </c>
      <c r="O236" t="s">
        <v>37</v>
      </c>
      <c r="P236" t="s">
        <v>27</v>
      </c>
      <c r="Q236" t="s">
        <v>32</v>
      </c>
      <c r="R236">
        <v>4</v>
      </c>
      <c r="S236">
        <v>952</v>
      </c>
      <c r="T236" t="s">
        <v>23</v>
      </c>
      <c r="U236" t="s">
        <v>23</v>
      </c>
      <c r="V236" s="1">
        <v>45739</v>
      </c>
      <c r="W236" t="s">
        <v>23</v>
      </c>
      <c r="X236" t="str">
        <f t="shared" si="19"/>
        <v>dp3</v>
      </c>
      <c r="Y236">
        <f t="shared" si="20"/>
        <v>952</v>
      </c>
      <c r="Z236">
        <f t="shared" si="21"/>
        <v>10</v>
      </c>
      <c r="AA236" t="str">
        <f t="shared" si="22"/>
        <v>N</v>
      </c>
      <c r="AC236" t="str">
        <f t="shared" ca="1" si="24"/>
        <v>Recent</v>
      </c>
      <c r="AD236" t="str">
        <f t="shared" ca="1" si="23"/>
        <v>Recent</v>
      </c>
    </row>
    <row r="237" spans="1:30" hidden="1" x14ac:dyDescent="0.35">
      <c r="A237">
        <v>907054865</v>
      </c>
      <c r="B237" s="1">
        <v>37021</v>
      </c>
      <c r="C237">
        <v>77</v>
      </c>
      <c r="D237" s="1">
        <v>45753</v>
      </c>
      <c r="E237" t="s">
        <v>22</v>
      </c>
      <c r="F237" t="s">
        <v>23</v>
      </c>
      <c r="G237" t="s">
        <v>24</v>
      </c>
      <c r="H237" t="s">
        <v>28</v>
      </c>
      <c r="I237" t="s">
        <v>24</v>
      </c>
      <c r="J237">
        <v>87</v>
      </c>
      <c r="K237" t="s">
        <v>24</v>
      </c>
      <c r="L237" t="s">
        <v>23</v>
      </c>
      <c r="M237" t="s">
        <v>23</v>
      </c>
      <c r="N237" s="1">
        <v>45751</v>
      </c>
      <c r="O237" t="s">
        <v>37</v>
      </c>
      <c r="P237" t="s">
        <v>31</v>
      </c>
      <c r="Q237" t="s">
        <v>32</v>
      </c>
      <c r="R237">
        <v>3</v>
      </c>
      <c r="S237">
        <v>967</v>
      </c>
      <c r="T237" t="s">
        <v>23</v>
      </c>
      <c r="U237" t="s">
        <v>23</v>
      </c>
      <c r="V237" s="1">
        <v>45738</v>
      </c>
      <c r="W237" t="s">
        <v>23</v>
      </c>
      <c r="X237" t="str">
        <f t="shared" si="19"/>
        <v>dp1</v>
      </c>
      <c r="Y237">
        <f t="shared" si="20"/>
        <v>87</v>
      </c>
      <c r="Z237">
        <f t="shared" si="21"/>
        <v>9</v>
      </c>
      <c r="AA237" t="str">
        <f t="shared" si="22"/>
        <v>N</v>
      </c>
      <c r="AC237" t="str">
        <f t="shared" ca="1" si="24"/>
        <v>Recent</v>
      </c>
      <c r="AD237" t="str">
        <f t="shared" ca="1" si="23"/>
        <v>Recent</v>
      </c>
    </row>
    <row r="238" spans="1:30" hidden="1" x14ac:dyDescent="0.35">
      <c r="A238">
        <v>118925492</v>
      </c>
      <c r="B238" s="1">
        <v>39632</v>
      </c>
      <c r="C238">
        <v>71</v>
      </c>
      <c r="D238" s="1">
        <v>45742</v>
      </c>
      <c r="E238" t="s">
        <v>22</v>
      </c>
      <c r="F238" t="s">
        <v>23</v>
      </c>
      <c r="G238" t="s">
        <v>24</v>
      </c>
      <c r="H238" t="s">
        <v>32</v>
      </c>
      <c r="I238" t="s">
        <v>24</v>
      </c>
      <c r="J238">
        <v>94</v>
      </c>
      <c r="K238" t="s">
        <v>24</v>
      </c>
      <c r="L238" t="s">
        <v>24</v>
      </c>
      <c r="M238" t="s">
        <v>23</v>
      </c>
      <c r="N238" s="1">
        <v>45743</v>
      </c>
      <c r="O238" t="s">
        <v>37</v>
      </c>
      <c r="Q238" t="s">
        <v>32</v>
      </c>
      <c r="R238">
        <v>3</v>
      </c>
      <c r="S238">
        <v>952</v>
      </c>
      <c r="T238" t="s">
        <v>23</v>
      </c>
      <c r="U238" t="s">
        <v>23</v>
      </c>
      <c r="V238" s="1">
        <v>45738</v>
      </c>
      <c r="W238" t="s">
        <v>23</v>
      </c>
      <c r="X238" t="str">
        <f t="shared" si="19"/>
        <v>dp1</v>
      </c>
      <c r="Y238">
        <f t="shared" si="20"/>
        <v>94</v>
      </c>
      <c r="Z238">
        <f t="shared" si="21"/>
        <v>10</v>
      </c>
      <c r="AA238" t="str">
        <f t="shared" si="22"/>
        <v>N</v>
      </c>
      <c r="AC238" t="str">
        <f t="shared" ca="1" si="24"/>
        <v>Recent</v>
      </c>
      <c r="AD238" t="str">
        <f t="shared" ca="1" si="23"/>
        <v>Recent</v>
      </c>
    </row>
    <row r="239" spans="1:30" hidden="1" x14ac:dyDescent="0.35">
      <c r="A239">
        <v>405840242</v>
      </c>
      <c r="B239" s="1">
        <v>38098</v>
      </c>
      <c r="C239">
        <v>285</v>
      </c>
      <c r="D239" s="1">
        <v>45711</v>
      </c>
      <c r="E239" t="s">
        <v>36</v>
      </c>
      <c r="F239" t="s">
        <v>24</v>
      </c>
      <c r="G239" t="s">
        <v>23</v>
      </c>
      <c r="H239" t="s">
        <v>32</v>
      </c>
      <c r="I239" t="s">
        <v>24</v>
      </c>
      <c r="J239">
        <v>86</v>
      </c>
      <c r="K239" t="s">
        <v>24</v>
      </c>
      <c r="L239" t="s">
        <v>24</v>
      </c>
      <c r="M239" t="s">
        <v>23</v>
      </c>
      <c r="N239" s="1">
        <v>45723</v>
      </c>
      <c r="O239" t="s">
        <v>40</v>
      </c>
      <c r="P239" t="s">
        <v>31</v>
      </c>
      <c r="Q239" t="s">
        <v>32</v>
      </c>
      <c r="R239">
        <v>4</v>
      </c>
      <c r="S239">
        <v>921</v>
      </c>
      <c r="T239" t="s">
        <v>23</v>
      </c>
      <c r="U239" t="s">
        <v>23</v>
      </c>
      <c r="V239" s="1">
        <v>45737</v>
      </c>
      <c r="W239" t="s">
        <v>23</v>
      </c>
      <c r="X239" t="str">
        <f t="shared" si="19"/>
        <v>dp3</v>
      </c>
      <c r="Y239">
        <f t="shared" si="20"/>
        <v>921</v>
      </c>
      <c r="Z239">
        <f t="shared" si="21"/>
        <v>10</v>
      </c>
      <c r="AA239" t="str">
        <f t="shared" si="22"/>
        <v>N</v>
      </c>
      <c r="AC239" t="str">
        <f t="shared" ca="1" si="24"/>
        <v>Recent</v>
      </c>
      <c r="AD239" t="str">
        <f t="shared" ca="1" si="23"/>
        <v>Recent</v>
      </c>
    </row>
    <row r="240" spans="1:30" hidden="1" x14ac:dyDescent="0.35">
      <c r="A240">
        <v>179004913</v>
      </c>
      <c r="B240" s="1">
        <v>40947</v>
      </c>
      <c r="C240">
        <v>2939</v>
      </c>
      <c r="D240" s="1">
        <v>45549</v>
      </c>
      <c r="E240" t="s">
        <v>34</v>
      </c>
      <c r="F240" t="s">
        <v>24</v>
      </c>
      <c r="G240" t="s">
        <v>24</v>
      </c>
      <c r="H240" t="s">
        <v>32</v>
      </c>
      <c r="I240" t="s">
        <v>24</v>
      </c>
      <c r="J240">
        <v>29</v>
      </c>
      <c r="K240" t="s">
        <v>24</v>
      </c>
      <c r="L240" t="s">
        <v>24</v>
      </c>
      <c r="M240" t="s">
        <v>24</v>
      </c>
      <c r="N240" s="1">
        <v>45684</v>
      </c>
      <c r="O240" t="s">
        <v>40</v>
      </c>
      <c r="P240" t="s">
        <v>33</v>
      </c>
      <c r="Q240" t="s">
        <v>32</v>
      </c>
      <c r="R240">
        <v>4</v>
      </c>
      <c r="S240">
        <v>534</v>
      </c>
      <c r="T240" t="s">
        <v>23</v>
      </c>
      <c r="U240" t="s">
        <v>23</v>
      </c>
      <c r="V240" s="1">
        <v>45735</v>
      </c>
      <c r="W240" t="s">
        <v>23</v>
      </c>
      <c r="X240" t="str">
        <f t="shared" si="19"/>
        <v>dp3</v>
      </c>
      <c r="Y240">
        <f t="shared" si="20"/>
        <v>534</v>
      </c>
      <c r="Z240">
        <f t="shared" si="21"/>
        <v>6</v>
      </c>
      <c r="AA240" t="str">
        <f t="shared" si="22"/>
        <v>N</v>
      </c>
      <c r="AC240" t="str">
        <f t="shared" ca="1" si="24"/>
        <v>Recent</v>
      </c>
      <c r="AD240" t="str">
        <f t="shared" ca="1" si="23"/>
        <v>Recent</v>
      </c>
    </row>
    <row r="241" spans="1:30" hidden="1" x14ac:dyDescent="0.35">
      <c r="A241">
        <v>115854033</v>
      </c>
      <c r="B241" s="1">
        <v>36438</v>
      </c>
      <c r="C241">
        <v>763</v>
      </c>
      <c r="D241" s="1">
        <v>45723</v>
      </c>
      <c r="E241" t="s">
        <v>22</v>
      </c>
      <c r="F241" t="s">
        <v>23</v>
      </c>
      <c r="G241" t="s">
        <v>24</v>
      </c>
      <c r="H241" t="s">
        <v>32</v>
      </c>
      <c r="I241" t="s">
        <v>24</v>
      </c>
      <c r="J241">
        <v>78</v>
      </c>
      <c r="K241" t="s">
        <v>24</v>
      </c>
      <c r="L241" t="s">
        <v>23</v>
      </c>
      <c r="M241" t="s">
        <v>23</v>
      </c>
      <c r="N241" s="1">
        <v>45746</v>
      </c>
      <c r="O241" t="s">
        <v>40</v>
      </c>
      <c r="P241" t="s">
        <v>27</v>
      </c>
      <c r="Q241" t="s">
        <v>32</v>
      </c>
      <c r="R241">
        <v>3</v>
      </c>
      <c r="S241">
        <v>919</v>
      </c>
      <c r="T241" t="s">
        <v>23</v>
      </c>
      <c r="U241" t="s">
        <v>23</v>
      </c>
      <c r="V241" s="1">
        <v>45734</v>
      </c>
      <c r="W241" t="s">
        <v>23</v>
      </c>
      <c r="X241" t="str">
        <f t="shared" si="19"/>
        <v>dp1</v>
      </c>
      <c r="Y241">
        <f t="shared" si="20"/>
        <v>78</v>
      </c>
      <c r="Z241">
        <f t="shared" si="21"/>
        <v>8</v>
      </c>
      <c r="AA241" t="str">
        <f t="shared" si="22"/>
        <v>N</v>
      </c>
      <c r="AC241" t="str">
        <f t="shared" ca="1" si="24"/>
        <v>Recent</v>
      </c>
      <c r="AD241" t="str">
        <f t="shared" ca="1" si="23"/>
        <v>Recent</v>
      </c>
    </row>
    <row r="242" spans="1:30" hidden="1" x14ac:dyDescent="0.35">
      <c r="A242">
        <v>393777044</v>
      </c>
      <c r="B242" s="1">
        <v>43359</v>
      </c>
      <c r="C242">
        <v>52</v>
      </c>
      <c r="D242" s="1">
        <v>45736</v>
      </c>
      <c r="E242" t="s">
        <v>22</v>
      </c>
      <c r="F242" t="s">
        <v>23</v>
      </c>
      <c r="G242" t="s">
        <v>24</v>
      </c>
      <c r="H242" t="s">
        <v>32</v>
      </c>
      <c r="I242" t="s">
        <v>24</v>
      </c>
      <c r="J242">
        <v>95</v>
      </c>
      <c r="K242" t="s">
        <v>24</v>
      </c>
      <c r="L242" t="s">
        <v>23</v>
      </c>
      <c r="M242" t="s">
        <v>23</v>
      </c>
      <c r="N242" s="1">
        <v>45746</v>
      </c>
      <c r="P242" t="s">
        <v>27</v>
      </c>
      <c r="Q242" t="s">
        <v>32</v>
      </c>
      <c r="R242">
        <v>4</v>
      </c>
      <c r="S242">
        <v>979</v>
      </c>
      <c r="T242" t="s">
        <v>23</v>
      </c>
      <c r="U242" t="s">
        <v>23</v>
      </c>
      <c r="V242" s="1">
        <v>45733</v>
      </c>
      <c r="W242" t="s">
        <v>23</v>
      </c>
      <c r="X242" t="str">
        <f t="shared" si="19"/>
        <v>dp1</v>
      </c>
      <c r="Y242">
        <f t="shared" si="20"/>
        <v>95</v>
      </c>
      <c r="Z242">
        <f t="shared" si="21"/>
        <v>10</v>
      </c>
      <c r="AA242" t="str">
        <f t="shared" si="22"/>
        <v>N</v>
      </c>
      <c r="AC242" t="str">
        <f t="shared" ca="1" si="24"/>
        <v>Recent</v>
      </c>
      <c r="AD242" t="str">
        <f t="shared" ca="1" si="23"/>
        <v>Recent</v>
      </c>
    </row>
    <row r="243" spans="1:30" hidden="1" x14ac:dyDescent="0.35">
      <c r="A243">
        <v>307046892</v>
      </c>
      <c r="B243" s="1">
        <v>41856</v>
      </c>
      <c r="C243">
        <v>58</v>
      </c>
      <c r="D243" s="1">
        <v>45745</v>
      </c>
      <c r="E243" t="s">
        <v>22</v>
      </c>
      <c r="F243" t="s">
        <v>23</v>
      </c>
      <c r="G243" t="s">
        <v>24</v>
      </c>
      <c r="H243" t="s">
        <v>32</v>
      </c>
      <c r="I243" t="s">
        <v>24</v>
      </c>
      <c r="J243">
        <v>92</v>
      </c>
      <c r="K243" t="s">
        <v>24</v>
      </c>
      <c r="L243" t="s">
        <v>23</v>
      </c>
      <c r="M243" t="s">
        <v>23</v>
      </c>
      <c r="N243" s="1">
        <v>45726</v>
      </c>
      <c r="P243" t="s">
        <v>27</v>
      </c>
      <c r="Q243" t="s">
        <v>32</v>
      </c>
      <c r="R243">
        <v>4</v>
      </c>
      <c r="S243">
        <v>990</v>
      </c>
      <c r="T243" t="s">
        <v>23</v>
      </c>
      <c r="U243" t="s">
        <v>23</v>
      </c>
      <c r="V243" s="1">
        <v>45732</v>
      </c>
      <c r="W243" t="s">
        <v>23</v>
      </c>
      <c r="X243" t="str">
        <f t="shared" si="19"/>
        <v>dp3</v>
      </c>
      <c r="Y243">
        <f t="shared" si="20"/>
        <v>990</v>
      </c>
      <c r="Z243">
        <f t="shared" si="21"/>
        <v>10</v>
      </c>
      <c r="AA243" t="str">
        <f t="shared" si="22"/>
        <v>N</v>
      </c>
      <c r="AC243" t="str">
        <f t="shared" ca="1" si="24"/>
        <v>Recent</v>
      </c>
      <c r="AD243" t="str">
        <f t="shared" ca="1" si="23"/>
        <v>Recent</v>
      </c>
    </row>
    <row r="244" spans="1:30" hidden="1" x14ac:dyDescent="0.35">
      <c r="A244">
        <v>793208927</v>
      </c>
      <c r="B244" s="1">
        <v>41611</v>
      </c>
      <c r="C244">
        <v>99</v>
      </c>
      <c r="D244" s="1">
        <v>45731</v>
      </c>
      <c r="E244" t="s">
        <v>22</v>
      </c>
      <c r="F244" t="s">
        <v>23</v>
      </c>
      <c r="G244" t="s">
        <v>24</v>
      </c>
      <c r="H244" t="s">
        <v>32</v>
      </c>
      <c r="I244" t="s">
        <v>24</v>
      </c>
      <c r="J244">
        <v>99</v>
      </c>
      <c r="K244" t="s">
        <v>24</v>
      </c>
      <c r="L244" t="s">
        <v>23</v>
      </c>
      <c r="M244" t="s">
        <v>24</v>
      </c>
      <c r="N244" s="1">
        <v>45732</v>
      </c>
      <c r="O244" t="s">
        <v>26</v>
      </c>
      <c r="P244" t="s">
        <v>27</v>
      </c>
      <c r="Q244" t="s">
        <v>32</v>
      </c>
      <c r="R244">
        <v>4</v>
      </c>
      <c r="S244">
        <v>977</v>
      </c>
      <c r="T244" t="s">
        <v>23</v>
      </c>
      <c r="U244" t="s">
        <v>23</v>
      </c>
      <c r="V244" s="1">
        <v>45732</v>
      </c>
      <c r="W244" t="s">
        <v>23</v>
      </c>
      <c r="X244" t="str">
        <f t="shared" si="19"/>
        <v>dp3</v>
      </c>
      <c r="Y244">
        <f t="shared" si="20"/>
        <v>977</v>
      </c>
      <c r="Z244">
        <f t="shared" si="21"/>
        <v>10</v>
      </c>
      <c r="AA244" t="str">
        <f t="shared" si="22"/>
        <v>N</v>
      </c>
      <c r="AC244" t="str">
        <f t="shared" ca="1" si="24"/>
        <v>Recent</v>
      </c>
      <c r="AD244" t="str">
        <f t="shared" ca="1" si="23"/>
        <v>Recent</v>
      </c>
    </row>
    <row r="245" spans="1:30" hidden="1" x14ac:dyDescent="0.35">
      <c r="A245">
        <v>558907726</v>
      </c>
      <c r="B245" s="1">
        <v>39043</v>
      </c>
      <c r="C245">
        <v>3080</v>
      </c>
      <c r="D245" s="1">
        <v>45220</v>
      </c>
      <c r="E245" t="s">
        <v>34</v>
      </c>
      <c r="F245" t="s">
        <v>24</v>
      </c>
      <c r="G245" t="s">
        <v>24</v>
      </c>
      <c r="H245" t="s">
        <v>32</v>
      </c>
      <c r="I245" t="s">
        <v>24</v>
      </c>
      <c r="J245">
        <v>30</v>
      </c>
      <c r="K245" t="s">
        <v>24</v>
      </c>
      <c r="L245" t="s">
        <v>24</v>
      </c>
      <c r="M245" t="s">
        <v>24</v>
      </c>
      <c r="N245" s="1">
        <v>45178</v>
      </c>
      <c r="P245" t="s">
        <v>33</v>
      </c>
      <c r="Q245" t="s">
        <v>32</v>
      </c>
      <c r="R245">
        <v>9</v>
      </c>
      <c r="S245">
        <v>539</v>
      </c>
      <c r="T245" t="s">
        <v>24</v>
      </c>
      <c r="U245" t="s">
        <v>23</v>
      </c>
      <c r="V245" s="1">
        <v>44534</v>
      </c>
      <c r="W245" t="s">
        <v>23</v>
      </c>
      <c r="X245" t="str">
        <f t="shared" si="19"/>
        <v>dp1</v>
      </c>
      <c r="Y245">
        <f t="shared" si="20"/>
        <v>30</v>
      </c>
      <c r="Z245">
        <f t="shared" si="21"/>
        <v>3</v>
      </c>
      <c r="AA245" t="str">
        <f t="shared" si="22"/>
        <v>N</v>
      </c>
      <c r="AC245" t="str">
        <f t="shared" ca="1" si="24"/>
        <v>Old</v>
      </c>
      <c r="AD245" t="str">
        <f t="shared" ca="1" si="23"/>
        <v>Old</v>
      </c>
    </row>
    <row r="246" spans="1:30" hidden="1" x14ac:dyDescent="0.35">
      <c r="A246">
        <v>569937851</v>
      </c>
      <c r="B246" s="1">
        <v>43345</v>
      </c>
      <c r="C246">
        <v>79</v>
      </c>
      <c r="D246" s="1">
        <v>45738</v>
      </c>
      <c r="E246" t="s">
        <v>22</v>
      </c>
      <c r="F246" t="s">
        <v>23</v>
      </c>
      <c r="G246" t="s">
        <v>24</v>
      </c>
      <c r="H246" t="s">
        <v>32</v>
      </c>
      <c r="I246" t="s">
        <v>24</v>
      </c>
      <c r="J246">
        <v>98</v>
      </c>
      <c r="K246" t="s">
        <v>24</v>
      </c>
      <c r="L246" t="s">
        <v>24</v>
      </c>
      <c r="M246" t="s">
        <v>24</v>
      </c>
      <c r="N246" s="1">
        <v>45756</v>
      </c>
      <c r="O246" t="s">
        <v>35</v>
      </c>
      <c r="P246" t="s">
        <v>27</v>
      </c>
      <c r="Q246" t="s">
        <v>32</v>
      </c>
      <c r="R246">
        <v>3</v>
      </c>
      <c r="S246">
        <v>954</v>
      </c>
      <c r="T246" t="s">
        <v>23</v>
      </c>
      <c r="U246" t="s">
        <v>23</v>
      </c>
      <c r="V246" s="1">
        <v>45730</v>
      </c>
      <c r="W246" t="s">
        <v>23</v>
      </c>
      <c r="X246" t="str">
        <f t="shared" si="19"/>
        <v>dp1</v>
      </c>
      <c r="Y246">
        <f t="shared" si="20"/>
        <v>98</v>
      </c>
      <c r="Z246">
        <f t="shared" si="21"/>
        <v>10</v>
      </c>
      <c r="AA246" t="str">
        <f t="shared" si="22"/>
        <v>N</v>
      </c>
      <c r="AC246" t="str">
        <f t="shared" ca="1" si="24"/>
        <v>Recent</v>
      </c>
      <c r="AD246" t="str">
        <f t="shared" ca="1" si="23"/>
        <v>Recent</v>
      </c>
    </row>
    <row r="247" spans="1:30" hidden="1" x14ac:dyDescent="0.35">
      <c r="A247">
        <v>219974147</v>
      </c>
      <c r="B247" s="1">
        <v>35903</v>
      </c>
      <c r="C247">
        <v>1688</v>
      </c>
      <c r="D247" s="1">
        <v>45707</v>
      </c>
      <c r="E247" t="s">
        <v>36</v>
      </c>
      <c r="F247" t="s">
        <v>24</v>
      </c>
      <c r="G247" t="s">
        <v>23</v>
      </c>
      <c r="H247" t="s">
        <v>32</v>
      </c>
      <c r="I247" t="s">
        <v>24</v>
      </c>
      <c r="J247">
        <v>65</v>
      </c>
      <c r="K247" t="s">
        <v>24</v>
      </c>
      <c r="L247" t="s">
        <v>24</v>
      </c>
      <c r="M247" t="s">
        <v>24</v>
      </c>
      <c r="N247" s="1">
        <v>45692</v>
      </c>
      <c r="O247" t="s">
        <v>40</v>
      </c>
      <c r="P247" t="s">
        <v>31</v>
      </c>
      <c r="Q247" t="s">
        <v>32</v>
      </c>
      <c r="R247">
        <v>4</v>
      </c>
      <c r="S247">
        <v>777</v>
      </c>
      <c r="T247" t="s">
        <v>23</v>
      </c>
      <c r="U247" t="s">
        <v>23</v>
      </c>
      <c r="V247" s="1">
        <v>45730</v>
      </c>
      <c r="W247" t="s">
        <v>23</v>
      </c>
      <c r="X247" t="str">
        <f t="shared" si="19"/>
        <v>dp3</v>
      </c>
      <c r="Y247">
        <f t="shared" si="20"/>
        <v>777</v>
      </c>
      <c r="Z247">
        <f t="shared" si="21"/>
        <v>8</v>
      </c>
      <c r="AA247" t="str">
        <f t="shared" si="22"/>
        <v>N</v>
      </c>
      <c r="AC247" t="str">
        <f t="shared" ca="1" si="24"/>
        <v>Recent</v>
      </c>
      <c r="AD247" t="str">
        <f t="shared" ca="1" si="23"/>
        <v>Recent</v>
      </c>
    </row>
    <row r="248" spans="1:30" x14ac:dyDescent="0.35">
      <c r="A248">
        <v>810086920</v>
      </c>
      <c r="B248" s="1">
        <v>42530</v>
      </c>
      <c r="D248" s="1">
        <v>45735</v>
      </c>
      <c r="E248" t="s">
        <v>29</v>
      </c>
      <c r="F248" t="s">
        <v>24</v>
      </c>
      <c r="G248" t="s">
        <v>24</v>
      </c>
      <c r="H248" t="s">
        <v>32</v>
      </c>
      <c r="I248" t="s">
        <v>24</v>
      </c>
      <c r="J248">
        <v>81</v>
      </c>
      <c r="K248" t="s">
        <v>24</v>
      </c>
      <c r="L248" t="s">
        <v>24</v>
      </c>
      <c r="M248" t="s">
        <v>23</v>
      </c>
      <c r="N248" s="1">
        <v>45735</v>
      </c>
      <c r="O248" t="s">
        <v>37</v>
      </c>
      <c r="P248" t="s">
        <v>33</v>
      </c>
      <c r="Q248" t="s">
        <v>32</v>
      </c>
      <c r="R248">
        <v>3</v>
      </c>
      <c r="S248">
        <v>366</v>
      </c>
      <c r="T248" t="s">
        <v>24</v>
      </c>
      <c r="U248" t="s">
        <v>23</v>
      </c>
      <c r="V248" s="1">
        <v>45728</v>
      </c>
      <c r="W248" t="s">
        <v>23</v>
      </c>
      <c r="X248" t="str">
        <f t="shared" si="19"/>
        <v>dp1</v>
      </c>
      <c r="Y248">
        <f t="shared" si="20"/>
        <v>81</v>
      </c>
      <c r="Z248">
        <f t="shared" si="21"/>
        <v>9</v>
      </c>
      <c r="AA248" t="str">
        <f t="shared" si="22"/>
        <v>N</v>
      </c>
      <c r="AC248" t="str">
        <f t="shared" ca="1" si="24"/>
        <v>Recent</v>
      </c>
      <c r="AD248" t="str">
        <f t="shared" ca="1" si="23"/>
        <v>Recent</v>
      </c>
    </row>
    <row r="249" spans="1:30" hidden="1" x14ac:dyDescent="0.35">
      <c r="A249">
        <v>290124232</v>
      </c>
      <c r="B249" s="1">
        <v>40529</v>
      </c>
      <c r="C249">
        <v>1054</v>
      </c>
      <c r="D249" s="1">
        <v>45679</v>
      </c>
      <c r="E249" t="s">
        <v>22</v>
      </c>
      <c r="F249" t="s">
        <v>23</v>
      </c>
      <c r="G249" t="s">
        <v>24</v>
      </c>
      <c r="H249" t="s">
        <v>32</v>
      </c>
      <c r="I249" t="s">
        <v>24</v>
      </c>
      <c r="J249">
        <v>57</v>
      </c>
      <c r="K249" t="s">
        <v>24</v>
      </c>
      <c r="L249" t="s">
        <v>23</v>
      </c>
      <c r="M249" t="s">
        <v>24</v>
      </c>
      <c r="N249" s="1">
        <v>45686</v>
      </c>
      <c r="O249" t="s">
        <v>35</v>
      </c>
      <c r="P249" t="s">
        <v>33</v>
      </c>
      <c r="Q249" t="s">
        <v>32</v>
      </c>
      <c r="R249">
        <v>3</v>
      </c>
      <c r="S249">
        <v>734</v>
      </c>
      <c r="T249" t="s">
        <v>24</v>
      </c>
      <c r="U249" t="s">
        <v>23</v>
      </c>
      <c r="V249" s="1">
        <v>45727</v>
      </c>
      <c r="W249" t="s">
        <v>23</v>
      </c>
      <c r="X249" t="str">
        <f t="shared" si="19"/>
        <v>dp3</v>
      </c>
      <c r="Y249">
        <f t="shared" si="20"/>
        <v>734</v>
      </c>
      <c r="Z249">
        <f t="shared" si="21"/>
        <v>8</v>
      </c>
      <c r="AA249" t="str">
        <f t="shared" si="22"/>
        <v>N</v>
      </c>
      <c r="AC249" t="str">
        <f t="shared" ca="1" si="24"/>
        <v>Recent</v>
      </c>
      <c r="AD249" t="str">
        <f t="shared" ca="1" si="23"/>
        <v>Recent</v>
      </c>
    </row>
    <row r="250" spans="1:30" hidden="1" x14ac:dyDescent="0.35">
      <c r="A250">
        <v>822676632</v>
      </c>
      <c r="B250" s="1">
        <v>41793</v>
      </c>
      <c r="C250">
        <v>69</v>
      </c>
      <c r="D250" s="1">
        <v>45750</v>
      </c>
      <c r="E250" t="s">
        <v>22</v>
      </c>
      <c r="F250" t="s">
        <v>23</v>
      </c>
      <c r="G250" t="s">
        <v>24</v>
      </c>
      <c r="H250" t="s">
        <v>32</v>
      </c>
      <c r="I250" t="s">
        <v>24</v>
      </c>
      <c r="J250">
        <v>90</v>
      </c>
      <c r="K250" t="s">
        <v>24</v>
      </c>
      <c r="L250" t="s">
        <v>24</v>
      </c>
      <c r="M250" t="s">
        <v>24</v>
      </c>
      <c r="N250" s="1">
        <v>45745</v>
      </c>
      <c r="O250" t="s">
        <v>37</v>
      </c>
      <c r="P250" t="s">
        <v>27</v>
      </c>
      <c r="Q250" t="s">
        <v>32</v>
      </c>
      <c r="R250">
        <v>4</v>
      </c>
      <c r="S250">
        <v>985</v>
      </c>
      <c r="T250" t="s">
        <v>23</v>
      </c>
      <c r="U250" t="s">
        <v>23</v>
      </c>
      <c r="V250" s="1">
        <v>45726</v>
      </c>
      <c r="W250" t="s">
        <v>23</v>
      </c>
      <c r="X250" t="str">
        <f t="shared" si="19"/>
        <v>dp1</v>
      </c>
      <c r="Y250">
        <f t="shared" si="20"/>
        <v>90</v>
      </c>
      <c r="Z250">
        <f t="shared" si="21"/>
        <v>9</v>
      </c>
      <c r="AA250" t="str">
        <f t="shared" si="22"/>
        <v>N</v>
      </c>
      <c r="AC250" t="str">
        <f t="shared" ca="1" si="24"/>
        <v>Recent</v>
      </c>
      <c r="AD250" t="str">
        <f t="shared" ca="1" si="23"/>
        <v>Recent</v>
      </c>
    </row>
    <row r="251" spans="1:30" hidden="1" x14ac:dyDescent="0.35">
      <c r="A251">
        <v>957753922</v>
      </c>
      <c r="B251" s="1">
        <v>38743</v>
      </c>
      <c r="C251">
        <v>3247</v>
      </c>
      <c r="D251" s="1">
        <v>45257</v>
      </c>
      <c r="E251" t="s">
        <v>34</v>
      </c>
      <c r="F251" t="s">
        <v>24</v>
      </c>
      <c r="G251" t="s">
        <v>24</v>
      </c>
      <c r="H251" t="s">
        <v>32</v>
      </c>
      <c r="I251" t="s">
        <v>24</v>
      </c>
      <c r="J251">
        <v>16</v>
      </c>
      <c r="K251" t="s">
        <v>24</v>
      </c>
      <c r="L251" t="s">
        <v>24</v>
      </c>
      <c r="M251" t="s">
        <v>24</v>
      </c>
      <c r="N251" s="1">
        <v>45040</v>
      </c>
      <c r="O251" t="s">
        <v>38</v>
      </c>
      <c r="P251" t="s">
        <v>33</v>
      </c>
      <c r="Q251" t="s">
        <v>32</v>
      </c>
      <c r="R251">
        <v>3</v>
      </c>
      <c r="S251">
        <v>375</v>
      </c>
      <c r="T251" t="s">
        <v>23</v>
      </c>
      <c r="U251" t="s">
        <v>23</v>
      </c>
      <c r="V251" s="1">
        <v>45726</v>
      </c>
      <c r="W251" t="s">
        <v>23</v>
      </c>
      <c r="X251" t="str">
        <f t="shared" si="19"/>
        <v>dp3</v>
      </c>
      <c r="Y251">
        <f t="shared" si="20"/>
        <v>375</v>
      </c>
      <c r="Z251">
        <f t="shared" si="21"/>
        <v>4</v>
      </c>
      <c r="AA251" t="str">
        <f t="shared" si="22"/>
        <v>N</v>
      </c>
      <c r="AC251" t="str">
        <f t="shared" ca="1" si="24"/>
        <v>Old</v>
      </c>
      <c r="AD251" t="str">
        <f t="shared" ca="1" si="23"/>
        <v>Recent</v>
      </c>
    </row>
    <row r="252" spans="1:30" hidden="1" x14ac:dyDescent="0.35">
      <c r="A252">
        <v>551085390</v>
      </c>
      <c r="B252" s="1">
        <v>43100</v>
      </c>
      <c r="C252">
        <v>3560</v>
      </c>
      <c r="D252" s="1">
        <v>45238</v>
      </c>
      <c r="E252" t="s">
        <v>34</v>
      </c>
      <c r="F252" t="s">
        <v>24</v>
      </c>
      <c r="G252" t="s">
        <v>24</v>
      </c>
      <c r="H252" t="s">
        <v>32</v>
      </c>
      <c r="I252" t="s">
        <v>24</v>
      </c>
      <c r="J252">
        <v>26</v>
      </c>
      <c r="K252" t="s">
        <v>24</v>
      </c>
      <c r="L252" t="s">
        <v>23</v>
      </c>
      <c r="M252" t="s">
        <v>24</v>
      </c>
      <c r="N252" s="1">
        <v>44991</v>
      </c>
      <c r="O252" t="s">
        <v>35</v>
      </c>
      <c r="P252" t="s">
        <v>31</v>
      </c>
      <c r="Q252" t="s">
        <v>32</v>
      </c>
      <c r="R252">
        <v>3</v>
      </c>
      <c r="S252">
        <v>389</v>
      </c>
      <c r="T252" t="s">
        <v>23</v>
      </c>
      <c r="U252" t="s">
        <v>23</v>
      </c>
      <c r="V252" s="1">
        <v>45726</v>
      </c>
      <c r="W252" t="s">
        <v>23</v>
      </c>
      <c r="X252" t="str">
        <f t="shared" si="19"/>
        <v>dp3</v>
      </c>
      <c r="Y252">
        <f t="shared" si="20"/>
        <v>389</v>
      </c>
      <c r="Z252">
        <f t="shared" si="21"/>
        <v>4</v>
      </c>
      <c r="AA252" t="str">
        <f t="shared" si="22"/>
        <v>N</v>
      </c>
      <c r="AC252" t="str">
        <f t="shared" ca="1" si="24"/>
        <v>Old</v>
      </c>
      <c r="AD252" t="str">
        <f t="shared" ca="1" si="23"/>
        <v>Recent</v>
      </c>
    </row>
    <row r="253" spans="1:30" hidden="1" x14ac:dyDescent="0.35">
      <c r="A253">
        <v>792994202</v>
      </c>
      <c r="B253" s="1">
        <v>39010</v>
      </c>
      <c r="C253">
        <v>2254</v>
      </c>
      <c r="D253" s="1">
        <v>45529</v>
      </c>
      <c r="E253" t="s">
        <v>29</v>
      </c>
      <c r="F253" t="s">
        <v>24</v>
      </c>
      <c r="G253" t="s">
        <v>24</v>
      </c>
      <c r="H253" t="s">
        <v>30</v>
      </c>
      <c r="O253" t="s">
        <v>35</v>
      </c>
      <c r="P253" t="s">
        <v>33</v>
      </c>
      <c r="Q253" t="s">
        <v>28</v>
      </c>
      <c r="R253">
        <v>3</v>
      </c>
      <c r="S253">
        <v>687</v>
      </c>
      <c r="T253" t="s">
        <v>23</v>
      </c>
      <c r="U253" t="s">
        <v>23</v>
      </c>
      <c r="V253" s="1">
        <v>45725</v>
      </c>
      <c r="W253" t="s">
        <v>23</v>
      </c>
      <c r="X253" t="str">
        <f t="shared" si="19"/>
        <v>dp3</v>
      </c>
      <c r="Y253">
        <f t="shared" si="20"/>
        <v>687</v>
      </c>
      <c r="Z253">
        <f t="shared" si="21"/>
        <v>7</v>
      </c>
      <c r="AA253" t="str">
        <f t="shared" si="22"/>
        <v>N</v>
      </c>
      <c r="AC253" t="str">
        <f t="shared" ca="1" si="24"/>
        <v>N/A</v>
      </c>
      <c r="AD253" t="str">
        <f t="shared" ca="1" si="23"/>
        <v>Recent</v>
      </c>
    </row>
    <row r="254" spans="1:30" hidden="1" x14ac:dyDescent="0.35">
      <c r="A254">
        <v>714709782</v>
      </c>
      <c r="B254" s="1">
        <v>42911</v>
      </c>
      <c r="C254">
        <v>551</v>
      </c>
      <c r="D254" s="1">
        <v>45725</v>
      </c>
      <c r="E254" t="s">
        <v>36</v>
      </c>
      <c r="F254" t="s">
        <v>24</v>
      </c>
      <c r="G254" t="s">
        <v>23</v>
      </c>
      <c r="H254" t="s">
        <v>32</v>
      </c>
      <c r="I254" t="s">
        <v>24</v>
      </c>
      <c r="J254">
        <v>89</v>
      </c>
      <c r="K254" t="s">
        <v>24</v>
      </c>
      <c r="L254" t="s">
        <v>23</v>
      </c>
      <c r="M254" t="s">
        <v>23</v>
      </c>
      <c r="N254" s="1">
        <v>45744</v>
      </c>
      <c r="O254" t="s">
        <v>39</v>
      </c>
      <c r="P254" t="s">
        <v>27</v>
      </c>
      <c r="Q254" t="s">
        <v>32</v>
      </c>
      <c r="R254">
        <v>3</v>
      </c>
      <c r="S254">
        <v>951</v>
      </c>
      <c r="T254" t="s">
        <v>23</v>
      </c>
      <c r="U254" t="s">
        <v>23</v>
      </c>
      <c r="V254" s="1">
        <v>45724</v>
      </c>
      <c r="W254" t="s">
        <v>23</v>
      </c>
      <c r="X254" t="str">
        <f t="shared" si="19"/>
        <v>dp1</v>
      </c>
      <c r="Y254">
        <f t="shared" si="20"/>
        <v>89</v>
      </c>
      <c r="Z254">
        <f t="shared" si="21"/>
        <v>9</v>
      </c>
      <c r="AA254" t="str">
        <f t="shared" si="22"/>
        <v>N</v>
      </c>
      <c r="AC254" t="str">
        <f t="shared" ca="1" si="24"/>
        <v>Recent</v>
      </c>
      <c r="AD254" t="str">
        <f t="shared" ca="1" si="23"/>
        <v>Recent</v>
      </c>
    </row>
    <row r="255" spans="1:30" hidden="1" x14ac:dyDescent="0.35">
      <c r="A255">
        <v>213327594</v>
      </c>
      <c r="B255" s="1">
        <v>41476</v>
      </c>
      <c r="C255">
        <v>2021</v>
      </c>
      <c r="D255" s="1">
        <v>45643</v>
      </c>
      <c r="E255" t="s">
        <v>34</v>
      </c>
      <c r="F255" t="s">
        <v>24</v>
      </c>
      <c r="G255" t="s">
        <v>24</v>
      </c>
      <c r="H255" t="s">
        <v>30</v>
      </c>
      <c r="O255" t="s">
        <v>35</v>
      </c>
      <c r="P255" t="s">
        <v>33</v>
      </c>
      <c r="Q255" t="s">
        <v>28</v>
      </c>
      <c r="R255">
        <v>3</v>
      </c>
      <c r="S255">
        <v>501</v>
      </c>
      <c r="T255" t="s">
        <v>23</v>
      </c>
      <c r="U255" t="s">
        <v>23</v>
      </c>
      <c r="V255" s="1">
        <v>45721</v>
      </c>
      <c r="W255" t="s">
        <v>23</v>
      </c>
      <c r="X255" t="str">
        <f t="shared" si="19"/>
        <v>dp3</v>
      </c>
      <c r="Y255">
        <f t="shared" si="20"/>
        <v>501</v>
      </c>
      <c r="Z255">
        <f t="shared" si="21"/>
        <v>6</v>
      </c>
      <c r="AA255" t="str">
        <f t="shared" si="22"/>
        <v>N</v>
      </c>
      <c r="AC255" t="str">
        <f t="shared" ca="1" si="24"/>
        <v>N/A</v>
      </c>
      <c r="AD255" t="str">
        <f t="shared" ca="1" si="23"/>
        <v>Recent</v>
      </c>
    </row>
    <row r="256" spans="1:30" x14ac:dyDescent="0.35">
      <c r="A256">
        <v>743528761</v>
      </c>
      <c r="B256" s="1">
        <v>40886</v>
      </c>
      <c r="D256" s="1">
        <v>45741</v>
      </c>
      <c r="E256" t="s">
        <v>22</v>
      </c>
      <c r="F256" t="s">
        <v>23</v>
      </c>
      <c r="G256" t="s">
        <v>24</v>
      </c>
      <c r="H256" t="s">
        <v>32</v>
      </c>
      <c r="I256" t="s">
        <v>24</v>
      </c>
      <c r="J256">
        <v>77</v>
      </c>
      <c r="K256" t="s">
        <v>24</v>
      </c>
      <c r="L256" t="s">
        <v>24</v>
      </c>
      <c r="M256" t="s">
        <v>24</v>
      </c>
      <c r="N256" s="1">
        <v>45732</v>
      </c>
      <c r="O256" t="s">
        <v>37</v>
      </c>
      <c r="P256" t="s">
        <v>33</v>
      </c>
      <c r="Q256" t="s">
        <v>32</v>
      </c>
      <c r="R256">
        <v>4</v>
      </c>
      <c r="S256">
        <v>234</v>
      </c>
      <c r="T256" t="s">
        <v>23</v>
      </c>
      <c r="U256" t="s">
        <v>23</v>
      </c>
      <c r="V256" s="1">
        <v>45718</v>
      </c>
      <c r="W256" t="s">
        <v>23</v>
      </c>
      <c r="X256" t="str">
        <f t="shared" si="19"/>
        <v>dp1</v>
      </c>
      <c r="Y256">
        <f t="shared" si="20"/>
        <v>77</v>
      </c>
      <c r="Z256">
        <f t="shared" si="21"/>
        <v>8</v>
      </c>
      <c r="AA256" t="str">
        <f t="shared" si="22"/>
        <v>N</v>
      </c>
      <c r="AC256" t="str">
        <f t="shared" ca="1" si="24"/>
        <v>Recent</v>
      </c>
      <c r="AD256" t="str">
        <f t="shared" ca="1" si="23"/>
        <v>Recent</v>
      </c>
    </row>
    <row r="257" spans="1:30" hidden="1" x14ac:dyDescent="0.35">
      <c r="A257">
        <v>940579873</v>
      </c>
      <c r="B257" s="1">
        <v>37013</v>
      </c>
      <c r="C257">
        <v>79</v>
      </c>
      <c r="D257" s="1">
        <v>45732</v>
      </c>
      <c r="E257" t="s">
        <v>22</v>
      </c>
      <c r="F257" t="s">
        <v>23</v>
      </c>
      <c r="G257" t="s">
        <v>24</v>
      </c>
      <c r="H257" t="s">
        <v>30</v>
      </c>
      <c r="O257" t="s">
        <v>37</v>
      </c>
      <c r="P257" t="s">
        <v>27</v>
      </c>
      <c r="Q257" t="s">
        <v>32</v>
      </c>
      <c r="R257">
        <v>4</v>
      </c>
      <c r="S257">
        <v>960</v>
      </c>
      <c r="T257" t="s">
        <v>23</v>
      </c>
      <c r="U257" t="s">
        <v>23</v>
      </c>
      <c r="V257" s="1">
        <v>45718</v>
      </c>
      <c r="W257" t="s">
        <v>23</v>
      </c>
      <c r="X257" t="str">
        <f t="shared" si="19"/>
        <v>dp3</v>
      </c>
      <c r="Y257">
        <f t="shared" si="20"/>
        <v>960</v>
      </c>
      <c r="Z257">
        <f t="shared" si="21"/>
        <v>10</v>
      </c>
      <c r="AA257" t="str">
        <f t="shared" si="22"/>
        <v>N</v>
      </c>
      <c r="AC257" t="str">
        <f t="shared" ca="1" si="24"/>
        <v>N/A</v>
      </c>
      <c r="AD257" t="str">
        <f t="shared" ca="1" si="23"/>
        <v>Recent</v>
      </c>
    </row>
    <row r="258" spans="1:30" hidden="1" x14ac:dyDescent="0.35">
      <c r="A258">
        <v>757184264</v>
      </c>
      <c r="B258" s="1">
        <v>43249</v>
      </c>
      <c r="C258">
        <v>66</v>
      </c>
      <c r="E258" t="s">
        <v>22</v>
      </c>
      <c r="F258" t="s">
        <v>23</v>
      </c>
      <c r="G258" t="s">
        <v>24</v>
      </c>
      <c r="H258" t="s">
        <v>32</v>
      </c>
      <c r="I258" t="s">
        <v>24</v>
      </c>
      <c r="J258">
        <v>89</v>
      </c>
      <c r="K258" t="s">
        <v>24</v>
      </c>
      <c r="L258" t="s">
        <v>23</v>
      </c>
      <c r="M258" t="s">
        <v>23</v>
      </c>
      <c r="N258" s="1">
        <v>45756</v>
      </c>
      <c r="O258" t="s">
        <v>39</v>
      </c>
      <c r="P258" t="s">
        <v>31</v>
      </c>
      <c r="Q258" t="s">
        <v>32</v>
      </c>
      <c r="R258">
        <v>4</v>
      </c>
      <c r="S258">
        <v>950</v>
      </c>
      <c r="T258" t="s">
        <v>23</v>
      </c>
      <c r="U258" t="s">
        <v>23</v>
      </c>
      <c r="V258" s="1">
        <v>45711</v>
      </c>
      <c r="W258" t="s">
        <v>23</v>
      </c>
      <c r="X258" t="str">
        <f t="shared" ref="X258:X321" si="25">IF(N258&gt;V258,"dp1",IF(V258="","N/A","dp3"))</f>
        <v>dp1</v>
      </c>
      <c r="Y258">
        <f t="shared" ref="Y258:Y321" si="26">IF(X258 = "dp1", J258, IF(X258 = "N/A", "N/A", S258))</f>
        <v>89</v>
      </c>
      <c r="Z258">
        <f t="shared" ref="Z258:Z321" si="27">IF(X258 = "dp1", ROUNDUP(Y258 / 10, 0), IF(Y258 = "N/A", 11, ROUNDUP(Y258 / 100, 0)))</f>
        <v>9</v>
      </c>
      <c r="AA258" t="str">
        <f t="shared" ref="AA258:AA321" si="28">IF(OR(H258 = "Deceased", Q258 = "Deceased"), "Y", "N")</f>
        <v>N</v>
      </c>
      <c r="AC258" t="str">
        <f t="shared" ca="1" si="24"/>
        <v>Recent</v>
      </c>
      <c r="AD258" t="str">
        <f t="shared" ca="1" si="23"/>
        <v>Recent</v>
      </c>
    </row>
    <row r="259" spans="1:30" hidden="1" x14ac:dyDescent="0.35">
      <c r="A259">
        <v>901068950</v>
      </c>
      <c r="B259" s="1">
        <v>41087</v>
      </c>
      <c r="C259">
        <v>2559</v>
      </c>
      <c r="D259" s="1">
        <v>45622</v>
      </c>
      <c r="E259" t="s">
        <v>29</v>
      </c>
      <c r="F259" t="s">
        <v>24</v>
      </c>
      <c r="G259" t="s">
        <v>24</v>
      </c>
      <c r="H259" t="s">
        <v>32</v>
      </c>
      <c r="I259" t="s">
        <v>24</v>
      </c>
      <c r="J259">
        <v>41</v>
      </c>
      <c r="K259" t="s">
        <v>24</v>
      </c>
      <c r="L259" t="s">
        <v>24</v>
      </c>
      <c r="M259" t="s">
        <v>23</v>
      </c>
      <c r="N259" s="1">
        <v>45602</v>
      </c>
      <c r="O259" t="s">
        <v>35</v>
      </c>
      <c r="P259" t="s">
        <v>33</v>
      </c>
      <c r="Q259" t="s">
        <v>32</v>
      </c>
      <c r="R259">
        <v>4</v>
      </c>
      <c r="S259">
        <v>587</v>
      </c>
      <c r="T259" t="s">
        <v>23</v>
      </c>
      <c r="U259" t="s">
        <v>23</v>
      </c>
      <c r="V259" s="1">
        <v>45707</v>
      </c>
      <c r="W259" t="s">
        <v>23</v>
      </c>
      <c r="X259" t="str">
        <f t="shared" si="25"/>
        <v>dp3</v>
      </c>
      <c r="Y259">
        <f t="shared" si="26"/>
        <v>587</v>
      </c>
      <c r="Z259">
        <f t="shared" si="27"/>
        <v>6</v>
      </c>
      <c r="AA259" t="str">
        <f t="shared" si="28"/>
        <v>N</v>
      </c>
      <c r="AC259" t="str">
        <f t="shared" ca="1" si="24"/>
        <v>Recent</v>
      </c>
      <c r="AD259" t="str">
        <f t="shared" ref="AD259:AD322" ca="1" si="29">IF(V259&gt;=EDATE(TODAY(),-6),"Recent",IF(V259="","N/A","Old"))</f>
        <v>Recent</v>
      </c>
    </row>
    <row r="260" spans="1:30" hidden="1" x14ac:dyDescent="0.35">
      <c r="A260">
        <v>456534349</v>
      </c>
      <c r="B260" s="1">
        <v>42980</v>
      </c>
      <c r="C260">
        <v>3161</v>
      </c>
      <c r="D260" s="1">
        <v>45650</v>
      </c>
      <c r="E260" t="s">
        <v>29</v>
      </c>
      <c r="F260" t="s">
        <v>24</v>
      </c>
      <c r="G260" t="s">
        <v>24</v>
      </c>
      <c r="H260" t="s">
        <v>32</v>
      </c>
      <c r="I260" t="s">
        <v>24</v>
      </c>
      <c r="J260">
        <v>22</v>
      </c>
      <c r="K260" t="s">
        <v>24</v>
      </c>
      <c r="L260" t="s">
        <v>24</v>
      </c>
      <c r="M260" t="s">
        <v>23</v>
      </c>
      <c r="N260" s="1">
        <v>45088</v>
      </c>
      <c r="O260" t="s">
        <v>38</v>
      </c>
      <c r="P260" t="s">
        <v>31</v>
      </c>
      <c r="Q260" t="s">
        <v>32</v>
      </c>
      <c r="R260">
        <v>4</v>
      </c>
      <c r="S260">
        <v>539</v>
      </c>
      <c r="T260" t="s">
        <v>24</v>
      </c>
      <c r="U260" t="s">
        <v>23</v>
      </c>
      <c r="V260" s="1">
        <v>45693</v>
      </c>
      <c r="W260" t="s">
        <v>23</v>
      </c>
      <c r="X260" t="str">
        <f t="shared" si="25"/>
        <v>dp3</v>
      </c>
      <c r="Y260">
        <f t="shared" si="26"/>
        <v>539</v>
      </c>
      <c r="Z260">
        <f t="shared" si="27"/>
        <v>6</v>
      </c>
      <c r="AA260" t="str">
        <f t="shared" si="28"/>
        <v>N</v>
      </c>
      <c r="AC260" t="str">
        <f t="shared" ca="1" si="24"/>
        <v>Old</v>
      </c>
      <c r="AD260" t="str">
        <f t="shared" ca="1" si="29"/>
        <v>Recent</v>
      </c>
    </row>
    <row r="261" spans="1:30" hidden="1" x14ac:dyDescent="0.35">
      <c r="A261">
        <v>737529315</v>
      </c>
      <c r="B261" s="1">
        <v>40511</v>
      </c>
      <c r="C261">
        <v>3737</v>
      </c>
      <c r="D261" s="1">
        <v>45248</v>
      </c>
      <c r="E261" t="s">
        <v>36</v>
      </c>
      <c r="F261" t="s">
        <v>24</v>
      </c>
      <c r="G261" t="s">
        <v>23</v>
      </c>
      <c r="H261" t="s">
        <v>30</v>
      </c>
      <c r="O261" t="s">
        <v>35</v>
      </c>
      <c r="P261" t="s">
        <v>27</v>
      </c>
      <c r="Q261" t="s">
        <v>28</v>
      </c>
      <c r="R261">
        <v>9</v>
      </c>
      <c r="S261">
        <v>299</v>
      </c>
      <c r="T261" t="s">
        <v>23</v>
      </c>
      <c r="U261" t="s">
        <v>23</v>
      </c>
      <c r="V261" s="1">
        <v>43451</v>
      </c>
      <c r="W261" t="s">
        <v>23</v>
      </c>
      <c r="X261" t="str">
        <f t="shared" si="25"/>
        <v>dp3</v>
      </c>
      <c r="Y261">
        <f t="shared" si="26"/>
        <v>299</v>
      </c>
      <c r="Z261">
        <f t="shared" si="27"/>
        <v>3</v>
      </c>
      <c r="AA261" t="str">
        <f t="shared" si="28"/>
        <v>N</v>
      </c>
      <c r="AC261" t="str">
        <f t="shared" ca="1" si="24"/>
        <v>N/A</v>
      </c>
      <c r="AD261" t="str">
        <f t="shared" ca="1" si="29"/>
        <v>Old</v>
      </c>
    </row>
    <row r="262" spans="1:30" hidden="1" x14ac:dyDescent="0.35">
      <c r="A262">
        <v>255694840</v>
      </c>
      <c r="B262" s="1">
        <v>40966</v>
      </c>
      <c r="C262">
        <v>63</v>
      </c>
      <c r="D262" s="1">
        <v>45726</v>
      </c>
      <c r="E262" t="s">
        <v>22</v>
      </c>
      <c r="F262" t="s">
        <v>23</v>
      </c>
      <c r="G262" t="s">
        <v>24</v>
      </c>
      <c r="H262" t="s">
        <v>32</v>
      </c>
      <c r="I262" t="s">
        <v>24</v>
      </c>
      <c r="J262">
        <v>86</v>
      </c>
      <c r="K262" t="s">
        <v>24</v>
      </c>
      <c r="L262" t="s">
        <v>23</v>
      </c>
      <c r="M262" t="s">
        <v>23</v>
      </c>
      <c r="N262" s="1">
        <v>45738</v>
      </c>
      <c r="O262" t="s">
        <v>37</v>
      </c>
      <c r="P262" t="s">
        <v>27</v>
      </c>
      <c r="Q262" t="s">
        <v>32</v>
      </c>
      <c r="R262">
        <v>4</v>
      </c>
      <c r="S262">
        <v>959</v>
      </c>
      <c r="T262" t="s">
        <v>23</v>
      </c>
      <c r="U262" t="s">
        <v>23</v>
      </c>
      <c r="V262" s="1">
        <v>45688</v>
      </c>
      <c r="W262" t="s">
        <v>23</v>
      </c>
      <c r="X262" t="str">
        <f t="shared" si="25"/>
        <v>dp1</v>
      </c>
      <c r="Y262">
        <f t="shared" si="26"/>
        <v>86</v>
      </c>
      <c r="Z262">
        <f t="shared" si="27"/>
        <v>9</v>
      </c>
      <c r="AA262" t="str">
        <f t="shared" si="28"/>
        <v>N</v>
      </c>
      <c r="AC262" t="str">
        <f t="shared" ca="1" si="24"/>
        <v>Recent</v>
      </c>
      <c r="AD262" t="str">
        <f t="shared" ca="1" si="29"/>
        <v>Recent</v>
      </c>
    </row>
    <row r="263" spans="1:30" hidden="1" x14ac:dyDescent="0.35">
      <c r="A263">
        <v>852494370</v>
      </c>
      <c r="B263" s="1">
        <v>40629</v>
      </c>
      <c r="C263">
        <v>3142</v>
      </c>
      <c r="D263" s="1">
        <v>45723</v>
      </c>
      <c r="E263" t="s">
        <v>34</v>
      </c>
      <c r="F263" t="s">
        <v>24</v>
      </c>
      <c r="G263" t="s">
        <v>24</v>
      </c>
      <c r="H263" t="s">
        <v>32</v>
      </c>
      <c r="I263" t="s">
        <v>24</v>
      </c>
      <c r="J263">
        <v>26</v>
      </c>
      <c r="K263" t="s">
        <v>24</v>
      </c>
      <c r="L263" t="s">
        <v>24</v>
      </c>
      <c r="M263" t="s">
        <v>24</v>
      </c>
      <c r="N263" s="1">
        <v>45198</v>
      </c>
      <c r="O263" t="s">
        <v>35</v>
      </c>
      <c r="P263" t="s">
        <v>27</v>
      </c>
      <c r="Q263" t="s">
        <v>32</v>
      </c>
      <c r="R263">
        <v>4</v>
      </c>
      <c r="S263">
        <v>474</v>
      </c>
      <c r="T263" t="s">
        <v>23</v>
      </c>
      <c r="U263" t="s">
        <v>23</v>
      </c>
      <c r="V263" s="1">
        <v>45679</v>
      </c>
      <c r="W263" t="s">
        <v>23</v>
      </c>
      <c r="X263" t="str">
        <f t="shared" si="25"/>
        <v>dp3</v>
      </c>
      <c r="Y263">
        <f t="shared" si="26"/>
        <v>474</v>
      </c>
      <c r="Z263">
        <f t="shared" si="27"/>
        <v>5</v>
      </c>
      <c r="AA263" t="str">
        <f t="shared" si="28"/>
        <v>N</v>
      </c>
      <c r="AC263" t="str">
        <f t="shared" ca="1" si="24"/>
        <v>Old</v>
      </c>
      <c r="AD263" t="str">
        <f t="shared" ca="1" si="29"/>
        <v>Recent</v>
      </c>
    </row>
    <row r="264" spans="1:30" hidden="1" x14ac:dyDescent="0.35">
      <c r="A264">
        <v>831593760</v>
      </c>
      <c r="B264" s="1">
        <v>41087</v>
      </c>
      <c r="C264">
        <v>3419</v>
      </c>
      <c r="D264" s="1">
        <v>45256</v>
      </c>
      <c r="E264" t="s">
        <v>34</v>
      </c>
      <c r="F264" t="s">
        <v>24</v>
      </c>
      <c r="G264" t="s">
        <v>24</v>
      </c>
      <c r="H264" t="s">
        <v>32</v>
      </c>
      <c r="I264" t="s">
        <v>24</v>
      </c>
      <c r="J264">
        <v>22</v>
      </c>
      <c r="K264" t="s">
        <v>24</v>
      </c>
      <c r="L264" t="s">
        <v>24</v>
      </c>
      <c r="M264" t="s">
        <v>24</v>
      </c>
      <c r="N264" s="1">
        <v>45143</v>
      </c>
      <c r="O264" t="s">
        <v>38</v>
      </c>
      <c r="P264" t="s">
        <v>31</v>
      </c>
      <c r="Q264" t="s">
        <v>32</v>
      </c>
      <c r="R264">
        <v>6</v>
      </c>
      <c r="S264">
        <v>477</v>
      </c>
      <c r="T264" t="s">
        <v>23</v>
      </c>
      <c r="U264" t="s">
        <v>23</v>
      </c>
      <c r="V264" s="1">
        <v>45026</v>
      </c>
      <c r="W264" t="s">
        <v>23</v>
      </c>
      <c r="X264" t="str">
        <f t="shared" si="25"/>
        <v>dp1</v>
      </c>
      <c r="Y264">
        <f t="shared" si="26"/>
        <v>22</v>
      </c>
      <c r="Z264">
        <f t="shared" si="27"/>
        <v>3</v>
      </c>
      <c r="AA264" t="str">
        <f t="shared" si="28"/>
        <v>N</v>
      </c>
      <c r="AC264" t="str">
        <f t="shared" ca="1" si="24"/>
        <v>Old</v>
      </c>
      <c r="AD264" t="str">
        <f t="shared" ca="1" si="29"/>
        <v>Old</v>
      </c>
    </row>
    <row r="265" spans="1:30" hidden="1" x14ac:dyDescent="0.35">
      <c r="A265">
        <v>922412687</v>
      </c>
      <c r="B265" s="1">
        <v>38729</v>
      </c>
      <c r="C265">
        <v>1635</v>
      </c>
      <c r="D265" s="1">
        <v>45652</v>
      </c>
      <c r="E265" t="s">
        <v>36</v>
      </c>
      <c r="F265" t="s">
        <v>24</v>
      </c>
      <c r="G265" t="s">
        <v>23</v>
      </c>
      <c r="H265" t="s">
        <v>32</v>
      </c>
      <c r="I265" t="s">
        <v>24</v>
      </c>
      <c r="J265">
        <v>51</v>
      </c>
      <c r="K265" t="s">
        <v>24</v>
      </c>
      <c r="L265" t="s">
        <v>23</v>
      </c>
      <c r="M265" t="s">
        <v>23</v>
      </c>
      <c r="N265" s="1">
        <v>45668</v>
      </c>
      <c r="P265" t="s">
        <v>27</v>
      </c>
      <c r="Q265" t="s">
        <v>32</v>
      </c>
      <c r="R265">
        <v>4</v>
      </c>
      <c r="S265">
        <v>725</v>
      </c>
      <c r="T265" t="s">
        <v>23</v>
      </c>
      <c r="U265" t="s">
        <v>23</v>
      </c>
      <c r="V265" s="1">
        <v>45675</v>
      </c>
      <c r="W265" t="s">
        <v>23</v>
      </c>
      <c r="X265" t="str">
        <f t="shared" si="25"/>
        <v>dp3</v>
      </c>
      <c r="Y265">
        <f t="shared" si="26"/>
        <v>725</v>
      </c>
      <c r="Z265">
        <f t="shared" si="27"/>
        <v>8</v>
      </c>
      <c r="AA265" t="str">
        <f t="shared" si="28"/>
        <v>N</v>
      </c>
      <c r="AC265" t="str">
        <f t="shared" ref="AC265:AC328" ca="1" si="30">IF(N265&gt;=EDATE(TODAY(),-6),"Recent",IF(N265="","N/A","Old"))</f>
        <v>Recent</v>
      </c>
      <c r="AD265" t="str">
        <f t="shared" ca="1" si="29"/>
        <v>Recent</v>
      </c>
    </row>
    <row r="266" spans="1:30" hidden="1" x14ac:dyDescent="0.35">
      <c r="A266">
        <v>191861971</v>
      </c>
      <c r="B266" s="1">
        <v>37045</v>
      </c>
      <c r="C266">
        <v>2721</v>
      </c>
      <c r="D266" s="1">
        <v>45576</v>
      </c>
      <c r="E266" t="s">
        <v>34</v>
      </c>
      <c r="F266" t="s">
        <v>24</v>
      </c>
      <c r="G266" t="s">
        <v>24</v>
      </c>
      <c r="H266" t="s">
        <v>32</v>
      </c>
      <c r="I266" t="s">
        <v>24</v>
      </c>
      <c r="J266">
        <v>29</v>
      </c>
      <c r="K266" t="s">
        <v>24</v>
      </c>
      <c r="L266" t="s">
        <v>24</v>
      </c>
      <c r="M266" t="s">
        <v>23</v>
      </c>
      <c r="N266" s="1">
        <v>45592</v>
      </c>
      <c r="O266" t="s">
        <v>38</v>
      </c>
      <c r="P266" t="s">
        <v>33</v>
      </c>
      <c r="Q266" t="s">
        <v>32</v>
      </c>
      <c r="R266">
        <v>4</v>
      </c>
      <c r="S266">
        <v>659</v>
      </c>
      <c r="T266" t="s">
        <v>24</v>
      </c>
      <c r="U266" t="s">
        <v>23</v>
      </c>
      <c r="V266" s="1">
        <v>45675</v>
      </c>
      <c r="W266" t="s">
        <v>23</v>
      </c>
      <c r="X266" t="str">
        <f t="shared" si="25"/>
        <v>dp3</v>
      </c>
      <c r="Y266">
        <f t="shared" si="26"/>
        <v>659</v>
      </c>
      <c r="Z266">
        <f t="shared" si="27"/>
        <v>7</v>
      </c>
      <c r="AA266" t="str">
        <f t="shared" si="28"/>
        <v>N</v>
      </c>
      <c r="AC266" t="str">
        <f t="shared" ca="1" si="30"/>
        <v>Old</v>
      </c>
      <c r="AD266" t="str">
        <f t="shared" ca="1" si="29"/>
        <v>Recent</v>
      </c>
    </row>
    <row r="267" spans="1:30" x14ac:dyDescent="0.35">
      <c r="A267">
        <v>274718119</v>
      </c>
      <c r="B267" s="1">
        <v>42801</v>
      </c>
      <c r="D267" s="1">
        <v>45746</v>
      </c>
      <c r="E267" t="s">
        <v>36</v>
      </c>
      <c r="F267" t="s">
        <v>24</v>
      </c>
      <c r="G267" t="s">
        <v>23</v>
      </c>
      <c r="H267" t="s">
        <v>32</v>
      </c>
      <c r="I267" t="s">
        <v>24</v>
      </c>
      <c r="J267">
        <v>51</v>
      </c>
      <c r="K267" t="s">
        <v>24</v>
      </c>
      <c r="L267" t="s">
        <v>24</v>
      </c>
      <c r="M267" t="s">
        <v>24</v>
      </c>
      <c r="N267" s="1">
        <v>45740</v>
      </c>
      <c r="O267" t="s">
        <v>35</v>
      </c>
      <c r="P267" t="s">
        <v>31</v>
      </c>
      <c r="Q267" t="s">
        <v>32</v>
      </c>
      <c r="R267">
        <v>4</v>
      </c>
      <c r="S267">
        <v>465</v>
      </c>
      <c r="T267" t="s">
        <v>23</v>
      </c>
      <c r="U267" t="s">
        <v>23</v>
      </c>
      <c r="V267" s="1">
        <v>45671</v>
      </c>
      <c r="W267" t="s">
        <v>23</v>
      </c>
      <c r="X267" t="str">
        <f t="shared" si="25"/>
        <v>dp1</v>
      </c>
      <c r="Y267">
        <f t="shared" si="26"/>
        <v>51</v>
      </c>
      <c r="Z267">
        <f t="shared" si="27"/>
        <v>6</v>
      </c>
      <c r="AA267" t="str">
        <f t="shared" si="28"/>
        <v>N</v>
      </c>
      <c r="AC267" t="str">
        <f t="shared" ca="1" si="30"/>
        <v>Recent</v>
      </c>
      <c r="AD267" t="str">
        <f t="shared" ca="1" si="29"/>
        <v>Recent</v>
      </c>
    </row>
    <row r="268" spans="1:30" x14ac:dyDescent="0.35">
      <c r="A268">
        <v>857432579</v>
      </c>
      <c r="B268" s="1">
        <v>39815</v>
      </c>
      <c r="D268" s="1">
        <v>45738</v>
      </c>
      <c r="E268" t="s">
        <v>36</v>
      </c>
      <c r="F268" t="s">
        <v>24</v>
      </c>
      <c r="G268" t="s">
        <v>23</v>
      </c>
      <c r="H268" t="s">
        <v>32</v>
      </c>
      <c r="I268" t="s">
        <v>24</v>
      </c>
      <c r="J268">
        <v>99</v>
      </c>
      <c r="K268" t="s">
        <v>24</v>
      </c>
      <c r="L268" t="s">
        <v>23</v>
      </c>
      <c r="M268" t="s">
        <v>23</v>
      </c>
      <c r="N268" s="1">
        <v>45747</v>
      </c>
      <c r="O268" t="s">
        <v>38</v>
      </c>
      <c r="P268" t="s">
        <v>27</v>
      </c>
      <c r="Q268" t="s">
        <v>32</v>
      </c>
      <c r="R268">
        <v>4</v>
      </c>
      <c r="S268">
        <v>184</v>
      </c>
      <c r="T268" t="s">
        <v>23</v>
      </c>
      <c r="U268" t="s">
        <v>23</v>
      </c>
      <c r="V268" s="1">
        <v>45669</v>
      </c>
      <c r="W268" t="s">
        <v>23</v>
      </c>
      <c r="X268" t="str">
        <f t="shared" si="25"/>
        <v>dp1</v>
      </c>
      <c r="Y268">
        <f t="shared" si="26"/>
        <v>99</v>
      </c>
      <c r="Z268">
        <f t="shared" si="27"/>
        <v>10</v>
      </c>
      <c r="AA268" t="str">
        <f t="shared" si="28"/>
        <v>N</v>
      </c>
      <c r="AC268" t="str">
        <f t="shared" ca="1" si="30"/>
        <v>Recent</v>
      </c>
      <c r="AD268" t="str">
        <f t="shared" ca="1" si="29"/>
        <v>Recent</v>
      </c>
    </row>
    <row r="269" spans="1:30" hidden="1" x14ac:dyDescent="0.35">
      <c r="A269">
        <v>851288038</v>
      </c>
      <c r="B269" s="1">
        <v>43154</v>
      </c>
      <c r="C269">
        <v>3246</v>
      </c>
      <c r="D269" s="1">
        <v>45200</v>
      </c>
      <c r="E269" t="s">
        <v>34</v>
      </c>
      <c r="F269" t="s">
        <v>24</v>
      </c>
      <c r="G269" t="s">
        <v>24</v>
      </c>
      <c r="H269" t="s">
        <v>32</v>
      </c>
      <c r="I269" t="s">
        <v>23</v>
      </c>
      <c r="J269">
        <v>7</v>
      </c>
      <c r="K269" t="s">
        <v>24</v>
      </c>
      <c r="L269" t="s">
        <v>23</v>
      </c>
      <c r="M269" t="s">
        <v>24</v>
      </c>
      <c r="N269" s="1">
        <v>45163</v>
      </c>
      <c r="O269" t="s">
        <v>38</v>
      </c>
      <c r="P269" t="s">
        <v>33</v>
      </c>
      <c r="Q269" t="s">
        <v>32</v>
      </c>
      <c r="R269">
        <v>4</v>
      </c>
      <c r="S269">
        <v>150</v>
      </c>
      <c r="T269" t="s">
        <v>23</v>
      </c>
      <c r="U269" t="s">
        <v>23</v>
      </c>
      <c r="V269" s="1">
        <v>45668</v>
      </c>
      <c r="W269" t="s">
        <v>23</v>
      </c>
      <c r="X269" t="str">
        <f t="shared" si="25"/>
        <v>dp3</v>
      </c>
      <c r="Y269">
        <f t="shared" si="26"/>
        <v>150</v>
      </c>
      <c r="Z269">
        <f t="shared" si="27"/>
        <v>2</v>
      </c>
      <c r="AA269" t="str">
        <f t="shared" si="28"/>
        <v>N</v>
      </c>
      <c r="AC269" t="str">
        <f t="shared" ca="1" si="30"/>
        <v>Old</v>
      </c>
      <c r="AD269" t="str">
        <f t="shared" ca="1" si="29"/>
        <v>Recent</v>
      </c>
    </row>
    <row r="270" spans="1:30" x14ac:dyDescent="0.35">
      <c r="A270">
        <v>721318329</v>
      </c>
      <c r="B270" s="1">
        <v>35349</v>
      </c>
      <c r="D270" s="1">
        <v>45730</v>
      </c>
      <c r="E270" t="s">
        <v>36</v>
      </c>
      <c r="F270" t="s">
        <v>24</v>
      </c>
      <c r="G270" t="s">
        <v>23</v>
      </c>
      <c r="H270" t="s">
        <v>32</v>
      </c>
      <c r="I270" t="s">
        <v>24</v>
      </c>
      <c r="J270">
        <v>41</v>
      </c>
      <c r="K270" t="s">
        <v>24</v>
      </c>
      <c r="L270" t="s">
        <v>23</v>
      </c>
      <c r="M270" t="s">
        <v>24</v>
      </c>
      <c r="N270" s="1">
        <v>45737</v>
      </c>
      <c r="P270" t="s">
        <v>27</v>
      </c>
      <c r="Q270" t="s">
        <v>32</v>
      </c>
      <c r="R270">
        <v>4</v>
      </c>
      <c r="S270">
        <v>176</v>
      </c>
      <c r="T270" t="s">
        <v>23</v>
      </c>
      <c r="U270" t="s">
        <v>23</v>
      </c>
      <c r="V270" s="1">
        <v>45667</v>
      </c>
      <c r="W270" t="s">
        <v>23</v>
      </c>
      <c r="X270" t="str">
        <f t="shared" si="25"/>
        <v>dp1</v>
      </c>
      <c r="Y270">
        <f t="shared" si="26"/>
        <v>41</v>
      </c>
      <c r="Z270">
        <f t="shared" si="27"/>
        <v>5</v>
      </c>
      <c r="AA270" t="str">
        <f t="shared" si="28"/>
        <v>N</v>
      </c>
      <c r="AC270" t="str">
        <f t="shared" ca="1" si="30"/>
        <v>Recent</v>
      </c>
      <c r="AD270" t="str">
        <f t="shared" ca="1" si="29"/>
        <v>Recent</v>
      </c>
    </row>
    <row r="271" spans="1:30" hidden="1" x14ac:dyDescent="0.35">
      <c r="A271">
        <v>286844148</v>
      </c>
      <c r="B271" s="1">
        <v>35594</v>
      </c>
      <c r="C271">
        <v>82</v>
      </c>
      <c r="D271" s="1">
        <v>45753</v>
      </c>
      <c r="E271" t="s">
        <v>22</v>
      </c>
      <c r="F271" t="s">
        <v>23</v>
      </c>
      <c r="G271" t="s">
        <v>24</v>
      </c>
      <c r="H271" t="s">
        <v>30</v>
      </c>
      <c r="P271" t="s">
        <v>27</v>
      </c>
      <c r="Q271" t="s">
        <v>28</v>
      </c>
      <c r="R271">
        <v>4</v>
      </c>
      <c r="S271">
        <v>952</v>
      </c>
      <c r="T271" t="s">
        <v>23</v>
      </c>
      <c r="U271" t="s">
        <v>23</v>
      </c>
      <c r="V271" s="1">
        <v>45665</v>
      </c>
      <c r="W271" t="s">
        <v>23</v>
      </c>
      <c r="X271" t="str">
        <f t="shared" si="25"/>
        <v>dp3</v>
      </c>
      <c r="Y271">
        <f t="shared" si="26"/>
        <v>952</v>
      </c>
      <c r="Z271">
        <f t="shared" si="27"/>
        <v>10</v>
      </c>
      <c r="AA271" t="str">
        <f t="shared" si="28"/>
        <v>N</v>
      </c>
      <c r="AC271" t="str">
        <f t="shared" ca="1" si="30"/>
        <v>N/A</v>
      </c>
      <c r="AD271" t="str">
        <f t="shared" ca="1" si="29"/>
        <v>Recent</v>
      </c>
    </row>
    <row r="272" spans="1:30" hidden="1" x14ac:dyDescent="0.35">
      <c r="A272">
        <v>972156241</v>
      </c>
      <c r="B272" s="1">
        <v>41986</v>
      </c>
      <c r="C272">
        <v>407</v>
      </c>
      <c r="D272" s="1">
        <v>45735</v>
      </c>
      <c r="E272" t="s">
        <v>36</v>
      </c>
      <c r="F272" t="s">
        <v>24</v>
      </c>
      <c r="G272" t="s">
        <v>23</v>
      </c>
      <c r="H272" t="s">
        <v>32</v>
      </c>
      <c r="I272" t="s">
        <v>24</v>
      </c>
      <c r="J272">
        <v>92</v>
      </c>
      <c r="K272" t="s">
        <v>24</v>
      </c>
      <c r="L272" t="s">
        <v>23</v>
      </c>
      <c r="M272" t="s">
        <v>24</v>
      </c>
      <c r="N272" s="1">
        <v>45712</v>
      </c>
      <c r="O272" t="s">
        <v>39</v>
      </c>
      <c r="P272" t="s">
        <v>27</v>
      </c>
      <c r="Q272" t="s">
        <v>32</v>
      </c>
      <c r="R272">
        <v>4</v>
      </c>
      <c r="S272">
        <v>866</v>
      </c>
      <c r="T272" t="s">
        <v>23</v>
      </c>
      <c r="U272" t="s">
        <v>23</v>
      </c>
      <c r="V272" s="1">
        <v>45664</v>
      </c>
      <c r="W272" t="s">
        <v>23</v>
      </c>
      <c r="X272" t="str">
        <f t="shared" si="25"/>
        <v>dp1</v>
      </c>
      <c r="Y272">
        <f t="shared" si="26"/>
        <v>92</v>
      </c>
      <c r="Z272">
        <f t="shared" si="27"/>
        <v>10</v>
      </c>
      <c r="AA272" t="str">
        <f t="shared" si="28"/>
        <v>N</v>
      </c>
      <c r="AC272" t="str">
        <f t="shared" ca="1" si="30"/>
        <v>Recent</v>
      </c>
      <c r="AD272" t="str">
        <f t="shared" ca="1" si="29"/>
        <v>Recent</v>
      </c>
    </row>
    <row r="273" spans="1:30" hidden="1" x14ac:dyDescent="0.35">
      <c r="A273">
        <v>661941758</v>
      </c>
      <c r="B273" s="1">
        <v>38302</v>
      </c>
      <c r="C273">
        <v>381</v>
      </c>
      <c r="D273" s="1">
        <v>45741</v>
      </c>
      <c r="E273" t="s">
        <v>22</v>
      </c>
      <c r="F273" t="s">
        <v>23</v>
      </c>
      <c r="G273" t="s">
        <v>24</v>
      </c>
      <c r="H273" t="s">
        <v>32</v>
      </c>
      <c r="I273" t="s">
        <v>24</v>
      </c>
      <c r="J273">
        <v>83</v>
      </c>
      <c r="K273" t="s">
        <v>24</v>
      </c>
      <c r="L273" t="s">
        <v>23</v>
      </c>
      <c r="M273" t="s">
        <v>23</v>
      </c>
      <c r="N273" s="1">
        <v>45728</v>
      </c>
      <c r="O273" t="s">
        <v>39</v>
      </c>
      <c r="P273" t="s">
        <v>33</v>
      </c>
      <c r="Q273" t="s">
        <v>32</v>
      </c>
      <c r="R273">
        <v>4</v>
      </c>
      <c r="S273">
        <v>859</v>
      </c>
      <c r="T273" t="s">
        <v>23</v>
      </c>
      <c r="U273" t="s">
        <v>24</v>
      </c>
      <c r="V273" s="1">
        <v>45656</v>
      </c>
      <c r="W273" t="s">
        <v>23</v>
      </c>
      <c r="X273" t="str">
        <f t="shared" si="25"/>
        <v>dp1</v>
      </c>
      <c r="Y273">
        <f t="shared" si="26"/>
        <v>83</v>
      </c>
      <c r="Z273">
        <f t="shared" si="27"/>
        <v>9</v>
      </c>
      <c r="AA273" t="str">
        <f t="shared" si="28"/>
        <v>N</v>
      </c>
      <c r="AC273" t="str">
        <f t="shared" ca="1" si="30"/>
        <v>Recent</v>
      </c>
      <c r="AD273" t="str">
        <f t="shared" ca="1" si="29"/>
        <v>Recent</v>
      </c>
    </row>
    <row r="274" spans="1:30" x14ac:dyDescent="0.35">
      <c r="A274">
        <v>199112152</v>
      </c>
      <c r="B274" s="1">
        <v>36195</v>
      </c>
      <c r="E274" t="s">
        <v>36</v>
      </c>
      <c r="F274" t="s">
        <v>24</v>
      </c>
      <c r="G274" t="s">
        <v>23</v>
      </c>
      <c r="H274" t="s">
        <v>32</v>
      </c>
      <c r="I274" t="s">
        <v>24</v>
      </c>
      <c r="J274">
        <v>78</v>
      </c>
      <c r="K274" t="s">
        <v>24</v>
      </c>
      <c r="L274" t="s">
        <v>24</v>
      </c>
      <c r="M274" t="s">
        <v>24</v>
      </c>
      <c r="N274" s="1">
        <v>45752</v>
      </c>
      <c r="O274" t="s">
        <v>40</v>
      </c>
      <c r="P274" t="s">
        <v>33</v>
      </c>
      <c r="Q274" t="s">
        <v>32</v>
      </c>
      <c r="R274">
        <v>4</v>
      </c>
      <c r="S274">
        <v>924</v>
      </c>
      <c r="T274" t="s">
        <v>23</v>
      </c>
      <c r="U274" t="s">
        <v>23</v>
      </c>
      <c r="V274" s="1">
        <v>45655</v>
      </c>
      <c r="W274" t="s">
        <v>23</v>
      </c>
      <c r="X274" t="str">
        <f t="shared" si="25"/>
        <v>dp1</v>
      </c>
      <c r="Y274">
        <f t="shared" si="26"/>
        <v>78</v>
      </c>
      <c r="Z274">
        <f t="shared" si="27"/>
        <v>8</v>
      </c>
      <c r="AA274" t="str">
        <f t="shared" si="28"/>
        <v>N</v>
      </c>
      <c r="AC274" t="str">
        <f t="shared" ca="1" si="30"/>
        <v>Recent</v>
      </c>
      <c r="AD274" t="str">
        <f t="shared" ca="1" si="29"/>
        <v>Recent</v>
      </c>
    </row>
    <row r="275" spans="1:30" hidden="1" x14ac:dyDescent="0.35">
      <c r="A275">
        <v>864847959</v>
      </c>
      <c r="B275" s="1">
        <v>38986</v>
      </c>
      <c r="C275">
        <v>1490</v>
      </c>
      <c r="D275" s="1">
        <v>45650</v>
      </c>
      <c r="E275" t="s">
        <v>36</v>
      </c>
      <c r="F275" t="s">
        <v>24</v>
      </c>
      <c r="G275" t="s">
        <v>23</v>
      </c>
      <c r="H275" t="s">
        <v>32</v>
      </c>
      <c r="I275" t="s">
        <v>24</v>
      </c>
      <c r="J275">
        <v>55</v>
      </c>
      <c r="K275" t="s">
        <v>24</v>
      </c>
      <c r="L275" t="s">
        <v>24</v>
      </c>
      <c r="M275" t="s">
        <v>24</v>
      </c>
      <c r="N275" s="1">
        <v>45689</v>
      </c>
      <c r="O275" t="s">
        <v>40</v>
      </c>
      <c r="P275" t="s">
        <v>27</v>
      </c>
      <c r="Q275" t="s">
        <v>32</v>
      </c>
      <c r="R275">
        <v>4</v>
      </c>
      <c r="S275">
        <v>792</v>
      </c>
      <c r="T275" t="s">
        <v>23</v>
      </c>
      <c r="U275" t="s">
        <v>24</v>
      </c>
      <c r="V275" s="1">
        <v>45651</v>
      </c>
      <c r="W275" t="s">
        <v>23</v>
      </c>
      <c r="X275" t="str">
        <f t="shared" si="25"/>
        <v>dp1</v>
      </c>
      <c r="Y275">
        <f t="shared" si="26"/>
        <v>55</v>
      </c>
      <c r="Z275">
        <f t="shared" si="27"/>
        <v>6</v>
      </c>
      <c r="AA275" t="str">
        <f t="shared" si="28"/>
        <v>N</v>
      </c>
      <c r="AC275" t="str">
        <f t="shared" ca="1" si="30"/>
        <v>Recent</v>
      </c>
      <c r="AD275" t="str">
        <f t="shared" ca="1" si="29"/>
        <v>Recent</v>
      </c>
    </row>
    <row r="276" spans="1:30" hidden="1" x14ac:dyDescent="0.35">
      <c r="A276">
        <v>396268156</v>
      </c>
      <c r="B276" s="1">
        <v>43321</v>
      </c>
      <c r="C276">
        <v>878</v>
      </c>
      <c r="D276" s="1">
        <v>45713</v>
      </c>
      <c r="E276" t="s">
        <v>22</v>
      </c>
      <c r="F276" t="s">
        <v>23</v>
      </c>
      <c r="G276" t="s">
        <v>24</v>
      </c>
      <c r="H276" t="s">
        <v>32</v>
      </c>
      <c r="I276" t="s">
        <v>24</v>
      </c>
      <c r="J276">
        <v>83</v>
      </c>
      <c r="K276" t="s">
        <v>24</v>
      </c>
      <c r="L276" t="s">
        <v>23</v>
      </c>
      <c r="M276" t="s">
        <v>23</v>
      </c>
      <c r="N276" s="1">
        <v>45735</v>
      </c>
      <c r="O276" t="s">
        <v>37</v>
      </c>
      <c r="P276" t="s">
        <v>27</v>
      </c>
      <c r="Q276" t="s">
        <v>32</v>
      </c>
      <c r="R276">
        <v>4</v>
      </c>
      <c r="S276">
        <v>914</v>
      </c>
      <c r="T276" t="s">
        <v>23</v>
      </c>
      <c r="U276" t="s">
        <v>24</v>
      </c>
      <c r="V276" s="1">
        <v>45646</v>
      </c>
      <c r="W276" t="s">
        <v>23</v>
      </c>
      <c r="X276" t="str">
        <f t="shared" si="25"/>
        <v>dp1</v>
      </c>
      <c r="Y276">
        <f t="shared" si="26"/>
        <v>83</v>
      </c>
      <c r="Z276">
        <f t="shared" si="27"/>
        <v>9</v>
      </c>
      <c r="AA276" t="str">
        <f t="shared" si="28"/>
        <v>N</v>
      </c>
      <c r="AC276" t="str">
        <f t="shared" ca="1" si="30"/>
        <v>Recent</v>
      </c>
      <c r="AD276" t="str">
        <f t="shared" ca="1" si="29"/>
        <v>Recent</v>
      </c>
    </row>
    <row r="277" spans="1:30" hidden="1" x14ac:dyDescent="0.35">
      <c r="A277">
        <v>232891241</v>
      </c>
      <c r="B277" s="1">
        <v>35267</v>
      </c>
      <c r="C277">
        <v>1699</v>
      </c>
      <c r="D277" s="1">
        <v>45662</v>
      </c>
      <c r="E277" t="s">
        <v>36</v>
      </c>
      <c r="F277" t="s">
        <v>24</v>
      </c>
      <c r="G277" t="s">
        <v>23</v>
      </c>
      <c r="H277" t="s">
        <v>32</v>
      </c>
      <c r="I277" t="s">
        <v>24</v>
      </c>
      <c r="J277">
        <v>70</v>
      </c>
      <c r="K277" t="s">
        <v>24</v>
      </c>
      <c r="L277" t="s">
        <v>24</v>
      </c>
      <c r="M277" t="s">
        <v>23</v>
      </c>
      <c r="N277" s="1">
        <v>45690</v>
      </c>
      <c r="O277" t="s">
        <v>35</v>
      </c>
      <c r="P277" t="s">
        <v>33</v>
      </c>
      <c r="Q277" t="s">
        <v>32</v>
      </c>
      <c r="R277">
        <v>4</v>
      </c>
      <c r="S277">
        <v>736</v>
      </c>
      <c r="T277" t="s">
        <v>23</v>
      </c>
      <c r="U277" t="s">
        <v>23</v>
      </c>
      <c r="V277" s="1">
        <v>45636</v>
      </c>
      <c r="W277" t="s">
        <v>23</v>
      </c>
      <c r="X277" t="str">
        <f t="shared" si="25"/>
        <v>dp1</v>
      </c>
      <c r="Y277">
        <f t="shared" si="26"/>
        <v>70</v>
      </c>
      <c r="Z277">
        <f t="shared" si="27"/>
        <v>7</v>
      </c>
      <c r="AA277" t="str">
        <f t="shared" si="28"/>
        <v>N</v>
      </c>
      <c r="AC277" t="str">
        <f t="shared" ca="1" si="30"/>
        <v>Recent</v>
      </c>
      <c r="AD277" t="str">
        <f t="shared" ca="1" si="29"/>
        <v>Recent</v>
      </c>
    </row>
    <row r="278" spans="1:30" hidden="1" x14ac:dyDescent="0.35">
      <c r="A278">
        <v>683448389</v>
      </c>
      <c r="B278" s="1">
        <v>38850</v>
      </c>
      <c r="C278">
        <v>1103</v>
      </c>
      <c r="E278" t="s">
        <v>22</v>
      </c>
      <c r="F278" t="s">
        <v>23</v>
      </c>
      <c r="G278" t="s">
        <v>24</v>
      </c>
      <c r="H278" t="s">
        <v>32</v>
      </c>
      <c r="I278" t="s">
        <v>24</v>
      </c>
      <c r="J278">
        <v>78</v>
      </c>
      <c r="K278" t="s">
        <v>24</v>
      </c>
      <c r="L278" t="s">
        <v>24</v>
      </c>
      <c r="M278" t="s">
        <v>23</v>
      </c>
      <c r="N278" s="1">
        <v>45702</v>
      </c>
      <c r="O278" t="s">
        <v>38</v>
      </c>
      <c r="P278" t="s">
        <v>27</v>
      </c>
      <c r="Q278" t="s">
        <v>32</v>
      </c>
      <c r="R278">
        <v>4</v>
      </c>
      <c r="S278">
        <v>747</v>
      </c>
      <c r="T278" t="s">
        <v>24</v>
      </c>
      <c r="U278" t="s">
        <v>23</v>
      </c>
      <c r="V278" s="1">
        <v>45629</v>
      </c>
      <c r="W278" t="s">
        <v>23</v>
      </c>
      <c r="X278" t="str">
        <f t="shared" si="25"/>
        <v>dp1</v>
      </c>
      <c r="Y278">
        <f t="shared" si="26"/>
        <v>78</v>
      </c>
      <c r="Z278">
        <f t="shared" si="27"/>
        <v>8</v>
      </c>
      <c r="AA278" t="str">
        <f t="shared" si="28"/>
        <v>N</v>
      </c>
      <c r="AC278" t="str">
        <f t="shared" ca="1" si="30"/>
        <v>Recent</v>
      </c>
      <c r="AD278" t="str">
        <f t="shared" ca="1" si="29"/>
        <v>Recent</v>
      </c>
    </row>
    <row r="279" spans="1:30" hidden="1" x14ac:dyDescent="0.35">
      <c r="A279">
        <v>219776171</v>
      </c>
      <c r="B279" s="1">
        <v>39199</v>
      </c>
      <c r="C279">
        <v>2955</v>
      </c>
      <c r="D279" s="1">
        <v>45692</v>
      </c>
      <c r="E279" t="s">
        <v>34</v>
      </c>
      <c r="F279" t="s">
        <v>24</v>
      </c>
      <c r="G279" t="s">
        <v>24</v>
      </c>
      <c r="H279" t="s">
        <v>32</v>
      </c>
      <c r="I279" t="s">
        <v>24</v>
      </c>
      <c r="J279">
        <v>41</v>
      </c>
      <c r="K279" t="s">
        <v>24</v>
      </c>
      <c r="L279" t="s">
        <v>24</v>
      </c>
      <c r="M279" t="s">
        <v>24</v>
      </c>
      <c r="N279" s="1">
        <v>45577</v>
      </c>
      <c r="O279" t="s">
        <v>40</v>
      </c>
      <c r="P279" t="s">
        <v>33</v>
      </c>
      <c r="Q279" t="s">
        <v>32</v>
      </c>
      <c r="R279">
        <v>4</v>
      </c>
      <c r="S279">
        <v>582</v>
      </c>
      <c r="T279" t="s">
        <v>23</v>
      </c>
      <c r="U279" t="s">
        <v>23</v>
      </c>
      <c r="V279" s="1">
        <v>45626</v>
      </c>
      <c r="W279" t="s">
        <v>23</v>
      </c>
      <c r="X279" t="str">
        <f t="shared" si="25"/>
        <v>dp3</v>
      </c>
      <c r="Y279">
        <f t="shared" si="26"/>
        <v>582</v>
      </c>
      <c r="Z279">
        <f t="shared" si="27"/>
        <v>6</v>
      </c>
      <c r="AA279" t="str">
        <f t="shared" si="28"/>
        <v>N</v>
      </c>
      <c r="AC279" t="str">
        <f t="shared" ca="1" si="30"/>
        <v>Old</v>
      </c>
      <c r="AD279" t="str">
        <f t="shared" ca="1" si="29"/>
        <v>Recent</v>
      </c>
    </row>
    <row r="280" spans="1:30" hidden="1" x14ac:dyDescent="0.35">
      <c r="A280">
        <v>886987009</v>
      </c>
      <c r="B280" s="1">
        <v>38745</v>
      </c>
      <c r="C280">
        <v>3550</v>
      </c>
      <c r="D280" s="1">
        <v>45374</v>
      </c>
      <c r="E280" t="s">
        <v>22</v>
      </c>
      <c r="F280" t="s">
        <v>23</v>
      </c>
      <c r="G280" t="s">
        <v>24</v>
      </c>
      <c r="H280" t="s">
        <v>32</v>
      </c>
      <c r="I280" t="s">
        <v>24</v>
      </c>
      <c r="J280">
        <v>28</v>
      </c>
      <c r="K280" t="s">
        <v>24</v>
      </c>
      <c r="L280" t="s">
        <v>24</v>
      </c>
      <c r="M280" t="s">
        <v>24</v>
      </c>
      <c r="N280" s="1">
        <v>45316</v>
      </c>
      <c r="O280" t="s">
        <v>38</v>
      </c>
      <c r="P280" t="s">
        <v>33</v>
      </c>
      <c r="Q280" t="s">
        <v>32</v>
      </c>
      <c r="R280">
        <v>9</v>
      </c>
      <c r="S280">
        <v>494</v>
      </c>
      <c r="T280" t="s">
        <v>23</v>
      </c>
      <c r="U280" t="s">
        <v>23</v>
      </c>
      <c r="V280" s="1">
        <v>44651</v>
      </c>
      <c r="W280" t="s">
        <v>23</v>
      </c>
      <c r="X280" t="str">
        <f t="shared" si="25"/>
        <v>dp1</v>
      </c>
      <c r="Y280">
        <f t="shared" si="26"/>
        <v>28</v>
      </c>
      <c r="Z280">
        <f t="shared" si="27"/>
        <v>3</v>
      </c>
      <c r="AA280" t="str">
        <f t="shared" si="28"/>
        <v>N</v>
      </c>
      <c r="AC280" t="str">
        <f t="shared" ca="1" si="30"/>
        <v>Old</v>
      </c>
      <c r="AD280" t="str">
        <f t="shared" ca="1" si="29"/>
        <v>Old</v>
      </c>
    </row>
    <row r="281" spans="1:30" hidden="1" x14ac:dyDescent="0.35">
      <c r="A281">
        <v>109652942</v>
      </c>
      <c r="B281" s="1">
        <v>35183</v>
      </c>
      <c r="C281">
        <v>29</v>
      </c>
      <c r="D281" s="1">
        <v>45732</v>
      </c>
      <c r="E281" t="s">
        <v>22</v>
      </c>
      <c r="F281" t="s">
        <v>23</v>
      </c>
      <c r="G281" t="s">
        <v>24</v>
      </c>
      <c r="H281" t="s">
        <v>32</v>
      </c>
      <c r="I281" t="s">
        <v>24</v>
      </c>
      <c r="J281">
        <v>92</v>
      </c>
      <c r="K281" t="s">
        <v>24</v>
      </c>
      <c r="L281" t="s">
        <v>24</v>
      </c>
      <c r="M281" t="s">
        <v>23</v>
      </c>
      <c r="N281" s="1">
        <v>45737</v>
      </c>
      <c r="O281" t="s">
        <v>26</v>
      </c>
      <c r="P281" t="s">
        <v>31</v>
      </c>
      <c r="Q281" t="s">
        <v>32</v>
      </c>
      <c r="R281">
        <v>4</v>
      </c>
      <c r="S281">
        <v>975</v>
      </c>
      <c r="T281" t="s">
        <v>23</v>
      </c>
      <c r="U281" t="s">
        <v>23</v>
      </c>
      <c r="V281" s="1">
        <v>45621</v>
      </c>
      <c r="W281" t="s">
        <v>23</v>
      </c>
      <c r="X281" t="str">
        <f t="shared" si="25"/>
        <v>dp1</v>
      </c>
      <c r="Y281">
        <f t="shared" si="26"/>
        <v>92</v>
      </c>
      <c r="Z281">
        <f t="shared" si="27"/>
        <v>10</v>
      </c>
      <c r="AA281" t="str">
        <f t="shared" si="28"/>
        <v>N</v>
      </c>
      <c r="AC281" t="str">
        <f t="shared" ca="1" si="30"/>
        <v>Recent</v>
      </c>
      <c r="AD281" t="str">
        <f t="shared" ca="1" si="29"/>
        <v>Recent</v>
      </c>
    </row>
    <row r="282" spans="1:30" hidden="1" x14ac:dyDescent="0.35">
      <c r="A282">
        <v>777152916</v>
      </c>
      <c r="B282" s="1">
        <v>39621</v>
      </c>
      <c r="C282">
        <v>1928</v>
      </c>
      <c r="D282" s="1">
        <v>45730</v>
      </c>
      <c r="E282" t="s">
        <v>36</v>
      </c>
      <c r="F282" t="s">
        <v>24</v>
      </c>
      <c r="G282" t="s">
        <v>23</v>
      </c>
      <c r="H282" t="s">
        <v>28</v>
      </c>
      <c r="I282" t="s">
        <v>24</v>
      </c>
      <c r="J282">
        <v>70</v>
      </c>
      <c r="K282" t="s">
        <v>24</v>
      </c>
      <c r="L282" t="s">
        <v>24</v>
      </c>
      <c r="M282" t="s">
        <v>23</v>
      </c>
      <c r="N282" s="1">
        <v>45706</v>
      </c>
      <c r="O282" t="s">
        <v>35</v>
      </c>
      <c r="P282" t="s">
        <v>27</v>
      </c>
      <c r="Q282" t="s">
        <v>28</v>
      </c>
      <c r="R282">
        <v>4</v>
      </c>
      <c r="S282">
        <v>873</v>
      </c>
      <c r="T282" t="s">
        <v>23</v>
      </c>
      <c r="U282" t="s">
        <v>24</v>
      </c>
      <c r="V282" s="1">
        <v>45613</v>
      </c>
      <c r="W282" t="s">
        <v>23</v>
      </c>
      <c r="X282" t="str">
        <f t="shared" si="25"/>
        <v>dp1</v>
      </c>
      <c r="Y282">
        <f t="shared" si="26"/>
        <v>70</v>
      </c>
      <c r="Z282">
        <f t="shared" si="27"/>
        <v>7</v>
      </c>
      <c r="AA282" t="str">
        <f t="shared" si="28"/>
        <v>N</v>
      </c>
      <c r="AC282" t="str">
        <f t="shared" ca="1" si="30"/>
        <v>Recent</v>
      </c>
      <c r="AD282" t="str">
        <f t="shared" ca="1" si="29"/>
        <v>Recent</v>
      </c>
    </row>
    <row r="283" spans="1:30" hidden="1" x14ac:dyDescent="0.35">
      <c r="A283">
        <v>458062255</v>
      </c>
      <c r="B283" s="1">
        <v>37137</v>
      </c>
      <c r="C283">
        <v>4186</v>
      </c>
      <c r="D283" s="1">
        <v>44795</v>
      </c>
      <c r="E283" t="s">
        <v>29</v>
      </c>
      <c r="F283" t="s">
        <v>24</v>
      </c>
      <c r="G283" t="s">
        <v>24</v>
      </c>
      <c r="H283" t="s">
        <v>32</v>
      </c>
      <c r="I283" t="s">
        <v>23</v>
      </c>
      <c r="J283">
        <v>7</v>
      </c>
      <c r="K283" t="s">
        <v>24</v>
      </c>
      <c r="L283" t="s">
        <v>24</v>
      </c>
      <c r="M283" t="s">
        <v>24</v>
      </c>
      <c r="N283" s="1">
        <v>44588</v>
      </c>
      <c r="O283" t="s">
        <v>40</v>
      </c>
      <c r="P283" t="s">
        <v>27</v>
      </c>
      <c r="Q283" t="s">
        <v>32</v>
      </c>
      <c r="R283">
        <v>4</v>
      </c>
      <c r="S283">
        <v>26</v>
      </c>
      <c r="T283" t="s">
        <v>23</v>
      </c>
      <c r="U283" t="s">
        <v>23</v>
      </c>
      <c r="V283" s="1">
        <v>45606</v>
      </c>
      <c r="W283" t="s">
        <v>23</v>
      </c>
      <c r="X283" t="str">
        <f t="shared" si="25"/>
        <v>dp3</v>
      </c>
      <c r="Y283">
        <f t="shared" si="26"/>
        <v>26</v>
      </c>
      <c r="Z283">
        <f t="shared" si="27"/>
        <v>1</v>
      </c>
      <c r="AA283" t="str">
        <f t="shared" si="28"/>
        <v>N</v>
      </c>
      <c r="AC283" t="str">
        <f t="shared" ca="1" si="30"/>
        <v>Old</v>
      </c>
      <c r="AD283" t="str">
        <f t="shared" ca="1" si="29"/>
        <v>Recent</v>
      </c>
    </row>
    <row r="284" spans="1:30" hidden="1" x14ac:dyDescent="0.35">
      <c r="A284">
        <v>684937948</v>
      </c>
      <c r="B284" s="1">
        <v>37690</v>
      </c>
      <c r="C284">
        <v>31</v>
      </c>
      <c r="D284" s="1">
        <v>45737</v>
      </c>
      <c r="E284" t="s">
        <v>22</v>
      </c>
      <c r="F284" t="s">
        <v>23</v>
      </c>
      <c r="G284" t="s">
        <v>24</v>
      </c>
      <c r="H284" t="s">
        <v>30</v>
      </c>
      <c r="O284" t="s">
        <v>35</v>
      </c>
      <c r="Q284" t="s">
        <v>32</v>
      </c>
      <c r="R284">
        <v>4</v>
      </c>
      <c r="S284">
        <v>959</v>
      </c>
      <c r="T284" t="s">
        <v>23</v>
      </c>
      <c r="U284" t="s">
        <v>23</v>
      </c>
      <c r="V284" s="1">
        <v>45605</v>
      </c>
      <c r="W284" t="s">
        <v>23</v>
      </c>
      <c r="X284" t="str">
        <f t="shared" si="25"/>
        <v>dp3</v>
      </c>
      <c r="Y284">
        <f t="shared" si="26"/>
        <v>959</v>
      </c>
      <c r="Z284">
        <f t="shared" si="27"/>
        <v>10</v>
      </c>
      <c r="AA284" t="str">
        <f t="shared" si="28"/>
        <v>N</v>
      </c>
      <c r="AC284" t="str">
        <f t="shared" ca="1" si="30"/>
        <v>N/A</v>
      </c>
      <c r="AD284" t="str">
        <f t="shared" ca="1" si="29"/>
        <v>Recent</v>
      </c>
    </row>
    <row r="285" spans="1:30" hidden="1" x14ac:dyDescent="0.35">
      <c r="A285">
        <v>230836826</v>
      </c>
      <c r="B285" s="1">
        <v>37818</v>
      </c>
      <c r="C285">
        <v>2466</v>
      </c>
      <c r="D285" s="1">
        <v>45651</v>
      </c>
      <c r="E285" t="s">
        <v>36</v>
      </c>
      <c r="F285" t="s">
        <v>24</v>
      </c>
      <c r="G285" t="s">
        <v>23</v>
      </c>
      <c r="H285" t="s">
        <v>32</v>
      </c>
      <c r="I285" t="s">
        <v>24</v>
      </c>
      <c r="J285">
        <v>48</v>
      </c>
      <c r="K285" t="s">
        <v>24</v>
      </c>
      <c r="L285" t="s">
        <v>23</v>
      </c>
      <c r="M285" t="s">
        <v>24</v>
      </c>
      <c r="N285" s="1">
        <v>45666</v>
      </c>
      <c r="O285" t="s">
        <v>35</v>
      </c>
      <c r="P285" t="s">
        <v>27</v>
      </c>
      <c r="Q285" t="s">
        <v>32</v>
      </c>
      <c r="R285">
        <v>4</v>
      </c>
      <c r="S285">
        <v>609</v>
      </c>
      <c r="T285" t="s">
        <v>24</v>
      </c>
      <c r="U285" t="s">
        <v>24</v>
      </c>
      <c r="V285" s="1">
        <v>45602</v>
      </c>
      <c r="W285" t="s">
        <v>23</v>
      </c>
      <c r="X285" t="str">
        <f t="shared" si="25"/>
        <v>dp1</v>
      </c>
      <c r="Y285">
        <f t="shared" si="26"/>
        <v>48</v>
      </c>
      <c r="Z285">
        <f t="shared" si="27"/>
        <v>5</v>
      </c>
      <c r="AA285" t="str">
        <f t="shared" si="28"/>
        <v>N</v>
      </c>
      <c r="AC285" t="str">
        <f t="shared" ca="1" si="30"/>
        <v>Recent</v>
      </c>
      <c r="AD285" t="str">
        <f t="shared" ca="1" si="29"/>
        <v>Recent</v>
      </c>
    </row>
    <row r="286" spans="1:30" hidden="1" x14ac:dyDescent="0.35">
      <c r="A286">
        <v>391670589</v>
      </c>
      <c r="B286" s="1">
        <v>37977</v>
      </c>
      <c r="C286">
        <v>40</v>
      </c>
      <c r="D286" s="1">
        <v>45743</v>
      </c>
      <c r="E286" t="s">
        <v>22</v>
      </c>
      <c r="F286" t="s">
        <v>23</v>
      </c>
      <c r="G286" t="s">
        <v>24</v>
      </c>
      <c r="H286" t="s">
        <v>30</v>
      </c>
      <c r="O286" t="s">
        <v>37</v>
      </c>
      <c r="P286" t="s">
        <v>31</v>
      </c>
      <c r="Q286" t="s">
        <v>28</v>
      </c>
      <c r="R286">
        <v>4</v>
      </c>
      <c r="S286">
        <v>975</v>
      </c>
      <c r="T286" t="s">
        <v>23</v>
      </c>
      <c r="U286" t="s">
        <v>23</v>
      </c>
      <c r="V286" s="1">
        <v>45599</v>
      </c>
      <c r="W286" t="s">
        <v>23</v>
      </c>
      <c r="X286" t="str">
        <f t="shared" si="25"/>
        <v>dp3</v>
      </c>
      <c r="Y286">
        <f t="shared" si="26"/>
        <v>975</v>
      </c>
      <c r="Z286">
        <f t="shared" si="27"/>
        <v>10</v>
      </c>
      <c r="AA286" t="str">
        <f t="shared" si="28"/>
        <v>N</v>
      </c>
      <c r="AC286" t="str">
        <f t="shared" ca="1" si="30"/>
        <v>N/A</v>
      </c>
      <c r="AD286" t="str">
        <f t="shared" ca="1" si="29"/>
        <v>Recent</v>
      </c>
    </row>
    <row r="287" spans="1:30" hidden="1" x14ac:dyDescent="0.35">
      <c r="A287">
        <v>419439177</v>
      </c>
      <c r="B287" s="1">
        <v>43236</v>
      </c>
      <c r="C287">
        <v>1609</v>
      </c>
      <c r="D287" s="1">
        <v>45660</v>
      </c>
      <c r="E287" t="s">
        <v>34</v>
      </c>
      <c r="F287" t="s">
        <v>24</v>
      </c>
      <c r="G287" t="s">
        <v>24</v>
      </c>
      <c r="H287" t="s">
        <v>32</v>
      </c>
      <c r="I287" t="s">
        <v>24</v>
      </c>
      <c r="J287">
        <v>72</v>
      </c>
      <c r="K287" t="s">
        <v>24</v>
      </c>
      <c r="L287" t="s">
        <v>24</v>
      </c>
      <c r="M287" t="s">
        <v>24</v>
      </c>
      <c r="N287" s="1">
        <v>45704</v>
      </c>
      <c r="O287" t="s">
        <v>40</v>
      </c>
      <c r="P287" t="s">
        <v>27</v>
      </c>
      <c r="Q287" t="s">
        <v>28</v>
      </c>
      <c r="R287">
        <v>4</v>
      </c>
      <c r="S287">
        <v>792</v>
      </c>
      <c r="T287" t="s">
        <v>23</v>
      </c>
      <c r="U287" t="s">
        <v>23</v>
      </c>
      <c r="V287" s="1">
        <v>45598</v>
      </c>
      <c r="W287" t="s">
        <v>23</v>
      </c>
      <c r="X287" t="str">
        <f t="shared" si="25"/>
        <v>dp1</v>
      </c>
      <c r="Y287">
        <f t="shared" si="26"/>
        <v>72</v>
      </c>
      <c r="Z287">
        <f t="shared" si="27"/>
        <v>8</v>
      </c>
      <c r="AA287" t="str">
        <f t="shared" si="28"/>
        <v>N</v>
      </c>
      <c r="AC287" t="str">
        <f t="shared" ca="1" si="30"/>
        <v>Recent</v>
      </c>
      <c r="AD287" t="str">
        <f t="shared" ca="1" si="29"/>
        <v>Recent</v>
      </c>
    </row>
    <row r="288" spans="1:30" hidden="1" x14ac:dyDescent="0.35">
      <c r="A288">
        <v>631975337</v>
      </c>
      <c r="B288" s="1">
        <v>34910</v>
      </c>
      <c r="C288">
        <v>2002</v>
      </c>
      <c r="D288" s="1">
        <v>45588</v>
      </c>
      <c r="E288" t="s">
        <v>36</v>
      </c>
      <c r="F288" t="s">
        <v>24</v>
      </c>
      <c r="G288" t="s">
        <v>23</v>
      </c>
      <c r="H288" t="s">
        <v>32</v>
      </c>
      <c r="I288" t="s">
        <v>24</v>
      </c>
      <c r="J288">
        <v>39</v>
      </c>
      <c r="K288" t="s">
        <v>24</v>
      </c>
      <c r="L288" t="s">
        <v>24</v>
      </c>
      <c r="M288" t="s">
        <v>24</v>
      </c>
      <c r="N288" s="1">
        <v>45650</v>
      </c>
      <c r="O288" t="s">
        <v>38</v>
      </c>
      <c r="P288" t="s">
        <v>27</v>
      </c>
      <c r="Q288" t="s">
        <v>32</v>
      </c>
      <c r="R288">
        <v>4</v>
      </c>
      <c r="S288">
        <v>649</v>
      </c>
      <c r="T288" t="s">
        <v>23</v>
      </c>
      <c r="U288" t="s">
        <v>23</v>
      </c>
      <c r="V288" s="1">
        <v>45594</v>
      </c>
      <c r="W288" t="s">
        <v>23</v>
      </c>
      <c r="X288" t="str">
        <f t="shared" si="25"/>
        <v>dp1</v>
      </c>
      <c r="Y288">
        <f t="shared" si="26"/>
        <v>39</v>
      </c>
      <c r="Z288">
        <f t="shared" si="27"/>
        <v>4</v>
      </c>
      <c r="AA288" t="str">
        <f t="shared" si="28"/>
        <v>N</v>
      </c>
      <c r="AC288" t="str">
        <f t="shared" ca="1" si="30"/>
        <v>Recent</v>
      </c>
      <c r="AD288" t="str">
        <f t="shared" ca="1" si="29"/>
        <v>Old</v>
      </c>
    </row>
    <row r="289" spans="1:30" hidden="1" x14ac:dyDescent="0.35">
      <c r="A289">
        <v>648598769</v>
      </c>
      <c r="B289" s="1">
        <v>41209</v>
      </c>
      <c r="C289">
        <v>485</v>
      </c>
      <c r="D289" s="1">
        <v>45748</v>
      </c>
      <c r="E289" t="s">
        <v>22</v>
      </c>
      <c r="F289" t="s">
        <v>23</v>
      </c>
      <c r="G289" t="s">
        <v>24</v>
      </c>
      <c r="H289" t="s">
        <v>32</v>
      </c>
      <c r="I289" t="s">
        <v>24</v>
      </c>
      <c r="J289">
        <v>77</v>
      </c>
      <c r="K289" t="s">
        <v>24</v>
      </c>
      <c r="L289" t="s">
        <v>24</v>
      </c>
      <c r="M289" t="s">
        <v>23</v>
      </c>
      <c r="N289" s="1">
        <v>45721</v>
      </c>
      <c r="P289" t="s">
        <v>27</v>
      </c>
      <c r="Q289" t="s">
        <v>32</v>
      </c>
      <c r="R289">
        <v>4</v>
      </c>
      <c r="S289">
        <v>905</v>
      </c>
      <c r="T289" t="s">
        <v>23</v>
      </c>
      <c r="U289" t="s">
        <v>23</v>
      </c>
      <c r="V289" s="1">
        <v>45593</v>
      </c>
      <c r="W289" t="s">
        <v>23</v>
      </c>
      <c r="X289" t="str">
        <f t="shared" si="25"/>
        <v>dp1</v>
      </c>
      <c r="Y289">
        <f t="shared" si="26"/>
        <v>77</v>
      </c>
      <c r="Z289">
        <f t="shared" si="27"/>
        <v>8</v>
      </c>
      <c r="AA289" t="str">
        <f t="shared" si="28"/>
        <v>N</v>
      </c>
      <c r="AC289" t="str">
        <f t="shared" ca="1" si="30"/>
        <v>Recent</v>
      </c>
      <c r="AD289" t="str">
        <f t="shared" ca="1" si="29"/>
        <v>Old</v>
      </c>
    </row>
    <row r="290" spans="1:30" hidden="1" x14ac:dyDescent="0.35">
      <c r="A290">
        <v>741235324</v>
      </c>
      <c r="B290" s="1">
        <v>41612</v>
      </c>
      <c r="C290">
        <v>309</v>
      </c>
      <c r="D290" s="1">
        <v>45744</v>
      </c>
      <c r="E290" t="s">
        <v>22</v>
      </c>
      <c r="F290" t="s">
        <v>23</v>
      </c>
      <c r="G290" t="s">
        <v>24</v>
      </c>
      <c r="H290" t="s">
        <v>32</v>
      </c>
      <c r="I290" t="s">
        <v>24</v>
      </c>
      <c r="J290">
        <v>82</v>
      </c>
      <c r="K290" t="s">
        <v>24</v>
      </c>
      <c r="L290" t="s">
        <v>24</v>
      </c>
      <c r="M290" t="s">
        <v>24</v>
      </c>
      <c r="N290" s="1">
        <v>45703</v>
      </c>
      <c r="O290" t="s">
        <v>37</v>
      </c>
      <c r="P290" t="s">
        <v>31</v>
      </c>
      <c r="Q290" t="s">
        <v>32</v>
      </c>
      <c r="R290">
        <v>4</v>
      </c>
      <c r="S290">
        <v>893</v>
      </c>
      <c r="T290" t="s">
        <v>23</v>
      </c>
      <c r="U290" t="s">
        <v>24</v>
      </c>
      <c r="V290" s="1">
        <v>45590</v>
      </c>
      <c r="W290" t="s">
        <v>23</v>
      </c>
      <c r="X290" t="str">
        <f t="shared" si="25"/>
        <v>dp1</v>
      </c>
      <c r="Y290">
        <f t="shared" si="26"/>
        <v>82</v>
      </c>
      <c r="Z290">
        <f t="shared" si="27"/>
        <v>9</v>
      </c>
      <c r="AA290" t="str">
        <f t="shared" si="28"/>
        <v>N</v>
      </c>
      <c r="AC290" t="str">
        <f t="shared" ca="1" si="30"/>
        <v>Recent</v>
      </c>
      <c r="AD290" t="str">
        <f t="shared" ca="1" si="29"/>
        <v>Old</v>
      </c>
    </row>
    <row r="291" spans="1:30" hidden="1" x14ac:dyDescent="0.35">
      <c r="A291">
        <v>388292647</v>
      </c>
      <c r="B291" s="1">
        <v>43320</v>
      </c>
      <c r="C291">
        <v>2134</v>
      </c>
      <c r="D291" s="1">
        <v>45692</v>
      </c>
      <c r="E291" t="s">
        <v>34</v>
      </c>
      <c r="F291" t="s">
        <v>24</v>
      </c>
      <c r="G291" t="s">
        <v>24</v>
      </c>
      <c r="H291" t="s">
        <v>32</v>
      </c>
      <c r="I291" t="s">
        <v>24</v>
      </c>
      <c r="J291">
        <v>58</v>
      </c>
      <c r="K291" t="s">
        <v>24</v>
      </c>
      <c r="L291" t="s">
        <v>24</v>
      </c>
      <c r="M291" t="s">
        <v>24</v>
      </c>
      <c r="N291" s="1">
        <v>45663</v>
      </c>
      <c r="O291" t="s">
        <v>38</v>
      </c>
      <c r="P291" t="s">
        <v>31</v>
      </c>
      <c r="Q291" t="s">
        <v>32</v>
      </c>
      <c r="R291">
        <v>4</v>
      </c>
      <c r="S291">
        <v>537</v>
      </c>
      <c r="T291" t="s">
        <v>23</v>
      </c>
      <c r="U291" t="s">
        <v>23</v>
      </c>
      <c r="V291" s="1">
        <v>45588</v>
      </c>
      <c r="W291" t="s">
        <v>23</v>
      </c>
      <c r="X291" t="str">
        <f t="shared" si="25"/>
        <v>dp1</v>
      </c>
      <c r="Y291">
        <f t="shared" si="26"/>
        <v>58</v>
      </c>
      <c r="Z291">
        <f t="shared" si="27"/>
        <v>6</v>
      </c>
      <c r="AA291" t="str">
        <f t="shared" si="28"/>
        <v>N</v>
      </c>
      <c r="AC291" t="str">
        <f t="shared" ca="1" si="30"/>
        <v>Recent</v>
      </c>
      <c r="AD291" t="str">
        <f t="shared" ca="1" si="29"/>
        <v>Old</v>
      </c>
    </row>
    <row r="292" spans="1:30" hidden="1" x14ac:dyDescent="0.35">
      <c r="A292">
        <v>958168105</v>
      </c>
      <c r="B292" s="1">
        <v>38576</v>
      </c>
      <c r="C292">
        <v>3060</v>
      </c>
      <c r="D292" s="1">
        <v>45065</v>
      </c>
      <c r="E292" t="s">
        <v>36</v>
      </c>
      <c r="F292" t="s">
        <v>24</v>
      </c>
      <c r="G292" t="s">
        <v>23</v>
      </c>
      <c r="H292" t="s">
        <v>32</v>
      </c>
      <c r="I292" t="s">
        <v>24</v>
      </c>
      <c r="J292">
        <v>19</v>
      </c>
      <c r="K292" t="s">
        <v>24</v>
      </c>
      <c r="L292" t="s">
        <v>24</v>
      </c>
      <c r="M292" t="s">
        <v>24</v>
      </c>
      <c r="N292" s="1">
        <v>45353</v>
      </c>
      <c r="O292" t="s">
        <v>38</v>
      </c>
      <c r="P292" t="s">
        <v>31</v>
      </c>
      <c r="Q292" t="s">
        <v>32</v>
      </c>
      <c r="R292">
        <v>4</v>
      </c>
      <c r="S292">
        <v>500</v>
      </c>
      <c r="T292" t="s">
        <v>23</v>
      </c>
      <c r="U292" t="s">
        <v>23</v>
      </c>
      <c r="V292" s="1">
        <v>45583</v>
      </c>
      <c r="W292" t="s">
        <v>23</v>
      </c>
      <c r="X292" t="str">
        <f t="shared" si="25"/>
        <v>dp3</v>
      </c>
      <c r="Y292">
        <f t="shared" si="26"/>
        <v>500</v>
      </c>
      <c r="Z292">
        <f t="shared" si="27"/>
        <v>5</v>
      </c>
      <c r="AA292" t="str">
        <f t="shared" si="28"/>
        <v>N</v>
      </c>
      <c r="AC292" t="str">
        <f t="shared" ca="1" si="30"/>
        <v>Old</v>
      </c>
      <c r="AD292" t="str">
        <f t="shared" ca="1" si="29"/>
        <v>Old</v>
      </c>
    </row>
    <row r="293" spans="1:30" hidden="1" x14ac:dyDescent="0.35">
      <c r="A293">
        <v>425529755</v>
      </c>
      <c r="B293" s="1">
        <v>42602</v>
      </c>
      <c r="C293">
        <v>7</v>
      </c>
      <c r="D293" s="1">
        <v>45756</v>
      </c>
      <c r="E293" t="s">
        <v>22</v>
      </c>
      <c r="F293" t="s">
        <v>23</v>
      </c>
      <c r="G293" t="s">
        <v>24</v>
      </c>
      <c r="H293" t="s">
        <v>32</v>
      </c>
      <c r="I293" t="s">
        <v>24</v>
      </c>
      <c r="J293">
        <v>90</v>
      </c>
      <c r="K293" t="s">
        <v>24</v>
      </c>
      <c r="L293" t="s">
        <v>23</v>
      </c>
      <c r="M293" t="s">
        <v>24</v>
      </c>
      <c r="N293" s="1">
        <v>45756</v>
      </c>
      <c r="O293" t="s">
        <v>39</v>
      </c>
      <c r="P293" t="s">
        <v>31</v>
      </c>
      <c r="Q293" t="s">
        <v>32</v>
      </c>
      <c r="R293">
        <v>4</v>
      </c>
      <c r="S293">
        <v>986</v>
      </c>
      <c r="T293" t="s">
        <v>23</v>
      </c>
      <c r="U293" t="s">
        <v>23</v>
      </c>
      <c r="V293" s="1">
        <v>45582</v>
      </c>
      <c r="W293" t="s">
        <v>23</v>
      </c>
      <c r="X293" t="str">
        <f t="shared" si="25"/>
        <v>dp1</v>
      </c>
      <c r="Y293">
        <f t="shared" si="26"/>
        <v>90</v>
      </c>
      <c r="Z293">
        <f t="shared" si="27"/>
        <v>9</v>
      </c>
      <c r="AA293" t="str">
        <f t="shared" si="28"/>
        <v>N</v>
      </c>
      <c r="AC293" t="str">
        <f t="shared" ca="1" si="30"/>
        <v>Recent</v>
      </c>
      <c r="AD293" t="str">
        <f t="shared" ca="1" si="29"/>
        <v>Old</v>
      </c>
    </row>
    <row r="294" spans="1:30" hidden="1" x14ac:dyDescent="0.35">
      <c r="A294">
        <v>498595799</v>
      </c>
      <c r="B294" s="1">
        <v>39678</v>
      </c>
      <c r="C294">
        <v>51</v>
      </c>
      <c r="D294" s="1">
        <v>45750</v>
      </c>
      <c r="E294" t="s">
        <v>22</v>
      </c>
      <c r="F294" t="s">
        <v>23</v>
      </c>
      <c r="G294" t="s">
        <v>24</v>
      </c>
      <c r="H294" t="s">
        <v>28</v>
      </c>
      <c r="I294" t="s">
        <v>24</v>
      </c>
      <c r="J294">
        <v>93</v>
      </c>
      <c r="K294" t="s">
        <v>24</v>
      </c>
      <c r="L294" t="s">
        <v>23</v>
      </c>
      <c r="M294" t="s">
        <v>23</v>
      </c>
      <c r="N294" s="1">
        <v>45730</v>
      </c>
      <c r="P294" t="s">
        <v>27</v>
      </c>
      <c r="Q294" t="s">
        <v>32</v>
      </c>
      <c r="R294">
        <v>4</v>
      </c>
      <c r="S294">
        <v>989</v>
      </c>
      <c r="T294" t="s">
        <v>23</v>
      </c>
      <c r="U294" t="s">
        <v>23</v>
      </c>
      <c r="V294" s="1">
        <v>45582</v>
      </c>
      <c r="W294" t="s">
        <v>23</v>
      </c>
      <c r="X294" t="str">
        <f t="shared" si="25"/>
        <v>dp1</v>
      </c>
      <c r="Y294">
        <f t="shared" si="26"/>
        <v>93</v>
      </c>
      <c r="Z294">
        <f t="shared" si="27"/>
        <v>10</v>
      </c>
      <c r="AA294" t="str">
        <f t="shared" si="28"/>
        <v>N</v>
      </c>
      <c r="AC294" t="str">
        <f t="shared" ca="1" si="30"/>
        <v>Recent</v>
      </c>
      <c r="AD294" t="str">
        <f t="shared" ca="1" si="29"/>
        <v>Old</v>
      </c>
    </row>
    <row r="295" spans="1:30" hidden="1" x14ac:dyDescent="0.35">
      <c r="A295">
        <v>160329895</v>
      </c>
      <c r="B295" s="1">
        <v>40523</v>
      </c>
      <c r="C295">
        <v>379</v>
      </c>
      <c r="D295" s="1">
        <v>45695</v>
      </c>
      <c r="E295" t="s">
        <v>22</v>
      </c>
      <c r="F295" t="s">
        <v>23</v>
      </c>
      <c r="G295" t="s">
        <v>24</v>
      </c>
      <c r="H295" t="s">
        <v>32</v>
      </c>
      <c r="I295" t="s">
        <v>24</v>
      </c>
      <c r="J295">
        <v>94</v>
      </c>
      <c r="K295" t="s">
        <v>24</v>
      </c>
      <c r="L295" t="s">
        <v>24</v>
      </c>
      <c r="M295" t="s">
        <v>23</v>
      </c>
      <c r="N295" s="1">
        <v>45738</v>
      </c>
      <c r="O295" t="s">
        <v>26</v>
      </c>
      <c r="P295" t="s">
        <v>31</v>
      </c>
      <c r="Q295" t="s">
        <v>32</v>
      </c>
      <c r="R295">
        <v>4</v>
      </c>
      <c r="S295">
        <v>849</v>
      </c>
      <c r="T295" t="s">
        <v>23</v>
      </c>
      <c r="U295" t="s">
        <v>23</v>
      </c>
      <c r="V295" s="1">
        <v>45582</v>
      </c>
      <c r="W295" t="s">
        <v>23</v>
      </c>
      <c r="X295" t="str">
        <f t="shared" si="25"/>
        <v>dp1</v>
      </c>
      <c r="Y295">
        <f t="shared" si="26"/>
        <v>94</v>
      </c>
      <c r="Z295">
        <f t="shared" si="27"/>
        <v>10</v>
      </c>
      <c r="AA295" t="str">
        <f t="shared" si="28"/>
        <v>N</v>
      </c>
      <c r="AC295" t="str">
        <f t="shared" ca="1" si="30"/>
        <v>Recent</v>
      </c>
      <c r="AD295" t="str">
        <f t="shared" ca="1" si="29"/>
        <v>Old</v>
      </c>
    </row>
    <row r="296" spans="1:30" hidden="1" x14ac:dyDescent="0.35">
      <c r="A296">
        <v>736188103</v>
      </c>
      <c r="B296" s="1">
        <v>35512</v>
      </c>
      <c r="C296">
        <v>60</v>
      </c>
      <c r="D296" s="1">
        <v>45741</v>
      </c>
      <c r="E296" t="s">
        <v>22</v>
      </c>
      <c r="F296" t="s">
        <v>23</v>
      </c>
      <c r="G296" t="s">
        <v>24</v>
      </c>
      <c r="H296" t="s">
        <v>32</v>
      </c>
      <c r="I296" t="s">
        <v>24</v>
      </c>
      <c r="J296">
        <v>91</v>
      </c>
      <c r="K296" t="s">
        <v>24</v>
      </c>
      <c r="L296" t="s">
        <v>23</v>
      </c>
      <c r="M296" t="s">
        <v>23</v>
      </c>
      <c r="N296" s="1">
        <v>45752</v>
      </c>
      <c r="O296" t="s">
        <v>37</v>
      </c>
      <c r="P296" t="s">
        <v>27</v>
      </c>
      <c r="Q296" t="s">
        <v>32</v>
      </c>
      <c r="R296">
        <v>4</v>
      </c>
      <c r="S296">
        <v>967</v>
      </c>
      <c r="T296" t="s">
        <v>23</v>
      </c>
      <c r="U296" t="s">
        <v>23</v>
      </c>
      <c r="V296" s="1">
        <v>45581</v>
      </c>
      <c r="W296" t="s">
        <v>23</v>
      </c>
      <c r="X296" t="str">
        <f t="shared" si="25"/>
        <v>dp1</v>
      </c>
      <c r="Y296">
        <f t="shared" si="26"/>
        <v>91</v>
      </c>
      <c r="Z296">
        <f t="shared" si="27"/>
        <v>10</v>
      </c>
      <c r="AA296" t="str">
        <f t="shared" si="28"/>
        <v>N</v>
      </c>
      <c r="AC296" t="str">
        <f t="shared" ca="1" si="30"/>
        <v>Recent</v>
      </c>
      <c r="AD296" t="str">
        <f t="shared" ca="1" si="29"/>
        <v>Old</v>
      </c>
    </row>
    <row r="297" spans="1:30" hidden="1" x14ac:dyDescent="0.35">
      <c r="A297">
        <v>913731479</v>
      </c>
      <c r="B297" s="1">
        <v>39071</v>
      </c>
      <c r="C297">
        <v>2624</v>
      </c>
      <c r="D297" s="1">
        <v>45532</v>
      </c>
      <c r="E297" t="s">
        <v>36</v>
      </c>
      <c r="F297" t="s">
        <v>24</v>
      </c>
      <c r="G297" t="s">
        <v>23</v>
      </c>
      <c r="H297" t="s">
        <v>32</v>
      </c>
      <c r="I297" t="s">
        <v>24</v>
      </c>
      <c r="J297">
        <v>30</v>
      </c>
      <c r="K297" t="s">
        <v>24</v>
      </c>
      <c r="L297" t="s">
        <v>24</v>
      </c>
      <c r="M297" t="s">
        <v>24</v>
      </c>
      <c r="N297" s="1">
        <v>45576</v>
      </c>
      <c r="O297" t="s">
        <v>38</v>
      </c>
      <c r="P297" t="s">
        <v>33</v>
      </c>
      <c r="Q297" t="s">
        <v>32</v>
      </c>
      <c r="R297">
        <v>4</v>
      </c>
      <c r="S297">
        <v>630</v>
      </c>
      <c r="T297" t="s">
        <v>23</v>
      </c>
      <c r="U297" t="s">
        <v>23</v>
      </c>
      <c r="V297" s="1">
        <v>45581</v>
      </c>
      <c r="W297" t="s">
        <v>23</v>
      </c>
      <c r="X297" t="str">
        <f t="shared" si="25"/>
        <v>dp3</v>
      </c>
      <c r="Y297">
        <f t="shared" si="26"/>
        <v>630</v>
      </c>
      <c r="Z297">
        <f t="shared" si="27"/>
        <v>7</v>
      </c>
      <c r="AA297" t="str">
        <f t="shared" si="28"/>
        <v>N</v>
      </c>
      <c r="AC297" t="str">
        <f t="shared" ca="1" si="30"/>
        <v>Old</v>
      </c>
      <c r="AD297" t="str">
        <f t="shared" ca="1" si="29"/>
        <v>Old</v>
      </c>
    </row>
    <row r="298" spans="1:30" x14ac:dyDescent="0.35">
      <c r="A298">
        <v>691753405</v>
      </c>
      <c r="B298" s="1">
        <v>34729</v>
      </c>
      <c r="E298" t="s">
        <v>34</v>
      </c>
      <c r="F298" t="s">
        <v>24</v>
      </c>
      <c r="G298" t="s">
        <v>24</v>
      </c>
      <c r="H298" t="s">
        <v>32</v>
      </c>
      <c r="I298" t="s">
        <v>24</v>
      </c>
      <c r="J298">
        <v>47</v>
      </c>
      <c r="K298" t="s">
        <v>24</v>
      </c>
      <c r="L298" t="s">
        <v>23</v>
      </c>
      <c r="M298" t="s">
        <v>23</v>
      </c>
      <c r="N298" s="1">
        <v>45737</v>
      </c>
      <c r="O298" t="s">
        <v>37</v>
      </c>
      <c r="P298" t="s">
        <v>33</v>
      </c>
      <c r="Q298" t="s">
        <v>28</v>
      </c>
      <c r="R298">
        <v>4</v>
      </c>
      <c r="S298">
        <v>69</v>
      </c>
      <c r="T298" t="s">
        <v>23</v>
      </c>
      <c r="U298" t="s">
        <v>23</v>
      </c>
      <c r="V298" s="1">
        <v>45581</v>
      </c>
      <c r="W298" t="s">
        <v>23</v>
      </c>
      <c r="X298" t="str">
        <f t="shared" si="25"/>
        <v>dp1</v>
      </c>
      <c r="Y298">
        <f t="shared" si="26"/>
        <v>47</v>
      </c>
      <c r="Z298">
        <f t="shared" si="27"/>
        <v>5</v>
      </c>
      <c r="AA298" t="str">
        <f t="shared" si="28"/>
        <v>N</v>
      </c>
      <c r="AC298" t="str">
        <f t="shared" ca="1" si="30"/>
        <v>Recent</v>
      </c>
      <c r="AD298" t="str">
        <f t="shared" ca="1" si="29"/>
        <v>Old</v>
      </c>
    </row>
    <row r="299" spans="1:30" hidden="1" x14ac:dyDescent="0.35">
      <c r="A299">
        <v>974335046</v>
      </c>
      <c r="B299" s="1">
        <v>42901</v>
      </c>
      <c r="C299">
        <v>1129</v>
      </c>
      <c r="D299" s="1">
        <v>45721</v>
      </c>
      <c r="E299" t="s">
        <v>22</v>
      </c>
      <c r="F299" t="s">
        <v>23</v>
      </c>
      <c r="G299" t="s">
        <v>24</v>
      </c>
      <c r="H299" t="s">
        <v>30</v>
      </c>
      <c r="O299" t="s">
        <v>37</v>
      </c>
      <c r="P299" t="s">
        <v>27</v>
      </c>
      <c r="Q299" t="s">
        <v>28</v>
      </c>
      <c r="R299">
        <v>4</v>
      </c>
      <c r="S299">
        <v>828</v>
      </c>
      <c r="T299" t="s">
        <v>24</v>
      </c>
      <c r="U299" t="s">
        <v>23</v>
      </c>
      <c r="V299" s="1">
        <v>45577</v>
      </c>
      <c r="W299" t="s">
        <v>23</v>
      </c>
      <c r="X299" t="str">
        <f t="shared" si="25"/>
        <v>dp3</v>
      </c>
      <c r="Y299">
        <f t="shared" si="26"/>
        <v>828</v>
      </c>
      <c r="Z299">
        <f t="shared" si="27"/>
        <v>9</v>
      </c>
      <c r="AA299" t="str">
        <f t="shared" si="28"/>
        <v>N</v>
      </c>
      <c r="AC299" t="str">
        <f t="shared" ca="1" si="30"/>
        <v>N/A</v>
      </c>
      <c r="AD299" t="str">
        <f t="shared" ca="1" si="29"/>
        <v>Old</v>
      </c>
    </row>
    <row r="300" spans="1:30" hidden="1" x14ac:dyDescent="0.35">
      <c r="A300">
        <v>274353592</v>
      </c>
      <c r="B300" s="1">
        <v>36341</v>
      </c>
      <c r="C300">
        <v>3576</v>
      </c>
      <c r="D300" s="1">
        <v>45399</v>
      </c>
      <c r="E300" t="s">
        <v>22</v>
      </c>
      <c r="F300" t="s">
        <v>23</v>
      </c>
      <c r="G300" t="s">
        <v>24</v>
      </c>
      <c r="H300" t="s">
        <v>32</v>
      </c>
      <c r="I300" t="s">
        <v>24</v>
      </c>
      <c r="J300">
        <v>28</v>
      </c>
      <c r="K300" t="s">
        <v>24</v>
      </c>
      <c r="L300" t="s">
        <v>24</v>
      </c>
      <c r="M300" t="s">
        <v>23</v>
      </c>
      <c r="N300" s="1">
        <v>45127</v>
      </c>
      <c r="O300" t="s">
        <v>35</v>
      </c>
      <c r="P300" t="s">
        <v>31</v>
      </c>
      <c r="Q300" t="s">
        <v>32</v>
      </c>
      <c r="R300">
        <v>2</v>
      </c>
      <c r="S300">
        <v>275</v>
      </c>
      <c r="T300" t="s">
        <v>23</v>
      </c>
      <c r="U300" t="s">
        <v>23</v>
      </c>
      <c r="V300" s="1">
        <v>45919</v>
      </c>
      <c r="W300" t="s">
        <v>23</v>
      </c>
      <c r="X300" t="str">
        <f t="shared" si="25"/>
        <v>dp3</v>
      </c>
      <c r="Y300">
        <f t="shared" si="26"/>
        <v>275</v>
      </c>
      <c r="Z300">
        <f t="shared" si="27"/>
        <v>3</v>
      </c>
      <c r="AA300" t="str">
        <f t="shared" si="28"/>
        <v>N</v>
      </c>
      <c r="AC300" t="str">
        <f t="shared" ca="1" si="30"/>
        <v>Old</v>
      </c>
      <c r="AD300" t="str">
        <f t="shared" ca="1" si="29"/>
        <v>Recent</v>
      </c>
    </row>
    <row r="301" spans="1:30" hidden="1" x14ac:dyDescent="0.35">
      <c r="A301">
        <v>992477280</v>
      </c>
      <c r="B301" s="1">
        <v>42010</v>
      </c>
      <c r="C301">
        <v>86</v>
      </c>
      <c r="D301" s="1">
        <v>45732</v>
      </c>
      <c r="E301" t="s">
        <v>22</v>
      </c>
      <c r="F301" t="s">
        <v>23</v>
      </c>
      <c r="G301" t="s">
        <v>24</v>
      </c>
      <c r="H301" t="s">
        <v>30</v>
      </c>
      <c r="O301" t="s">
        <v>37</v>
      </c>
      <c r="P301" t="s">
        <v>27</v>
      </c>
      <c r="Q301" t="s">
        <v>32</v>
      </c>
      <c r="R301">
        <v>4</v>
      </c>
      <c r="S301">
        <v>960</v>
      </c>
      <c r="T301" t="s">
        <v>23</v>
      </c>
      <c r="U301" t="s">
        <v>23</v>
      </c>
      <c r="V301" s="1">
        <v>45569</v>
      </c>
      <c r="W301" t="s">
        <v>23</v>
      </c>
      <c r="X301" t="str">
        <f t="shared" si="25"/>
        <v>dp3</v>
      </c>
      <c r="Y301">
        <f t="shared" si="26"/>
        <v>960</v>
      </c>
      <c r="Z301">
        <f t="shared" si="27"/>
        <v>10</v>
      </c>
      <c r="AA301" t="str">
        <f t="shared" si="28"/>
        <v>N</v>
      </c>
      <c r="AC301" t="str">
        <f t="shared" ca="1" si="30"/>
        <v>N/A</v>
      </c>
      <c r="AD301" t="str">
        <f t="shared" ca="1" si="29"/>
        <v>Old</v>
      </c>
    </row>
    <row r="302" spans="1:30" x14ac:dyDescent="0.35">
      <c r="A302">
        <v>363879996</v>
      </c>
      <c r="B302" s="1">
        <v>37177</v>
      </c>
      <c r="D302" s="1">
        <v>45739</v>
      </c>
      <c r="E302" t="s">
        <v>36</v>
      </c>
      <c r="F302" t="s">
        <v>24</v>
      </c>
      <c r="G302" t="s">
        <v>23</v>
      </c>
      <c r="H302" t="s">
        <v>32</v>
      </c>
      <c r="I302" t="s">
        <v>24</v>
      </c>
      <c r="J302">
        <v>83</v>
      </c>
      <c r="K302" t="s">
        <v>24</v>
      </c>
      <c r="L302" t="s">
        <v>24</v>
      </c>
      <c r="M302" t="s">
        <v>23</v>
      </c>
      <c r="N302" s="1">
        <v>45743</v>
      </c>
      <c r="O302" t="s">
        <v>26</v>
      </c>
      <c r="P302" t="s">
        <v>31</v>
      </c>
      <c r="Q302" t="s">
        <v>32</v>
      </c>
      <c r="R302">
        <v>4</v>
      </c>
      <c r="S302">
        <v>499</v>
      </c>
      <c r="T302" t="s">
        <v>23</v>
      </c>
      <c r="U302" t="s">
        <v>23</v>
      </c>
      <c r="V302" s="1">
        <v>45557</v>
      </c>
      <c r="W302" t="s">
        <v>23</v>
      </c>
      <c r="X302" t="str">
        <f t="shared" si="25"/>
        <v>dp1</v>
      </c>
      <c r="Y302">
        <f t="shared" si="26"/>
        <v>83</v>
      </c>
      <c r="Z302">
        <f t="shared" si="27"/>
        <v>9</v>
      </c>
      <c r="AA302" t="str">
        <f t="shared" si="28"/>
        <v>N</v>
      </c>
      <c r="AC302" t="str">
        <f t="shared" ca="1" si="30"/>
        <v>Recent</v>
      </c>
      <c r="AD302" t="str">
        <f t="shared" ca="1" si="29"/>
        <v>Old</v>
      </c>
    </row>
    <row r="303" spans="1:30" hidden="1" x14ac:dyDescent="0.35">
      <c r="A303">
        <v>953002473</v>
      </c>
      <c r="B303" s="1">
        <v>41364</v>
      </c>
      <c r="C303">
        <v>64</v>
      </c>
      <c r="D303" s="1">
        <v>45727</v>
      </c>
      <c r="E303" t="s">
        <v>22</v>
      </c>
      <c r="F303" t="s">
        <v>23</v>
      </c>
      <c r="G303" t="s">
        <v>24</v>
      </c>
      <c r="H303" t="s">
        <v>32</v>
      </c>
      <c r="I303" t="s">
        <v>24</v>
      </c>
      <c r="J303">
        <v>87</v>
      </c>
      <c r="K303" t="s">
        <v>24</v>
      </c>
      <c r="L303" t="s">
        <v>23</v>
      </c>
      <c r="M303" t="s">
        <v>23</v>
      </c>
      <c r="N303" s="1">
        <v>45751</v>
      </c>
      <c r="O303" t="s">
        <v>39</v>
      </c>
      <c r="P303" t="s">
        <v>27</v>
      </c>
      <c r="Q303" t="s">
        <v>32</v>
      </c>
      <c r="R303">
        <v>4</v>
      </c>
      <c r="S303">
        <v>959</v>
      </c>
      <c r="T303" t="s">
        <v>24</v>
      </c>
      <c r="U303" t="s">
        <v>23</v>
      </c>
      <c r="V303" s="1">
        <v>45554</v>
      </c>
      <c r="W303" t="s">
        <v>23</v>
      </c>
      <c r="X303" t="str">
        <f t="shared" si="25"/>
        <v>dp1</v>
      </c>
      <c r="Y303">
        <f t="shared" si="26"/>
        <v>87</v>
      </c>
      <c r="Z303">
        <f t="shared" si="27"/>
        <v>9</v>
      </c>
      <c r="AA303" t="str">
        <f t="shared" si="28"/>
        <v>N</v>
      </c>
      <c r="AC303" t="str">
        <f t="shared" ca="1" si="30"/>
        <v>Recent</v>
      </c>
      <c r="AD303" t="str">
        <f t="shared" ca="1" si="29"/>
        <v>Old</v>
      </c>
    </row>
    <row r="304" spans="1:30" hidden="1" x14ac:dyDescent="0.35">
      <c r="A304">
        <v>119930934</v>
      </c>
      <c r="B304" s="1">
        <v>37399</v>
      </c>
      <c r="C304">
        <v>33</v>
      </c>
      <c r="D304" s="1">
        <v>45740</v>
      </c>
      <c r="E304" t="s">
        <v>22</v>
      </c>
      <c r="F304" t="s">
        <v>23</v>
      </c>
      <c r="G304" t="s">
        <v>24</v>
      </c>
      <c r="H304" t="s">
        <v>30</v>
      </c>
      <c r="O304" t="s">
        <v>37</v>
      </c>
      <c r="P304" t="s">
        <v>31</v>
      </c>
      <c r="Q304" t="s">
        <v>32</v>
      </c>
      <c r="R304">
        <v>4</v>
      </c>
      <c r="S304">
        <v>969</v>
      </c>
      <c r="T304" t="s">
        <v>23</v>
      </c>
      <c r="U304" t="s">
        <v>23</v>
      </c>
      <c r="V304" s="1">
        <v>45553</v>
      </c>
      <c r="W304" t="s">
        <v>23</v>
      </c>
      <c r="X304" t="str">
        <f t="shared" si="25"/>
        <v>dp3</v>
      </c>
      <c r="Y304">
        <f t="shared" si="26"/>
        <v>969</v>
      </c>
      <c r="Z304">
        <f t="shared" si="27"/>
        <v>10</v>
      </c>
      <c r="AA304" t="str">
        <f t="shared" si="28"/>
        <v>N</v>
      </c>
      <c r="AC304" t="str">
        <f t="shared" ca="1" si="30"/>
        <v>N/A</v>
      </c>
      <c r="AD304" t="str">
        <f t="shared" ca="1" si="29"/>
        <v>Old</v>
      </c>
    </row>
    <row r="305" spans="1:30" hidden="1" x14ac:dyDescent="0.35">
      <c r="A305">
        <v>556212494</v>
      </c>
      <c r="B305" s="1">
        <v>36671</v>
      </c>
      <c r="C305">
        <v>1711</v>
      </c>
      <c r="D305" s="1">
        <v>45710</v>
      </c>
      <c r="E305" t="s">
        <v>36</v>
      </c>
      <c r="F305" t="s">
        <v>24</v>
      </c>
      <c r="G305" t="s">
        <v>23</v>
      </c>
      <c r="H305" t="s">
        <v>32</v>
      </c>
      <c r="I305" t="s">
        <v>24</v>
      </c>
      <c r="J305">
        <v>58</v>
      </c>
      <c r="K305" t="s">
        <v>24</v>
      </c>
      <c r="L305" t="s">
        <v>24</v>
      </c>
      <c r="M305" t="s">
        <v>23</v>
      </c>
      <c r="N305" s="1">
        <v>45687</v>
      </c>
      <c r="O305" t="s">
        <v>26</v>
      </c>
      <c r="P305" t="s">
        <v>31</v>
      </c>
      <c r="Q305" t="s">
        <v>32</v>
      </c>
      <c r="R305">
        <v>4</v>
      </c>
      <c r="S305">
        <v>771</v>
      </c>
      <c r="T305" t="s">
        <v>23</v>
      </c>
      <c r="U305" t="s">
        <v>23</v>
      </c>
      <c r="V305" s="1">
        <v>45552</v>
      </c>
      <c r="W305" t="s">
        <v>23</v>
      </c>
      <c r="X305" t="str">
        <f t="shared" si="25"/>
        <v>dp1</v>
      </c>
      <c r="Y305">
        <f t="shared" si="26"/>
        <v>58</v>
      </c>
      <c r="Z305">
        <f t="shared" si="27"/>
        <v>6</v>
      </c>
      <c r="AA305" t="str">
        <f t="shared" si="28"/>
        <v>N</v>
      </c>
      <c r="AC305" t="str">
        <f t="shared" ca="1" si="30"/>
        <v>Recent</v>
      </c>
      <c r="AD305" t="str">
        <f t="shared" ca="1" si="29"/>
        <v>Old</v>
      </c>
    </row>
    <row r="306" spans="1:30" hidden="1" x14ac:dyDescent="0.35">
      <c r="A306">
        <v>957994679</v>
      </c>
      <c r="B306" s="1">
        <v>38747</v>
      </c>
      <c r="C306">
        <v>1192</v>
      </c>
      <c r="D306" s="1">
        <v>45692</v>
      </c>
      <c r="E306" t="s">
        <v>34</v>
      </c>
      <c r="F306" t="s">
        <v>24</v>
      </c>
      <c r="G306" t="s">
        <v>24</v>
      </c>
      <c r="H306" t="s">
        <v>32</v>
      </c>
      <c r="I306" t="s">
        <v>24</v>
      </c>
      <c r="J306">
        <v>66</v>
      </c>
      <c r="K306" t="s">
        <v>24</v>
      </c>
      <c r="L306" t="s">
        <v>24</v>
      </c>
      <c r="M306" t="s">
        <v>24</v>
      </c>
      <c r="N306" s="1">
        <v>45659</v>
      </c>
      <c r="O306" t="s">
        <v>26</v>
      </c>
      <c r="P306" t="s">
        <v>33</v>
      </c>
      <c r="Q306" t="s">
        <v>32</v>
      </c>
      <c r="R306">
        <v>4</v>
      </c>
      <c r="S306">
        <v>847</v>
      </c>
      <c r="T306" t="s">
        <v>23</v>
      </c>
      <c r="U306" t="s">
        <v>24</v>
      </c>
      <c r="V306" s="1">
        <v>45552</v>
      </c>
      <c r="W306" t="s">
        <v>23</v>
      </c>
      <c r="X306" t="str">
        <f t="shared" si="25"/>
        <v>dp1</v>
      </c>
      <c r="Y306">
        <f t="shared" si="26"/>
        <v>66</v>
      </c>
      <c r="Z306">
        <f t="shared" si="27"/>
        <v>7</v>
      </c>
      <c r="AA306" t="str">
        <f t="shared" si="28"/>
        <v>N</v>
      </c>
      <c r="AC306" t="str">
        <f t="shared" ca="1" si="30"/>
        <v>Recent</v>
      </c>
      <c r="AD306" t="str">
        <f t="shared" ca="1" si="29"/>
        <v>Old</v>
      </c>
    </row>
    <row r="307" spans="1:30" hidden="1" x14ac:dyDescent="0.35">
      <c r="A307">
        <v>970502905</v>
      </c>
      <c r="B307" s="1">
        <v>39660</v>
      </c>
      <c r="C307">
        <v>5744</v>
      </c>
      <c r="D307" s="1">
        <v>45142</v>
      </c>
      <c r="E307" t="s">
        <v>29</v>
      </c>
      <c r="F307" t="s">
        <v>24</v>
      </c>
      <c r="G307" t="s">
        <v>24</v>
      </c>
      <c r="H307" t="s">
        <v>32</v>
      </c>
      <c r="I307" t="s">
        <v>23</v>
      </c>
      <c r="J307">
        <v>10</v>
      </c>
      <c r="K307" t="s">
        <v>24</v>
      </c>
      <c r="L307" t="s">
        <v>24</v>
      </c>
      <c r="M307" t="s">
        <v>24</v>
      </c>
      <c r="N307" s="1">
        <v>44621</v>
      </c>
      <c r="O307" t="s">
        <v>38</v>
      </c>
      <c r="P307" t="s">
        <v>33</v>
      </c>
      <c r="Q307" t="s">
        <v>32</v>
      </c>
      <c r="R307">
        <v>4</v>
      </c>
      <c r="S307">
        <v>58</v>
      </c>
      <c r="T307" t="s">
        <v>24</v>
      </c>
      <c r="U307" t="s">
        <v>23</v>
      </c>
      <c r="V307" s="1">
        <v>45549</v>
      </c>
      <c r="W307" t="s">
        <v>23</v>
      </c>
      <c r="X307" t="str">
        <f t="shared" si="25"/>
        <v>dp3</v>
      </c>
      <c r="Y307">
        <f t="shared" si="26"/>
        <v>58</v>
      </c>
      <c r="Z307">
        <f t="shared" si="27"/>
        <v>1</v>
      </c>
      <c r="AA307" t="str">
        <f t="shared" si="28"/>
        <v>N</v>
      </c>
      <c r="AC307" t="str">
        <f t="shared" ca="1" si="30"/>
        <v>Old</v>
      </c>
      <c r="AD307" t="str">
        <f t="shared" ca="1" si="29"/>
        <v>Old</v>
      </c>
    </row>
    <row r="308" spans="1:30" hidden="1" x14ac:dyDescent="0.35">
      <c r="A308">
        <v>472623681</v>
      </c>
      <c r="B308" s="1">
        <v>40940</v>
      </c>
      <c r="C308">
        <v>2054</v>
      </c>
      <c r="D308" s="1">
        <v>45656</v>
      </c>
      <c r="E308" t="s">
        <v>34</v>
      </c>
      <c r="F308" t="s">
        <v>24</v>
      </c>
      <c r="G308" t="s">
        <v>24</v>
      </c>
      <c r="H308" t="s">
        <v>32</v>
      </c>
      <c r="I308" t="s">
        <v>24</v>
      </c>
      <c r="J308">
        <v>41</v>
      </c>
      <c r="K308" t="s">
        <v>24</v>
      </c>
      <c r="L308" t="s">
        <v>23</v>
      </c>
      <c r="M308" t="s">
        <v>23</v>
      </c>
      <c r="N308" s="1">
        <v>45674</v>
      </c>
      <c r="O308" t="s">
        <v>40</v>
      </c>
      <c r="P308" t="s">
        <v>33</v>
      </c>
      <c r="Q308" t="s">
        <v>32</v>
      </c>
      <c r="R308">
        <v>4</v>
      </c>
      <c r="S308">
        <v>510</v>
      </c>
      <c r="T308" t="s">
        <v>23</v>
      </c>
      <c r="U308" t="s">
        <v>23</v>
      </c>
      <c r="V308" s="1">
        <v>45544</v>
      </c>
      <c r="W308" t="s">
        <v>23</v>
      </c>
      <c r="X308" t="str">
        <f t="shared" si="25"/>
        <v>dp1</v>
      </c>
      <c r="Y308">
        <f t="shared" si="26"/>
        <v>41</v>
      </c>
      <c r="Z308">
        <f t="shared" si="27"/>
        <v>5</v>
      </c>
      <c r="AA308" t="str">
        <f t="shared" si="28"/>
        <v>N</v>
      </c>
      <c r="AC308" t="str">
        <f t="shared" ca="1" si="30"/>
        <v>Recent</v>
      </c>
      <c r="AD308" t="str">
        <f t="shared" ca="1" si="29"/>
        <v>Old</v>
      </c>
    </row>
    <row r="309" spans="1:30" hidden="1" x14ac:dyDescent="0.35">
      <c r="A309">
        <v>949653177</v>
      </c>
      <c r="B309" s="1">
        <v>42063</v>
      </c>
      <c r="C309">
        <v>929</v>
      </c>
      <c r="D309" s="1">
        <v>45727</v>
      </c>
      <c r="E309" t="s">
        <v>22</v>
      </c>
      <c r="F309" t="s">
        <v>23</v>
      </c>
      <c r="G309" t="s">
        <v>24</v>
      </c>
      <c r="H309" t="s">
        <v>32</v>
      </c>
      <c r="I309" t="s">
        <v>24</v>
      </c>
      <c r="J309">
        <v>81</v>
      </c>
      <c r="K309" t="s">
        <v>24</v>
      </c>
      <c r="L309" t="s">
        <v>24</v>
      </c>
      <c r="M309" t="s">
        <v>23</v>
      </c>
      <c r="N309" s="1">
        <v>45706</v>
      </c>
      <c r="O309" t="s">
        <v>39</v>
      </c>
      <c r="P309" t="s">
        <v>27</v>
      </c>
      <c r="Q309" t="s">
        <v>32</v>
      </c>
      <c r="R309">
        <v>4</v>
      </c>
      <c r="S309">
        <v>853</v>
      </c>
      <c r="T309" t="s">
        <v>23</v>
      </c>
      <c r="U309" t="s">
        <v>23</v>
      </c>
      <c r="V309" s="1">
        <v>45540</v>
      </c>
      <c r="W309" t="s">
        <v>23</v>
      </c>
      <c r="X309" t="str">
        <f t="shared" si="25"/>
        <v>dp1</v>
      </c>
      <c r="Y309">
        <f t="shared" si="26"/>
        <v>81</v>
      </c>
      <c r="Z309">
        <f t="shared" si="27"/>
        <v>9</v>
      </c>
      <c r="AA309" t="str">
        <f t="shared" si="28"/>
        <v>N</v>
      </c>
      <c r="AC309" t="str">
        <f t="shared" ca="1" si="30"/>
        <v>Recent</v>
      </c>
      <c r="AD309" t="str">
        <f t="shared" ca="1" si="29"/>
        <v>Old</v>
      </c>
    </row>
    <row r="310" spans="1:30" hidden="1" x14ac:dyDescent="0.35">
      <c r="A310">
        <v>274690833</v>
      </c>
      <c r="B310" s="1">
        <v>40522</v>
      </c>
      <c r="C310">
        <v>1084</v>
      </c>
      <c r="D310" s="1">
        <v>45668</v>
      </c>
      <c r="E310" t="s">
        <v>36</v>
      </c>
      <c r="F310" t="s">
        <v>24</v>
      </c>
      <c r="G310" t="s">
        <v>23</v>
      </c>
      <c r="H310" t="s">
        <v>32</v>
      </c>
      <c r="I310" t="s">
        <v>24</v>
      </c>
      <c r="J310">
        <v>61</v>
      </c>
      <c r="K310" t="s">
        <v>24</v>
      </c>
      <c r="L310" t="s">
        <v>24</v>
      </c>
      <c r="M310" t="s">
        <v>23</v>
      </c>
      <c r="N310" s="1">
        <v>45669</v>
      </c>
      <c r="O310" t="s">
        <v>40</v>
      </c>
      <c r="P310" t="s">
        <v>31</v>
      </c>
      <c r="Q310" t="s">
        <v>32</v>
      </c>
      <c r="R310">
        <v>5</v>
      </c>
      <c r="S310">
        <v>825</v>
      </c>
      <c r="T310" t="s">
        <v>23</v>
      </c>
      <c r="U310" t="s">
        <v>23</v>
      </c>
      <c r="V310" s="1">
        <v>45528</v>
      </c>
      <c r="W310" t="s">
        <v>23</v>
      </c>
      <c r="X310" t="str">
        <f t="shared" si="25"/>
        <v>dp1</v>
      </c>
      <c r="Y310">
        <f t="shared" si="26"/>
        <v>61</v>
      </c>
      <c r="Z310">
        <f t="shared" si="27"/>
        <v>7</v>
      </c>
      <c r="AA310" t="str">
        <f t="shared" si="28"/>
        <v>N</v>
      </c>
      <c r="AC310" t="str">
        <f t="shared" ca="1" si="30"/>
        <v>Recent</v>
      </c>
      <c r="AD310" t="str">
        <f t="shared" ca="1" si="29"/>
        <v>Old</v>
      </c>
    </row>
    <row r="311" spans="1:30" hidden="1" x14ac:dyDescent="0.35">
      <c r="A311">
        <v>297643299</v>
      </c>
      <c r="B311" s="1">
        <v>39132</v>
      </c>
      <c r="C311">
        <v>78</v>
      </c>
      <c r="D311" s="1">
        <v>45745</v>
      </c>
      <c r="E311" t="s">
        <v>22</v>
      </c>
      <c r="F311" t="s">
        <v>23</v>
      </c>
      <c r="G311" t="s">
        <v>24</v>
      </c>
      <c r="H311" t="s">
        <v>30</v>
      </c>
      <c r="O311" t="s">
        <v>26</v>
      </c>
      <c r="P311" t="s">
        <v>27</v>
      </c>
      <c r="Q311" t="s">
        <v>32</v>
      </c>
      <c r="R311">
        <v>5</v>
      </c>
      <c r="S311">
        <v>965</v>
      </c>
      <c r="T311" t="s">
        <v>23</v>
      </c>
      <c r="U311" t="s">
        <v>23</v>
      </c>
      <c r="V311" s="1">
        <v>45525</v>
      </c>
      <c r="W311" t="s">
        <v>23</v>
      </c>
      <c r="X311" t="str">
        <f t="shared" si="25"/>
        <v>dp3</v>
      </c>
      <c r="Y311">
        <f t="shared" si="26"/>
        <v>965</v>
      </c>
      <c r="Z311">
        <f t="shared" si="27"/>
        <v>10</v>
      </c>
      <c r="AA311" t="str">
        <f t="shared" si="28"/>
        <v>N</v>
      </c>
      <c r="AC311" t="str">
        <f t="shared" ca="1" si="30"/>
        <v>N/A</v>
      </c>
      <c r="AD311" t="str">
        <f t="shared" ca="1" si="29"/>
        <v>Old</v>
      </c>
    </row>
    <row r="312" spans="1:30" x14ac:dyDescent="0.35">
      <c r="A312">
        <v>870636019</v>
      </c>
      <c r="B312" s="1">
        <v>42882</v>
      </c>
      <c r="D312" s="1">
        <v>45735</v>
      </c>
      <c r="E312" t="s">
        <v>22</v>
      </c>
      <c r="F312" t="s">
        <v>23</v>
      </c>
      <c r="G312" t="s">
        <v>24</v>
      </c>
      <c r="H312" t="s">
        <v>32</v>
      </c>
      <c r="I312" t="s">
        <v>24</v>
      </c>
      <c r="J312">
        <v>91</v>
      </c>
      <c r="K312" t="s">
        <v>24</v>
      </c>
      <c r="L312" t="s">
        <v>24</v>
      </c>
      <c r="M312" t="s">
        <v>24</v>
      </c>
      <c r="N312" s="1">
        <v>45756</v>
      </c>
      <c r="O312" t="s">
        <v>37</v>
      </c>
      <c r="P312" t="s">
        <v>31</v>
      </c>
      <c r="Q312" t="s">
        <v>32</v>
      </c>
      <c r="R312">
        <v>6</v>
      </c>
      <c r="S312">
        <v>652</v>
      </c>
      <c r="T312" t="s">
        <v>23</v>
      </c>
      <c r="U312" t="s">
        <v>23</v>
      </c>
      <c r="V312" s="1">
        <v>45523</v>
      </c>
      <c r="W312" t="s">
        <v>23</v>
      </c>
      <c r="X312" t="str">
        <f t="shared" si="25"/>
        <v>dp1</v>
      </c>
      <c r="Y312">
        <f t="shared" si="26"/>
        <v>91</v>
      </c>
      <c r="Z312">
        <f t="shared" si="27"/>
        <v>10</v>
      </c>
      <c r="AA312" t="str">
        <f t="shared" si="28"/>
        <v>N</v>
      </c>
      <c r="AC312" t="str">
        <f t="shared" ca="1" si="30"/>
        <v>Recent</v>
      </c>
      <c r="AD312" t="str">
        <f t="shared" ca="1" si="29"/>
        <v>Old</v>
      </c>
    </row>
    <row r="313" spans="1:30" hidden="1" x14ac:dyDescent="0.35">
      <c r="A313">
        <v>944657714</v>
      </c>
      <c r="B313" s="1">
        <v>39492</v>
      </c>
      <c r="C313">
        <v>56</v>
      </c>
      <c r="D313" s="1">
        <v>45732</v>
      </c>
      <c r="E313" t="s">
        <v>22</v>
      </c>
      <c r="F313" t="s">
        <v>23</v>
      </c>
      <c r="G313" t="s">
        <v>24</v>
      </c>
      <c r="H313" t="s">
        <v>32</v>
      </c>
      <c r="I313" t="s">
        <v>24</v>
      </c>
      <c r="J313">
        <v>85</v>
      </c>
      <c r="K313" t="s">
        <v>24</v>
      </c>
      <c r="L313" t="s">
        <v>23</v>
      </c>
      <c r="M313" t="s">
        <v>23</v>
      </c>
      <c r="N313" s="1">
        <v>45751</v>
      </c>
      <c r="O313" t="s">
        <v>39</v>
      </c>
      <c r="P313" t="s">
        <v>31</v>
      </c>
      <c r="Q313" t="s">
        <v>32</v>
      </c>
      <c r="R313">
        <v>7</v>
      </c>
      <c r="S313">
        <v>990</v>
      </c>
      <c r="T313" t="s">
        <v>23</v>
      </c>
      <c r="U313" t="s">
        <v>23</v>
      </c>
      <c r="V313" s="1">
        <v>45516</v>
      </c>
      <c r="W313" t="s">
        <v>23</v>
      </c>
      <c r="X313" t="str">
        <f t="shared" si="25"/>
        <v>dp1</v>
      </c>
      <c r="Y313">
        <f t="shared" si="26"/>
        <v>85</v>
      </c>
      <c r="Z313">
        <f t="shared" si="27"/>
        <v>9</v>
      </c>
      <c r="AA313" t="str">
        <f t="shared" si="28"/>
        <v>N</v>
      </c>
      <c r="AC313" t="str">
        <f t="shared" ca="1" si="30"/>
        <v>Recent</v>
      </c>
      <c r="AD313" t="str">
        <f t="shared" ca="1" si="29"/>
        <v>Old</v>
      </c>
    </row>
    <row r="314" spans="1:30" hidden="1" x14ac:dyDescent="0.35">
      <c r="A314">
        <v>684288496</v>
      </c>
      <c r="B314" s="1">
        <v>39998</v>
      </c>
      <c r="C314">
        <v>217</v>
      </c>
      <c r="D314" s="1">
        <v>45721</v>
      </c>
      <c r="E314" t="s">
        <v>22</v>
      </c>
      <c r="F314" t="s">
        <v>23</v>
      </c>
      <c r="G314" t="s">
        <v>24</v>
      </c>
      <c r="H314" t="s">
        <v>32</v>
      </c>
      <c r="I314" t="s">
        <v>24</v>
      </c>
      <c r="J314">
        <v>78</v>
      </c>
      <c r="K314" t="s">
        <v>24</v>
      </c>
      <c r="L314" t="s">
        <v>23</v>
      </c>
      <c r="M314" t="s">
        <v>24</v>
      </c>
      <c r="N314" s="1">
        <v>45727</v>
      </c>
      <c r="O314" t="s">
        <v>26</v>
      </c>
      <c r="P314" t="s">
        <v>27</v>
      </c>
      <c r="Q314" t="s">
        <v>32</v>
      </c>
      <c r="R314">
        <v>5</v>
      </c>
      <c r="S314">
        <v>915</v>
      </c>
      <c r="T314" t="s">
        <v>23</v>
      </c>
      <c r="U314" t="s">
        <v>23</v>
      </c>
      <c r="V314" s="1">
        <v>45513</v>
      </c>
      <c r="W314" t="s">
        <v>23</v>
      </c>
      <c r="X314" t="str">
        <f t="shared" si="25"/>
        <v>dp1</v>
      </c>
      <c r="Y314">
        <f t="shared" si="26"/>
        <v>78</v>
      </c>
      <c r="Z314">
        <f t="shared" si="27"/>
        <v>8</v>
      </c>
      <c r="AA314" t="str">
        <f t="shared" si="28"/>
        <v>N</v>
      </c>
      <c r="AC314" t="str">
        <f t="shared" ca="1" si="30"/>
        <v>Recent</v>
      </c>
      <c r="AD314" t="str">
        <f t="shared" ca="1" si="29"/>
        <v>Old</v>
      </c>
    </row>
    <row r="315" spans="1:30" hidden="1" x14ac:dyDescent="0.35">
      <c r="A315">
        <v>950979079</v>
      </c>
      <c r="B315" s="1">
        <v>37179</v>
      </c>
      <c r="C315">
        <v>2804</v>
      </c>
      <c r="D315" s="1">
        <v>45690</v>
      </c>
      <c r="E315" t="s">
        <v>29</v>
      </c>
      <c r="F315" t="s">
        <v>24</v>
      </c>
      <c r="G315" t="s">
        <v>24</v>
      </c>
      <c r="H315" t="s">
        <v>32</v>
      </c>
      <c r="I315" t="s">
        <v>24</v>
      </c>
      <c r="J315">
        <v>31</v>
      </c>
      <c r="K315" t="s">
        <v>24</v>
      </c>
      <c r="L315" t="s">
        <v>24</v>
      </c>
      <c r="M315" t="s">
        <v>24</v>
      </c>
      <c r="N315" s="1">
        <v>45550</v>
      </c>
      <c r="O315" t="s">
        <v>35</v>
      </c>
      <c r="P315" t="s">
        <v>33</v>
      </c>
      <c r="Q315" t="s">
        <v>32</v>
      </c>
      <c r="R315">
        <v>5</v>
      </c>
      <c r="S315">
        <v>557</v>
      </c>
      <c r="T315" t="s">
        <v>23</v>
      </c>
      <c r="U315" t="s">
        <v>23</v>
      </c>
      <c r="V315" s="1">
        <v>45513</v>
      </c>
      <c r="W315" t="s">
        <v>23</v>
      </c>
      <c r="X315" t="str">
        <f t="shared" si="25"/>
        <v>dp1</v>
      </c>
      <c r="Y315">
        <f t="shared" si="26"/>
        <v>31</v>
      </c>
      <c r="Z315">
        <f t="shared" si="27"/>
        <v>4</v>
      </c>
      <c r="AA315" t="str">
        <f t="shared" si="28"/>
        <v>N</v>
      </c>
      <c r="AC315" t="str">
        <f t="shared" ca="1" si="30"/>
        <v>Old</v>
      </c>
      <c r="AD315" t="str">
        <f t="shared" ca="1" si="29"/>
        <v>Old</v>
      </c>
    </row>
    <row r="316" spans="1:30" hidden="1" x14ac:dyDescent="0.35">
      <c r="A316">
        <v>714394054</v>
      </c>
      <c r="B316" s="1">
        <v>40201</v>
      </c>
      <c r="C316">
        <v>538</v>
      </c>
      <c r="D316" s="1">
        <v>45733</v>
      </c>
      <c r="E316" t="s">
        <v>34</v>
      </c>
      <c r="F316" t="s">
        <v>24</v>
      </c>
      <c r="G316" t="s">
        <v>24</v>
      </c>
      <c r="H316" t="s">
        <v>32</v>
      </c>
      <c r="I316" t="s">
        <v>24</v>
      </c>
      <c r="J316">
        <v>91</v>
      </c>
      <c r="K316" t="s">
        <v>24</v>
      </c>
      <c r="L316" t="s">
        <v>24</v>
      </c>
      <c r="M316" t="s">
        <v>23</v>
      </c>
      <c r="N316" s="1">
        <v>45739</v>
      </c>
      <c r="O316" t="s">
        <v>37</v>
      </c>
      <c r="P316" t="s">
        <v>31</v>
      </c>
      <c r="Q316" t="s">
        <v>32</v>
      </c>
      <c r="R316">
        <v>5</v>
      </c>
      <c r="S316">
        <v>858</v>
      </c>
      <c r="T316" t="s">
        <v>23</v>
      </c>
      <c r="U316" t="s">
        <v>23</v>
      </c>
      <c r="V316" s="1">
        <v>45503</v>
      </c>
      <c r="W316" t="s">
        <v>23</v>
      </c>
      <c r="X316" t="str">
        <f t="shared" si="25"/>
        <v>dp1</v>
      </c>
      <c r="Y316">
        <f t="shared" si="26"/>
        <v>91</v>
      </c>
      <c r="Z316">
        <f t="shared" si="27"/>
        <v>10</v>
      </c>
      <c r="AA316" t="str">
        <f t="shared" si="28"/>
        <v>N</v>
      </c>
      <c r="AC316" t="str">
        <f t="shared" ca="1" si="30"/>
        <v>Recent</v>
      </c>
      <c r="AD316" t="str">
        <f t="shared" ca="1" si="29"/>
        <v>Old</v>
      </c>
    </row>
    <row r="317" spans="1:30" hidden="1" x14ac:dyDescent="0.35">
      <c r="A317">
        <v>884291181</v>
      </c>
      <c r="B317" s="1">
        <v>35369</v>
      </c>
      <c r="C317">
        <v>2225</v>
      </c>
      <c r="D317" s="1">
        <v>45704</v>
      </c>
      <c r="E317" t="s">
        <v>34</v>
      </c>
      <c r="F317" t="s">
        <v>24</v>
      </c>
      <c r="G317" t="s">
        <v>24</v>
      </c>
      <c r="H317" t="s">
        <v>30</v>
      </c>
      <c r="O317" t="s">
        <v>40</v>
      </c>
      <c r="P317" t="s">
        <v>31</v>
      </c>
      <c r="Q317" t="s">
        <v>28</v>
      </c>
      <c r="R317">
        <v>6</v>
      </c>
      <c r="S317">
        <v>503</v>
      </c>
      <c r="T317" t="s">
        <v>23</v>
      </c>
      <c r="U317" t="s">
        <v>24</v>
      </c>
      <c r="V317" s="1">
        <v>45500</v>
      </c>
      <c r="W317" t="s">
        <v>23</v>
      </c>
      <c r="X317" t="str">
        <f t="shared" si="25"/>
        <v>dp3</v>
      </c>
      <c r="Y317">
        <f t="shared" si="26"/>
        <v>503</v>
      </c>
      <c r="Z317">
        <f t="shared" si="27"/>
        <v>6</v>
      </c>
      <c r="AA317" t="str">
        <f t="shared" si="28"/>
        <v>N</v>
      </c>
      <c r="AC317" t="str">
        <f t="shared" ca="1" si="30"/>
        <v>N/A</v>
      </c>
      <c r="AD317" t="str">
        <f t="shared" ca="1" si="29"/>
        <v>Old</v>
      </c>
    </row>
    <row r="318" spans="1:30" hidden="1" x14ac:dyDescent="0.35">
      <c r="A318">
        <v>776547649</v>
      </c>
      <c r="B318" s="1">
        <v>42470</v>
      </c>
      <c r="C318">
        <v>886</v>
      </c>
      <c r="D318" s="1">
        <v>45728</v>
      </c>
      <c r="E318" t="s">
        <v>22</v>
      </c>
      <c r="F318" t="s">
        <v>23</v>
      </c>
      <c r="G318" t="s">
        <v>24</v>
      </c>
      <c r="H318" t="s">
        <v>32</v>
      </c>
      <c r="I318" t="s">
        <v>24</v>
      </c>
      <c r="J318">
        <v>79</v>
      </c>
      <c r="K318" t="s">
        <v>24</v>
      </c>
      <c r="L318" t="s">
        <v>24</v>
      </c>
      <c r="M318" t="s">
        <v>24</v>
      </c>
      <c r="N318" s="1">
        <v>45711</v>
      </c>
      <c r="O318" t="s">
        <v>39</v>
      </c>
      <c r="P318" t="s">
        <v>31</v>
      </c>
      <c r="Q318" t="s">
        <v>32</v>
      </c>
      <c r="R318">
        <v>5</v>
      </c>
      <c r="S318">
        <v>875</v>
      </c>
      <c r="T318" t="s">
        <v>23</v>
      </c>
      <c r="U318" t="s">
        <v>23</v>
      </c>
      <c r="V318" s="1">
        <v>45491</v>
      </c>
      <c r="W318" t="s">
        <v>23</v>
      </c>
      <c r="X318" t="str">
        <f t="shared" si="25"/>
        <v>dp1</v>
      </c>
      <c r="Y318">
        <f t="shared" si="26"/>
        <v>79</v>
      </c>
      <c r="Z318">
        <f t="shared" si="27"/>
        <v>8</v>
      </c>
      <c r="AA318" t="str">
        <f t="shared" si="28"/>
        <v>N</v>
      </c>
      <c r="AC318" t="str">
        <f t="shared" ca="1" si="30"/>
        <v>Recent</v>
      </c>
      <c r="AD318" t="str">
        <f t="shared" ca="1" si="29"/>
        <v>Old</v>
      </c>
    </row>
    <row r="319" spans="1:30" hidden="1" x14ac:dyDescent="0.35">
      <c r="A319">
        <v>347770789</v>
      </c>
      <c r="B319" s="1">
        <v>42953</v>
      </c>
      <c r="C319">
        <v>51</v>
      </c>
      <c r="D319" s="1">
        <v>45755</v>
      </c>
      <c r="E319" t="s">
        <v>22</v>
      </c>
      <c r="F319" t="s">
        <v>23</v>
      </c>
      <c r="G319" t="s">
        <v>24</v>
      </c>
      <c r="H319" t="s">
        <v>32</v>
      </c>
      <c r="I319" t="s">
        <v>24</v>
      </c>
      <c r="J319">
        <v>89</v>
      </c>
      <c r="K319" t="s">
        <v>24</v>
      </c>
      <c r="L319" t="s">
        <v>23</v>
      </c>
      <c r="M319" t="s">
        <v>23</v>
      </c>
      <c r="N319" s="1">
        <v>45729</v>
      </c>
      <c r="O319" t="s">
        <v>39</v>
      </c>
      <c r="P319" t="s">
        <v>31</v>
      </c>
      <c r="Q319" t="s">
        <v>32</v>
      </c>
      <c r="R319">
        <v>6</v>
      </c>
      <c r="S319">
        <v>976</v>
      </c>
      <c r="T319" t="s">
        <v>23</v>
      </c>
      <c r="U319" t="s">
        <v>23</v>
      </c>
      <c r="V319" s="1">
        <v>45489</v>
      </c>
      <c r="W319" t="s">
        <v>23</v>
      </c>
      <c r="X319" t="str">
        <f t="shared" si="25"/>
        <v>dp1</v>
      </c>
      <c r="Y319">
        <f t="shared" si="26"/>
        <v>89</v>
      </c>
      <c r="Z319">
        <f t="shared" si="27"/>
        <v>9</v>
      </c>
      <c r="AA319" t="str">
        <f t="shared" si="28"/>
        <v>N</v>
      </c>
      <c r="AC319" t="str">
        <f t="shared" ca="1" si="30"/>
        <v>Recent</v>
      </c>
      <c r="AD319" t="str">
        <f t="shared" ca="1" si="29"/>
        <v>Old</v>
      </c>
    </row>
    <row r="320" spans="1:30" hidden="1" x14ac:dyDescent="0.35">
      <c r="A320">
        <v>358600742</v>
      </c>
      <c r="B320" s="1">
        <v>42966</v>
      </c>
      <c r="C320">
        <v>45</v>
      </c>
      <c r="D320" s="1">
        <v>45743</v>
      </c>
      <c r="E320" t="s">
        <v>36</v>
      </c>
      <c r="F320" t="s">
        <v>24</v>
      </c>
      <c r="G320" t="s">
        <v>23</v>
      </c>
      <c r="H320" t="s">
        <v>32</v>
      </c>
      <c r="I320" t="s">
        <v>24</v>
      </c>
      <c r="J320">
        <v>88</v>
      </c>
      <c r="K320" t="s">
        <v>24</v>
      </c>
      <c r="L320" t="s">
        <v>23</v>
      </c>
      <c r="M320" t="s">
        <v>23</v>
      </c>
      <c r="N320" s="1">
        <v>45743</v>
      </c>
      <c r="O320" t="s">
        <v>37</v>
      </c>
      <c r="P320" t="s">
        <v>31</v>
      </c>
      <c r="Q320" t="s">
        <v>32</v>
      </c>
      <c r="R320">
        <v>5</v>
      </c>
      <c r="S320">
        <v>973</v>
      </c>
      <c r="T320" t="s">
        <v>24</v>
      </c>
      <c r="U320" t="s">
        <v>23</v>
      </c>
      <c r="V320" s="1">
        <v>45485</v>
      </c>
      <c r="W320" t="s">
        <v>23</v>
      </c>
      <c r="X320" t="str">
        <f t="shared" si="25"/>
        <v>dp1</v>
      </c>
      <c r="Y320">
        <f t="shared" si="26"/>
        <v>88</v>
      </c>
      <c r="Z320">
        <f t="shared" si="27"/>
        <v>9</v>
      </c>
      <c r="AA320" t="str">
        <f t="shared" si="28"/>
        <v>N</v>
      </c>
      <c r="AC320" t="str">
        <f t="shared" ca="1" si="30"/>
        <v>Recent</v>
      </c>
      <c r="AD320" t="str">
        <f t="shared" ca="1" si="29"/>
        <v>Old</v>
      </c>
    </row>
    <row r="321" spans="1:30" hidden="1" x14ac:dyDescent="0.35">
      <c r="A321">
        <v>179049932</v>
      </c>
      <c r="B321" s="1">
        <v>39650</v>
      </c>
      <c r="C321">
        <v>1720</v>
      </c>
      <c r="D321" s="1">
        <v>45649</v>
      </c>
      <c r="E321" t="s">
        <v>34</v>
      </c>
      <c r="F321" t="s">
        <v>24</v>
      </c>
      <c r="G321" t="s">
        <v>24</v>
      </c>
      <c r="H321" t="s">
        <v>32</v>
      </c>
      <c r="I321" t="s">
        <v>24</v>
      </c>
      <c r="J321">
        <v>77</v>
      </c>
      <c r="K321" t="s">
        <v>24</v>
      </c>
      <c r="L321" t="s">
        <v>23</v>
      </c>
      <c r="M321" t="s">
        <v>24</v>
      </c>
      <c r="N321" s="1">
        <v>45648</v>
      </c>
      <c r="O321" t="s">
        <v>26</v>
      </c>
      <c r="P321" t="s">
        <v>33</v>
      </c>
      <c r="Q321" t="s">
        <v>32</v>
      </c>
      <c r="R321">
        <v>5</v>
      </c>
      <c r="S321">
        <v>777</v>
      </c>
      <c r="T321" t="s">
        <v>24</v>
      </c>
      <c r="U321" t="s">
        <v>23</v>
      </c>
      <c r="V321" s="1">
        <v>45484</v>
      </c>
      <c r="W321" t="s">
        <v>23</v>
      </c>
      <c r="X321" t="str">
        <f t="shared" si="25"/>
        <v>dp1</v>
      </c>
      <c r="Y321">
        <f t="shared" si="26"/>
        <v>77</v>
      </c>
      <c r="Z321">
        <f t="shared" si="27"/>
        <v>8</v>
      </c>
      <c r="AA321" t="str">
        <f t="shared" si="28"/>
        <v>N</v>
      </c>
      <c r="AC321" t="str">
        <f t="shared" ca="1" si="30"/>
        <v>Recent</v>
      </c>
      <c r="AD321" t="str">
        <f t="shared" ca="1" si="29"/>
        <v>Old</v>
      </c>
    </row>
    <row r="322" spans="1:30" hidden="1" x14ac:dyDescent="0.35">
      <c r="A322">
        <v>844406256</v>
      </c>
      <c r="B322" s="1">
        <v>39313</v>
      </c>
      <c r="C322">
        <v>96</v>
      </c>
      <c r="D322" s="1">
        <v>45729</v>
      </c>
      <c r="E322" t="s">
        <v>34</v>
      </c>
      <c r="F322" t="s">
        <v>24</v>
      </c>
      <c r="G322" t="s">
        <v>24</v>
      </c>
      <c r="H322" t="s">
        <v>32</v>
      </c>
      <c r="I322" t="s">
        <v>24</v>
      </c>
      <c r="J322">
        <v>95</v>
      </c>
      <c r="K322" t="s">
        <v>24</v>
      </c>
      <c r="L322" t="s">
        <v>23</v>
      </c>
      <c r="M322" t="s">
        <v>23</v>
      </c>
      <c r="N322" s="1">
        <v>45739</v>
      </c>
      <c r="O322" t="s">
        <v>38</v>
      </c>
      <c r="Q322" t="s">
        <v>32</v>
      </c>
      <c r="R322">
        <v>5</v>
      </c>
      <c r="S322">
        <v>960</v>
      </c>
      <c r="T322" t="s">
        <v>23</v>
      </c>
      <c r="U322" t="s">
        <v>23</v>
      </c>
      <c r="V322" s="1">
        <v>45478</v>
      </c>
      <c r="W322" t="s">
        <v>23</v>
      </c>
      <c r="X322" t="str">
        <f t="shared" ref="X322:X385" si="31">IF(N322&gt;V322,"dp1",IF(V322="","N/A","dp3"))</f>
        <v>dp1</v>
      </c>
      <c r="Y322">
        <f t="shared" ref="Y322:Y385" si="32">IF(X322 = "dp1", J322, IF(X322 = "N/A", "N/A", S322))</f>
        <v>95</v>
      </c>
      <c r="Z322">
        <f t="shared" ref="Z322:Z385" si="33">IF(X322 = "dp1", ROUNDUP(Y322 / 10, 0), IF(Y322 = "N/A", 11, ROUNDUP(Y322 / 100, 0)))</f>
        <v>10</v>
      </c>
      <c r="AA322" t="str">
        <f t="shared" ref="AA322:AA385" si="34">IF(OR(H322 = "Deceased", Q322 = "Deceased"), "Y", "N")</f>
        <v>N</v>
      </c>
      <c r="AC322" t="str">
        <f t="shared" ca="1" si="30"/>
        <v>Recent</v>
      </c>
      <c r="AD322" t="str">
        <f t="shared" ca="1" si="29"/>
        <v>Old</v>
      </c>
    </row>
    <row r="323" spans="1:30" hidden="1" x14ac:dyDescent="0.35">
      <c r="A323">
        <v>621123043</v>
      </c>
      <c r="B323" s="1">
        <v>41760</v>
      </c>
      <c r="C323">
        <v>57</v>
      </c>
      <c r="D323" s="1">
        <v>45734</v>
      </c>
      <c r="E323" t="s">
        <v>22</v>
      </c>
      <c r="F323" t="s">
        <v>23</v>
      </c>
      <c r="G323" t="s">
        <v>24</v>
      </c>
      <c r="H323" t="s">
        <v>32</v>
      </c>
      <c r="I323" t="s">
        <v>24</v>
      </c>
      <c r="J323">
        <v>96</v>
      </c>
      <c r="K323" t="s">
        <v>24</v>
      </c>
      <c r="L323" t="s">
        <v>23</v>
      </c>
      <c r="M323" t="s">
        <v>23</v>
      </c>
      <c r="N323" s="1">
        <v>45743</v>
      </c>
      <c r="O323" t="s">
        <v>26</v>
      </c>
      <c r="P323" t="s">
        <v>31</v>
      </c>
      <c r="Q323" t="s">
        <v>32</v>
      </c>
      <c r="R323">
        <v>6</v>
      </c>
      <c r="S323">
        <v>956</v>
      </c>
      <c r="T323" t="s">
        <v>23</v>
      </c>
      <c r="U323" t="s">
        <v>24</v>
      </c>
      <c r="V323" s="1">
        <v>45476</v>
      </c>
      <c r="W323" t="s">
        <v>23</v>
      </c>
      <c r="X323" t="str">
        <f t="shared" si="31"/>
        <v>dp1</v>
      </c>
      <c r="Y323">
        <f t="shared" si="32"/>
        <v>96</v>
      </c>
      <c r="Z323">
        <f t="shared" si="33"/>
        <v>10</v>
      </c>
      <c r="AA323" t="str">
        <f t="shared" si="34"/>
        <v>N</v>
      </c>
      <c r="AC323" t="str">
        <f t="shared" ca="1" si="30"/>
        <v>Recent</v>
      </c>
      <c r="AD323" t="str">
        <f t="shared" ref="AD323:AD386" ca="1" si="35">IF(V323&gt;=EDATE(TODAY(),-6),"Recent",IF(V323="","N/A","Old"))</f>
        <v>Old</v>
      </c>
    </row>
    <row r="324" spans="1:30" hidden="1" x14ac:dyDescent="0.35">
      <c r="A324">
        <v>278522580</v>
      </c>
      <c r="B324" s="1">
        <v>41250</v>
      </c>
      <c r="C324">
        <v>100</v>
      </c>
      <c r="D324" s="1">
        <v>45743</v>
      </c>
      <c r="E324" t="s">
        <v>34</v>
      </c>
      <c r="F324" t="s">
        <v>24</v>
      </c>
      <c r="G324" t="s">
        <v>24</v>
      </c>
      <c r="H324" t="s">
        <v>32</v>
      </c>
      <c r="I324" t="s">
        <v>24</v>
      </c>
      <c r="J324">
        <v>98</v>
      </c>
      <c r="K324" t="s">
        <v>24</v>
      </c>
      <c r="L324" t="s">
        <v>23</v>
      </c>
      <c r="M324" t="s">
        <v>23</v>
      </c>
      <c r="N324" s="1">
        <v>45734</v>
      </c>
      <c r="O324" t="s">
        <v>39</v>
      </c>
      <c r="P324" t="s">
        <v>27</v>
      </c>
      <c r="Q324" t="s">
        <v>32</v>
      </c>
      <c r="R324">
        <v>5</v>
      </c>
      <c r="S324">
        <v>967</v>
      </c>
      <c r="T324" t="s">
        <v>23</v>
      </c>
      <c r="U324" t="s">
        <v>23</v>
      </c>
      <c r="V324" s="1">
        <v>45471</v>
      </c>
      <c r="W324" t="s">
        <v>23</v>
      </c>
      <c r="X324" t="str">
        <f t="shared" si="31"/>
        <v>dp1</v>
      </c>
      <c r="Y324">
        <f t="shared" si="32"/>
        <v>98</v>
      </c>
      <c r="Z324">
        <f t="shared" si="33"/>
        <v>10</v>
      </c>
      <c r="AA324" t="str">
        <f t="shared" si="34"/>
        <v>N</v>
      </c>
      <c r="AC324" t="str">
        <f t="shared" ca="1" si="30"/>
        <v>Recent</v>
      </c>
      <c r="AD324" t="str">
        <f t="shared" ca="1" si="35"/>
        <v>Old</v>
      </c>
    </row>
    <row r="325" spans="1:30" hidden="1" x14ac:dyDescent="0.35">
      <c r="A325">
        <v>591920149</v>
      </c>
      <c r="B325" s="1">
        <v>35251</v>
      </c>
      <c r="C325">
        <v>1069</v>
      </c>
      <c r="D325" s="1">
        <v>45738</v>
      </c>
      <c r="E325" t="s">
        <v>34</v>
      </c>
      <c r="F325" t="s">
        <v>24</v>
      </c>
      <c r="G325" t="s">
        <v>24</v>
      </c>
      <c r="H325" t="s">
        <v>32</v>
      </c>
      <c r="I325" t="s">
        <v>24</v>
      </c>
      <c r="J325">
        <v>73</v>
      </c>
      <c r="K325" t="s">
        <v>24</v>
      </c>
      <c r="L325" t="s">
        <v>23</v>
      </c>
      <c r="M325" t="s">
        <v>24</v>
      </c>
      <c r="N325" s="1">
        <v>45629</v>
      </c>
      <c r="O325" t="s">
        <v>40</v>
      </c>
      <c r="Q325" t="s">
        <v>32</v>
      </c>
      <c r="R325">
        <v>6</v>
      </c>
      <c r="S325">
        <v>849</v>
      </c>
      <c r="T325" t="s">
        <v>23</v>
      </c>
      <c r="U325" t="s">
        <v>23</v>
      </c>
      <c r="V325" s="1">
        <v>45471</v>
      </c>
      <c r="W325" t="s">
        <v>23</v>
      </c>
      <c r="X325" t="str">
        <f t="shared" si="31"/>
        <v>dp1</v>
      </c>
      <c r="Y325">
        <f t="shared" si="32"/>
        <v>73</v>
      </c>
      <c r="Z325">
        <f t="shared" si="33"/>
        <v>8</v>
      </c>
      <c r="AA325" t="str">
        <f t="shared" si="34"/>
        <v>N</v>
      </c>
      <c r="AC325" t="str">
        <f t="shared" ca="1" si="30"/>
        <v>Recent</v>
      </c>
      <c r="AD325" t="str">
        <f t="shared" ca="1" si="35"/>
        <v>Old</v>
      </c>
    </row>
    <row r="326" spans="1:30" hidden="1" x14ac:dyDescent="0.35">
      <c r="A326">
        <v>626258645</v>
      </c>
      <c r="B326" s="1">
        <v>34706</v>
      </c>
      <c r="C326">
        <v>15</v>
      </c>
      <c r="D326" s="1">
        <v>45752</v>
      </c>
      <c r="E326" t="s">
        <v>22</v>
      </c>
      <c r="F326" t="s">
        <v>23</v>
      </c>
      <c r="G326" t="s">
        <v>24</v>
      </c>
      <c r="H326" t="s">
        <v>28</v>
      </c>
      <c r="I326" t="s">
        <v>24</v>
      </c>
      <c r="J326">
        <v>98</v>
      </c>
      <c r="K326" t="s">
        <v>24</v>
      </c>
      <c r="L326" t="s">
        <v>23</v>
      </c>
      <c r="M326" t="s">
        <v>23</v>
      </c>
      <c r="N326" s="1">
        <v>45732</v>
      </c>
      <c r="O326" t="s">
        <v>37</v>
      </c>
      <c r="P326" t="s">
        <v>33</v>
      </c>
      <c r="Q326" t="s">
        <v>28</v>
      </c>
      <c r="R326">
        <v>6</v>
      </c>
      <c r="S326">
        <v>975</v>
      </c>
      <c r="T326" t="s">
        <v>23</v>
      </c>
      <c r="U326" t="s">
        <v>23</v>
      </c>
      <c r="V326" s="1">
        <v>45470</v>
      </c>
      <c r="W326" t="s">
        <v>23</v>
      </c>
      <c r="X326" t="str">
        <f t="shared" si="31"/>
        <v>dp1</v>
      </c>
      <c r="Y326">
        <f t="shared" si="32"/>
        <v>98</v>
      </c>
      <c r="Z326">
        <f t="shared" si="33"/>
        <v>10</v>
      </c>
      <c r="AA326" t="str">
        <f t="shared" si="34"/>
        <v>N</v>
      </c>
      <c r="AC326" t="str">
        <f t="shared" ca="1" si="30"/>
        <v>Recent</v>
      </c>
      <c r="AD326" t="str">
        <f t="shared" ca="1" si="35"/>
        <v>Old</v>
      </c>
    </row>
    <row r="327" spans="1:30" x14ac:dyDescent="0.35">
      <c r="A327">
        <v>759768472</v>
      </c>
      <c r="B327" s="1">
        <v>42868</v>
      </c>
      <c r="D327" s="1">
        <v>45741</v>
      </c>
      <c r="E327" t="s">
        <v>34</v>
      </c>
      <c r="F327" t="s">
        <v>24</v>
      </c>
      <c r="G327" t="s">
        <v>24</v>
      </c>
      <c r="H327" t="s">
        <v>32</v>
      </c>
      <c r="I327" t="s">
        <v>24</v>
      </c>
      <c r="J327">
        <v>53</v>
      </c>
      <c r="K327" t="s">
        <v>24</v>
      </c>
      <c r="L327" t="s">
        <v>23</v>
      </c>
      <c r="M327" t="s">
        <v>23</v>
      </c>
      <c r="N327" s="1">
        <v>45750</v>
      </c>
      <c r="O327" t="s">
        <v>37</v>
      </c>
      <c r="P327" t="s">
        <v>33</v>
      </c>
      <c r="Q327" t="s">
        <v>32</v>
      </c>
      <c r="R327">
        <v>7</v>
      </c>
      <c r="S327">
        <v>438</v>
      </c>
      <c r="T327" t="s">
        <v>23</v>
      </c>
      <c r="U327" t="s">
        <v>24</v>
      </c>
      <c r="V327" s="1">
        <v>45463</v>
      </c>
      <c r="W327" t="s">
        <v>23</v>
      </c>
      <c r="X327" t="str">
        <f t="shared" si="31"/>
        <v>dp1</v>
      </c>
      <c r="Y327">
        <f t="shared" si="32"/>
        <v>53</v>
      </c>
      <c r="Z327">
        <f t="shared" si="33"/>
        <v>6</v>
      </c>
      <c r="AA327" t="str">
        <f t="shared" si="34"/>
        <v>N</v>
      </c>
      <c r="AC327" t="str">
        <f t="shared" ca="1" si="30"/>
        <v>Recent</v>
      </c>
      <c r="AD327" t="str">
        <f t="shared" ca="1" si="35"/>
        <v>Old</v>
      </c>
    </row>
    <row r="328" spans="1:30" hidden="1" x14ac:dyDescent="0.35">
      <c r="A328">
        <v>250576578</v>
      </c>
      <c r="B328" s="1">
        <v>39798</v>
      </c>
      <c r="C328">
        <v>872</v>
      </c>
      <c r="D328" s="1">
        <v>45733</v>
      </c>
      <c r="E328" t="s">
        <v>34</v>
      </c>
      <c r="F328" t="s">
        <v>24</v>
      </c>
      <c r="G328" t="s">
        <v>24</v>
      </c>
      <c r="H328" t="s">
        <v>28</v>
      </c>
      <c r="I328" t="s">
        <v>24</v>
      </c>
      <c r="J328">
        <v>93</v>
      </c>
      <c r="K328" t="s">
        <v>24</v>
      </c>
      <c r="L328" t="s">
        <v>23</v>
      </c>
      <c r="M328" t="s">
        <v>23</v>
      </c>
      <c r="N328" s="1">
        <v>45705</v>
      </c>
      <c r="O328" t="s">
        <v>26</v>
      </c>
      <c r="P328" t="s">
        <v>33</v>
      </c>
      <c r="Q328" t="s">
        <v>28</v>
      </c>
      <c r="R328">
        <v>5</v>
      </c>
      <c r="S328">
        <v>878</v>
      </c>
      <c r="T328" t="s">
        <v>23</v>
      </c>
      <c r="U328" t="s">
        <v>24</v>
      </c>
      <c r="V328" s="1">
        <v>45458</v>
      </c>
      <c r="W328" t="s">
        <v>23</v>
      </c>
      <c r="X328" t="str">
        <f t="shared" si="31"/>
        <v>dp1</v>
      </c>
      <c r="Y328">
        <f t="shared" si="32"/>
        <v>93</v>
      </c>
      <c r="Z328">
        <f t="shared" si="33"/>
        <v>10</v>
      </c>
      <c r="AA328" t="str">
        <f t="shared" si="34"/>
        <v>N</v>
      </c>
      <c r="AC328" t="str">
        <f t="shared" ca="1" si="30"/>
        <v>Recent</v>
      </c>
      <c r="AD328" t="str">
        <f t="shared" ca="1" si="35"/>
        <v>Old</v>
      </c>
    </row>
    <row r="329" spans="1:30" hidden="1" x14ac:dyDescent="0.35">
      <c r="A329">
        <v>920546839</v>
      </c>
      <c r="B329" s="1">
        <v>39092</v>
      </c>
      <c r="C329">
        <v>534</v>
      </c>
      <c r="D329" s="1">
        <v>45718</v>
      </c>
      <c r="E329" t="s">
        <v>22</v>
      </c>
      <c r="F329" t="s">
        <v>23</v>
      </c>
      <c r="G329" t="s">
        <v>24</v>
      </c>
      <c r="H329" t="s">
        <v>32</v>
      </c>
      <c r="I329" t="s">
        <v>24</v>
      </c>
      <c r="J329">
        <v>76</v>
      </c>
      <c r="K329" t="s">
        <v>24</v>
      </c>
      <c r="L329" t="s">
        <v>23</v>
      </c>
      <c r="M329" t="s">
        <v>24</v>
      </c>
      <c r="N329" s="1">
        <v>45718</v>
      </c>
      <c r="P329" t="s">
        <v>27</v>
      </c>
      <c r="Q329" t="s">
        <v>28</v>
      </c>
      <c r="R329">
        <v>5</v>
      </c>
      <c r="S329">
        <v>855</v>
      </c>
      <c r="T329" t="s">
        <v>23</v>
      </c>
      <c r="U329" t="s">
        <v>24</v>
      </c>
      <c r="V329" s="1">
        <v>45452</v>
      </c>
      <c r="W329" t="s">
        <v>23</v>
      </c>
      <c r="X329" t="str">
        <f t="shared" si="31"/>
        <v>dp1</v>
      </c>
      <c r="Y329">
        <f t="shared" si="32"/>
        <v>76</v>
      </c>
      <c r="Z329">
        <f t="shared" si="33"/>
        <v>8</v>
      </c>
      <c r="AA329" t="str">
        <f t="shared" si="34"/>
        <v>N</v>
      </c>
      <c r="AC329" t="str">
        <f t="shared" ref="AC329:AC392" ca="1" si="36">IF(N329&gt;=EDATE(TODAY(),-6),"Recent",IF(N329="","N/A","Old"))</f>
        <v>Recent</v>
      </c>
      <c r="AD329" t="str">
        <f t="shared" ca="1" si="35"/>
        <v>Old</v>
      </c>
    </row>
    <row r="330" spans="1:30" hidden="1" x14ac:dyDescent="0.35">
      <c r="A330">
        <v>726830740</v>
      </c>
      <c r="B330" s="1">
        <v>36025</v>
      </c>
      <c r="C330">
        <v>2093</v>
      </c>
      <c r="D330" s="1">
        <v>45698</v>
      </c>
      <c r="E330" t="s">
        <v>36</v>
      </c>
      <c r="F330" t="s">
        <v>24</v>
      </c>
      <c r="G330" t="s">
        <v>23</v>
      </c>
      <c r="H330" t="s">
        <v>32</v>
      </c>
      <c r="I330" t="s">
        <v>24</v>
      </c>
      <c r="J330">
        <v>41</v>
      </c>
      <c r="K330" t="s">
        <v>24</v>
      </c>
      <c r="L330" t="s">
        <v>24</v>
      </c>
      <c r="M330" t="s">
        <v>24</v>
      </c>
      <c r="N330" s="1">
        <v>45555</v>
      </c>
      <c r="O330" t="s">
        <v>35</v>
      </c>
      <c r="P330" t="s">
        <v>27</v>
      </c>
      <c r="Q330" t="s">
        <v>28</v>
      </c>
      <c r="R330">
        <v>6</v>
      </c>
      <c r="S330">
        <v>627</v>
      </c>
      <c r="T330" t="s">
        <v>23</v>
      </c>
      <c r="U330" t="s">
        <v>23</v>
      </c>
      <c r="V330" s="1">
        <v>45447</v>
      </c>
      <c r="W330" t="s">
        <v>23</v>
      </c>
      <c r="X330" t="str">
        <f t="shared" si="31"/>
        <v>dp1</v>
      </c>
      <c r="Y330">
        <f t="shared" si="32"/>
        <v>41</v>
      </c>
      <c r="Z330">
        <f t="shared" si="33"/>
        <v>5</v>
      </c>
      <c r="AA330" t="str">
        <f t="shared" si="34"/>
        <v>N</v>
      </c>
      <c r="AC330" t="str">
        <f t="shared" ca="1" si="36"/>
        <v>Old</v>
      </c>
      <c r="AD330" t="str">
        <f t="shared" ca="1" si="35"/>
        <v>Old</v>
      </c>
    </row>
    <row r="331" spans="1:30" hidden="1" x14ac:dyDescent="0.35">
      <c r="A331">
        <v>835239506</v>
      </c>
      <c r="B331" s="1">
        <v>37116</v>
      </c>
      <c r="C331">
        <v>3584</v>
      </c>
      <c r="D331" s="1">
        <v>45406</v>
      </c>
      <c r="E331" t="s">
        <v>34</v>
      </c>
      <c r="F331" t="s">
        <v>24</v>
      </c>
      <c r="G331" t="s">
        <v>24</v>
      </c>
      <c r="H331" t="s">
        <v>32</v>
      </c>
      <c r="I331" t="s">
        <v>24</v>
      </c>
      <c r="J331">
        <v>22</v>
      </c>
      <c r="K331" t="s">
        <v>24</v>
      </c>
      <c r="L331" t="s">
        <v>23</v>
      </c>
      <c r="M331" t="s">
        <v>24</v>
      </c>
      <c r="N331" s="1">
        <v>45131</v>
      </c>
      <c r="O331" t="s">
        <v>38</v>
      </c>
      <c r="P331" t="s">
        <v>33</v>
      </c>
      <c r="Q331" t="s">
        <v>28</v>
      </c>
      <c r="R331">
        <v>6</v>
      </c>
      <c r="S331">
        <v>379</v>
      </c>
      <c r="T331" t="s">
        <v>23</v>
      </c>
      <c r="U331" t="s">
        <v>23</v>
      </c>
      <c r="V331" s="1">
        <v>44913</v>
      </c>
      <c r="W331" t="s">
        <v>23</v>
      </c>
      <c r="X331" t="str">
        <f t="shared" si="31"/>
        <v>dp1</v>
      </c>
      <c r="Y331">
        <f t="shared" si="32"/>
        <v>22</v>
      </c>
      <c r="Z331">
        <f t="shared" si="33"/>
        <v>3</v>
      </c>
      <c r="AA331" t="str">
        <f t="shared" si="34"/>
        <v>N</v>
      </c>
      <c r="AC331" t="str">
        <f t="shared" ca="1" si="36"/>
        <v>Old</v>
      </c>
      <c r="AD331" t="str">
        <f t="shared" ca="1" si="35"/>
        <v>Old</v>
      </c>
    </row>
    <row r="332" spans="1:30" hidden="1" x14ac:dyDescent="0.35">
      <c r="A332">
        <v>555017875</v>
      </c>
      <c r="B332" s="1">
        <v>42297</v>
      </c>
      <c r="C332">
        <v>54</v>
      </c>
      <c r="E332" t="s">
        <v>34</v>
      </c>
      <c r="F332" t="s">
        <v>24</v>
      </c>
      <c r="G332" t="s">
        <v>24</v>
      </c>
      <c r="H332" t="s">
        <v>32</v>
      </c>
      <c r="I332" t="s">
        <v>24</v>
      </c>
      <c r="J332">
        <v>94</v>
      </c>
      <c r="K332" t="s">
        <v>24</v>
      </c>
      <c r="L332" t="s">
        <v>23</v>
      </c>
      <c r="M332" t="s">
        <v>24</v>
      </c>
      <c r="N332" s="1">
        <v>45730</v>
      </c>
      <c r="O332" t="s">
        <v>37</v>
      </c>
      <c r="P332" t="s">
        <v>27</v>
      </c>
      <c r="Q332" t="s">
        <v>28</v>
      </c>
      <c r="R332">
        <v>5</v>
      </c>
      <c r="S332">
        <v>987</v>
      </c>
      <c r="T332" t="s">
        <v>23</v>
      </c>
      <c r="U332" t="s">
        <v>23</v>
      </c>
      <c r="V332" s="1">
        <v>45445</v>
      </c>
      <c r="W332" t="s">
        <v>23</v>
      </c>
      <c r="X332" t="str">
        <f t="shared" si="31"/>
        <v>dp1</v>
      </c>
      <c r="Y332">
        <f t="shared" si="32"/>
        <v>94</v>
      </c>
      <c r="Z332">
        <f t="shared" si="33"/>
        <v>10</v>
      </c>
      <c r="AA332" t="str">
        <f t="shared" si="34"/>
        <v>N</v>
      </c>
      <c r="AC332" t="str">
        <f t="shared" ca="1" si="36"/>
        <v>Recent</v>
      </c>
      <c r="AD332" t="str">
        <f t="shared" ca="1" si="35"/>
        <v>Old</v>
      </c>
    </row>
    <row r="333" spans="1:30" hidden="1" x14ac:dyDescent="0.35">
      <c r="A333">
        <v>464155364</v>
      </c>
      <c r="B333" s="1">
        <v>38038</v>
      </c>
      <c r="C333">
        <v>1544</v>
      </c>
      <c r="D333" s="1">
        <v>45679</v>
      </c>
      <c r="E333" t="s">
        <v>34</v>
      </c>
      <c r="F333" t="s">
        <v>24</v>
      </c>
      <c r="G333" t="s">
        <v>24</v>
      </c>
      <c r="H333" t="s">
        <v>30</v>
      </c>
      <c r="O333" t="s">
        <v>40</v>
      </c>
      <c r="Q333" t="s">
        <v>32</v>
      </c>
      <c r="R333">
        <v>7</v>
      </c>
      <c r="S333">
        <v>851</v>
      </c>
      <c r="T333" t="s">
        <v>23</v>
      </c>
      <c r="U333" t="s">
        <v>24</v>
      </c>
      <c r="V333" s="1">
        <v>45439</v>
      </c>
      <c r="W333" t="s">
        <v>23</v>
      </c>
      <c r="X333" t="str">
        <f t="shared" si="31"/>
        <v>dp3</v>
      </c>
      <c r="Y333">
        <f t="shared" si="32"/>
        <v>851</v>
      </c>
      <c r="Z333">
        <f t="shared" si="33"/>
        <v>9</v>
      </c>
      <c r="AA333" t="str">
        <f t="shared" si="34"/>
        <v>N</v>
      </c>
      <c r="AC333" t="str">
        <f t="shared" ca="1" si="36"/>
        <v>N/A</v>
      </c>
      <c r="AD333" t="str">
        <f t="shared" ca="1" si="35"/>
        <v>Old</v>
      </c>
    </row>
    <row r="334" spans="1:30" hidden="1" x14ac:dyDescent="0.35">
      <c r="A334">
        <v>767494162</v>
      </c>
      <c r="B334" s="1">
        <v>36595</v>
      </c>
      <c r="C334">
        <v>52</v>
      </c>
      <c r="D334" s="1">
        <v>45753</v>
      </c>
      <c r="E334" t="s">
        <v>22</v>
      </c>
      <c r="F334" t="s">
        <v>23</v>
      </c>
      <c r="G334" t="s">
        <v>24</v>
      </c>
      <c r="H334" t="s">
        <v>32</v>
      </c>
      <c r="I334" t="s">
        <v>24</v>
      </c>
      <c r="J334">
        <v>86</v>
      </c>
      <c r="K334" t="s">
        <v>24</v>
      </c>
      <c r="L334" t="s">
        <v>23</v>
      </c>
      <c r="M334" t="s">
        <v>23</v>
      </c>
      <c r="N334" s="1">
        <v>45753</v>
      </c>
      <c r="O334" t="s">
        <v>37</v>
      </c>
      <c r="P334" t="s">
        <v>27</v>
      </c>
      <c r="Q334" t="s">
        <v>32</v>
      </c>
      <c r="R334">
        <v>6</v>
      </c>
      <c r="S334">
        <v>989</v>
      </c>
      <c r="T334" t="s">
        <v>23</v>
      </c>
      <c r="U334" t="s">
        <v>23</v>
      </c>
      <c r="V334" s="1">
        <v>45438</v>
      </c>
      <c r="W334" t="s">
        <v>23</v>
      </c>
      <c r="X334" t="str">
        <f t="shared" si="31"/>
        <v>dp1</v>
      </c>
      <c r="Y334">
        <f t="shared" si="32"/>
        <v>86</v>
      </c>
      <c r="Z334">
        <f t="shared" si="33"/>
        <v>9</v>
      </c>
      <c r="AA334" t="str">
        <f t="shared" si="34"/>
        <v>N</v>
      </c>
      <c r="AC334" t="str">
        <f t="shared" ca="1" si="36"/>
        <v>Recent</v>
      </c>
      <c r="AD334" t="str">
        <f t="shared" ca="1" si="35"/>
        <v>Old</v>
      </c>
    </row>
    <row r="335" spans="1:30" hidden="1" x14ac:dyDescent="0.35">
      <c r="A335">
        <v>128588998</v>
      </c>
      <c r="B335" s="1">
        <v>42136</v>
      </c>
      <c r="C335">
        <v>1900</v>
      </c>
      <c r="D335" s="1">
        <v>45675</v>
      </c>
      <c r="E335" t="s">
        <v>36</v>
      </c>
      <c r="F335" t="s">
        <v>24</v>
      </c>
      <c r="G335" t="s">
        <v>23</v>
      </c>
      <c r="H335" t="s">
        <v>32</v>
      </c>
      <c r="I335" t="s">
        <v>24</v>
      </c>
      <c r="J335">
        <v>69</v>
      </c>
      <c r="K335" t="s">
        <v>24</v>
      </c>
      <c r="L335" t="s">
        <v>24</v>
      </c>
      <c r="M335" t="s">
        <v>24</v>
      </c>
      <c r="N335" s="1">
        <v>45701</v>
      </c>
      <c r="O335" t="s">
        <v>38</v>
      </c>
      <c r="P335" t="s">
        <v>27</v>
      </c>
      <c r="Q335" t="s">
        <v>32</v>
      </c>
      <c r="R335">
        <v>5</v>
      </c>
      <c r="S335">
        <v>795</v>
      </c>
      <c r="T335" t="s">
        <v>23</v>
      </c>
      <c r="U335" t="s">
        <v>23</v>
      </c>
      <c r="V335" s="1">
        <v>45438</v>
      </c>
      <c r="W335" t="s">
        <v>23</v>
      </c>
      <c r="X335" t="str">
        <f t="shared" si="31"/>
        <v>dp1</v>
      </c>
      <c r="Y335">
        <f t="shared" si="32"/>
        <v>69</v>
      </c>
      <c r="Z335">
        <f t="shared" si="33"/>
        <v>7</v>
      </c>
      <c r="AA335" t="str">
        <f t="shared" si="34"/>
        <v>N</v>
      </c>
      <c r="AC335" t="str">
        <f t="shared" ca="1" si="36"/>
        <v>Recent</v>
      </c>
      <c r="AD335" t="str">
        <f t="shared" ca="1" si="35"/>
        <v>Old</v>
      </c>
    </row>
    <row r="336" spans="1:30" hidden="1" x14ac:dyDescent="0.35">
      <c r="A336">
        <v>185800242</v>
      </c>
      <c r="B336" s="1">
        <v>38679</v>
      </c>
      <c r="C336">
        <v>3512</v>
      </c>
      <c r="D336" s="1">
        <v>45461</v>
      </c>
      <c r="E336" t="s">
        <v>36</v>
      </c>
      <c r="F336" t="s">
        <v>24</v>
      </c>
      <c r="G336" t="s">
        <v>23</v>
      </c>
      <c r="H336" t="s">
        <v>32</v>
      </c>
      <c r="I336" t="s">
        <v>24</v>
      </c>
      <c r="J336">
        <v>22</v>
      </c>
      <c r="K336" t="s">
        <v>24</v>
      </c>
      <c r="L336" t="s">
        <v>24</v>
      </c>
      <c r="M336" t="s">
        <v>24</v>
      </c>
      <c r="N336" s="1">
        <v>45000</v>
      </c>
      <c r="O336" t="s">
        <v>38</v>
      </c>
      <c r="P336" t="s">
        <v>33</v>
      </c>
      <c r="Q336" t="s">
        <v>25</v>
      </c>
      <c r="T336" t="s">
        <v>23</v>
      </c>
      <c r="U336" t="s">
        <v>23</v>
      </c>
      <c r="W336" t="s">
        <v>23</v>
      </c>
      <c r="X336" t="str">
        <f t="shared" si="31"/>
        <v>dp1</v>
      </c>
      <c r="Y336">
        <f t="shared" si="32"/>
        <v>22</v>
      </c>
      <c r="Z336">
        <f t="shared" si="33"/>
        <v>3</v>
      </c>
      <c r="AA336" t="str">
        <f t="shared" si="34"/>
        <v>Y</v>
      </c>
      <c r="AC336" t="str">
        <f t="shared" ca="1" si="36"/>
        <v>Old</v>
      </c>
      <c r="AD336" t="str">
        <f t="shared" ca="1" si="35"/>
        <v>N/A</v>
      </c>
    </row>
    <row r="337" spans="1:30" hidden="1" x14ac:dyDescent="0.35">
      <c r="A337">
        <v>191358966</v>
      </c>
      <c r="B337" s="1">
        <v>36889</v>
      </c>
      <c r="C337">
        <v>61</v>
      </c>
      <c r="D337" s="1">
        <v>45741</v>
      </c>
      <c r="E337" t="s">
        <v>22</v>
      </c>
      <c r="F337" t="s">
        <v>23</v>
      </c>
      <c r="G337" t="s">
        <v>24</v>
      </c>
      <c r="H337" t="s">
        <v>32</v>
      </c>
      <c r="I337" t="s">
        <v>24</v>
      </c>
      <c r="J337">
        <v>89</v>
      </c>
      <c r="K337" t="s">
        <v>24</v>
      </c>
      <c r="L337" t="s">
        <v>23</v>
      </c>
      <c r="M337" t="s">
        <v>23</v>
      </c>
      <c r="N337" s="1">
        <v>45738</v>
      </c>
      <c r="O337" t="s">
        <v>37</v>
      </c>
      <c r="P337" t="s">
        <v>31</v>
      </c>
      <c r="Q337" t="s">
        <v>32</v>
      </c>
      <c r="R337">
        <v>5</v>
      </c>
      <c r="S337">
        <v>951</v>
      </c>
      <c r="T337" t="s">
        <v>23</v>
      </c>
      <c r="U337" t="s">
        <v>23</v>
      </c>
      <c r="V337" s="1">
        <v>45425</v>
      </c>
      <c r="W337" t="s">
        <v>23</v>
      </c>
      <c r="X337" t="str">
        <f t="shared" si="31"/>
        <v>dp1</v>
      </c>
      <c r="Y337">
        <f t="shared" si="32"/>
        <v>89</v>
      </c>
      <c r="Z337">
        <f t="shared" si="33"/>
        <v>9</v>
      </c>
      <c r="AA337" t="str">
        <f t="shared" si="34"/>
        <v>N</v>
      </c>
      <c r="AC337" t="str">
        <f t="shared" ca="1" si="36"/>
        <v>Recent</v>
      </c>
      <c r="AD337" t="str">
        <f t="shared" ca="1" si="35"/>
        <v>Old</v>
      </c>
    </row>
    <row r="338" spans="1:30" hidden="1" x14ac:dyDescent="0.35">
      <c r="A338">
        <v>449243758</v>
      </c>
      <c r="B338" s="1">
        <v>38574</v>
      </c>
      <c r="C338">
        <v>1946</v>
      </c>
      <c r="D338" s="1">
        <v>45659</v>
      </c>
      <c r="E338" t="s">
        <v>36</v>
      </c>
      <c r="F338" t="s">
        <v>24</v>
      </c>
      <c r="G338" t="s">
        <v>23</v>
      </c>
      <c r="H338" t="s">
        <v>32</v>
      </c>
      <c r="I338" t="s">
        <v>24</v>
      </c>
      <c r="J338">
        <v>68</v>
      </c>
      <c r="K338" t="s">
        <v>24</v>
      </c>
      <c r="L338" t="s">
        <v>24</v>
      </c>
      <c r="M338" t="s">
        <v>23</v>
      </c>
      <c r="N338" s="1">
        <v>45626</v>
      </c>
      <c r="O338" t="s">
        <v>35</v>
      </c>
      <c r="P338" t="s">
        <v>27</v>
      </c>
      <c r="Q338" t="s">
        <v>32</v>
      </c>
      <c r="R338">
        <v>7</v>
      </c>
      <c r="S338">
        <v>833</v>
      </c>
      <c r="T338" t="s">
        <v>24</v>
      </c>
      <c r="U338" t="s">
        <v>23</v>
      </c>
      <c r="V338" s="1">
        <v>45420</v>
      </c>
      <c r="W338" t="s">
        <v>23</v>
      </c>
      <c r="X338" t="str">
        <f t="shared" si="31"/>
        <v>dp1</v>
      </c>
      <c r="Y338">
        <f t="shared" si="32"/>
        <v>68</v>
      </c>
      <c r="Z338">
        <f t="shared" si="33"/>
        <v>7</v>
      </c>
      <c r="AA338" t="str">
        <f t="shared" si="34"/>
        <v>N</v>
      </c>
      <c r="AC338" t="str">
        <f t="shared" ca="1" si="36"/>
        <v>Recent</v>
      </c>
      <c r="AD338" t="str">
        <f t="shared" ca="1" si="35"/>
        <v>Old</v>
      </c>
    </row>
    <row r="339" spans="1:30" hidden="1" x14ac:dyDescent="0.35">
      <c r="A339">
        <v>547121414</v>
      </c>
      <c r="B339" s="1">
        <v>37011</v>
      </c>
      <c r="C339">
        <v>5848</v>
      </c>
      <c r="D339" s="1">
        <v>43666</v>
      </c>
      <c r="E339" t="s">
        <v>29</v>
      </c>
      <c r="F339" t="s">
        <v>24</v>
      </c>
      <c r="G339" t="s">
        <v>24</v>
      </c>
      <c r="H339" t="s">
        <v>32</v>
      </c>
      <c r="I339" t="s">
        <v>23</v>
      </c>
      <c r="J339">
        <v>10</v>
      </c>
      <c r="K339" t="s">
        <v>24</v>
      </c>
      <c r="L339" t="s">
        <v>23</v>
      </c>
      <c r="M339" t="s">
        <v>23</v>
      </c>
      <c r="N339" s="1">
        <v>44790</v>
      </c>
      <c r="O339" t="s">
        <v>38</v>
      </c>
      <c r="P339" t="s">
        <v>31</v>
      </c>
      <c r="Q339" t="s">
        <v>32</v>
      </c>
      <c r="R339">
        <v>5</v>
      </c>
      <c r="S339">
        <v>75</v>
      </c>
      <c r="T339" t="s">
        <v>23</v>
      </c>
      <c r="U339" t="s">
        <v>23</v>
      </c>
      <c r="V339" s="1">
        <v>45420</v>
      </c>
      <c r="W339" t="s">
        <v>23</v>
      </c>
      <c r="X339" t="str">
        <f t="shared" si="31"/>
        <v>dp3</v>
      </c>
      <c r="Y339">
        <f t="shared" si="32"/>
        <v>75</v>
      </c>
      <c r="Z339">
        <f t="shared" si="33"/>
        <v>1</v>
      </c>
      <c r="AA339" t="str">
        <f t="shared" si="34"/>
        <v>N</v>
      </c>
      <c r="AC339" t="str">
        <f t="shared" ca="1" si="36"/>
        <v>Old</v>
      </c>
      <c r="AD339" t="str">
        <f t="shared" ca="1" si="35"/>
        <v>Old</v>
      </c>
    </row>
    <row r="340" spans="1:30" hidden="1" x14ac:dyDescent="0.35">
      <c r="A340">
        <v>848417976</v>
      </c>
      <c r="B340" s="1">
        <v>38061</v>
      </c>
      <c r="C340">
        <v>4668</v>
      </c>
      <c r="E340" t="s">
        <v>29</v>
      </c>
      <c r="F340" t="s">
        <v>24</v>
      </c>
      <c r="G340" t="s">
        <v>24</v>
      </c>
      <c r="H340" t="s">
        <v>32</v>
      </c>
      <c r="I340" t="s">
        <v>23</v>
      </c>
      <c r="J340">
        <v>1</v>
      </c>
      <c r="K340" t="s">
        <v>24</v>
      </c>
      <c r="L340" t="s">
        <v>24</v>
      </c>
      <c r="M340" t="s">
        <v>24</v>
      </c>
      <c r="N340" s="1">
        <v>43595</v>
      </c>
      <c r="O340" t="s">
        <v>38</v>
      </c>
      <c r="P340" t="s">
        <v>31</v>
      </c>
      <c r="Q340" t="s">
        <v>28</v>
      </c>
      <c r="R340">
        <v>6</v>
      </c>
      <c r="S340">
        <v>4</v>
      </c>
      <c r="T340" t="s">
        <v>23</v>
      </c>
      <c r="U340" t="s">
        <v>24</v>
      </c>
      <c r="V340" s="1">
        <v>45419</v>
      </c>
      <c r="W340" t="s">
        <v>23</v>
      </c>
      <c r="X340" t="str">
        <f t="shared" si="31"/>
        <v>dp3</v>
      </c>
      <c r="Y340">
        <f t="shared" si="32"/>
        <v>4</v>
      </c>
      <c r="Z340">
        <f t="shared" si="33"/>
        <v>1</v>
      </c>
      <c r="AA340" t="str">
        <f t="shared" si="34"/>
        <v>N</v>
      </c>
      <c r="AC340" t="str">
        <f t="shared" ca="1" si="36"/>
        <v>Old</v>
      </c>
      <c r="AD340" t="str">
        <f t="shared" ca="1" si="35"/>
        <v>Old</v>
      </c>
    </row>
    <row r="341" spans="1:30" hidden="1" x14ac:dyDescent="0.35">
      <c r="A341">
        <v>237111459</v>
      </c>
      <c r="B341" s="1">
        <v>43080</v>
      </c>
      <c r="C341">
        <v>18</v>
      </c>
      <c r="D341" s="1">
        <v>45739</v>
      </c>
      <c r="E341" t="s">
        <v>22</v>
      </c>
      <c r="F341" t="s">
        <v>23</v>
      </c>
      <c r="G341" t="s">
        <v>24</v>
      </c>
      <c r="H341" t="s">
        <v>32</v>
      </c>
      <c r="I341" t="s">
        <v>24</v>
      </c>
      <c r="J341">
        <v>92</v>
      </c>
      <c r="K341" t="s">
        <v>24</v>
      </c>
      <c r="L341" t="s">
        <v>23</v>
      </c>
      <c r="M341" t="s">
        <v>23</v>
      </c>
      <c r="N341" s="1">
        <v>45753</v>
      </c>
      <c r="O341" t="s">
        <v>39</v>
      </c>
      <c r="P341" t="s">
        <v>27</v>
      </c>
      <c r="Q341" t="s">
        <v>32</v>
      </c>
      <c r="R341">
        <v>5</v>
      </c>
      <c r="S341">
        <v>989</v>
      </c>
      <c r="T341" t="s">
        <v>23</v>
      </c>
      <c r="U341" t="s">
        <v>23</v>
      </c>
      <c r="V341" s="1">
        <v>45416</v>
      </c>
      <c r="W341" t="s">
        <v>23</v>
      </c>
      <c r="X341" t="str">
        <f t="shared" si="31"/>
        <v>dp1</v>
      </c>
      <c r="Y341">
        <f t="shared" si="32"/>
        <v>92</v>
      </c>
      <c r="Z341">
        <f t="shared" si="33"/>
        <v>10</v>
      </c>
      <c r="AA341" t="str">
        <f t="shared" si="34"/>
        <v>N</v>
      </c>
      <c r="AC341" t="str">
        <f t="shared" ca="1" si="36"/>
        <v>Recent</v>
      </c>
      <c r="AD341" t="str">
        <f t="shared" ca="1" si="35"/>
        <v>Old</v>
      </c>
    </row>
    <row r="342" spans="1:30" hidden="1" x14ac:dyDescent="0.35">
      <c r="A342">
        <v>661888095</v>
      </c>
      <c r="B342" s="1">
        <v>41989</v>
      </c>
      <c r="C342">
        <v>6</v>
      </c>
      <c r="D342" s="1">
        <v>45747</v>
      </c>
      <c r="E342" t="s">
        <v>36</v>
      </c>
      <c r="F342" t="s">
        <v>24</v>
      </c>
      <c r="G342" t="s">
        <v>23</v>
      </c>
      <c r="H342" t="s">
        <v>32</v>
      </c>
      <c r="I342" t="s">
        <v>24</v>
      </c>
      <c r="J342">
        <v>87</v>
      </c>
      <c r="K342" t="s">
        <v>24</v>
      </c>
      <c r="L342" t="s">
        <v>23</v>
      </c>
      <c r="M342" t="s">
        <v>24</v>
      </c>
      <c r="N342" s="1">
        <v>45751</v>
      </c>
      <c r="O342" t="s">
        <v>39</v>
      </c>
      <c r="P342" t="s">
        <v>27</v>
      </c>
      <c r="Q342" t="s">
        <v>32</v>
      </c>
      <c r="R342">
        <v>5</v>
      </c>
      <c r="S342">
        <v>950</v>
      </c>
      <c r="T342" t="s">
        <v>23</v>
      </c>
      <c r="U342" t="s">
        <v>23</v>
      </c>
      <c r="V342" s="1">
        <v>45412</v>
      </c>
      <c r="W342" t="s">
        <v>23</v>
      </c>
      <c r="X342" t="str">
        <f t="shared" si="31"/>
        <v>dp1</v>
      </c>
      <c r="Y342">
        <f t="shared" si="32"/>
        <v>87</v>
      </c>
      <c r="Z342">
        <f t="shared" si="33"/>
        <v>9</v>
      </c>
      <c r="AA342" t="str">
        <f t="shared" si="34"/>
        <v>N</v>
      </c>
      <c r="AC342" t="str">
        <f t="shared" ca="1" si="36"/>
        <v>Recent</v>
      </c>
      <c r="AD342" t="str">
        <f t="shared" ca="1" si="35"/>
        <v>Old</v>
      </c>
    </row>
    <row r="343" spans="1:30" hidden="1" x14ac:dyDescent="0.35">
      <c r="A343">
        <v>347070350</v>
      </c>
      <c r="B343" s="1">
        <v>42276</v>
      </c>
      <c r="C343">
        <v>3994</v>
      </c>
      <c r="D343" s="1">
        <v>45502</v>
      </c>
      <c r="E343" t="s">
        <v>29</v>
      </c>
      <c r="F343" t="s">
        <v>24</v>
      </c>
      <c r="G343" t="s">
        <v>24</v>
      </c>
      <c r="H343" t="s">
        <v>28</v>
      </c>
      <c r="I343" t="s">
        <v>24</v>
      </c>
      <c r="J343">
        <v>27</v>
      </c>
      <c r="K343" t="s">
        <v>24</v>
      </c>
      <c r="L343" t="s">
        <v>24</v>
      </c>
      <c r="M343" t="s">
        <v>24</v>
      </c>
      <c r="N343" s="1">
        <v>45306</v>
      </c>
      <c r="O343" t="s">
        <v>38</v>
      </c>
      <c r="P343" t="s">
        <v>33</v>
      </c>
      <c r="Q343" t="s">
        <v>28</v>
      </c>
      <c r="R343">
        <v>6</v>
      </c>
      <c r="S343">
        <v>395</v>
      </c>
      <c r="T343" t="s">
        <v>24</v>
      </c>
      <c r="U343" t="s">
        <v>23</v>
      </c>
      <c r="V343" s="1">
        <v>45205</v>
      </c>
      <c r="W343" t="s">
        <v>23</v>
      </c>
      <c r="X343" t="str">
        <f t="shared" si="31"/>
        <v>dp1</v>
      </c>
      <c r="Y343">
        <f t="shared" si="32"/>
        <v>27</v>
      </c>
      <c r="Z343">
        <f t="shared" si="33"/>
        <v>3</v>
      </c>
      <c r="AA343" t="str">
        <f t="shared" si="34"/>
        <v>N</v>
      </c>
      <c r="AC343" t="str">
        <f t="shared" ca="1" si="36"/>
        <v>Old</v>
      </c>
      <c r="AD343" t="str">
        <f t="shared" ca="1" si="35"/>
        <v>Old</v>
      </c>
    </row>
    <row r="344" spans="1:30" hidden="1" x14ac:dyDescent="0.35">
      <c r="A344">
        <v>826515123</v>
      </c>
      <c r="B344" s="1">
        <v>35688</v>
      </c>
      <c r="C344">
        <v>40</v>
      </c>
      <c r="D344" s="1">
        <v>45729</v>
      </c>
      <c r="E344" t="s">
        <v>36</v>
      </c>
      <c r="F344" t="s">
        <v>24</v>
      </c>
      <c r="G344" t="s">
        <v>23</v>
      </c>
      <c r="H344" t="s">
        <v>32</v>
      </c>
      <c r="I344" t="s">
        <v>24</v>
      </c>
      <c r="J344">
        <v>96</v>
      </c>
      <c r="K344" t="s">
        <v>24</v>
      </c>
      <c r="L344" t="s">
        <v>23</v>
      </c>
      <c r="M344" t="s">
        <v>23</v>
      </c>
      <c r="N344" s="1">
        <v>45726</v>
      </c>
      <c r="O344" t="s">
        <v>37</v>
      </c>
      <c r="P344" t="s">
        <v>27</v>
      </c>
      <c r="Q344" t="s">
        <v>32</v>
      </c>
      <c r="R344">
        <v>7</v>
      </c>
      <c r="S344">
        <v>967</v>
      </c>
      <c r="T344" t="s">
        <v>23</v>
      </c>
      <c r="U344" t="s">
        <v>23</v>
      </c>
      <c r="V344" s="1">
        <v>45397</v>
      </c>
      <c r="W344" t="s">
        <v>23</v>
      </c>
      <c r="X344" t="str">
        <f t="shared" si="31"/>
        <v>dp1</v>
      </c>
      <c r="Y344">
        <f t="shared" si="32"/>
        <v>96</v>
      </c>
      <c r="Z344">
        <f t="shared" si="33"/>
        <v>10</v>
      </c>
      <c r="AA344" t="str">
        <f t="shared" si="34"/>
        <v>N</v>
      </c>
      <c r="AC344" t="str">
        <f t="shared" ca="1" si="36"/>
        <v>Recent</v>
      </c>
      <c r="AD344" t="str">
        <f t="shared" ca="1" si="35"/>
        <v>Old</v>
      </c>
    </row>
    <row r="345" spans="1:30" x14ac:dyDescent="0.35">
      <c r="A345">
        <v>105185108</v>
      </c>
      <c r="B345" s="1">
        <v>39512</v>
      </c>
      <c r="D345" s="1">
        <v>45751</v>
      </c>
      <c r="E345" t="s">
        <v>36</v>
      </c>
      <c r="F345" t="s">
        <v>24</v>
      </c>
      <c r="G345" t="s">
        <v>23</v>
      </c>
      <c r="H345" t="s">
        <v>32</v>
      </c>
      <c r="I345" t="s">
        <v>24</v>
      </c>
      <c r="J345">
        <v>32</v>
      </c>
      <c r="K345" t="s">
        <v>24</v>
      </c>
      <c r="L345" t="s">
        <v>23</v>
      </c>
      <c r="M345" t="s">
        <v>23</v>
      </c>
      <c r="N345" s="1">
        <v>45748</v>
      </c>
      <c r="O345" t="s">
        <v>40</v>
      </c>
      <c r="P345" t="s">
        <v>31</v>
      </c>
      <c r="Q345" t="s">
        <v>32</v>
      </c>
      <c r="R345">
        <v>5</v>
      </c>
      <c r="S345">
        <v>702</v>
      </c>
      <c r="T345" t="s">
        <v>23</v>
      </c>
      <c r="U345" t="s">
        <v>24</v>
      </c>
      <c r="V345" s="1">
        <v>45396</v>
      </c>
      <c r="W345" t="s">
        <v>23</v>
      </c>
      <c r="X345" t="str">
        <f t="shared" si="31"/>
        <v>dp1</v>
      </c>
      <c r="Y345">
        <f t="shared" si="32"/>
        <v>32</v>
      </c>
      <c r="Z345">
        <f t="shared" si="33"/>
        <v>4</v>
      </c>
      <c r="AA345" t="str">
        <f t="shared" si="34"/>
        <v>N</v>
      </c>
      <c r="AC345" t="str">
        <f t="shared" ca="1" si="36"/>
        <v>Recent</v>
      </c>
      <c r="AD345" t="str">
        <f t="shared" ca="1" si="35"/>
        <v>Old</v>
      </c>
    </row>
    <row r="346" spans="1:30" x14ac:dyDescent="0.35">
      <c r="A346">
        <v>284185683</v>
      </c>
      <c r="B346" s="1">
        <v>34882</v>
      </c>
      <c r="D346" s="1">
        <v>45756</v>
      </c>
      <c r="E346" t="s">
        <v>36</v>
      </c>
      <c r="F346" t="s">
        <v>24</v>
      </c>
      <c r="G346" t="s">
        <v>23</v>
      </c>
      <c r="H346" t="s">
        <v>32</v>
      </c>
      <c r="I346" t="s">
        <v>24</v>
      </c>
      <c r="J346">
        <v>35</v>
      </c>
      <c r="K346" t="s">
        <v>24</v>
      </c>
      <c r="L346" t="s">
        <v>23</v>
      </c>
      <c r="M346" t="s">
        <v>23</v>
      </c>
      <c r="N346" s="1">
        <v>45746</v>
      </c>
      <c r="O346" t="s">
        <v>37</v>
      </c>
      <c r="P346" t="s">
        <v>27</v>
      </c>
      <c r="Q346" t="s">
        <v>32</v>
      </c>
      <c r="R346">
        <v>5</v>
      </c>
      <c r="S346">
        <v>455</v>
      </c>
      <c r="T346" t="s">
        <v>23</v>
      </c>
      <c r="U346" t="s">
        <v>23</v>
      </c>
      <c r="V346" s="1">
        <v>45392</v>
      </c>
      <c r="W346" t="s">
        <v>23</v>
      </c>
      <c r="X346" t="str">
        <f t="shared" si="31"/>
        <v>dp1</v>
      </c>
      <c r="Y346">
        <f t="shared" si="32"/>
        <v>35</v>
      </c>
      <c r="Z346">
        <f t="shared" si="33"/>
        <v>4</v>
      </c>
      <c r="AA346" t="str">
        <f t="shared" si="34"/>
        <v>N</v>
      </c>
      <c r="AC346" t="str">
        <f t="shared" ca="1" si="36"/>
        <v>Recent</v>
      </c>
      <c r="AD346" t="str">
        <f t="shared" ca="1" si="35"/>
        <v>Old</v>
      </c>
    </row>
    <row r="347" spans="1:30" hidden="1" x14ac:dyDescent="0.35">
      <c r="A347">
        <v>918374410</v>
      </c>
      <c r="B347" s="1">
        <v>38506</v>
      </c>
      <c r="C347">
        <v>2767</v>
      </c>
      <c r="D347" s="1">
        <v>45683</v>
      </c>
      <c r="E347" t="s">
        <v>36</v>
      </c>
      <c r="F347" t="s">
        <v>24</v>
      </c>
      <c r="G347" t="s">
        <v>23</v>
      </c>
      <c r="H347" t="s">
        <v>32</v>
      </c>
      <c r="I347" t="s">
        <v>24</v>
      </c>
      <c r="J347">
        <v>49</v>
      </c>
      <c r="K347" t="s">
        <v>24</v>
      </c>
      <c r="L347" t="s">
        <v>24</v>
      </c>
      <c r="M347" t="s">
        <v>24</v>
      </c>
      <c r="N347" s="1">
        <v>45699</v>
      </c>
      <c r="O347" t="s">
        <v>35</v>
      </c>
      <c r="P347" t="s">
        <v>31</v>
      </c>
      <c r="Q347" t="s">
        <v>32</v>
      </c>
      <c r="R347">
        <v>6</v>
      </c>
      <c r="S347">
        <v>627</v>
      </c>
      <c r="T347" t="s">
        <v>23</v>
      </c>
      <c r="U347" t="s">
        <v>23</v>
      </c>
      <c r="V347" s="1">
        <v>45391</v>
      </c>
      <c r="W347" t="s">
        <v>23</v>
      </c>
      <c r="X347" t="str">
        <f t="shared" si="31"/>
        <v>dp1</v>
      </c>
      <c r="Y347">
        <f t="shared" si="32"/>
        <v>49</v>
      </c>
      <c r="Z347">
        <f t="shared" si="33"/>
        <v>5</v>
      </c>
      <c r="AA347" t="str">
        <f t="shared" si="34"/>
        <v>N</v>
      </c>
      <c r="AC347" t="str">
        <f t="shared" ca="1" si="36"/>
        <v>Recent</v>
      </c>
      <c r="AD347" t="str">
        <f t="shared" ca="1" si="35"/>
        <v>Old</v>
      </c>
    </row>
    <row r="348" spans="1:30" hidden="1" x14ac:dyDescent="0.35">
      <c r="A348">
        <v>968150791</v>
      </c>
      <c r="B348" s="1">
        <v>37343</v>
      </c>
      <c r="C348">
        <v>1759</v>
      </c>
      <c r="D348" s="1">
        <v>45717</v>
      </c>
      <c r="E348" t="s">
        <v>36</v>
      </c>
      <c r="F348" t="s">
        <v>24</v>
      </c>
      <c r="G348" t="s">
        <v>23</v>
      </c>
      <c r="H348" t="s">
        <v>32</v>
      </c>
      <c r="I348" t="s">
        <v>24</v>
      </c>
      <c r="J348">
        <v>57</v>
      </c>
      <c r="K348" t="s">
        <v>24</v>
      </c>
      <c r="L348" t="s">
        <v>23</v>
      </c>
      <c r="M348" t="s">
        <v>23</v>
      </c>
      <c r="N348" s="1">
        <v>45696</v>
      </c>
      <c r="O348" t="s">
        <v>38</v>
      </c>
      <c r="P348" t="s">
        <v>31</v>
      </c>
      <c r="Q348" t="s">
        <v>28</v>
      </c>
      <c r="R348">
        <v>5</v>
      </c>
      <c r="S348">
        <v>715</v>
      </c>
      <c r="T348" t="s">
        <v>24</v>
      </c>
      <c r="U348" t="s">
        <v>23</v>
      </c>
      <c r="V348" s="1">
        <v>45388</v>
      </c>
      <c r="W348" t="s">
        <v>23</v>
      </c>
      <c r="X348" t="str">
        <f t="shared" si="31"/>
        <v>dp1</v>
      </c>
      <c r="Y348">
        <f t="shared" si="32"/>
        <v>57</v>
      </c>
      <c r="Z348">
        <f t="shared" si="33"/>
        <v>6</v>
      </c>
      <c r="AA348" t="str">
        <f t="shared" si="34"/>
        <v>N</v>
      </c>
      <c r="AC348" t="str">
        <f t="shared" ca="1" si="36"/>
        <v>Recent</v>
      </c>
      <c r="AD348" t="str">
        <f t="shared" ca="1" si="35"/>
        <v>Old</v>
      </c>
    </row>
    <row r="349" spans="1:30" hidden="1" x14ac:dyDescent="0.35">
      <c r="A349">
        <v>268593036</v>
      </c>
      <c r="B349" s="1">
        <v>40365</v>
      </c>
      <c r="C349">
        <v>11</v>
      </c>
      <c r="D349" s="1">
        <v>45734</v>
      </c>
      <c r="E349" t="s">
        <v>34</v>
      </c>
      <c r="F349" t="s">
        <v>24</v>
      </c>
      <c r="G349" t="s">
        <v>24</v>
      </c>
      <c r="H349" t="s">
        <v>32</v>
      </c>
      <c r="I349" t="s">
        <v>24</v>
      </c>
      <c r="J349">
        <v>99</v>
      </c>
      <c r="K349" t="s">
        <v>24</v>
      </c>
      <c r="L349" t="s">
        <v>23</v>
      </c>
      <c r="M349" t="s">
        <v>24</v>
      </c>
      <c r="N349" s="1">
        <v>45740</v>
      </c>
      <c r="O349" t="s">
        <v>37</v>
      </c>
      <c r="P349" t="s">
        <v>27</v>
      </c>
      <c r="Q349" t="s">
        <v>32</v>
      </c>
      <c r="R349">
        <v>5</v>
      </c>
      <c r="S349">
        <v>965</v>
      </c>
      <c r="T349" t="s">
        <v>23</v>
      </c>
      <c r="U349" t="s">
        <v>23</v>
      </c>
      <c r="V349" s="1">
        <v>45385</v>
      </c>
      <c r="W349" t="s">
        <v>23</v>
      </c>
      <c r="X349" t="str">
        <f t="shared" si="31"/>
        <v>dp1</v>
      </c>
      <c r="Y349">
        <f t="shared" si="32"/>
        <v>99</v>
      </c>
      <c r="Z349">
        <f t="shared" si="33"/>
        <v>10</v>
      </c>
      <c r="AA349" t="str">
        <f t="shared" si="34"/>
        <v>N</v>
      </c>
      <c r="AC349" t="str">
        <f t="shared" ca="1" si="36"/>
        <v>Recent</v>
      </c>
      <c r="AD349" t="str">
        <f t="shared" ca="1" si="35"/>
        <v>Old</v>
      </c>
    </row>
    <row r="350" spans="1:30" hidden="1" x14ac:dyDescent="0.35">
      <c r="A350">
        <v>795348776</v>
      </c>
      <c r="B350" s="1">
        <v>39242</v>
      </c>
      <c r="C350">
        <v>2179</v>
      </c>
      <c r="D350" s="1">
        <v>45578</v>
      </c>
      <c r="E350" t="s">
        <v>36</v>
      </c>
      <c r="F350" t="s">
        <v>24</v>
      </c>
      <c r="G350" t="s">
        <v>23</v>
      </c>
      <c r="H350" t="s">
        <v>32</v>
      </c>
      <c r="I350" t="s">
        <v>24</v>
      </c>
      <c r="J350">
        <v>27</v>
      </c>
      <c r="K350" t="s">
        <v>24</v>
      </c>
      <c r="L350" t="s">
        <v>24</v>
      </c>
      <c r="M350" t="s">
        <v>24</v>
      </c>
      <c r="N350" s="1">
        <v>45660</v>
      </c>
      <c r="O350" t="s">
        <v>40</v>
      </c>
      <c r="P350" t="s">
        <v>33</v>
      </c>
      <c r="Q350" t="s">
        <v>32</v>
      </c>
      <c r="R350">
        <v>5</v>
      </c>
      <c r="S350">
        <v>533</v>
      </c>
      <c r="T350" t="s">
        <v>23</v>
      </c>
      <c r="U350" t="s">
        <v>23</v>
      </c>
      <c r="V350" s="1">
        <v>45406</v>
      </c>
      <c r="W350" t="s">
        <v>23</v>
      </c>
      <c r="X350" t="str">
        <f t="shared" si="31"/>
        <v>dp1</v>
      </c>
      <c r="Y350">
        <f t="shared" si="32"/>
        <v>27</v>
      </c>
      <c r="Z350">
        <f t="shared" si="33"/>
        <v>3</v>
      </c>
      <c r="AA350" t="str">
        <f t="shared" si="34"/>
        <v>N</v>
      </c>
      <c r="AC350" t="str">
        <f t="shared" ca="1" si="36"/>
        <v>Recent</v>
      </c>
      <c r="AD350" t="str">
        <f t="shared" ca="1" si="35"/>
        <v>Old</v>
      </c>
    </row>
    <row r="351" spans="1:30" hidden="1" x14ac:dyDescent="0.35">
      <c r="A351">
        <v>632910038</v>
      </c>
      <c r="B351" s="1">
        <v>38794</v>
      </c>
      <c r="C351">
        <v>2666</v>
      </c>
      <c r="D351" s="1">
        <v>45716</v>
      </c>
      <c r="E351" t="s">
        <v>36</v>
      </c>
      <c r="F351" t="s">
        <v>24</v>
      </c>
      <c r="G351" t="s">
        <v>23</v>
      </c>
      <c r="H351" t="s">
        <v>32</v>
      </c>
      <c r="I351" t="s">
        <v>24</v>
      </c>
      <c r="J351">
        <v>53</v>
      </c>
      <c r="K351" t="s">
        <v>24</v>
      </c>
      <c r="L351" t="s">
        <v>24</v>
      </c>
      <c r="M351" t="s">
        <v>23</v>
      </c>
      <c r="N351" s="1">
        <v>45604</v>
      </c>
      <c r="O351" t="s">
        <v>38</v>
      </c>
      <c r="P351" t="s">
        <v>27</v>
      </c>
      <c r="Q351" t="s">
        <v>32</v>
      </c>
      <c r="R351">
        <v>5</v>
      </c>
      <c r="S351">
        <v>522</v>
      </c>
      <c r="T351" t="s">
        <v>23</v>
      </c>
      <c r="U351" t="s">
        <v>24</v>
      </c>
      <c r="V351" s="1">
        <v>45384</v>
      </c>
      <c r="W351" t="s">
        <v>23</v>
      </c>
      <c r="X351" t="str">
        <f t="shared" si="31"/>
        <v>dp1</v>
      </c>
      <c r="Y351">
        <f t="shared" si="32"/>
        <v>53</v>
      </c>
      <c r="Z351">
        <f t="shared" si="33"/>
        <v>6</v>
      </c>
      <c r="AA351" t="str">
        <f t="shared" si="34"/>
        <v>N</v>
      </c>
      <c r="AC351" t="str">
        <f t="shared" ca="1" si="36"/>
        <v>Recent</v>
      </c>
      <c r="AD351" t="str">
        <f t="shared" ca="1" si="35"/>
        <v>Old</v>
      </c>
    </row>
    <row r="352" spans="1:30" hidden="1" x14ac:dyDescent="0.35">
      <c r="A352">
        <v>806513258</v>
      </c>
      <c r="B352" s="1">
        <v>37600</v>
      </c>
      <c r="C352">
        <v>3658</v>
      </c>
      <c r="D352" s="1">
        <v>45597</v>
      </c>
      <c r="E352" t="s">
        <v>36</v>
      </c>
      <c r="F352" t="s">
        <v>24</v>
      </c>
      <c r="G352" t="s">
        <v>23</v>
      </c>
      <c r="H352" t="s">
        <v>32</v>
      </c>
      <c r="I352" t="s">
        <v>24</v>
      </c>
      <c r="J352">
        <v>23</v>
      </c>
      <c r="K352" t="s">
        <v>24</v>
      </c>
      <c r="L352" t="s">
        <v>24</v>
      </c>
      <c r="M352" t="s">
        <v>23</v>
      </c>
      <c r="N352" s="1">
        <v>45041</v>
      </c>
      <c r="O352" t="s">
        <v>35</v>
      </c>
      <c r="P352" t="s">
        <v>31</v>
      </c>
      <c r="Q352" t="s">
        <v>32</v>
      </c>
      <c r="R352">
        <v>5</v>
      </c>
      <c r="S352">
        <v>537</v>
      </c>
      <c r="T352" t="s">
        <v>23</v>
      </c>
      <c r="U352" t="s">
        <v>23</v>
      </c>
      <c r="V352" s="1">
        <v>45384</v>
      </c>
      <c r="W352" t="s">
        <v>23</v>
      </c>
      <c r="X352" t="str">
        <f t="shared" si="31"/>
        <v>dp3</v>
      </c>
      <c r="Y352">
        <f t="shared" si="32"/>
        <v>537</v>
      </c>
      <c r="Z352">
        <f t="shared" si="33"/>
        <v>6</v>
      </c>
      <c r="AA352" t="str">
        <f t="shared" si="34"/>
        <v>N</v>
      </c>
      <c r="AC352" t="str">
        <f t="shared" ca="1" si="36"/>
        <v>Old</v>
      </c>
      <c r="AD352" t="str">
        <f t="shared" ca="1" si="35"/>
        <v>Old</v>
      </c>
    </row>
    <row r="353" spans="1:30" x14ac:dyDescent="0.35">
      <c r="A353">
        <v>136490060</v>
      </c>
      <c r="B353" s="1">
        <v>36197</v>
      </c>
      <c r="D353" s="1">
        <v>45738</v>
      </c>
      <c r="E353" t="s">
        <v>29</v>
      </c>
      <c r="F353" t="s">
        <v>24</v>
      </c>
      <c r="G353" t="s">
        <v>24</v>
      </c>
      <c r="H353" t="s">
        <v>30</v>
      </c>
      <c r="O353" t="s">
        <v>39</v>
      </c>
      <c r="P353" t="s">
        <v>27</v>
      </c>
      <c r="Q353" t="s">
        <v>28</v>
      </c>
      <c r="R353">
        <v>5</v>
      </c>
      <c r="S353">
        <v>37</v>
      </c>
      <c r="T353" t="s">
        <v>23</v>
      </c>
      <c r="U353" t="s">
        <v>23</v>
      </c>
      <c r="V353" s="1">
        <v>45379</v>
      </c>
      <c r="W353" t="s">
        <v>23</v>
      </c>
      <c r="X353" t="str">
        <f t="shared" si="31"/>
        <v>dp3</v>
      </c>
      <c r="Y353">
        <f t="shared" si="32"/>
        <v>37</v>
      </c>
      <c r="Z353">
        <f t="shared" si="33"/>
        <v>1</v>
      </c>
      <c r="AA353" t="str">
        <f t="shared" si="34"/>
        <v>N</v>
      </c>
      <c r="AC353" t="str">
        <f t="shared" ca="1" si="36"/>
        <v>N/A</v>
      </c>
      <c r="AD353" t="str">
        <f t="shared" ca="1" si="35"/>
        <v>Old</v>
      </c>
    </row>
    <row r="354" spans="1:30" hidden="1" x14ac:dyDescent="0.35">
      <c r="A354">
        <v>152128816</v>
      </c>
      <c r="B354" s="1">
        <v>41219</v>
      </c>
      <c r="C354">
        <v>3365</v>
      </c>
      <c r="D354" s="1">
        <v>45582</v>
      </c>
      <c r="E354" t="s">
        <v>29</v>
      </c>
      <c r="F354" t="s">
        <v>24</v>
      </c>
      <c r="G354" t="s">
        <v>24</v>
      </c>
      <c r="H354" t="s">
        <v>32</v>
      </c>
      <c r="I354" t="s">
        <v>24</v>
      </c>
      <c r="J354">
        <v>15</v>
      </c>
      <c r="K354" t="s">
        <v>24</v>
      </c>
      <c r="L354" t="s">
        <v>23</v>
      </c>
      <c r="M354" t="s">
        <v>23</v>
      </c>
      <c r="N354" s="1">
        <v>45005</v>
      </c>
      <c r="O354" t="s">
        <v>35</v>
      </c>
      <c r="P354" t="s">
        <v>31</v>
      </c>
      <c r="Q354" t="s">
        <v>32</v>
      </c>
      <c r="R354">
        <v>1</v>
      </c>
      <c r="S354">
        <v>282</v>
      </c>
      <c r="T354" t="s">
        <v>23</v>
      </c>
      <c r="U354" t="s">
        <v>23</v>
      </c>
      <c r="V354" s="1">
        <v>45933</v>
      </c>
      <c r="W354" t="s">
        <v>23</v>
      </c>
      <c r="X354" t="str">
        <f t="shared" si="31"/>
        <v>dp3</v>
      </c>
      <c r="Y354">
        <f t="shared" si="32"/>
        <v>282</v>
      </c>
      <c r="Z354">
        <f t="shared" si="33"/>
        <v>3</v>
      </c>
      <c r="AA354" t="str">
        <f t="shared" si="34"/>
        <v>N</v>
      </c>
      <c r="AC354" t="str">
        <f t="shared" ca="1" si="36"/>
        <v>Old</v>
      </c>
      <c r="AD354" t="str">
        <f t="shared" ca="1" si="35"/>
        <v>Recent</v>
      </c>
    </row>
    <row r="355" spans="1:30" hidden="1" x14ac:dyDescent="0.35">
      <c r="A355">
        <v>149576375</v>
      </c>
      <c r="B355" s="1">
        <v>37469</v>
      </c>
      <c r="C355">
        <v>2844</v>
      </c>
      <c r="D355" s="1">
        <v>45705</v>
      </c>
      <c r="E355" t="s">
        <v>36</v>
      </c>
      <c r="F355" t="s">
        <v>24</v>
      </c>
      <c r="G355" t="s">
        <v>23</v>
      </c>
      <c r="H355" t="s">
        <v>32</v>
      </c>
      <c r="I355" t="s">
        <v>24</v>
      </c>
      <c r="J355">
        <v>53</v>
      </c>
      <c r="K355" t="s">
        <v>24</v>
      </c>
      <c r="L355" t="s">
        <v>24</v>
      </c>
      <c r="M355" t="s">
        <v>24</v>
      </c>
      <c r="N355" s="1">
        <v>45712</v>
      </c>
      <c r="O355" t="s">
        <v>26</v>
      </c>
      <c r="P355" t="s">
        <v>27</v>
      </c>
      <c r="Q355" t="s">
        <v>32</v>
      </c>
      <c r="R355">
        <v>7</v>
      </c>
      <c r="S355">
        <v>522</v>
      </c>
      <c r="T355" t="s">
        <v>23</v>
      </c>
      <c r="U355" t="s">
        <v>23</v>
      </c>
      <c r="V355" s="1">
        <v>45366</v>
      </c>
      <c r="W355" t="s">
        <v>23</v>
      </c>
      <c r="X355" t="str">
        <f t="shared" si="31"/>
        <v>dp1</v>
      </c>
      <c r="Y355">
        <f t="shared" si="32"/>
        <v>53</v>
      </c>
      <c r="Z355">
        <f t="shared" si="33"/>
        <v>6</v>
      </c>
      <c r="AA355" t="str">
        <f t="shared" si="34"/>
        <v>N</v>
      </c>
      <c r="AC355" t="str">
        <f t="shared" ca="1" si="36"/>
        <v>Recent</v>
      </c>
      <c r="AD355" t="str">
        <f t="shared" ca="1" si="35"/>
        <v>Old</v>
      </c>
    </row>
    <row r="356" spans="1:30" hidden="1" x14ac:dyDescent="0.35">
      <c r="A356">
        <v>928898933</v>
      </c>
      <c r="B356" s="1">
        <v>37800</v>
      </c>
      <c r="C356">
        <v>28</v>
      </c>
      <c r="D356" s="1">
        <v>45731</v>
      </c>
      <c r="E356" t="s">
        <v>34</v>
      </c>
      <c r="F356" t="s">
        <v>24</v>
      </c>
      <c r="G356" t="s">
        <v>24</v>
      </c>
      <c r="H356" t="s">
        <v>32</v>
      </c>
      <c r="I356" t="s">
        <v>24</v>
      </c>
      <c r="J356">
        <v>85</v>
      </c>
      <c r="K356" t="s">
        <v>24</v>
      </c>
      <c r="L356" t="s">
        <v>23</v>
      </c>
      <c r="M356" t="s">
        <v>23</v>
      </c>
      <c r="N356" s="1">
        <v>45744</v>
      </c>
      <c r="O356" t="s">
        <v>37</v>
      </c>
      <c r="P356" t="s">
        <v>27</v>
      </c>
      <c r="Q356" t="s">
        <v>32</v>
      </c>
      <c r="R356">
        <v>7</v>
      </c>
      <c r="S356">
        <v>976</v>
      </c>
      <c r="T356" t="s">
        <v>23</v>
      </c>
      <c r="U356" t="s">
        <v>23</v>
      </c>
      <c r="V356" s="1">
        <v>45352</v>
      </c>
      <c r="W356" t="s">
        <v>23</v>
      </c>
      <c r="X356" t="str">
        <f t="shared" si="31"/>
        <v>dp1</v>
      </c>
      <c r="Y356">
        <f t="shared" si="32"/>
        <v>85</v>
      </c>
      <c r="Z356">
        <f t="shared" si="33"/>
        <v>9</v>
      </c>
      <c r="AA356" t="str">
        <f t="shared" si="34"/>
        <v>N</v>
      </c>
      <c r="AC356" t="str">
        <f t="shared" ca="1" si="36"/>
        <v>Recent</v>
      </c>
      <c r="AD356" t="str">
        <f t="shared" ca="1" si="35"/>
        <v>Old</v>
      </c>
    </row>
    <row r="357" spans="1:30" hidden="1" x14ac:dyDescent="0.35">
      <c r="A357">
        <v>717062913</v>
      </c>
      <c r="B357" s="1">
        <v>34970</v>
      </c>
      <c r="C357">
        <v>70</v>
      </c>
      <c r="D357" s="1">
        <v>45732</v>
      </c>
      <c r="E357" t="s">
        <v>22</v>
      </c>
      <c r="F357" t="s">
        <v>23</v>
      </c>
      <c r="G357" t="s">
        <v>24</v>
      </c>
      <c r="H357" t="s">
        <v>30</v>
      </c>
      <c r="O357" t="s">
        <v>37</v>
      </c>
      <c r="P357" t="s">
        <v>27</v>
      </c>
      <c r="Q357" t="s">
        <v>32</v>
      </c>
      <c r="R357">
        <v>5</v>
      </c>
      <c r="S357">
        <v>987</v>
      </c>
      <c r="T357" t="s">
        <v>23</v>
      </c>
      <c r="U357" t="s">
        <v>23</v>
      </c>
      <c r="V357" s="1">
        <v>45344</v>
      </c>
      <c r="W357" t="s">
        <v>23</v>
      </c>
      <c r="X357" t="str">
        <f t="shared" si="31"/>
        <v>dp3</v>
      </c>
      <c r="Y357">
        <f t="shared" si="32"/>
        <v>987</v>
      </c>
      <c r="Z357">
        <f t="shared" si="33"/>
        <v>10</v>
      </c>
      <c r="AA357" t="str">
        <f t="shared" si="34"/>
        <v>N</v>
      </c>
      <c r="AC357" t="str">
        <f t="shared" ca="1" si="36"/>
        <v>N/A</v>
      </c>
      <c r="AD357" t="str">
        <f t="shared" ca="1" si="35"/>
        <v>Old</v>
      </c>
    </row>
    <row r="358" spans="1:30" x14ac:dyDescent="0.35">
      <c r="A358">
        <v>949902886</v>
      </c>
      <c r="B358" s="1">
        <v>39101</v>
      </c>
      <c r="D358" s="1">
        <v>45731</v>
      </c>
      <c r="E358" t="s">
        <v>36</v>
      </c>
      <c r="F358" t="s">
        <v>24</v>
      </c>
      <c r="G358" t="s">
        <v>23</v>
      </c>
      <c r="H358" t="s">
        <v>32</v>
      </c>
      <c r="I358" t="s">
        <v>24</v>
      </c>
      <c r="J358">
        <v>70</v>
      </c>
      <c r="K358" t="s">
        <v>24</v>
      </c>
      <c r="L358" t="s">
        <v>24</v>
      </c>
      <c r="M358" t="s">
        <v>24</v>
      </c>
      <c r="N358" s="1">
        <v>45735</v>
      </c>
      <c r="O358" t="s">
        <v>35</v>
      </c>
      <c r="P358" t="s">
        <v>27</v>
      </c>
      <c r="Q358" t="s">
        <v>32</v>
      </c>
      <c r="R358">
        <v>7</v>
      </c>
      <c r="S358">
        <v>238</v>
      </c>
      <c r="T358" t="s">
        <v>23</v>
      </c>
      <c r="U358" t="s">
        <v>23</v>
      </c>
      <c r="V358" s="1">
        <v>45344</v>
      </c>
      <c r="W358" t="s">
        <v>23</v>
      </c>
      <c r="X358" t="str">
        <f t="shared" si="31"/>
        <v>dp1</v>
      </c>
      <c r="Y358">
        <f t="shared" si="32"/>
        <v>70</v>
      </c>
      <c r="Z358">
        <f t="shared" si="33"/>
        <v>7</v>
      </c>
      <c r="AA358" t="str">
        <f t="shared" si="34"/>
        <v>N</v>
      </c>
      <c r="AC358" t="str">
        <f t="shared" ca="1" si="36"/>
        <v>Recent</v>
      </c>
      <c r="AD358" t="str">
        <f t="shared" ca="1" si="35"/>
        <v>Old</v>
      </c>
    </row>
    <row r="359" spans="1:30" hidden="1" x14ac:dyDescent="0.35">
      <c r="A359">
        <v>940694074</v>
      </c>
      <c r="B359" s="1">
        <v>35126</v>
      </c>
      <c r="C359">
        <v>23</v>
      </c>
      <c r="D359" s="1">
        <v>45726</v>
      </c>
      <c r="E359" t="s">
        <v>36</v>
      </c>
      <c r="F359" t="s">
        <v>24</v>
      </c>
      <c r="G359" t="s">
        <v>23</v>
      </c>
      <c r="H359" t="s">
        <v>32</v>
      </c>
      <c r="I359" t="s">
        <v>24</v>
      </c>
      <c r="J359">
        <v>90</v>
      </c>
      <c r="K359" t="s">
        <v>24</v>
      </c>
      <c r="L359" t="s">
        <v>24</v>
      </c>
      <c r="M359" t="s">
        <v>23</v>
      </c>
      <c r="N359" s="1">
        <v>45754</v>
      </c>
      <c r="O359" t="s">
        <v>26</v>
      </c>
      <c r="P359" t="s">
        <v>31</v>
      </c>
      <c r="Q359" t="s">
        <v>32</v>
      </c>
      <c r="R359">
        <v>5</v>
      </c>
      <c r="S359">
        <v>963</v>
      </c>
      <c r="T359" t="s">
        <v>23</v>
      </c>
      <c r="U359" t="s">
        <v>23</v>
      </c>
      <c r="V359" s="1">
        <v>45343</v>
      </c>
      <c r="W359" t="s">
        <v>23</v>
      </c>
      <c r="X359" t="str">
        <f t="shared" si="31"/>
        <v>dp1</v>
      </c>
      <c r="Y359">
        <f t="shared" si="32"/>
        <v>90</v>
      </c>
      <c r="Z359">
        <f t="shared" si="33"/>
        <v>9</v>
      </c>
      <c r="AA359" t="str">
        <f t="shared" si="34"/>
        <v>N</v>
      </c>
      <c r="AC359" t="str">
        <f t="shared" ca="1" si="36"/>
        <v>Recent</v>
      </c>
      <c r="AD359" t="str">
        <f t="shared" ca="1" si="35"/>
        <v>Old</v>
      </c>
    </row>
    <row r="360" spans="1:30" hidden="1" x14ac:dyDescent="0.35">
      <c r="A360">
        <v>888120346</v>
      </c>
      <c r="B360" s="1">
        <v>41376</v>
      </c>
      <c r="C360">
        <v>2341</v>
      </c>
      <c r="D360" s="1">
        <v>45693</v>
      </c>
      <c r="E360" t="s">
        <v>34</v>
      </c>
      <c r="F360" t="s">
        <v>24</v>
      </c>
      <c r="G360" t="s">
        <v>24</v>
      </c>
      <c r="H360" t="s">
        <v>32</v>
      </c>
      <c r="I360" t="s">
        <v>24</v>
      </c>
      <c r="J360">
        <v>36</v>
      </c>
      <c r="K360" t="s">
        <v>24</v>
      </c>
      <c r="L360" t="s">
        <v>24</v>
      </c>
      <c r="M360" t="s">
        <v>24</v>
      </c>
      <c r="N360" s="1">
        <v>45572</v>
      </c>
      <c r="O360" t="s">
        <v>35</v>
      </c>
      <c r="P360" t="s">
        <v>33</v>
      </c>
      <c r="Q360" t="s">
        <v>32</v>
      </c>
      <c r="R360">
        <v>5</v>
      </c>
      <c r="S360">
        <v>708</v>
      </c>
      <c r="T360" t="s">
        <v>24</v>
      </c>
      <c r="U360" t="s">
        <v>23</v>
      </c>
      <c r="V360" s="1">
        <v>45343</v>
      </c>
      <c r="W360" t="s">
        <v>23</v>
      </c>
      <c r="X360" t="str">
        <f t="shared" si="31"/>
        <v>dp1</v>
      </c>
      <c r="Y360">
        <f t="shared" si="32"/>
        <v>36</v>
      </c>
      <c r="Z360">
        <f t="shared" si="33"/>
        <v>4</v>
      </c>
      <c r="AA360" t="str">
        <f t="shared" si="34"/>
        <v>N</v>
      </c>
      <c r="AC360" t="str">
        <f t="shared" ca="1" si="36"/>
        <v>Old</v>
      </c>
      <c r="AD360" t="str">
        <f t="shared" ca="1" si="35"/>
        <v>Old</v>
      </c>
    </row>
    <row r="361" spans="1:30" x14ac:dyDescent="0.35">
      <c r="A361">
        <v>949431243</v>
      </c>
      <c r="B361" s="1">
        <v>41927</v>
      </c>
      <c r="D361" s="1">
        <v>45738</v>
      </c>
      <c r="E361" t="s">
        <v>22</v>
      </c>
      <c r="F361" t="s">
        <v>23</v>
      </c>
      <c r="G361" t="s">
        <v>24</v>
      </c>
      <c r="H361" t="s">
        <v>32</v>
      </c>
      <c r="I361" t="s">
        <v>24</v>
      </c>
      <c r="J361">
        <v>78</v>
      </c>
      <c r="K361" t="s">
        <v>24</v>
      </c>
      <c r="L361" t="s">
        <v>24</v>
      </c>
      <c r="M361" t="s">
        <v>24</v>
      </c>
      <c r="N361" s="1">
        <v>45751</v>
      </c>
      <c r="O361" t="s">
        <v>39</v>
      </c>
      <c r="P361" t="s">
        <v>27</v>
      </c>
      <c r="Q361" t="s">
        <v>32</v>
      </c>
      <c r="R361">
        <v>6</v>
      </c>
      <c r="S361">
        <v>856</v>
      </c>
      <c r="T361" t="s">
        <v>23</v>
      </c>
      <c r="U361" t="s">
        <v>23</v>
      </c>
      <c r="V361" s="1">
        <v>45342</v>
      </c>
      <c r="W361" t="s">
        <v>23</v>
      </c>
      <c r="X361" t="str">
        <f t="shared" si="31"/>
        <v>dp1</v>
      </c>
      <c r="Y361">
        <f t="shared" si="32"/>
        <v>78</v>
      </c>
      <c r="Z361">
        <f t="shared" si="33"/>
        <v>8</v>
      </c>
      <c r="AA361" t="str">
        <f t="shared" si="34"/>
        <v>N</v>
      </c>
      <c r="AC361" t="str">
        <f t="shared" ca="1" si="36"/>
        <v>Recent</v>
      </c>
      <c r="AD361" t="str">
        <f t="shared" ca="1" si="35"/>
        <v>Old</v>
      </c>
    </row>
    <row r="362" spans="1:30" hidden="1" x14ac:dyDescent="0.35">
      <c r="A362">
        <v>825922744</v>
      </c>
      <c r="B362" s="1">
        <v>40913</v>
      </c>
      <c r="C362">
        <v>4</v>
      </c>
      <c r="D362" s="1">
        <v>45739</v>
      </c>
      <c r="E362" t="s">
        <v>34</v>
      </c>
      <c r="F362" t="s">
        <v>24</v>
      </c>
      <c r="G362" t="s">
        <v>24</v>
      </c>
      <c r="H362" t="s">
        <v>32</v>
      </c>
      <c r="I362" t="s">
        <v>24</v>
      </c>
      <c r="J362">
        <v>92</v>
      </c>
      <c r="K362" t="s">
        <v>24</v>
      </c>
      <c r="L362" t="s">
        <v>23</v>
      </c>
      <c r="M362" t="s">
        <v>24</v>
      </c>
      <c r="N362" s="1">
        <v>45734</v>
      </c>
      <c r="O362" t="s">
        <v>37</v>
      </c>
      <c r="P362" t="s">
        <v>33</v>
      </c>
      <c r="Q362" t="s">
        <v>32</v>
      </c>
      <c r="R362">
        <v>6</v>
      </c>
      <c r="S362">
        <v>969</v>
      </c>
      <c r="T362" t="s">
        <v>23</v>
      </c>
      <c r="U362" t="s">
        <v>23</v>
      </c>
      <c r="V362" s="1">
        <v>45337</v>
      </c>
      <c r="W362" t="s">
        <v>23</v>
      </c>
      <c r="X362" t="str">
        <f t="shared" si="31"/>
        <v>dp1</v>
      </c>
      <c r="Y362">
        <f t="shared" si="32"/>
        <v>92</v>
      </c>
      <c r="Z362">
        <f t="shared" si="33"/>
        <v>10</v>
      </c>
      <c r="AA362" t="str">
        <f t="shared" si="34"/>
        <v>N</v>
      </c>
      <c r="AC362" t="str">
        <f t="shared" ca="1" si="36"/>
        <v>Recent</v>
      </c>
      <c r="AD362" t="str">
        <f t="shared" ca="1" si="35"/>
        <v>Old</v>
      </c>
    </row>
    <row r="363" spans="1:30" hidden="1" x14ac:dyDescent="0.35">
      <c r="A363">
        <v>274353255</v>
      </c>
      <c r="B363" s="1">
        <v>39990</v>
      </c>
      <c r="C363">
        <v>51</v>
      </c>
      <c r="D363" s="1">
        <v>45743</v>
      </c>
      <c r="E363" t="s">
        <v>22</v>
      </c>
      <c r="F363" t="s">
        <v>23</v>
      </c>
      <c r="G363" t="s">
        <v>24</v>
      </c>
      <c r="H363" t="s">
        <v>32</v>
      </c>
      <c r="I363" t="s">
        <v>24</v>
      </c>
      <c r="J363">
        <v>97</v>
      </c>
      <c r="K363" t="s">
        <v>24</v>
      </c>
      <c r="L363" t="s">
        <v>23</v>
      </c>
      <c r="M363" t="s">
        <v>23</v>
      </c>
      <c r="N363" s="1">
        <v>45748</v>
      </c>
      <c r="O363" t="s">
        <v>26</v>
      </c>
      <c r="P363" t="s">
        <v>31</v>
      </c>
      <c r="Q363" t="s">
        <v>32</v>
      </c>
      <c r="R363">
        <v>6</v>
      </c>
      <c r="S363">
        <v>972</v>
      </c>
      <c r="T363" t="s">
        <v>23</v>
      </c>
      <c r="U363" t="s">
        <v>23</v>
      </c>
      <c r="V363" s="1">
        <v>45336</v>
      </c>
      <c r="W363" t="s">
        <v>23</v>
      </c>
      <c r="X363" t="str">
        <f t="shared" si="31"/>
        <v>dp1</v>
      </c>
      <c r="Y363">
        <f t="shared" si="32"/>
        <v>97</v>
      </c>
      <c r="Z363">
        <f t="shared" si="33"/>
        <v>10</v>
      </c>
      <c r="AA363" t="str">
        <f t="shared" si="34"/>
        <v>N</v>
      </c>
      <c r="AC363" t="str">
        <f t="shared" ca="1" si="36"/>
        <v>Recent</v>
      </c>
      <c r="AD363" t="str">
        <f t="shared" ca="1" si="35"/>
        <v>Old</v>
      </c>
    </row>
    <row r="364" spans="1:30" hidden="1" x14ac:dyDescent="0.35">
      <c r="A364">
        <v>496676081</v>
      </c>
      <c r="B364" s="1">
        <v>37495</v>
      </c>
      <c r="C364">
        <v>521</v>
      </c>
      <c r="E364" t="s">
        <v>36</v>
      </c>
      <c r="F364" t="s">
        <v>24</v>
      </c>
      <c r="G364" t="s">
        <v>23</v>
      </c>
      <c r="H364" t="s">
        <v>32</v>
      </c>
      <c r="I364" t="s">
        <v>24</v>
      </c>
      <c r="J364">
        <v>89</v>
      </c>
      <c r="K364" t="s">
        <v>24</v>
      </c>
      <c r="L364" t="s">
        <v>23</v>
      </c>
      <c r="M364" t="s">
        <v>23</v>
      </c>
      <c r="N364" s="1">
        <v>45740</v>
      </c>
      <c r="O364" t="s">
        <v>40</v>
      </c>
      <c r="P364" t="s">
        <v>31</v>
      </c>
      <c r="Q364" t="s">
        <v>32</v>
      </c>
      <c r="R364">
        <v>7</v>
      </c>
      <c r="S364">
        <v>959</v>
      </c>
      <c r="T364" t="s">
        <v>23</v>
      </c>
      <c r="U364" t="s">
        <v>23</v>
      </c>
      <c r="V364" s="1">
        <v>45332</v>
      </c>
      <c r="W364" t="s">
        <v>23</v>
      </c>
      <c r="X364" t="str">
        <f t="shared" si="31"/>
        <v>dp1</v>
      </c>
      <c r="Y364">
        <f t="shared" si="32"/>
        <v>89</v>
      </c>
      <c r="Z364">
        <f t="shared" si="33"/>
        <v>9</v>
      </c>
      <c r="AA364" t="str">
        <f t="shared" si="34"/>
        <v>N</v>
      </c>
      <c r="AC364" t="str">
        <f t="shared" ca="1" si="36"/>
        <v>Recent</v>
      </c>
      <c r="AD364" t="str">
        <f t="shared" ca="1" si="35"/>
        <v>Old</v>
      </c>
    </row>
    <row r="365" spans="1:30" hidden="1" x14ac:dyDescent="0.35">
      <c r="A365">
        <v>474808016</v>
      </c>
      <c r="B365" s="1">
        <v>35881</v>
      </c>
      <c r="C365">
        <v>2971</v>
      </c>
      <c r="D365" s="1">
        <v>45583</v>
      </c>
      <c r="E365" t="s">
        <v>36</v>
      </c>
      <c r="F365" t="s">
        <v>24</v>
      </c>
      <c r="G365" t="s">
        <v>23</v>
      </c>
      <c r="H365" t="s">
        <v>32</v>
      </c>
      <c r="I365" t="s">
        <v>24</v>
      </c>
      <c r="J365">
        <v>28</v>
      </c>
      <c r="K365" t="s">
        <v>24</v>
      </c>
      <c r="L365" t="s">
        <v>24</v>
      </c>
      <c r="M365" t="s">
        <v>24</v>
      </c>
      <c r="N365" s="1">
        <v>45538</v>
      </c>
      <c r="O365" t="s">
        <v>35</v>
      </c>
      <c r="P365" t="s">
        <v>31</v>
      </c>
      <c r="Q365" t="s">
        <v>32</v>
      </c>
      <c r="R365">
        <v>8</v>
      </c>
      <c r="S365">
        <v>675</v>
      </c>
      <c r="T365" t="s">
        <v>24</v>
      </c>
      <c r="U365" t="s">
        <v>23</v>
      </c>
      <c r="V365" s="1">
        <v>43824</v>
      </c>
      <c r="W365" t="s">
        <v>23</v>
      </c>
      <c r="X365" t="str">
        <f t="shared" si="31"/>
        <v>dp1</v>
      </c>
      <c r="Y365">
        <f t="shared" si="32"/>
        <v>28</v>
      </c>
      <c r="Z365">
        <f t="shared" si="33"/>
        <v>3</v>
      </c>
      <c r="AA365" t="str">
        <f t="shared" si="34"/>
        <v>N</v>
      </c>
      <c r="AC365" t="str">
        <f t="shared" ca="1" si="36"/>
        <v>Old</v>
      </c>
      <c r="AD365" t="str">
        <f t="shared" ca="1" si="35"/>
        <v>Old</v>
      </c>
    </row>
    <row r="366" spans="1:30" hidden="1" x14ac:dyDescent="0.35">
      <c r="A366">
        <v>319239117</v>
      </c>
      <c r="B366" s="1">
        <v>37270</v>
      </c>
      <c r="C366">
        <v>433</v>
      </c>
      <c r="D366" s="1">
        <v>45699</v>
      </c>
      <c r="E366" t="s">
        <v>22</v>
      </c>
      <c r="F366" t="s">
        <v>23</v>
      </c>
      <c r="G366" t="s">
        <v>24</v>
      </c>
      <c r="H366" t="s">
        <v>32</v>
      </c>
      <c r="I366" t="s">
        <v>24</v>
      </c>
      <c r="J366">
        <v>89</v>
      </c>
      <c r="K366" t="s">
        <v>24</v>
      </c>
      <c r="L366" t="s">
        <v>24</v>
      </c>
      <c r="M366" t="s">
        <v>24</v>
      </c>
      <c r="N366" s="1">
        <v>45696</v>
      </c>
      <c r="O366" t="s">
        <v>39</v>
      </c>
      <c r="P366" t="s">
        <v>27</v>
      </c>
      <c r="Q366" t="s">
        <v>28</v>
      </c>
      <c r="R366">
        <v>5</v>
      </c>
      <c r="S366">
        <v>854</v>
      </c>
      <c r="T366" t="s">
        <v>23</v>
      </c>
      <c r="U366" t="s">
        <v>24</v>
      </c>
      <c r="V366" s="1">
        <v>45328</v>
      </c>
      <c r="W366" t="s">
        <v>23</v>
      </c>
      <c r="X366" t="str">
        <f t="shared" si="31"/>
        <v>dp1</v>
      </c>
      <c r="Y366">
        <f t="shared" si="32"/>
        <v>89</v>
      </c>
      <c r="Z366">
        <f t="shared" si="33"/>
        <v>9</v>
      </c>
      <c r="AA366" t="str">
        <f t="shared" si="34"/>
        <v>N</v>
      </c>
      <c r="AC366" t="str">
        <f t="shared" ca="1" si="36"/>
        <v>Recent</v>
      </c>
      <c r="AD366" t="str">
        <f t="shared" ca="1" si="35"/>
        <v>Old</v>
      </c>
    </row>
    <row r="367" spans="1:30" hidden="1" x14ac:dyDescent="0.35">
      <c r="A367">
        <v>514224829</v>
      </c>
      <c r="B367" s="1">
        <v>39055</v>
      </c>
      <c r="C367">
        <v>3947</v>
      </c>
      <c r="D367" s="1">
        <v>45149</v>
      </c>
      <c r="E367" t="s">
        <v>34</v>
      </c>
      <c r="F367" t="s">
        <v>24</v>
      </c>
      <c r="G367" t="s">
        <v>24</v>
      </c>
      <c r="H367" t="s">
        <v>32</v>
      </c>
      <c r="I367" t="s">
        <v>24</v>
      </c>
      <c r="J367">
        <v>28</v>
      </c>
      <c r="K367" t="s">
        <v>24</v>
      </c>
      <c r="L367" t="s">
        <v>23</v>
      </c>
      <c r="M367" t="s">
        <v>24</v>
      </c>
      <c r="N367" s="1">
        <v>45072</v>
      </c>
      <c r="P367" t="s">
        <v>31</v>
      </c>
      <c r="Q367" t="s">
        <v>32</v>
      </c>
      <c r="R367">
        <v>6</v>
      </c>
      <c r="S367">
        <v>498</v>
      </c>
      <c r="T367" t="s">
        <v>23</v>
      </c>
      <c r="U367" t="s">
        <v>24</v>
      </c>
      <c r="V367" s="1">
        <v>45328</v>
      </c>
      <c r="W367" t="s">
        <v>23</v>
      </c>
      <c r="X367" t="str">
        <f t="shared" si="31"/>
        <v>dp3</v>
      </c>
      <c r="Y367">
        <f t="shared" si="32"/>
        <v>498</v>
      </c>
      <c r="Z367">
        <f t="shared" si="33"/>
        <v>5</v>
      </c>
      <c r="AA367" t="str">
        <f t="shared" si="34"/>
        <v>N</v>
      </c>
      <c r="AC367" t="str">
        <f t="shared" ca="1" si="36"/>
        <v>Old</v>
      </c>
      <c r="AD367" t="str">
        <f t="shared" ca="1" si="35"/>
        <v>Old</v>
      </c>
    </row>
    <row r="368" spans="1:30" hidden="1" x14ac:dyDescent="0.35">
      <c r="A368">
        <v>326426261</v>
      </c>
      <c r="B368" s="1">
        <v>42292</v>
      </c>
      <c r="C368">
        <v>99</v>
      </c>
      <c r="D368" s="1">
        <v>45735</v>
      </c>
      <c r="E368" t="s">
        <v>22</v>
      </c>
      <c r="F368" t="s">
        <v>23</v>
      </c>
      <c r="G368" t="s">
        <v>24</v>
      </c>
      <c r="H368" t="s">
        <v>32</v>
      </c>
      <c r="I368" t="s">
        <v>24</v>
      </c>
      <c r="J368">
        <v>94</v>
      </c>
      <c r="K368" t="s">
        <v>24</v>
      </c>
      <c r="L368" t="s">
        <v>23</v>
      </c>
      <c r="M368" t="s">
        <v>23</v>
      </c>
      <c r="N368" s="1">
        <v>45733</v>
      </c>
      <c r="O368" t="s">
        <v>39</v>
      </c>
      <c r="P368" t="s">
        <v>27</v>
      </c>
      <c r="Q368" t="s">
        <v>32</v>
      </c>
      <c r="R368">
        <v>5</v>
      </c>
      <c r="S368">
        <v>983</v>
      </c>
      <c r="T368" t="s">
        <v>23</v>
      </c>
      <c r="U368" t="s">
        <v>23</v>
      </c>
      <c r="V368" s="1">
        <v>45325</v>
      </c>
      <c r="W368" t="s">
        <v>23</v>
      </c>
      <c r="X368" t="str">
        <f t="shared" si="31"/>
        <v>dp1</v>
      </c>
      <c r="Y368">
        <f t="shared" si="32"/>
        <v>94</v>
      </c>
      <c r="Z368">
        <f t="shared" si="33"/>
        <v>10</v>
      </c>
      <c r="AA368" t="str">
        <f t="shared" si="34"/>
        <v>N</v>
      </c>
      <c r="AC368" t="str">
        <f t="shared" ca="1" si="36"/>
        <v>Recent</v>
      </c>
      <c r="AD368" t="str">
        <f t="shared" ca="1" si="35"/>
        <v>Old</v>
      </c>
    </row>
    <row r="369" spans="1:30" hidden="1" x14ac:dyDescent="0.35">
      <c r="A369">
        <v>254088791</v>
      </c>
      <c r="B369" s="1">
        <v>39400</v>
      </c>
      <c r="C369">
        <v>2301</v>
      </c>
      <c r="E369" t="s">
        <v>34</v>
      </c>
      <c r="F369" t="s">
        <v>24</v>
      </c>
      <c r="G369" t="s">
        <v>24</v>
      </c>
      <c r="H369" t="s">
        <v>32</v>
      </c>
      <c r="I369" t="s">
        <v>24</v>
      </c>
      <c r="J369">
        <v>50</v>
      </c>
      <c r="K369" t="s">
        <v>24</v>
      </c>
      <c r="L369" t="s">
        <v>23</v>
      </c>
      <c r="M369" t="s">
        <v>24</v>
      </c>
      <c r="N369" s="1">
        <v>45696</v>
      </c>
      <c r="O369" t="s">
        <v>38</v>
      </c>
      <c r="P369" t="s">
        <v>31</v>
      </c>
      <c r="Q369" t="s">
        <v>32</v>
      </c>
      <c r="R369">
        <v>6</v>
      </c>
      <c r="S369">
        <v>599</v>
      </c>
      <c r="T369" t="s">
        <v>23</v>
      </c>
      <c r="U369" t="s">
        <v>23</v>
      </c>
      <c r="V369" s="1">
        <v>45325</v>
      </c>
      <c r="W369" t="s">
        <v>23</v>
      </c>
      <c r="X369" t="str">
        <f t="shared" si="31"/>
        <v>dp1</v>
      </c>
      <c r="Y369">
        <f t="shared" si="32"/>
        <v>50</v>
      </c>
      <c r="Z369">
        <f t="shared" si="33"/>
        <v>5</v>
      </c>
      <c r="AA369" t="str">
        <f t="shared" si="34"/>
        <v>N</v>
      </c>
      <c r="AC369" t="str">
        <f t="shared" ca="1" si="36"/>
        <v>Recent</v>
      </c>
      <c r="AD369" t="str">
        <f t="shared" ca="1" si="35"/>
        <v>Old</v>
      </c>
    </row>
    <row r="370" spans="1:30" hidden="1" x14ac:dyDescent="0.35">
      <c r="A370">
        <v>661650397</v>
      </c>
      <c r="B370" s="1">
        <v>37765</v>
      </c>
      <c r="C370">
        <v>2227</v>
      </c>
      <c r="D370" s="1">
        <v>45609</v>
      </c>
      <c r="E370" t="s">
        <v>36</v>
      </c>
      <c r="F370" t="s">
        <v>24</v>
      </c>
      <c r="G370" t="s">
        <v>23</v>
      </c>
      <c r="H370" t="s">
        <v>32</v>
      </c>
      <c r="I370" t="s">
        <v>24</v>
      </c>
      <c r="J370">
        <v>27</v>
      </c>
      <c r="K370" t="s">
        <v>24</v>
      </c>
      <c r="L370" t="s">
        <v>23</v>
      </c>
      <c r="M370" t="s">
        <v>24</v>
      </c>
      <c r="N370" s="1">
        <v>45643</v>
      </c>
      <c r="O370" t="s">
        <v>35</v>
      </c>
      <c r="P370" t="s">
        <v>27</v>
      </c>
      <c r="Q370" t="s">
        <v>32</v>
      </c>
      <c r="R370">
        <v>5</v>
      </c>
      <c r="S370">
        <v>681</v>
      </c>
      <c r="T370" t="s">
        <v>24</v>
      </c>
      <c r="U370" t="s">
        <v>23</v>
      </c>
      <c r="V370" s="1">
        <v>45239</v>
      </c>
      <c r="W370" t="s">
        <v>23</v>
      </c>
      <c r="X370" t="str">
        <f t="shared" si="31"/>
        <v>dp1</v>
      </c>
      <c r="Y370">
        <f t="shared" si="32"/>
        <v>27</v>
      </c>
      <c r="Z370">
        <f t="shared" si="33"/>
        <v>3</v>
      </c>
      <c r="AA370" t="str">
        <f t="shared" si="34"/>
        <v>N</v>
      </c>
      <c r="AC370" t="str">
        <f t="shared" ca="1" si="36"/>
        <v>Recent</v>
      </c>
      <c r="AD370" t="str">
        <f t="shared" ca="1" si="35"/>
        <v>Old</v>
      </c>
    </row>
    <row r="371" spans="1:30" hidden="1" x14ac:dyDescent="0.35">
      <c r="A371">
        <v>189977269</v>
      </c>
      <c r="B371" s="1">
        <v>38410</v>
      </c>
      <c r="C371">
        <v>18</v>
      </c>
      <c r="D371" s="1">
        <v>45735</v>
      </c>
      <c r="E371" t="s">
        <v>22</v>
      </c>
      <c r="F371" t="s">
        <v>23</v>
      </c>
      <c r="G371" t="s">
        <v>24</v>
      </c>
      <c r="H371" t="s">
        <v>32</v>
      </c>
      <c r="I371" t="s">
        <v>24</v>
      </c>
      <c r="J371">
        <v>95</v>
      </c>
      <c r="K371" t="s">
        <v>24</v>
      </c>
      <c r="L371" t="s">
        <v>23</v>
      </c>
      <c r="M371" t="s">
        <v>23</v>
      </c>
      <c r="N371" s="1">
        <v>45751</v>
      </c>
      <c r="O371" t="s">
        <v>37</v>
      </c>
      <c r="P371" t="s">
        <v>27</v>
      </c>
      <c r="Q371" t="s">
        <v>32</v>
      </c>
      <c r="R371">
        <v>5</v>
      </c>
      <c r="S371">
        <v>973</v>
      </c>
      <c r="T371" t="s">
        <v>23</v>
      </c>
      <c r="U371" t="s">
        <v>23</v>
      </c>
      <c r="V371" s="1">
        <v>45323</v>
      </c>
      <c r="W371" t="s">
        <v>23</v>
      </c>
      <c r="X371" t="str">
        <f t="shared" si="31"/>
        <v>dp1</v>
      </c>
      <c r="Y371">
        <f t="shared" si="32"/>
        <v>95</v>
      </c>
      <c r="Z371">
        <f t="shared" si="33"/>
        <v>10</v>
      </c>
      <c r="AA371" t="str">
        <f t="shared" si="34"/>
        <v>N</v>
      </c>
      <c r="AC371" t="str">
        <f t="shared" ca="1" si="36"/>
        <v>Recent</v>
      </c>
      <c r="AD371" t="str">
        <f t="shared" ca="1" si="35"/>
        <v>Old</v>
      </c>
    </row>
    <row r="372" spans="1:30" hidden="1" x14ac:dyDescent="0.35">
      <c r="A372">
        <v>425735148</v>
      </c>
      <c r="B372" s="1">
        <v>39916</v>
      </c>
      <c r="C372">
        <v>1547</v>
      </c>
      <c r="D372" s="1">
        <v>45651</v>
      </c>
      <c r="E372" t="s">
        <v>22</v>
      </c>
      <c r="F372" t="s">
        <v>23</v>
      </c>
      <c r="G372" t="s">
        <v>24</v>
      </c>
      <c r="H372" t="s">
        <v>32</v>
      </c>
      <c r="I372" t="s">
        <v>24</v>
      </c>
      <c r="J372">
        <v>54</v>
      </c>
      <c r="K372" t="s">
        <v>24</v>
      </c>
      <c r="L372" t="s">
        <v>24</v>
      </c>
      <c r="M372" t="s">
        <v>23</v>
      </c>
      <c r="N372" s="1">
        <v>45636</v>
      </c>
      <c r="O372" t="s">
        <v>35</v>
      </c>
      <c r="P372" t="s">
        <v>27</v>
      </c>
      <c r="Q372" t="s">
        <v>28</v>
      </c>
      <c r="R372">
        <v>5</v>
      </c>
      <c r="S372">
        <v>771</v>
      </c>
      <c r="T372" t="s">
        <v>23</v>
      </c>
      <c r="U372" t="s">
        <v>23</v>
      </c>
      <c r="V372" s="1">
        <v>45323</v>
      </c>
      <c r="W372" t="s">
        <v>23</v>
      </c>
      <c r="X372" t="str">
        <f t="shared" si="31"/>
        <v>dp1</v>
      </c>
      <c r="Y372">
        <f t="shared" si="32"/>
        <v>54</v>
      </c>
      <c r="Z372">
        <f t="shared" si="33"/>
        <v>6</v>
      </c>
      <c r="AA372" t="str">
        <f t="shared" si="34"/>
        <v>N</v>
      </c>
      <c r="AC372" t="str">
        <f t="shared" ca="1" si="36"/>
        <v>Recent</v>
      </c>
      <c r="AD372" t="str">
        <f t="shared" ca="1" si="35"/>
        <v>Old</v>
      </c>
    </row>
    <row r="373" spans="1:30" hidden="1" x14ac:dyDescent="0.35">
      <c r="A373">
        <v>239773069</v>
      </c>
      <c r="B373" s="1">
        <v>36671</v>
      </c>
      <c r="C373">
        <v>47</v>
      </c>
      <c r="D373" s="1">
        <v>45750</v>
      </c>
      <c r="E373" t="s">
        <v>36</v>
      </c>
      <c r="F373" t="s">
        <v>24</v>
      </c>
      <c r="G373" t="s">
        <v>23</v>
      </c>
      <c r="H373" t="s">
        <v>32</v>
      </c>
      <c r="I373" t="s">
        <v>24</v>
      </c>
      <c r="J373">
        <v>98</v>
      </c>
      <c r="K373" t="s">
        <v>24</v>
      </c>
      <c r="L373" t="s">
        <v>23</v>
      </c>
      <c r="M373" t="s">
        <v>23</v>
      </c>
      <c r="N373" s="1">
        <v>45741</v>
      </c>
      <c r="O373" t="s">
        <v>37</v>
      </c>
      <c r="P373" t="s">
        <v>27</v>
      </c>
      <c r="Q373" t="s">
        <v>32</v>
      </c>
      <c r="R373">
        <v>7</v>
      </c>
      <c r="S373">
        <v>981</v>
      </c>
      <c r="T373" t="s">
        <v>23</v>
      </c>
      <c r="U373" t="s">
        <v>23</v>
      </c>
      <c r="V373" s="1">
        <v>45321</v>
      </c>
      <c r="W373" t="s">
        <v>23</v>
      </c>
      <c r="X373" t="str">
        <f t="shared" si="31"/>
        <v>dp1</v>
      </c>
      <c r="Y373">
        <f t="shared" si="32"/>
        <v>98</v>
      </c>
      <c r="Z373">
        <f t="shared" si="33"/>
        <v>10</v>
      </c>
      <c r="AA373" t="str">
        <f t="shared" si="34"/>
        <v>N</v>
      </c>
      <c r="AC373" t="str">
        <f t="shared" ca="1" si="36"/>
        <v>Recent</v>
      </c>
      <c r="AD373" t="str">
        <f t="shared" ca="1" si="35"/>
        <v>Old</v>
      </c>
    </row>
    <row r="374" spans="1:30" hidden="1" x14ac:dyDescent="0.35">
      <c r="A374">
        <v>523174397</v>
      </c>
      <c r="B374" s="1">
        <v>42575</v>
      </c>
      <c r="C374">
        <v>2487</v>
      </c>
      <c r="D374" s="1">
        <v>45695</v>
      </c>
      <c r="E374" t="s">
        <v>29</v>
      </c>
      <c r="F374" t="s">
        <v>24</v>
      </c>
      <c r="G374" t="s">
        <v>24</v>
      </c>
      <c r="H374" t="s">
        <v>32</v>
      </c>
      <c r="I374" t="s">
        <v>24</v>
      </c>
      <c r="J374">
        <v>50</v>
      </c>
      <c r="K374" t="s">
        <v>24</v>
      </c>
      <c r="L374" t="s">
        <v>23</v>
      </c>
      <c r="M374" t="s">
        <v>24</v>
      </c>
      <c r="N374" s="1">
        <v>45697</v>
      </c>
      <c r="O374" t="s">
        <v>40</v>
      </c>
      <c r="P374" t="s">
        <v>27</v>
      </c>
      <c r="Q374" t="s">
        <v>32</v>
      </c>
      <c r="R374">
        <v>7</v>
      </c>
      <c r="S374">
        <v>625</v>
      </c>
      <c r="T374" t="s">
        <v>23</v>
      </c>
      <c r="U374" t="s">
        <v>23</v>
      </c>
      <c r="V374" s="1">
        <v>45319</v>
      </c>
      <c r="W374" t="s">
        <v>23</v>
      </c>
      <c r="X374" t="str">
        <f t="shared" si="31"/>
        <v>dp1</v>
      </c>
      <c r="Y374">
        <f t="shared" si="32"/>
        <v>50</v>
      </c>
      <c r="Z374">
        <f t="shared" si="33"/>
        <v>5</v>
      </c>
      <c r="AA374" t="str">
        <f t="shared" si="34"/>
        <v>N</v>
      </c>
      <c r="AC374" t="str">
        <f t="shared" ca="1" si="36"/>
        <v>Recent</v>
      </c>
      <c r="AD374" t="str">
        <f t="shared" ca="1" si="35"/>
        <v>Old</v>
      </c>
    </row>
    <row r="375" spans="1:30" hidden="1" x14ac:dyDescent="0.35">
      <c r="A375">
        <v>122738353</v>
      </c>
      <c r="B375" s="1">
        <v>43030</v>
      </c>
      <c r="C375">
        <v>2892</v>
      </c>
      <c r="E375" t="s">
        <v>36</v>
      </c>
      <c r="F375" t="s">
        <v>24</v>
      </c>
      <c r="G375" t="s">
        <v>23</v>
      </c>
      <c r="H375" t="s">
        <v>32</v>
      </c>
      <c r="I375" t="s">
        <v>24</v>
      </c>
      <c r="J375">
        <v>39</v>
      </c>
      <c r="K375" t="s">
        <v>24</v>
      </c>
      <c r="L375" t="s">
        <v>24</v>
      </c>
      <c r="M375" t="s">
        <v>24</v>
      </c>
      <c r="N375" s="1">
        <v>45546</v>
      </c>
      <c r="O375" t="s">
        <v>35</v>
      </c>
      <c r="P375" t="s">
        <v>33</v>
      </c>
      <c r="Q375" t="s">
        <v>32</v>
      </c>
      <c r="R375">
        <v>5</v>
      </c>
      <c r="S375">
        <v>654</v>
      </c>
      <c r="T375" t="s">
        <v>23</v>
      </c>
      <c r="U375" t="s">
        <v>23</v>
      </c>
      <c r="V375" s="1">
        <v>45316</v>
      </c>
      <c r="W375" t="s">
        <v>23</v>
      </c>
      <c r="X375" t="str">
        <f t="shared" si="31"/>
        <v>dp1</v>
      </c>
      <c r="Y375">
        <f t="shared" si="32"/>
        <v>39</v>
      </c>
      <c r="Z375">
        <f t="shared" si="33"/>
        <v>4</v>
      </c>
      <c r="AA375" t="str">
        <f t="shared" si="34"/>
        <v>N</v>
      </c>
      <c r="AC375" t="str">
        <f t="shared" ca="1" si="36"/>
        <v>Old</v>
      </c>
      <c r="AD375" t="str">
        <f t="shared" ca="1" si="35"/>
        <v>Old</v>
      </c>
    </row>
    <row r="376" spans="1:30" hidden="1" x14ac:dyDescent="0.35">
      <c r="A376">
        <v>151247175</v>
      </c>
      <c r="B376" s="1">
        <v>39457</v>
      </c>
      <c r="C376">
        <v>1568</v>
      </c>
      <c r="D376" s="1">
        <v>45732</v>
      </c>
      <c r="E376" t="s">
        <v>22</v>
      </c>
      <c r="F376" t="s">
        <v>23</v>
      </c>
      <c r="G376" t="s">
        <v>24</v>
      </c>
      <c r="H376" t="s">
        <v>32</v>
      </c>
      <c r="I376" t="s">
        <v>24</v>
      </c>
      <c r="J376">
        <v>77</v>
      </c>
      <c r="K376" t="s">
        <v>24</v>
      </c>
      <c r="L376" t="s">
        <v>23</v>
      </c>
      <c r="M376" t="s">
        <v>23</v>
      </c>
      <c r="N376" s="1">
        <v>45671</v>
      </c>
      <c r="O376" t="s">
        <v>39</v>
      </c>
      <c r="P376" t="s">
        <v>31</v>
      </c>
      <c r="Q376" t="s">
        <v>32</v>
      </c>
      <c r="R376">
        <v>6</v>
      </c>
      <c r="S376">
        <v>852</v>
      </c>
      <c r="T376" t="s">
        <v>23</v>
      </c>
      <c r="U376" t="s">
        <v>23</v>
      </c>
      <c r="V376" s="1">
        <v>45311</v>
      </c>
      <c r="W376" t="s">
        <v>23</v>
      </c>
      <c r="X376" t="str">
        <f t="shared" si="31"/>
        <v>dp1</v>
      </c>
      <c r="Y376">
        <f t="shared" si="32"/>
        <v>77</v>
      </c>
      <c r="Z376">
        <f t="shared" si="33"/>
        <v>8</v>
      </c>
      <c r="AA376" t="str">
        <f t="shared" si="34"/>
        <v>N</v>
      </c>
      <c r="AC376" t="str">
        <f t="shared" ca="1" si="36"/>
        <v>Recent</v>
      </c>
      <c r="AD376" t="str">
        <f t="shared" ca="1" si="35"/>
        <v>Old</v>
      </c>
    </row>
    <row r="377" spans="1:30" hidden="1" x14ac:dyDescent="0.35">
      <c r="A377">
        <v>893937490</v>
      </c>
      <c r="B377" s="1">
        <v>41829</v>
      </c>
      <c r="C377">
        <v>1592</v>
      </c>
      <c r="E377" t="s">
        <v>36</v>
      </c>
      <c r="F377" t="s">
        <v>24</v>
      </c>
      <c r="G377" t="s">
        <v>23</v>
      </c>
      <c r="H377" t="s">
        <v>32</v>
      </c>
      <c r="I377" t="s">
        <v>24</v>
      </c>
      <c r="J377">
        <v>69</v>
      </c>
      <c r="K377" t="s">
        <v>24</v>
      </c>
      <c r="L377" t="s">
        <v>23</v>
      </c>
      <c r="M377" t="s">
        <v>24</v>
      </c>
      <c r="N377" s="1">
        <v>45687</v>
      </c>
      <c r="O377" t="s">
        <v>38</v>
      </c>
      <c r="P377" t="s">
        <v>27</v>
      </c>
      <c r="Q377" t="s">
        <v>32</v>
      </c>
      <c r="R377">
        <v>5</v>
      </c>
      <c r="S377">
        <v>812</v>
      </c>
      <c r="T377" t="s">
        <v>23</v>
      </c>
      <c r="U377" t="s">
        <v>23</v>
      </c>
      <c r="V377" s="1">
        <v>45308</v>
      </c>
      <c r="W377" t="s">
        <v>23</v>
      </c>
      <c r="X377" t="str">
        <f t="shared" si="31"/>
        <v>dp1</v>
      </c>
      <c r="Y377">
        <f t="shared" si="32"/>
        <v>69</v>
      </c>
      <c r="Z377">
        <f t="shared" si="33"/>
        <v>7</v>
      </c>
      <c r="AA377" t="str">
        <f t="shared" si="34"/>
        <v>N</v>
      </c>
      <c r="AC377" t="str">
        <f t="shared" ca="1" si="36"/>
        <v>Recent</v>
      </c>
      <c r="AD377" t="str">
        <f t="shared" ca="1" si="35"/>
        <v>Old</v>
      </c>
    </row>
    <row r="378" spans="1:30" hidden="1" x14ac:dyDescent="0.35">
      <c r="A378">
        <v>134848953</v>
      </c>
      <c r="B378" s="1">
        <v>38122</v>
      </c>
      <c r="C378">
        <v>4370</v>
      </c>
      <c r="E378" t="s">
        <v>29</v>
      </c>
      <c r="F378" t="s">
        <v>24</v>
      </c>
      <c r="G378" t="s">
        <v>24</v>
      </c>
      <c r="H378" t="s">
        <v>32</v>
      </c>
      <c r="I378" t="s">
        <v>23</v>
      </c>
      <c r="J378">
        <v>6</v>
      </c>
      <c r="K378" t="s">
        <v>24</v>
      </c>
      <c r="L378" t="s">
        <v>24</v>
      </c>
      <c r="M378" t="s">
        <v>24</v>
      </c>
      <c r="N378" s="1">
        <v>43532</v>
      </c>
      <c r="P378" t="s">
        <v>33</v>
      </c>
      <c r="Q378" t="s">
        <v>32</v>
      </c>
      <c r="R378">
        <v>6</v>
      </c>
      <c r="S378">
        <v>139</v>
      </c>
      <c r="T378" t="s">
        <v>23</v>
      </c>
      <c r="U378" t="s">
        <v>23</v>
      </c>
      <c r="V378" s="1">
        <v>45307</v>
      </c>
      <c r="W378" t="s">
        <v>23</v>
      </c>
      <c r="X378" t="str">
        <f t="shared" si="31"/>
        <v>dp3</v>
      </c>
      <c r="Y378">
        <f t="shared" si="32"/>
        <v>139</v>
      </c>
      <c r="Z378">
        <f t="shared" si="33"/>
        <v>2</v>
      </c>
      <c r="AA378" t="str">
        <f t="shared" si="34"/>
        <v>N</v>
      </c>
      <c r="AC378" t="str">
        <f t="shared" ca="1" si="36"/>
        <v>Old</v>
      </c>
      <c r="AD378" t="str">
        <f t="shared" ca="1" si="35"/>
        <v>Old</v>
      </c>
    </row>
    <row r="379" spans="1:30" hidden="1" x14ac:dyDescent="0.35">
      <c r="A379">
        <v>198809815</v>
      </c>
      <c r="B379" s="1">
        <v>42680</v>
      </c>
      <c r="C379">
        <v>2021</v>
      </c>
      <c r="D379" s="1">
        <v>45565</v>
      </c>
      <c r="E379" t="s">
        <v>36</v>
      </c>
      <c r="F379" t="s">
        <v>24</v>
      </c>
      <c r="G379" t="s">
        <v>23</v>
      </c>
      <c r="H379" t="s">
        <v>32</v>
      </c>
      <c r="I379" t="s">
        <v>24</v>
      </c>
      <c r="J379">
        <v>39</v>
      </c>
      <c r="K379" t="s">
        <v>24</v>
      </c>
      <c r="L379" t="s">
        <v>24</v>
      </c>
      <c r="M379" t="s">
        <v>24</v>
      </c>
      <c r="N379" s="1">
        <v>45557</v>
      </c>
      <c r="O379" t="s">
        <v>38</v>
      </c>
      <c r="P379" t="s">
        <v>31</v>
      </c>
      <c r="Q379" t="s">
        <v>32</v>
      </c>
      <c r="R379">
        <v>5</v>
      </c>
      <c r="S379">
        <v>556</v>
      </c>
      <c r="T379" t="s">
        <v>23</v>
      </c>
      <c r="U379" t="s">
        <v>23</v>
      </c>
      <c r="V379" s="1">
        <v>45306</v>
      </c>
      <c r="W379" t="s">
        <v>23</v>
      </c>
      <c r="X379" t="str">
        <f t="shared" si="31"/>
        <v>dp1</v>
      </c>
      <c r="Y379">
        <f t="shared" si="32"/>
        <v>39</v>
      </c>
      <c r="Z379">
        <f t="shared" si="33"/>
        <v>4</v>
      </c>
      <c r="AA379" t="str">
        <f t="shared" si="34"/>
        <v>N</v>
      </c>
      <c r="AC379" t="str">
        <f t="shared" ca="1" si="36"/>
        <v>Old</v>
      </c>
      <c r="AD379" t="str">
        <f t="shared" ca="1" si="35"/>
        <v>Old</v>
      </c>
    </row>
    <row r="380" spans="1:30" x14ac:dyDescent="0.35">
      <c r="A380">
        <v>762411743</v>
      </c>
      <c r="B380" s="1">
        <v>41565</v>
      </c>
      <c r="D380" s="1">
        <v>45730</v>
      </c>
      <c r="E380" t="s">
        <v>22</v>
      </c>
      <c r="F380" t="s">
        <v>23</v>
      </c>
      <c r="G380" t="s">
        <v>24</v>
      </c>
      <c r="H380" t="s">
        <v>32</v>
      </c>
      <c r="I380" t="s">
        <v>24</v>
      </c>
      <c r="J380">
        <v>20</v>
      </c>
      <c r="K380" t="s">
        <v>24</v>
      </c>
      <c r="L380" t="s">
        <v>24</v>
      </c>
      <c r="M380" t="s">
        <v>23</v>
      </c>
      <c r="N380" s="1">
        <v>45755</v>
      </c>
      <c r="O380" t="s">
        <v>40</v>
      </c>
      <c r="P380" t="s">
        <v>33</v>
      </c>
      <c r="Q380" t="s">
        <v>32</v>
      </c>
      <c r="R380">
        <v>5</v>
      </c>
      <c r="S380">
        <v>658</v>
      </c>
      <c r="T380" t="s">
        <v>23</v>
      </c>
      <c r="U380" t="s">
        <v>23</v>
      </c>
      <c r="V380" s="1">
        <v>45305</v>
      </c>
      <c r="W380" t="s">
        <v>23</v>
      </c>
      <c r="X380" t="str">
        <f t="shared" si="31"/>
        <v>dp1</v>
      </c>
      <c r="Y380">
        <f t="shared" si="32"/>
        <v>20</v>
      </c>
      <c r="Z380">
        <f t="shared" si="33"/>
        <v>2</v>
      </c>
      <c r="AA380" t="str">
        <f t="shared" si="34"/>
        <v>N</v>
      </c>
      <c r="AC380" t="str">
        <f t="shared" ca="1" si="36"/>
        <v>Recent</v>
      </c>
      <c r="AD380" t="str">
        <f t="shared" ca="1" si="35"/>
        <v>Old</v>
      </c>
    </row>
    <row r="381" spans="1:30" hidden="1" x14ac:dyDescent="0.35">
      <c r="A381">
        <v>485762673</v>
      </c>
      <c r="B381" s="1">
        <v>38608</v>
      </c>
      <c r="C381">
        <v>1878</v>
      </c>
      <c r="D381" s="1">
        <v>45726</v>
      </c>
      <c r="E381" t="s">
        <v>36</v>
      </c>
      <c r="F381" t="s">
        <v>24</v>
      </c>
      <c r="G381" t="s">
        <v>23</v>
      </c>
      <c r="H381" t="s">
        <v>32</v>
      </c>
      <c r="I381" t="s">
        <v>24</v>
      </c>
      <c r="J381">
        <v>70</v>
      </c>
      <c r="K381" t="s">
        <v>24</v>
      </c>
      <c r="L381" t="s">
        <v>23</v>
      </c>
      <c r="M381" t="s">
        <v>24</v>
      </c>
      <c r="N381" s="1">
        <v>45633</v>
      </c>
      <c r="O381" t="s">
        <v>40</v>
      </c>
      <c r="P381" t="s">
        <v>33</v>
      </c>
      <c r="Q381" t="s">
        <v>32</v>
      </c>
      <c r="R381">
        <v>5</v>
      </c>
      <c r="S381">
        <v>755</v>
      </c>
      <c r="T381" t="s">
        <v>24</v>
      </c>
      <c r="U381" t="s">
        <v>23</v>
      </c>
      <c r="V381" s="1">
        <v>45302</v>
      </c>
      <c r="W381" t="s">
        <v>23</v>
      </c>
      <c r="X381" t="str">
        <f t="shared" si="31"/>
        <v>dp1</v>
      </c>
      <c r="Y381">
        <f t="shared" si="32"/>
        <v>70</v>
      </c>
      <c r="Z381">
        <f t="shared" si="33"/>
        <v>7</v>
      </c>
      <c r="AA381" t="str">
        <f t="shared" si="34"/>
        <v>N</v>
      </c>
      <c r="AC381" t="str">
        <f t="shared" ca="1" si="36"/>
        <v>Recent</v>
      </c>
      <c r="AD381" t="str">
        <f t="shared" ca="1" si="35"/>
        <v>Old</v>
      </c>
    </row>
    <row r="382" spans="1:30" x14ac:dyDescent="0.35">
      <c r="A382">
        <v>485641868</v>
      </c>
      <c r="B382" s="1">
        <v>37437</v>
      </c>
      <c r="D382" s="1">
        <v>45727</v>
      </c>
      <c r="E382" t="s">
        <v>34</v>
      </c>
      <c r="F382" t="s">
        <v>24</v>
      </c>
      <c r="G382" t="s">
        <v>24</v>
      </c>
      <c r="H382" t="s">
        <v>32</v>
      </c>
      <c r="I382" t="s">
        <v>24</v>
      </c>
      <c r="J382">
        <v>81</v>
      </c>
      <c r="K382" t="s">
        <v>24</v>
      </c>
      <c r="L382" t="s">
        <v>24</v>
      </c>
      <c r="M382" t="s">
        <v>23</v>
      </c>
      <c r="N382" s="1">
        <v>45751</v>
      </c>
      <c r="O382" t="s">
        <v>35</v>
      </c>
      <c r="P382" t="s">
        <v>31</v>
      </c>
      <c r="Q382" t="s">
        <v>32</v>
      </c>
      <c r="R382">
        <v>5</v>
      </c>
      <c r="S382">
        <v>406</v>
      </c>
      <c r="T382" t="s">
        <v>23</v>
      </c>
      <c r="U382" t="s">
        <v>23</v>
      </c>
      <c r="V382" s="1">
        <v>45300</v>
      </c>
      <c r="W382" t="s">
        <v>23</v>
      </c>
      <c r="X382" t="str">
        <f t="shared" si="31"/>
        <v>dp1</v>
      </c>
      <c r="Y382">
        <f t="shared" si="32"/>
        <v>81</v>
      </c>
      <c r="Z382">
        <f t="shared" si="33"/>
        <v>9</v>
      </c>
      <c r="AA382" t="str">
        <f t="shared" si="34"/>
        <v>N</v>
      </c>
      <c r="AC382" t="str">
        <f t="shared" ca="1" si="36"/>
        <v>Recent</v>
      </c>
      <c r="AD382" t="str">
        <f t="shared" ca="1" si="35"/>
        <v>Old</v>
      </c>
    </row>
    <row r="383" spans="1:30" hidden="1" x14ac:dyDescent="0.35">
      <c r="A383">
        <v>511154791</v>
      </c>
      <c r="B383" s="1">
        <v>38020</v>
      </c>
      <c r="C383">
        <v>26</v>
      </c>
      <c r="D383" s="1">
        <v>45734</v>
      </c>
      <c r="E383" t="s">
        <v>22</v>
      </c>
      <c r="F383" t="s">
        <v>23</v>
      </c>
      <c r="G383" t="s">
        <v>24</v>
      </c>
      <c r="H383" t="s">
        <v>32</v>
      </c>
      <c r="I383" t="s">
        <v>24</v>
      </c>
      <c r="J383">
        <v>88</v>
      </c>
      <c r="K383" t="s">
        <v>24</v>
      </c>
      <c r="L383" t="s">
        <v>24</v>
      </c>
      <c r="M383" t="s">
        <v>23</v>
      </c>
      <c r="N383" s="1">
        <v>45753</v>
      </c>
      <c r="O383" t="s">
        <v>37</v>
      </c>
      <c r="P383" t="s">
        <v>27</v>
      </c>
      <c r="Q383" t="s">
        <v>32</v>
      </c>
      <c r="R383">
        <v>5</v>
      </c>
      <c r="S383">
        <v>976</v>
      </c>
      <c r="T383" t="s">
        <v>23</v>
      </c>
      <c r="U383" t="s">
        <v>23</v>
      </c>
      <c r="V383" s="1">
        <v>45297</v>
      </c>
      <c r="W383" t="s">
        <v>23</v>
      </c>
      <c r="X383" t="str">
        <f t="shared" si="31"/>
        <v>dp1</v>
      </c>
      <c r="Y383">
        <f t="shared" si="32"/>
        <v>88</v>
      </c>
      <c r="Z383">
        <f t="shared" si="33"/>
        <v>9</v>
      </c>
      <c r="AA383" t="str">
        <f t="shared" si="34"/>
        <v>N</v>
      </c>
      <c r="AC383" t="str">
        <f t="shared" ca="1" si="36"/>
        <v>Recent</v>
      </c>
      <c r="AD383" t="str">
        <f t="shared" ca="1" si="35"/>
        <v>Old</v>
      </c>
    </row>
    <row r="384" spans="1:30" hidden="1" x14ac:dyDescent="0.35">
      <c r="A384">
        <v>575784316</v>
      </c>
      <c r="B384" s="1">
        <v>42153</v>
      </c>
      <c r="C384">
        <v>123</v>
      </c>
      <c r="D384" s="1">
        <v>45723</v>
      </c>
      <c r="E384" t="s">
        <v>22</v>
      </c>
      <c r="F384" t="s">
        <v>23</v>
      </c>
      <c r="G384" t="s">
        <v>24</v>
      </c>
      <c r="H384" t="s">
        <v>32</v>
      </c>
      <c r="I384" t="s">
        <v>24</v>
      </c>
      <c r="J384">
        <v>82</v>
      </c>
      <c r="K384" t="s">
        <v>24</v>
      </c>
      <c r="L384" t="s">
        <v>23</v>
      </c>
      <c r="M384" t="s">
        <v>23</v>
      </c>
      <c r="N384" s="1">
        <v>45727</v>
      </c>
      <c r="O384" t="s">
        <v>26</v>
      </c>
      <c r="P384" t="s">
        <v>27</v>
      </c>
      <c r="Q384" t="s">
        <v>32</v>
      </c>
      <c r="R384">
        <v>6</v>
      </c>
      <c r="S384">
        <v>942</v>
      </c>
      <c r="T384" t="s">
        <v>23</v>
      </c>
      <c r="U384" t="s">
        <v>23</v>
      </c>
      <c r="V384" s="1">
        <v>45297</v>
      </c>
      <c r="W384" t="s">
        <v>23</v>
      </c>
      <c r="X384" t="str">
        <f t="shared" si="31"/>
        <v>dp1</v>
      </c>
      <c r="Y384">
        <f t="shared" si="32"/>
        <v>82</v>
      </c>
      <c r="Z384">
        <f t="shared" si="33"/>
        <v>9</v>
      </c>
      <c r="AA384" t="str">
        <f t="shared" si="34"/>
        <v>N</v>
      </c>
      <c r="AC384" t="str">
        <f t="shared" ca="1" si="36"/>
        <v>Recent</v>
      </c>
      <c r="AD384" t="str">
        <f t="shared" ca="1" si="35"/>
        <v>Old</v>
      </c>
    </row>
    <row r="385" spans="1:30" hidden="1" x14ac:dyDescent="0.35">
      <c r="A385">
        <v>878104128</v>
      </c>
      <c r="B385" s="1">
        <v>39887</v>
      </c>
      <c r="C385">
        <v>161</v>
      </c>
      <c r="D385" s="1">
        <v>45735</v>
      </c>
      <c r="E385" t="s">
        <v>36</v>
      </c>
      <c r="F385" t="s">
        <v>24</v>
      </c>
      <c r="G385" t="s">
        <v>23</v>
      </c>
      <c r="H385" t="s">
        <v>32</v>
      </c>
      <c r="I385" t="s">
        <v>24</v>
      </c>
      <c r="J385">
        <v>82</v>
      </c>
      <c r="K385" t="s">
        <v>24</v>
      </c>
      <c r="L385" t="s">
        <v>23</v>
      </c>
      <c r="M385" t="s">
        <v>24</v>
      </c>
      <c r="N385" s="1">
        <v>45740</v>
      </c>
      <c r="O385" t="s">
        <v>39</v>
      </c>
      <c r="P385" t="s">
        <v>31</v>
      </c>
      <c r="Q385" t="s">
        <v>32</v>
      </c>
      <c r="R385">
        <v>7</v>
      </c>
      <c r="S385">
        <v>890</v>
      </c>
      <c r="T385" t="s">
        <v>23</v>
      </c>
      <c r="U385" t="s">
        <v>23</v>
      </c>
      <c r="V385" s="1">
        <v>45294</v>
      </c>
      <c r="W385" t="s">
        <v>23</v>
      </c>
      <c r="X385" t="str">
        <f t="shared" si="31"/>
        <v>dp1</v>
      </c>
      <c r="Y385">
        <f t="shared" si="32"/>
        <v>82</v>
      </c>
      <c r="Z385">
        <f t="shared" si="33"/>
        <v>9</v>
      </c>
      <c r="AA385" t="str">
        <f t="shared" si="34"/>
        <v>N</v>
      </c>
      <c r="AC385" t="str">
        <f t="shared" ca="1" si="36"/>
        <v>Recent</v>
      </c>
      <c r="AD385" t="str">
        <f t="shared" ca="1" si="35"/>
        <v>Old</v>
      </c>
    </row>
    <row r="386" spans="1:30" hidden="1" x14ac:dyDescent="0.35">
      <c r="A386">
        <v>379590791</v>
      </c>
      <c r="B386" s="1">
        <v>35185</v>
      </c>
      <c r="C386">
        <v>81</v>
      </c>
      <c r="D386" s="1">
        <v>45748</v>
      </c>
      <c r="E386" t="s">
        <v>22</v>
      </c>
      <c r="F386" t="s">
        <v>23</v>
      </c>
      <c r="G386" t="s">
        <v>24</v>
      </c>
      <c r="H386" t="s">
        <v>32</v>
      </c>
      <c r="I386" t="s">
        <v>24</v>
      </c>
      <c r="J386">
        <v>93</v>
      </c>
      <c r="K386" t="s">
        <v>24</v>
      </c>
      <c r="L386" t="s">
        <v>23</v>
      </c>
      <c r="M386" t="s">
        <v>23</v>
      </c>
      <c r="N386" s="1">
        <v>45753</v>
      </c>
      <c r="O386" t="s">
        <v>37</v>
      </c>
      <c r="P386" t="s">
        <v>27</v>
      </c>
      <c r="Q386" t="s">
        <v>32</v>
      </c>
      <c r="R386">
        <v>5</v>
      </c>
      <c r="S386">
        <v>980</v>
      </c>
      <c r="T386" t="s">
        <v>23</v>
      </c>
      <c r="U386" t="s">
        <v>23</v>
      </c>
      <c r="V386" s="1">
        <v>45291</v>
      </c>
      <c r="W386" t="s">
        <v>23</v>
      </c>
      <c r="X386" t="str">
        <f t="shared" ref="X386:X449" si="37">IF(N386&gt;V386,"dp1",IF(V386="","N/A","dp3"))</f>
        <v>dp1</v>
      </c>
      <c r="Y386">
        <f t="shared" ref="Y386:Y449" si="38">IF(X386 = "dp1", J386, IF(X386 = "N/A", "N/A", S386))</f>
        <v>93</v>
      </c>
      <c r="Z386">
        <f t="shared" ref="Z386:Z449" si="39">IF(X386 = "dp1", ROUNDUP(Y386 / 10, 0), IF(Y386 = "N/A", 11, ROUNDUP(Y386 / 100, 0)))</f>
        <v>10</v>
      </c>
      <c r="AA386" t="str">
        <f t="shared" ref="AA386:AA449" si="40">IF(OR(H386 = "Deceased", Q386 = "Deceased"), "Y", "N")</f>
        <v>N</v>
      </c>
      <c r="AC386" t="str">
        <f t="shared" ca="1" si="36"/>
        <v>Recent</v>
      </c>
      <c r="AD386" t="str">
        <f t="shared" ca="1" si="35"/>
        <v>Old</v>
      </c>
    </row>
    <row r="387" spans="1:30" hidden="1" x14ac:dyDescent="0.35">
      <c r="A387">
        <v>387161185</v>
      </c>
      <c r="B387" s="1">
        <v>41095</v>
      </c>
      <c r="C387">
        <v>1852</v>
      </c>
      <c r="D387" s="1">
        <v>45718</v>
      </c>
      <c r="E387" t="s">
        <v>34</v>
      </c>
      <c r="F387" t="s">
        <v>24</v>
      </c>
      <c r="G387" t="s">
        <v>24</v>
      </c>
      <c r="H387" t="s">
        <v>30</v>
      </c>
      <c r="O387" t="s">
        <v>26</v>
      </c>
      <c r="P387" t="s">
        <v>33</v>
      </c>
      <c r="Q387" t="s">
        <v>32</v>
      </c>
      <c r="R387">
        <v>5</v>
      </c>
      <c r="S387">
        <v>773</v>
      </c>
      <c r="T387" t="s">
        <v>23</v>
      </c>
      <c r="U387" t="s">
        <v>23</v>
      </c>
      <c r="V387" s="1">
        <v>45291</v>
      </c>
      <c r="W387" t="s">
        <v>23</v>
      </c>
      <c r="X387" t="str">
        <f t="shared" si="37"/>
        <v>dp3</v>
      </c>
      <c r="Y387">
        <f t="shared" si="38"/>
        <v>773</v>
      </c>
      <c r="Z387">
        <f t="shared" si="39"/>
        <v>8</v>
      </c>
      <c r="AA387" t="str">
        <f t="shared" si="40"/>
        <v>N</v>
      </c>
      <c r="AC387" t="str">
        <f t="shared" ca="1" si="36"/>
        <v>N/A</v>
      </c>
      <c r="AD387" t="str">
        <f t="shared" ref="AD387:AD450" ca="1" si="41">IF(V387&gt;=EDATE(TODAY(),-6),"Recent",IF(V387="","N/A","Old"))</f>
        <v>Old</v>
      </c>
    </row>
    <row r="388" spans="1:30" hidden="1" x14ac:dyDescent="0.35">
      <c r="A388">
        <v>231234245</v>
      </c>
      <c r="B388" s="1">
        <v>39567</v>
      </c>
      <c r="C388">
        <v>31</v>
      </c>
      <c r="D388" s="1">
        <v>45739</v>
      </c>
      <c r="E388" t="s">
        <v>22</v>
      </c>
      <c r="F388" t="s">
        <v>23</v>
      </c>
      <c r="G388" t="s">
        <v>24</v>
      </c>
      <c r="H388" t="s">
        <v>32</v>
      </c>
      <c r="I388" t="s">
        <v>24</v>
      </c>
      <c r="J388">
        <v>99</v>
      </c>
      <c r="K388" t="s">
        <v>24</v>
      </c>
      <c r="L388" t="s">
        <v>23</v>
      </c>
      <c r="M388" t="s">
        <v>23</v>
      </c>
      <c r="N388" s="1">
        <v>45727</v>
      </c>
      <c r="O388" t="s">
        <v>37</v>
      </c>
      <c r="P388" t="s">
        <v>27</v>
      </c>
      <c r="Q388" t="s">
        <v>32</v>
      </c>
      <c r="R388">
        <v>5</v>
      </c>
      <c r="S388">
        <v>952</v>
      </c>
      <c r="T388" t="s">
        <v>23</v>
      </c>
      <c r="U388" t="s">
        <v>23</v>
      </c>
      <c r="V388" s="1">
        <v>45289</v>
      </c>
      <c r="W388" t="s">
        <v>23</v>
      </c>
      <c r="X388" t="str">
        <f t="shared" si="37"/>
        <v>dp1</v>
      </c>
      <c r="Y388">
        <f t="shared" si="38"/>
        <v>99</v>
      </c>
      <c r="Z388">
        <f t="shared" si="39"/>
        <v>10</v>
      </c>
      <c r="AA388" t="str">
        <f t="shared" si="40"/>
        <v>N</v>
      </c>
      <c r="AC388" t="str">
        <f t="shared" ca="1" si="36"/>
        <v>Recent</v>
      </c>
      <c r="AD388" t="str">
        <f t="shared" ca="1" si="41"/>
        <v>Old</v>
      </c>
    </row>
    <row r="389" spans="1:30" hidden="1" x14ac:dyDescent="0.35">
      <c r="A389">
        <v>557283809</v>
      </c>
      <c r="B389" s="1">
        <v>35604</v>
      </c>
      <c r="C389">
        <v>387</v>
      </c>
      <c r="D389" s="1">
        <v>45724</v>
      </c>
      <c r="E389" t="s">
        <v>22</v>
      </c>
      <c r="F389" t="s">
        <v>23</v>
      </c>
      <c r="G389" t="s">
        <v>24</v>
      </c>
      <c r="H389" t="s">
        <v>32</v>
      </c>
      <c r="I389" t="s">
        <v>24</v>
      </c>
      <c r="J389">
        <v>77</v>
      </c>
      <c r="K389" t="s">
        <v>24</v>
      </c>
      <c r="L389" t="s">
        <v>23</v>
      </c>
      <c r="M389" t="s">
        <v>23</v>
      </c>
      <c r="N389" s="1">
        <v>45712</v>
      </c>
      <c r="O389" t="s">
        <v>40</v>
      </c>
      <c r="P389" t="s">
        <v>31</v>
      </c>
      <c r="Q389" t="s">
        <v>32</v>
      </c>
      <c r="R389">
        <v>7</v>
      </c>
      <c r="S389">
        <v>857</v>
      </c>
      <c r="T389" t="s">
        <v>23</v>
      </c>
      <c r="U389" t="s">
        <v>23</v>
      </c>
      <c r="V389" s="1">
        <v>45289</v>
      </c>
      <c r="W389" t="s">
        <v>23</v>
      </c>
      <c r="X389" t="str">
        <f t="shared" si="37"/>
        <v>dp1</v>
      </c>
      <c r="Y389">
        <f t="shared" si="38"/>
        <v>77</v>
      </c>
      <c r="Z389">
        <f t="shared" si="39"/>
        <v>8</v>
      </c>
      <c r="AA389" t="str">
        <f t="shared" si="40"/>
        <v>N</v>
      </c>
      <c r="AC389" t="str">
        <f t="shared" ca="1" si="36"/>
        <v>Recent</v>
      </c>
      <c r="AD389" t="str">
        <f t="shared" ca="1" si="41"/>
        <v>Old</v>
      </c>
    </row>
    <row r="390" spans="1:30" hidden="1" x14ac:dyDescent="0.35">
      <c r="A390">
        <v>356089749</v>
      </c>
      <c r="B390" s="1">
        <v>35866</v>
      </c>
      <c r="C390">
        <v>4338</v>
      </c>
      <c r="D390" s="1">
        <v>45598</v>
      </c>
      <c r="E390" t="s">
        <v>29</v>
      </c>
      <c r="F390" t="s">
        <v>24</v>
      </c>
      <c r="G390" t="s">
        <v>24</v>
      </c>
      <c r="H390" t="s">
        <v>32</v>
      </c>
      <c r="I390" t="s">
        <v>24</v>
      </c>
      <c r="J390">
        <v>0</v>
      </c>
      <c r="K390" t="s">
        <v>24</v>
      </c>
      <c r="L390" t="s">
        <v>24</v>
      </c>
      <c r="M390" t="s">
        <v>24</v>
      </c>
      <c r="N390" s="1">
        <v>44786</v>
      </c>
      <c r="O390" t="s">
        <v>35</v>
      </c>
      <c r="P390" t="s">
        <v>33</v>
      </c>
      <c r="Q390" t="s">
        <v>32</v>
      </c>
      <c r="R390">
        <v>6</v>
      </c>
      <c r="S390">
        <v>155</v>
      </c>
      <c r="T390" t="s">
        <v>23</v>
      </c>
      <c r="U390" t="s">
        <v>23</v>
      </c>
      <c r="V390" s="1">
        <v>45289</v>
      </c>
      <c r="W390" t="s">
        <v>23</v>
      </c>
      <c r="X390" t="str">
        <f t="shared" si="37"/>
        <v>dp3</v>
      </c>
      <c r="Y390">
        <f t="shared" si="38"/>
        <v>155</v>
      </c>
      <c r="Z390">
        <f t="shared" si="39"/>
        <v>2</v>
      </c>
      <c r="AA390" t="str">
        <f t="shared" si="40"/>
        <v>N</v>
      </c>
      <c r="AC390" t="str">
        <f t="shared" ca="1" si="36"/>
        <v>Old</v>
      </c>
      <c r="AD390" t="str">
        <f t="shared" ca="1" si="41"/>
        <v>Old</v>
      </c>
    </row>
    <row r="391" spans="1:30" hidden="1" x14ac:dyDescent="0.35">
      <c r="A391">
        <v>504938749</v>
      </c>
      <c r="B391" s="1">
        <v>42926</v>
      </c>
      <c r="C391">
        <v>912</v>
      </c>
      <c r="D391" s="1">
        <v>45731</v>
      </c>
      <c r="E391" t="s">
        <v>34</v>
      </c>
      <c r="F391" t="s">
        <v>24</v>
      </c>
      <c r="G391" t="s">
        <v>24</v>
      </c>
      <c r="H391" t="s">
        <v>32</v>
      </c>
      <c r="I391" t="s">
        <v>24</v>
      </c>
      <c r="J391">
        <v>75</v>
      </c>
      <c r="K391" t="s">
        <v>24</v>
      </c>
      <c r="L391" t="s">
        <v>23</v>
      </c>
      <c r="M391" t="s">
        <v>24</v>
      </c>
      <c r="N391" s="1">
        <v>45719</v>
      </c>
      <c r="O391" t="s">
        <v>40</v>
      </c>
      <c r="P391" t="s">
        <v>27</v>
      </c>
      <c r="Q391" t="s">
        <v>32</v>
      </c>
      <c r="R391">
        <v>5</v>
      </c>
      <c r="S391">
        <v>876</v>
      </c>
      <c r="T391" t="s">
        <v>23</v>
      </c>
      <c r="U391" t="s">
        <v>24</v>
      </c>
      <c r="V391" s="1">
        <v>45286</v>
      </c>
      <c r="W391" t="s">
        <v>23</v>
      </c>
      <c r="X391" t="str">
        <f t="shared" si="37"/>
        <v>dp1</v>
      </c>
      <c r="Y391">
        <f t="shared" si="38"/>
        <v>75</v>
      </c>
      <c r="Z391">
        <f t="shared" si="39"/>
        <v>8</v>
      </c>
      <c r="AA391" t="str">
        <f t="shared" si="40"/>
        <v>N</v>
      </c>
      <c r="AC391" t="str">
        <f t="shared" ca="1" si="36"/>
        <v>Recent</v>
      </c>
      <c r="AD391" t="str">
        <f t="shared" ca="1" si="41"/>
        <v>Old</v>
      </c>
    </row>
    <row r="392" spans="1:30" hidden="1" x14ac:dyDescent="0.35">
      <c r="A392">
        <v>681586889</v>
      </c>
      <c r="B392" s="1">
        <v>41320</v>
      </c>
      <c r="C392">
        <v>3045</v>
      </c>
      <c r="D392" s="1">
        <v>45089</v>
      </c>
      <c r="E392" t="s">
        <v>36</v>
      </c>
      <c r="F392" t="s">
        <v>24</v>
      </c>
      <c r="G392" t="s">
        <v>23</v>
      </c>
      <c r="H392" t="s">
        <v>32</v>
      </c>
      <c r="I392" t="s">
        <v>24</v>
      </c>
      <c r="J392">
        <v>27</v>
      </c>
      <c r="K392" t="s">
        <v>24</v>
      </c>
      <c r="L392" t="s">
        <v>24</v>
      </c>
      <c r="M392" t="s">
        <v>23</v>
      </c>
      <c r="N392" s="1">
        <v>45065</v>
      </c>
      <c r="O392" t="s">
        <v>38</v>
      </c>
      <c r="P392" t="s">
        <v>33</v>
      </c>
      <c r="Q392" t="s">
        <v>32</v>
      </c>
      <c r="R392">
        <v>6</v>
      </c>
      <c r="S392">
        <v>428</v>
      </c>
      <c r="T392" t="s">
        <v>23</v>
      </c>
      <c r="U392" t="s">
        <v>23</v>
      </c>
      <c r="V392" s="1">
        <v>45285</v>
      </c>
      <c r="W392" t="s">
        <v>23</v>
      </c>
      <c r="X392" t="str">
        <f t="shared" si="37"/>
        <v>dp3</v>
      </c>
      <c r="Y392">
        <f t="shared" si="38"/>
        <v>428</v>
      </c>
      <c r="Z392">
        <f t="shared" si="39"/>
        <v>5</v>
      </c>
      <c r="AA392" t="str">
        <f t="shared" si="40"/>
        <v>N</v>
      </c>
      <c r="AC392" t="str">
        <f t="shared" ca="1" si="36"/>
        <v>Old</v>
      </c>
      <c r="AD392" t="str">
        <f t="shared" ca="1" si="41"/>
        <v>Old</v>
      </c>
    </row>
    <row r="393" spans="1:30" hidden="1" x14ac:dyDescent="0.35">
      <c r="A393">
        <v>552542730</v>
      </c>
      <c r="B393" s="1">
        <v>38213</v>
      </c>
      <c r="C393">
        <v>1209</v>
      </c>
      <c r="E393" t="s">
        <v>36</v>
      </c>
      <c r="F393" t="s">
        <v>24</v>
      </c>
      <c r="G393" t="s">
        <v>23</v>
      </c>
      <c r="H393" t="s">
        <v>32</v>
      </c>
      <c r="I393" t="s">
        <v>24</v>
      </c>
      <c r="J393">
        <v>66</v>
      </c>
      <c r="K393" t="s">
        <v>24</v>
      </c>
      <c r="L393" t="s">
        <v>23</v>
      </c>
      <c r="M393" t="s">
        <v>23</v>
      </c>
      <c r="N393" s="1">
        <v>45622</v>
      </c>
      <c r="O393" t="s">
        <v>38</v>
      </c>
      <c r="P393" t="s">
        <v>33</v>
      </c>
      <c r="Q393" t="s">
        <v>32</v>
      </c>
      <c r="R393">
        <v>6</v>
      </c>
      <c r="S393">
        <v>765</v>
      </c>
      <c r="T393" t="s">
        <v>23</v>
      </c>
      <c r="U393" t="s">
        <v>24</v>
      </c>
      <c r="V393" s="1">
        <v>45284</v>
      </c>
      <c r="W393" t="s">
        <v>23</v>
      </c>
      <c r="X393" t="str">
        <f t="shared" si="37"/>
        <v>dp1</v>
      </c>
      <c r="Y393">
        <f t="shared" si="38"/>
        <v>66</v>
      </c>
      <c r="Z393">
        <f t="shared" si="39"/>
        <v>7</v>
      </c>
      <c r="AA393" t="str">
        <f t="shared" si="40"/>
        <v>N</v>
      </c>
      <c r="AC393" t="str">
        <f t="shared" ref="AC393:AC456" ca="1" si="42">IF(N393&gt;=EDATE(TODAY(),-6),"Recent",IF(N393="","N/A","Old"))</f>
        <v>Recent</v>
      </c>
      <c r="AD393" t="str">
        <f t="shared" ca="1" si="41"/>
        <v>Old</v>
      </c>
    </row>
    <row r="394" spans="1:30" hidden="1" x14ac:dyDescent="0.35">
      <c r="A394">
        <v>313386641</v>
      </c>
      <c r="B394" s="1">
        <v>40728</v>
      </c>
      <c r="C394">
        <v>2088</v>
      </c>
      <c r="D394" s="1">
        <v>45628</v>
      </c>
      <c r="E394" t="s">
        <v>34</v>
      </c>
      <c r="F394" t="s">
        <v>24</v>
      </c>
      <c r="G394" t="s">
        <v>24</v>
      </c>
      <c r="H394" t="s">
        <v>32</v>
      </c>
      <c r="I394" t="s">
        <v>24</v>
      </c>
      <c r="J394">
        <v>25</v>
      </c>
      <c r="K394" t="s">
        <v>24</v>
      </c>
      <c r="L394" t="s">
        <v>24</v>
      </c>
      <c r="M394" t="s">
        <v>23</v>
      </c>
      <c r="N394" s="1">
        <v>45533</v>
      </c>
      <c r="O394" t="s">
        <v>40</v>
      </c>
      <c r="P394" t="s">
        <v>31</v>
      </c>
      <c r="Q394" t="s">
        <v>32</v>
      </c>
      <c r="R394">
        <v>7</v>
      </c>
      <c r="S394">
        <v>698</v>
      </c>
      <c r="T394" t="s">
        <v>23</v>
      </c>
      <c r="U394" t="s">
        <v>23</v>
      </c>
      <c r="V394" s="1">
        <v>44135</v>
      </c>
      <c r="W394" t="s">
        <v>23</v>
      </c>
      <c r="X394" t="str">
        <f t="shared" si="37"/>
        <v>dp1</v>
      </c>
      <c r="Y394">
        <f t="shared" si="38"/>
        <v>25</v>
      </c>
      <c r="Z394">
        <f t="shared" si="39"/>
        <v>3</v>
      </c>
      <c r="AA394" t="str">
        <f t="shared" si="40"/>
        <v>N</v>
      </c>
      <c r="AC394" t="str">
        <f t="shared" ca="1" si="42"/>
        <v>Old</v>
      </c>
      <c r="AD394" t="str">
        <f t="shared" ca="1" si="41"/>
        <v>Old</v>
      </c>
    </row>
    <row r="395" spans="1:30" hidden="1" x14ac:dyDescent="0.35">
      <c r="A395">
        <v>951229030</v>
      </c>
      <c r="B395" s="1">
        <v>37106</v>
      </c>
      <c r="C395">
        <v>2405</v>
      </c>
      <c r="D395" s="1">
        <v>45595</v>
      </c>
      <c r="E395" t="s">
        <v>34</v>
      </c>
      <c r="F395" t="s">
        <v>24</v>
      </c>
      <c r="G395" t="s">
        <v>24</v>
      </c>
      <c r="H395" t="s">
        <v>30</v>
      </c>
      <c r="O395" t="s">
        <v>40</v>
      </c>
      <c r="P395" t="s">
        <v>33</v>
      </c>
      <c r="Q395" t="s">
        <v>32</v>
      </c>
      <c r="R395">
        <v>5</v>
      </c>
      <c r="S395">
        <v>622</v>
      </c>
      <c r="T395" t="s">
        <v>23</v>
      </c>
      <c r="U395" t="s">
        <v>23</v>
      </c>
      <c r="V395" s="1">
        <v>45278</v>
      </c>
      <c r="W395" t="s">
        <v>23</v>
      </c>
      <c r="X395" t="str">
        <f t="shared" si="37"/>
        <v>dp3</v>
      </c>
      <c r="Y395">
        <f t="shared" si="38"/>
        <v>622</v>
      </c>
      <c r="Z395">
        <f t="shared" si="39"/>
        <v>7</v>
      </c>
      <c r="AA395" t="str">
        <f t="shared" si="40"/>
        <v>N</v>
      </c>
      <c r="AC395" t="str">
        <f t="shared" ca="1" si="42"/>
        <v>N/A</v>
      </c>
      <c r="AD395" t="str">
        <f t="shared" ca="1" si="41"/>
        <v>Old</v>
      </c>
    </row>
    <row r="396" spans="1:30" x14ac:dyDescent="0.35">
      <c r="A396">
        <v>151239860</v>
      </c>
      <c r="B396" s="1">
        <v>38098</v>
      </c>
      <c r="D396" s="1">
        <v>45746</v>
      </c>
      <c r="E396" t="s">
        <v>22</v>
      </c>
      <c r="F396" t="s">
        <v>23</v>
      </c>
      <c r="G396" t="s">
        <v>24</v>
      </c>
      <c r="H396" t="s">
        <v>32</v>
      </c>
      <c r="I396" t="s">
        <v>24</v>
      </c>
      <c r="J396">
        <v>85</v>
      </c>
      <c r="K396" t="s">
        <v>24</v>
      </c>
      <c r="L396" t="s">
        <v>23</v>
      </c>
      <c r="M396" t="s">
        <v>23</v>
      </c>
      <c r="N396" s="1">
        <v>45735</v>
      </c>
      <c r="P396" t="s">
        <v>27</v>
      </c>
      <c r="Q396" t="s">
        <v>28</v>
      </c>
      <c r="R396">
        <v>6</v>
      </c>
      <c r="S396">
        <v>83</v>
      </c>
      <c r="T396" t="s">
        <v>23</v>
      </c>
      <c r="U396" t="s">
        <v>24</v>
      </c>
      <c r="V396" s="1">
        <v>45277</v>
      </c>
      <c r="W396" t="s">
        <v>23</v>
      </c>
      <c r="X396" t="str">
        <f t="shared" si="37"/>
        <v>dp1</v>
      </c>
      <c r="Y396">
        <f t="shared" si="38"/>
        <v>85</v>
      </c>
      <c r="Z396">
        <f t="shared" si="39"/>
        <v>9</v>
      </c>
      <c r="AA396" t="str">
        <f t="shared" si="40"/>
        <v>N</v>
      </c>
      <c r="AC396" t="str">
        <f t="shared" ca="1" si="42"/>
        <v>Recent</v>
      </c>
      <c r="AD396" t="str">
        <f t="shared" ca="1" si="41"/>
        <v>Old</v>
      </c>
    </row>
    <row r="397" spans="1:30" hidden="1" x14ac:dyDescent="0.35">
      <c r="A397">
        <v>643034599</v>
      </c>
      <c r="B397" s="1">
        <v>42926</v>
      </c>
      <c r="C397">
        <v>17</v>
      </c>
      <c r="D397" s="1">
        <v>45737</v>
      </c>
      <c r="E397" t="s">
        <v>22</v>
      </c>
      <c r="F397" t="s">
        <v>23</v>
      </c>
      <c r="G397" t="s">
        <v>24</v>
      </c>
      <c r="H397" t="s">
        <v>32</v>
      </c>
      <c r="I397" t="s">
        <v>24</v>
      </c>
      <c r="J397">
        <v>91</v>
      </c>
      <c r="K397" t="s">
        <v>24</v>
      </c>
      <c r="L397" t="s">
        <v>23</v>
      </c>
      <c r="M397" t="s">
        <v>24</v>
      </c>
      <c r="N397" s="1">
        <v>45744</v>
      </c>
      <c r="O397" t="s">
        <v>37</v>
      </c>
      <c r="P397" t="s">
        <v>31</v>
      </c>
      <c r="Q397" t="s">
        <v>32</v>
      </c>
      <c r="R397">
        <v>5</v>
      </c>
      <c r="S397">
        <v>954</v>
      </c>
      <c r="T397" t="s">
        <v>24</v>
      </c>
      <c r="U397" t="s">
        <v>23</v>
      </c>
      <c r="V397" s="1">
        <v>45277</v>
      </c>
      <c r="W397" t="s">
        <v>23</v>
      </c>
      <c r="X397" t="str">
        <f t="shared" si="37"/>
        <v>dp1</v>
      </c>
      <c r="Y397">
        <f t="shared" si="38"/>
        <v>91</v>
      </c>
      <c r="Z397">
        <f t="shared" si="39"/>
        <v>10</v>
      </c>
      <c r="AA397" t="str">
        <f t="shared" si="40"/>
        <v>N</v>
      </c>
      <c r="AC397" t="str">
        <f t="shared" ca="1" si="42"/>
        <v>Recent</v>
      </c>
      <c r="AD397" t="str">
        <f t="shared" ca="1" si="41"/>
        <v>Old</v>
      </c>
    </row>
    <row r="398" spans="1:30" hidden="1" x14ac:dyDescent="0.35">
      <c r="A398">
        <v>512778860</v>
      </c>
      <c r="B398" s="1">
        <v>34782</v>
      </c>
      <c r="C398">
        <v>94</v>
      </c>
      <c r="D398" s="1">
        <v>45727</v>
      </c>
      <c r="E398" t="s">
        <v>22</v>
      </c>
      <c r="F398" t="s">
        <v>23</v>
      </c>
      <c r="G398" t="s">
        <v>24</v>
      </c>
      <c r="H398" t="s">
        <v>32</v>
      </c>
      <c r="I398" t="s">
        <v>24</v>
      </c>
      <c r="J398">
        <v>95</v>
      </c>
      <c r="K398" t="s">
        <v>24</v>
      </c>
      <c r="L398" t="s">
        <v>24</v>
      </c>
      <c r="M398" t="s">
        <v>24</v>
      </c>
      <c r="N398" s="1">
        <v>45744</v>
      </c>
      <c r="O398" t="s">
        <v>39</v>
      </c>
      <c r="P398" t="s">
        <v>31</v>
      </c>
      <c r="Q398" t="s">
        <v>32</v>
      </c>
      <c r="R398">
        <v>6</v>
      </c>
      <c r="S398">
        <v>978</v>
      </c>
      <c r="T398" t="s">
        <v>23</v>
      </c>
      <c r="U398" t="s">
        <v>23</v>
      </c>
      <c r="V398" s="1">
        <v>45269</v>
      </c>
      <c r="W398" t="s">
        <v>23</v>
      </c>
      <c r="X398" t="str">
        <f t="shared" si="37"/>
        <v>dp1</v>
      </c>
      <c r="Y398">
        <f t="shared" si="38"/>
        <v>95</v>
      </c>
      <c r="Z398">
        <f t="shared" si="39"/>
        <v>10</v>
      </c>
      <c r="AA398" t="str">
        <f t="shared" si="40"/>
        <v>N</v>
      </c>
      <c r="AC398" t="str">
        <f t="shared" ca="1" si="42"/>
        <v>Recent</v>
      </c>
      <c r="AD398" t="str">
        <f t="shared" ca="1" si="41"/>
        <v>Old</v>
      </c>
    </row>
    <row r="399" spans="1:30" hidden="1" x14ac:dyDescent="0.35">
      <c r="A399">
        <v>822875548</v>
      </c>
      <c r="B399" s="1">
        <v>41775</v>
      </c>
      <c r="C399">
        <v>727</v>
      </c>
      <c r="E399" t="s">
        <v>22</v>
      </c>
      <c r="F399" t="s">
        <v>23</v>
      </c>
      <c r="G399" t="s">
        <v>24</v>
      </c>
      <c r="H399" t="s">
        <v>30</v>
      </c>
      <c r="O399" t="s">
        <v>39</v>
      </c>
      <c r="P399" t="s">
        <v>31</v>
      </c>
      <c r="Q399" t="s">
        <v>28</v>
      </c>
      <c r="R399">
        <v>6</v>
      </c>
      <c r="S399">
        <v>882</v>
      </c>
      <c r="T399" t="s">
        <v>23</v>
      </c>
      <c r="U399" t="s">
        <v>23</v>
      </c>
      <c r="V399" s="1">
        <v>45269</v>
      </c>
      <c r="W399" t="s">
        <v>23</v>
      </c>
      <c r="X399" t="str">
        <f t="shared" si="37"/>
        <v>dp3</v>
      </c>
      <c r="Y399">
        <f t="shared" si="38"/>
        <v>882</v>
      </c>
      <c r="Z399">
        <f t="shared" si="39"/>
        <v>9</v>
      </c>
      <c r="AA399" t="str">
        <f t="shared" si="40"/>
        <v>N</v>
      </c>
      <c r="AC399" t="str">
        <f t="shared" ca="1" si="42"/>
        <v>N/A</v>
      </c>
      <c r="AD399" t="str">
        <f t="shared" ca="1" si="41"/>
        <v>Old</v>
      </c>
    </row>
    <row r="400" spans="1:30" x14ac:dyDescent="0.35">
      <c r="A400">
        <v>995958681</v>
      </c>
      <c r="B400" s="1">
        <v>39508</v>
      </c>
      <c r="D400" s="1">
        <v>45745</v>
      </c>
      <c r="E400" t="s">
        <v>36</v>
      </c>
      <c r="F400" t="s">
        <v>24</v>
      </c>
      <c r="G400" t="s">
        <v>23</v>
      </c>
      <c r="H400" t="s">
        <v>30</v>
      </c>
      <c r="O400" t="s">
        <v>35</v>
      </c>
      <c r="P400" t="s">
        <v>33</v>
      </c>
      <c r="Q400" t="s">
        <v>32</v>
      </c>
      <c r="R400">
        <v>5</v>
      </c>
      <c r="S400">
        <v>92</v>
      </c>
      <c r="T400" t="s">
        <v>23</v>
      </c>
      <c r="U400" t="s">
        <v>23</v>
      </c>
      <c r="V400" s="1">
        <v>45268</v>
      </c>
      <c r="W400" t="s">
        <v>23</v>
      </c>
      <c r="X400" t="str">
        <f t="shared" si="37"/>
        <v>dp3</v>
      </c>
      <c r="Y400">
        <f t="shared" si="38"/>
        <v>92</v>
      </c>
      <c r="Z400">
        <f t="shared" si="39"/>
        <v>1</v>
      </c>
      <c r="AA400" t="str">
        <f t="shared" si="40"/>
        <v>N</v>
      </c>
      <c r="AC400" t="str">
        <f t="shared" ca="1" si="42"/>
        <v>N/A</v>
      </c>
      <c r="AD400" t="str">
        <f t="shared" ca="1" si="41"/>
        <v>Old</v>
      </c>
    </row>
    <row r="401" spans="1:30" hidden="1" x14ac:dyDescent="0.35">
      <c r="A401">
        <v>357654044</v>
      </c>
      <c r="B401" s="1">
        <v>38449</v>
      </c>
      <c r="C401">
        <v>100</v>
      </c>
      <c r="D401" s="1">
        <v>45744</v>
      </c>
      <c r="E401" t="s">
        <v>22</v>
      </c>
      <c r="F401" t="s">
        <v>23</v>
      </c>
      <c r="G401" t="s">
        <v>24</v>
      </c>
      <c r="H401" t="s">
        <v>30</v>
      </c>
      <c r="O401" t="s">
        <v>37</v>
      </c>
      <c r="Q401" t="s">
        <v>32</v>
      </c>
      <c r="R401">
        <v>6</v>
      </c>
      <c r="S401">
        <v>968</v>
      </c>
      <c r="T401" t="s">
        <v>23</v>
      </c>
      <c r="U401" t="s">
        <v>23</v>
      </c>
      <c r="V401" s="1">
        <v>45266</v>
      </c>
      <c r="W401" t="s">
        <v>23</v>
      </c>
      <c r="X401" t="str">
        <f t="shared" si="37"/>
        <v>dp3</v>
      </c>
      <c r="Y401">
        <f t="shared" si="38"/>
        <v>968</v>
      </c>
      <c r="Z401">
        <f t="shared" si="39"/>
        <v>10</v>
      </c>
      <c r="AA401" t="str">
        <f t="shared" si="40"/>
        <v>N</v>
      </c>
      <c r="AC401" t="str">
        <f t="shared" ca="1" si="42"/>
        <v>N/A</v>
      </c>
      <c r="AD401" t="str">
        <f t="shared" ca="1" si="41"/>
        <v>Old</v>
      </c>
    </row>
    <row r="402" spans="1:30" hidden="1" x14ac:dyDescent="0.35">
      <c r="A402">
        <v>375319578</v>
      </c>
      <c r="B402" s="1">
        <v>40886</v>
      </c>
      <c r="C402">
        <v>91</v>
      </c>
      <c r="D402" s="1">
        <v>45728</v>
      </c>
      <c r="E402" t="s">
        <v>34</v>
      </c>
      <c r="F402" t="s">
        <v>24</v>
      </c>
      <c r="G402" t="s">
        <v>24</v>
      </c>
      <c r="H402" t="s">
        <v>32</v>
      </c>
      <c r="I402" t="s">
        <v>24</v>
      </c>
      <c r="J402">
        <v>92</v>
      </c>
      <c r="K402" t="s">
        <v>24</v>
      </c>
      <c r="L402" t="s">
        <v>24</v>
      </c>
      <c r="M402" t="s">
        <v>23</v>
      </c>
      <c r="N402" s="1">
        <v>45745</v>
      </c>
      <c r="O402" t="s">
        <v>37</v>
      </c>
      <c r="P402" t="s">
        <v>27</v>
      </c>
      <c r="Q402" t="s">
        <v>32</v>
      </c>
      <c r="R402">
        <v>6</v>
      </c>
      <c r="S402">
        <v>969</v>
      </c>
      <c r="T402" t="s">
        <v>23</v>
      </c>
      <c r="U402" t="s">
        <v>23</v>
      </c>
      <c r="V402" s="1">
        <v>45265</v>
      </c>
      <c r="W402" t="s">
        <v>23</v>
      </c>
      <c r="X402" t="str">
        <f t="shared" si="37"/>
        <v>dp1</v>
      </c>
      <c r="Y402">
        <f t="shared" si="38"/>
        <v>92</v>
      </c>
      <c r="Z402">
        <f t="shared" si="39"/>
        <v>10</v>
      </c>
      <c r="AA402" t="str">
        <f t="shared" si="40"/>
        <v>N</v>
      </c>
      <c r="AC402" t="str">
        <f t="shared" ca="1" si="42"/>
        <v>Recent</v>
      </c>
      <c r="AD402" t="str">
        <f t="shared" ca="1" si="41"/>
        <v>Old</v>
      </c>
    </row>
    <row r="403" spans="1:30" hidden="1" x14ac:dyDescent="0.35">
      <c r="A403">
        <v>127044283</v>
      </c>
      <c r="B403" s="1">
        <v>36635</v>
      </c>
      <c r="C403">
        <v>2093</v>
      </c>
      <c r="D403" s="1">
        <v>45619</v>
      </c>
      <c r="E403" t="s">
        <v>34</v>
      </c>
      <c r="F403" t="s">
        <v>24</v>
      </c>
      <c r="G403" t="s">
        <v>24</v>
      </c>
      <c r="H403" t="s">
        <v>32</v>
      </c>
      <c r="I403" t="s">
        <v>24</v>
      </c>
      <c r="J403">
        <v>46</v>
      </c>
      <c r="K403" t="s">
        <v>24</v>
      </c>
      <c r="L403" t="s">
        <v>24</v>
      </c>
      <c r="M403" t="s">
        <v>23</v>
      </c>
      <c r="N403" s="1">
        <v>45671</v>
      </c>
      <c r="O403" t="s">
        <v>38</v>
      </c>
      <c r="P403" t="s">
        <v>33</v>
      </c>
      <c r="Q403" t="s">
        <v>32</v>
      </c>
      <c r="R403">
        <v>5</v>
      </c>
      <c r="S403">
        <v>676</v>
      </c>
      <c r="T403" t="s">
        <v>23</v>
      </c>
      <c r="U403" t="s">
        <v>23</v>
      </c>
      <c r="V403" s="1">
        <v>45257</v>
      </c>
      <c r="W403" t="s">
        <v>23</v>
      </c>
      <c r="X403" t="str">
        <f t="shared" si="37"/>
        <v>dp1</v>
      </c>
      <c r="Y403">
        <f t="shared" si="38"/>
        <v>46</v>
      </c>
      <c r="Z403">
        <f t="shared" si="39"/>
        <v>5</v>
      </c>
      <c r="AA403" t="str">
        <f t="shared" si="40"/>
        <v>N</v>
      </c>
      <c r="AC403" t="str">
        <f t="shared" ca="1" si="42"/>
        <v>Recent</v>
      </c>
      <c r="AD403" t="str">
        <f t="shared" ca="1" si="41"/>
        <v>Old</v>
      </c>
    </row>
    <row r="404" spans="1:30" hidden="1" x14ac:dyDescent="0.35">
      <c r="A404">
        <v>575303542</v>
      </c>
      <c r="B404" s="1">
        <v>38343</v>
      </c>
      <c r="C404">
        <v>1793</v>
      </c>
      <c r="D404" s="1">
        <v>45655</v>
      </c>
      <c r="E404" t="s">
        <v>22</v>
      </c>
      <c r="F404" t="s">
        <v>23</v>
      </c>
      <c r="G404" t="s">
        <v>24</v>
      </c>
      <c r="H404" t="s">
        <v>30</v>
      </c>
      <c r="P404" t="s">
        <v>33</v>
      </c>
      <c r="Q404" t="s">
        <v>28</v>
      </c>
      <c r="R404">
        <v>5</v>
      </c>
      <c r="S404">
        <v>834</v>
      </c>
      <c r="T404" t="s">
        <v>24</v>
      </c>
      <c r="U404" t="s">
        <v>23</v>
      </c>
      <c r="V404" s="1">
        <v>45255</v>
      </c>
      <c r="W404" t="s">
        <v>23</v>
      </c>
      <c r="X404" t="str">
        <f t="shared" si="37"/>
        <v>dp3</v>
      </c>
      <c r="Y404">
        <f t="shared" si="38"/>
        <v>834</v>
      </c>
      <c r="Z404">
        <f t="shared" si="39"/>
        <v>9</v>
      </c>
      <c r="AA404" t="str">
        <f t="shared" si="40"/>
        <v>N</v>
      </c>
      <c r="AC404" t="str">
        <f t="shared" ca="1" si="42"/>
        <v>N/A</v>
      </c>
      <c r="AD404" t="str">
        <f t="shared" ca="1" si="41"/>
        <v>Old</v>
      </c>
    </row>
    <row r="405" spans="1:30" hidden="1" x14ac:dyDescent="0.35">
      <c r="A405">
        <v>976000380</v>
      </c>
      <c r="B405" s="1">
        <v>41073</v>
      </c>
      <c r="C405">
        <v>4794</v>
      </c>
      <c r="D405" s="1">
        <v>43646</v>
      </c>
      <c r="E405" t="s">
        <v>29</v>
      </c>
      <c r="F405" t="s">
        <v>24</v>
      </c>
      <c r="G405" t="s">
        <v>24</v>
      </c>
      <c r="H405" t="s">
        <v>32</v>
      </c>
      <c r="I405" t="s">
        <v>23</v>
      </c>
      <c r="J405">
        <v>1</v>
      </c>
      <c r="K405" t="s">
        <v>24</v>
      </c>
      <c r="L405" t="s">
        <v>23</v>
      </c>
      <c r="M405" t="s">
        <v>24</v>
      </c>
      <c r="N405" s="1">
        <v>44061</v>
      </c>
      <c r="O405" t="s">
        <v>35</v>
      </c>
      <c r="P405" t="s">
        <v>33</v>
      </c>
      <c r="Q405" t="s">
        <v>32</v>
      </c>
      <c r="R405">
        <v>5</v>
      </c>
      <c r="S405">
        <v>141</v>
      </c>
      <c r="T405" t="s">
        <v>23</v>
      </c>
      <c r="U405" t="s">
        <v>24</v>
      </c>
      <c r="V405" s="1">
        <v>45249</v>
      </c>
      <c r="W405" t="s">
        <v>23</v>
      </c>
      <c r="X405" t="str">
        <f t="shared" si="37"/>
        <v>dp3</v>
      </c>
      <c r="Y405">
        <f t="shared" si="38"/>
        <v>141</v>
      </c>
      <c r="Z405">
        <f t="shared" si="39"/>
        <v>2</v>
      </c>
      <c r="AA405" t="str">
        <f t="shared" si="40"/>
        <v>N</v>
      </c>
      <c r="AC405" t="str">
        <f t="shared" ca="1" si="42"/>
        <v>Old</v>
      </c>
      <c r="AD405" t="str">
        <f t="shared" ca="1" si="41"/>
        <v>Old</v>
      </c>
    </row>
    <row r="406" spans="1:30" hidden="1" x14ac:dyDescent="0.35">
      <c r="A406">
        <v>876581331</v>
      </c>
      <c r="B406" s="1">
        <v>39296</v>
      </c>
      <c r="C406">
        <v>48</v>
      </c>
      <c r="D406" s="1">
        <v>45737</v>
      </c>
      <c r="E406" t="s">
        <v>36</v>
      </c>
      <c r="F406" t="s">
        <v>24</v>
      </c>
      <c r="G406" t="s">
        <v>23</v>
      </c>
      <c r="H406" t="s">
        <v>32</v>
      </c>
      <c r="I406" t="s">
        <v>24</v>
      </c>
      <c r="J406">
        <v>93</v>
      </c>
      <c r="K406" t="s">
        <v>24</v>
      </c>
      <c r="L406" t="s">
        <v>24</v>
      </c>
      <c r="M406" t="s">
        <v>24</v>
      </c>
      <c r="N406" s="1">
        <v>45747</v>
      </c>
      <c r="O406" t="s">
        <v>39</v>
      </c>
      <c r="P406" t="s">
        <v>27</v>
      </c>
      <c r="Q406" t="s">
        <v>28</v>
      </c>
      <c r="R406">
        <v>5</v>
      </c>
      <c r="S406">
        <v>988</v>
      </c>
      <c r="T406" t="s">
        <v>23</v>
      </c>
      <c r="U406" t="s">
        <v>23</v>
      </c>
      <c r="V406" s="1">
        <v>45247</v>
      </c>
      <c r="W406" t="s">
        <v>23</v>
      </c>
      <c r="X406" t="str">
        <f t="shared" si="37"/>
        <v>dp1</v>
      </c>
      <c r="Y406">
        <f t="shared" si="38"/>
        <v>93</v>
      </c>
      <c r="Z406">
        <f t="shared" si="39"/>
        <v>10</v>
      </c>
      <c r="AA406" t="str">
        <f t="shared" si="40"/>
        <v>N</v>
      </c>
      <c r="AC406" t="str">
        <f t="shared" ca="1" si="42"/>
        <v>Recent</v>
      </c>
      <c r="AD406" t="str">
        <f t="shared" ca="1" si="41"/>
        <v>Old</v>
      </c>
    </row>
    <row r="407" spans="1:30" hidden="1" x14ac:dyDescent="0.35">
      <c r="A407">
        <v>139060917</v>
      </c>
      <c r="B407" s="1">
        <v>35554</v>
      </c>
      <c r="C407">
        <v>15</v>
      </c>
      <c r="D407" s="1">
        <v>45739</v>
      </c>
      <c r="E407" t="s">
        <v>36</v>
      </c>
      <c r="F407" t="s">
        <v>24</v>
      </c>
      <c r="G407" t="s">
        <v>23</v>
      </c>
      <c r="H407" t="s">
        <v>28</v>
      </c>
      <c r="I407" t="s">
        <v>24</v>
      </c>
      <c r="J407">
        <v>99</v>
      </c>
      <c r="K407" t="s">
        <v>24</v>
      </c>
      <c r="L407" t="s">
        <v>24</v>
      </c>
      <c r="M407" t="s">
        <v>24</v>
      </c>
      <c r="N407" s="1">
        <v>45741</v>
      </c>
      <c r="O407" t="s">
        <v>35</v>
      </c>
      <c r="P407" t="s">
        <v>27</v>
      </c>
      <c r="Q407" t="s">
        <v>28</v>
      </c>
      <c r="R407">
        <v>5</v>
      </c>
      <c r="S407">
        <v>954</v>
      </c>
      <c r="T407" t="s">
        <v>23</v>
      </c>
      <c r="U407" t="s">
        <v>23</v>
      </c>
      <c r="V407" s="1">
        <v>45244</v>
      </c>
      <c r="W407" t="s">
        <v>23</v>
      </c>
      <c r="X407" t="str">
        <f t="shared" si="37"/>
        <v>dp1</v>
      </c>
      <c r="Y407">
        <f t="shared" si="38"/>
        <v>99</v>
      </c>
      <c r="Z407">
        <f t="shared" si="39"/>
        <v>10</v>
      </c>
      <c r="AA407" t="str">
        <f t="shared" si="40"/>
        <v>N</v>
      </c>
      <c r="AC407" t="str">
        <f t="shared" ca="1" si="42"/>
        <v>Recent</v>
      </c>
      <c r="AD407" t="str">
        <f t="shared" ca="1" si="41"/>
        <v>Old</v>
      </c>
    </row>
    <row r="408" spans="1:30" hidden="1" x14ac:dyDescent="0.35">
      <c r="A408">
        <v>826497313</v>
      </c>
      <c r="B408" s="1">
        <v>38963</v>
      </c>
      <c r="C408">
        <v>258</v>
      </c>
      <c r="D408" s="1">
        <v>45715</v>
      </c>
      <c r="E408" t="s">
        <v>22</v>
      </c>
      <c r="F408" t="s">
        <v>23</v>
      </c>
      <c r="G408" t="s">
        <v>24</v>
      </c>
      <c r="H408" t="s">
        <v>30</v>
      </c>
      <c r="O408" t="s">
        <v>35</v>
      </c>
      <c r="P408" t="s">
        <v>31</v>
      </c>
      <c r="Q408" t="s">
        <v>32</v>
      </c>
      <c r="R408">
        <v>6</v>
      </c>
      <c r="S408">
        <v>885</v>
      </c>
      <c r="T408" t="s">
        <v>23</v>
      </c>
      <c r="U408" t="s">
        <v>23</v>
      </c>
      <c r="V408" s="1">
        <v>45244</v>
      </c>
      <c r="W408" t="s">
        <v>23</v>
      </c>
      <c r="X408" t="str">
        <f t="shared" si="37"/>
        <v>dp3</v>
      </c>
      <c r="Y408">
        <f t="shared" si="38"/>
        <v>885</v>
      </c>
      <c r="Z408">
        <f t="shared" si="39"/>
        <v>9</v>
      </c>
      <c r="AA408" t="str">
        <f t="shared" si="40"/>
        <v>N</v>
      </c>
      <c r="AC408" t="str">
        <f t="shared" ca="1" si="42"/>
        <v>N/A</v>
      </c>
      <c r="AD408" t="str">
        <f t="shared" ca="1" si="41"/>
        <v>Old</v>
      </c>
    </row>
    <row r="409" spans="1:30" hidden="1" x14ac:dyDescent="0.35">
      <c r="A409">
        <v>923855486</v>
      </c>
      <c r="B409" s="1">
        <v>37112</v>
      </c>
      <c r="C409">
        <v>47</v>
      </c>
      <c r="D409" s="1">
        <v>45733</v>
      </c>
      <c r="E409" t="s">
        <v>36</v>
      </c>
      <c r="F409" t="s">
        <v>24</v>
      </c>
      <c r="G409" t="s">
        <v>23</v>
      </c>
      <c r="H409" t="s">
        <v>32</v>
      </c>
      <c r="I409" t="s">
        <v>24</v>
      </c>
      <c r="J409">
        <v>86</v>
      </c>
      <c r="K409" t="s">
        <v>24</v>
      </c>
      <c r="L409" t="s">
        <v>23</v>
      </c>
      <c r="M409" t="s">
        <v>24</v>
      </c>
      <c r="N409" s="1">
        <v>45755</v>
      </c>
      <c r="O409" t="s">
        <v>39</v>
      </c>
      <c r="P409" t="s">
        <v>27</v>
      </c>
      <c r="Q409" t="s">
        <v>32</v>
      </c>
      <c r="R409">
        <v>5</v>
      </c>
      <c r="S409">
        <v>974</v>
      </c>
      <c r="T409" t="s">
        <v>23</v>
      </c>
      <c r="U409" t="s">
        <v>23</v>
      </c>
      <c r="V409" s="1">
        <v>45241</v>
      </c>
      <c r="W409" t="s">
        <v>23</v>
      </c>
      <c r="X409" t="str">
        <f t="shared" si="37"/>
        <v>dp1</v>
      </c>
      <c r="Y409">
        <f t="shared" si="38"/>
        <v>86</v>
      </c>
      <c r="Z409">
        <f t="shared" si="39"/>
        <v>9</v>
      </c>
      <c r="AA409" t="str">
        <f t="shared" si="40"/>
        <v>N</v>
      </c>
      <c r="AC409" t="str">
        <f t="shared" ca="1" si="42"/>
        <v>Recent</v>
      </c>
      <c r="AD409" t="str">
        <f t="shared" ca="1" si="41"/>
        <v>Old</v>
      </c>
    </row>
    <row r="410" spans="1:30" hidden="1" x14ac:dyDescent="0.35">
      <c r="A410">
        <v>948800303</v>
      </c>
      <c r="B410" s="1">
        <v>36489</v>
      </c>
      <c r="C410">
        <v>73</v>
      </c>
      <c r="E410" t="s">
        <v>22</v>
      </c>
      <c r="F410" t="s">
        <v>23</v>
      </c>
      <c r="G410" t="s">
        <v>24</v>
      </c>
      <c r="H410" t="s">
        <v>32</v>
      </c>
      <c r="I410" t="s">
        <v>24</v>
      </c>
      <c r="J410">
        <v>90</v>
      </c>
      <c r="K410" t="s">
        <v>24</v>
      </c>
      <c r="L410" t="s">
        <v>23</v>
      </c>
      <c r="M410" t="s">
        <v>24</v>
      </c>
      <c r="N410" s="1">
        <v>45749</v>
      </c>
      <c r="O410" t="s">
        <v>37</v>
      </c>
      <c r="P410" t="s">
        <v>31</v>
      </c>
      <c r="Q410" t="s">
        <v>32</v>
      </c>
      <c r="R410">
        <v>5</v>
      </c>
      <c r="S410">
        <v>982</v>
      </c>
      <c r="T410" t="s">
        <v>23</v>
      </c>
      <c r="U410" t="s">
        <v>23</v>
      </c>
      <c r="V410" s="1">
        <v>45241</v>
      </c>
      <c r="W410" t="s">
        <v>23</v>
      </c>
      <c r="X410" t="str">
        <f t="shared" si="37"/>
        <v>dp1</v>
      </c>
      <c r="Y410">
        <f t="shared" si="38"/>
        <v>90</v>
      </c>
      <c r="Z410">
        <f t="shared" si="39"/>
        <v>9</v>
      </c>
      <c r="AA410" t="str">
        <f t="shared" si="40"/>
        <v>N</v>
      </c>
      <c r="AC410" t="str">
        <f t="shared" ca="1" si="42"/>
        <v>Recent</v>
      </c>
      <c r="AD410" t="str">
        <f t="shared" ca="1" si="41"/>
        <v>Old</v>
      </c>
    </row>
    <row r="411" spans="1:30" hidden="1" x14ac:dyDescent="0.35">
      <c r="A411">
        <v>239948135</v>
      </c>
      <c r="B411" s="1">
        <v>43163</v>
      </c>
      <c r="C411">
        <v>3179</v>
      </c>
      <c r="D411" s="1">
        <v>45632</v>
      </c>
      <c r="E411" t="s">
        <v>29</v>
      </c>
      <c r="F411" t="s">
        <v>24</v>
      </c>
      <c r="G411" t="s">
        <v>24</v>
      </c>
      <c r="H411" t="s">
        <v>32</v>
      </c>
      <c r="I411" t="s">
        <v>24</v>
      </c>
      <c r="J411">
        <v>25</v>
      </c>
      <c r="K411" t="s">
        <v>24</v>
      </c>
      <c r="L411" t="s">
        <v>24</v>
      </c>
      <c r="M411" t="s">
        <v>24</v>
      </c>
      <c r="N411" s="1">
        <v>45050</v>
      </c>
      <c r="O411" t="s">
        <v>35</v>
      </c>
      <c r="P411" t="s">
        <v>33</v>
      </c>
      <c r="Q411" t="s">
        <v>32</v>
      </c>
      <c r="R411">
        <v>1</v>
      </c>
      <c r="S411">
        <v>284</v>
      </c>
      <c r="T411" t="s">
        <v>23</v>
      </c>
      <c r="U411" t="s">
        <v>23</v>
      </c>
      <c r="V411" s="1">
        <v>45933</v>
      </c>
      <c r="W411" t="s">
        <v>23</v>
      </c>
      <c r="X411" t="str">
        <f t="shared" si="37"/>
        <v>dp3</v>
      </c>
      <c r="Y411">
        <f t="shared" si="38"/>
        <v>284</v>
      </c>
      <c r="Z411">
        <f t="shared" si="39"/>
        <v>3</v>
      </c>
      <c r="AA411" t="str">
        <f t="shared" si="40"/>
        <v>N</v>
      </c>
      <c r="AC411" t="str">
        <f t="shared" ca="1" si="42"/>
        <v>Old</v>
      </c>
      <c r="AD411" t="str">
        <f t="shared" ca="1" si="41"/>
        <v>Recent</v>
      </c>
    </row>
    <row r="412" spans="1:30" hidden="1" x14ac:dyDescent="0.35">
      <c r="A412">
        <v>665617030</v>
      </c>
      <c r="B412" s="1">
        <v>43254</v>
      </c>
      <c r="C412">
        <v>175</v>
      </c>
      <c r="D412" s="1">
        <v>45717</v>
      </c>
      <c r="E412" t="s">
        <v>29</v>
      </c>
      <c r="F412" t="s">
        <v>24</v>
      </c>
      <c r="G412" t="s">
        <v>24</v>
      </c>
      <c r="H412" t="s">
        <v>30</v>
      </c>
      <c r="O412" t="s">
        <v>26</v>
      </c>
      <c r="P412" t="s">
        <v>31</v>
      </c>
      <c r="Q412" t="s">
        <v>32</v>
      </c>
      <c r="R412">
        <v>7</v>
      </c>
      <c r="S412">
        <v>854</v>
      </c>
      <c r="T412" t="s">
        <v>23</v>
      </c>
      <c r="U412" t="s">
        <v>23</v>
      </c>
      <c r="V412" s="1">
        <v>45231</v>
      </c>
      <c r="W412" t="s">
        <v>23</v>
      </c>
      <c r="X412" t="str">
        <f t="shared" si="37"/>
        <v>dp3</v>
      </c>
      <c r="Y412">
        <f t="shared" si="38"/>
        <v>854</v>
      </c>
      <c r="Z412">
        <f t="shared" si="39"/>
        <v>9</v>
      </c>
      <c r="AA412" t="str">
        <f t="shared" si="40"/>
        <v>N</v>
      </c>
      <c r="AC412" t="str">
        <f t="shared" ca="1" si="42"/>
        <v>N/A</v>
      </c>
      <c r="AD412" t="str">
        <f t="shared" ca="1" si="41"/>
        <v>Old</v>
      </c>
    </row>
    <row r="413" spans="1:30" hidden="1" x14ac:dyDescent="0.35">
      <c r="A413">
        <v>792320040</v>
      </c>
      <c r="B413" s="1">
        <v>42027</v>
      </c>
      <c r="C413">
        <v>18</v>
      </c>
      <c r="D413" s="1">
        <v>45751</v>
      </c>
      <c r="E413" t="s">
        <v>22</v>
      </c>
      <c r="F413" t="s">
        <v>23</v>
      </c>
      <c r="G413" t="s">
        <v>24</v>
      </c>
      <c r="H413" t="s">
        <v>32</v>
      </c>
      <c r="I413" t="s">
        <v>24</v>
      </c>
      <c r="J413">
        <v>93</v>
      </c>
      <c r="K413" t="s">
        <v>24</v>
      </c>
      <c r="L413" t="s">
        <v>23</v>
      </c>
      <c r="M413" t="s">
        <v>23</v>
      </c>
      <c r="N413" s="1">
        <v>45730</v>
      </c>
      <c r="O413" t="s">
        <v>37</v>
      </c>
      <c r="P413" t="s">
        <v>27</v>
      </c>
      <c r="Q413" t="s">
        <v>32</v>
      </c>
      <c r="R413">
        <v>5</v>
      </c>
      <c r="S413">
        <v>971</v>
      </c>
      <c r="T413" t="s">
        <v>23</v>
      </c>
      <c r="U413" t="s">
        <v>23</v>
      </c>
      <c r="V413" s="1">
        <v>45230</v>
      </c>
      <c r="W413" t="s">
        <v>23</v>
      </c>
      <c r="X413" t="str">
        <f t="shared" si="37"/>
        <v>dp1</v>
      </c>
      <c r="Y413">
        <f t="shared" si="38"/>
        <v>93</v>
      </c>
      <c r="Z413">
        <f t="shared" si="39"/>
        <v>10</v>
      </c>
      <c r="AA413" t="str">
        <f t="shared" si="40"/>
        <v>N</v>
      </c>
      <c r="AC413" t="str">
        <f t="shared" ca="1" si="42"/>
        <v>Recent</v>
      </c>
      <c r="AD413" t="str">
        <f t="shared" ca="1" si="41"/>
        <v>Old</v>
      </c>
    </row>
    <row r="414" spans="1:30" hidden="1" x14ac:dyDescent="0.35">
      <c r="A414">
        <v>481150497</v>
      </c>
      <c r="B414" s="1">
        <v>40529</v>
      </c>
      <c r="C414">
        <v>587</v>
      </c>
      <c r="D414" s="1">
        <v>45713</v>
      </c>
      <c r="E414" t="s">
        <v>22</v>
      </c>
      <c r="F414" t="s">
        <v>23</v>
      </c>
      <c r="G414" t="s">
        <v>24</v>
      </c>
      <c r="H414" t="s">
        <v>32</v>
      </c>
      <c r="I414" t="s">
        <v>24</v>
      </c>
      <c r="J414">
        <v>78</v>
      </c>
      <c r="K414" t="s">
        <v>24</v>
      </c>
      <c r="L414" t="s">
        <v>24</v>
      </c>
      <c r="M414" t="s">
        <v>24</v>
      </c>
      <c r="N414" s="1">
        <v>45711</v>
      </c>
      <c r="O414" t="s">
        <v>35</v>
      </c>
      <c r="P414" t="s">
        <v>31</v>
      </c>
      <c r="Q414" t="s">
        <v>32</v>
      </c>
      <c r="R414">
        <v>5</v>
      </c>
      <c r="S414">
        <v>841</v>
      </c>
      <c r="T414" t="s">
        <v>23</v>
      </c>
      <c r="U414" t="s">
        <v>23</v>
      </c>
      <c r="V414" s="1">
        <v>45226</v>
      </c>
      <c r="W414" t="s">
        <v>23</v>
      </c>
      <c r="X414" t="str">
        <f t="shared" si="37"/>
        <v>dp1</v>
      </c>
      <c r="Y414">
        <f t="shared" si="38"/>
        <v>78</v>
      </c>
      <c r="Z414">
        <f t="shared" si="39"/>
        <v>8</v>
      </c>
      <c r="AA414" t="str">
        <f t="shared" si="40"/>
        <v>N</v>
      </c>
      <c r="AC414" t="str">
        <f t="shared" ca="1" si="42"/>
        <v>Recent</v>
      </c>
      <c r="AD414" t="str">
        <f t="shared" ca="1" si="41"/>
        <v>Old</v>
      </c>
    </row>
    <row r="415" spans="1:30" hidden="1" x14ac:dyDescent="0.35">
      <c r="A415">
        <v>602776202</v>
      </c>
      <c r="B415" s="1">
        <v>35589</v>
      </c>
      <c r="C415">
        <v>2187</v>
      </c>
      <c r="E415" t="s">
        <v>34</v>
      </c>
      <c r="F415" t="s">
        <v>24</v>
      </c>
      <c r="G415" t="s">
        <v>24</v>
      </c>
      <c r="H415" t="s">
        <v>32</v>
      </c>
      <c r="I415" t="s">
        <v>24</v>
      </c>
      <c r="J415">
        <v>50</v>
      </c>
      <c r="K415" t="s">
        <v>24</v>
      </c>
      <c r="L415" t="s">
        <v>24</v>
      </c>
      <c r="M415" t="s">
        <v>23</v>
      </c>
      <c r="N415" s="1">
        <v>45581</v>
      </c>
      <c r="O415" t="s">
        <v>35</v>
      </c>
      <c r="P415" t="s">
        <v>31</v>
      </c>
      <c r="Q415" t="s">
        <v>32</v>
      </c>
      <c r="R415">
        <v>5</v>
      </c>
      <c r="S415">
        <v>702</v>
      </c>
      <c r="T415" t="s">
        <v>23</v>
      </c>
      <c r="U415" t="s">
        <v>23</v>
      </c>
      <c r="V415" s="1">
        <v>45222</v>
      </c>
      <c r="W415" t="s">
        <v>23</v>
      </c>
      <c r="X415" t="str">
        <f t="shared" si="37"/>
        <v>dp1</v>
      </c>
      <c r="Y415">
        <f t="shared" si="38"/>
        <v>50</v>
      </c>
      <c r="Z415">
        <f t="shared" si="39"/>
        <v>5</v>
      </c>
      <c r="AA415" t="str">
        <f t="shared" si="40"/>
        <v>N</v>
      </c>
      <c r="AC415" t="str">
        <f t="shared" ca="1" si="42"/>
        <v>Old</v>
      </c>
      <c r="AD415" t="str">
        <f t="shared" ca="1" si="41"/>
        <v>Old</v>
      </c>
    </row>
    <row r="416" spans="1:30" hidden="1" x14ac:dyDescent="0.35">
      <c r="A416">
        <v>414551500</v>
      </c>
      <c r="B416" s="1">
        <v>39781</v>
      </c>
      <c r="C416">
        <v>1486</v>
      </c>
      <c r="D416" s="1">
        <v>45728</v>
      </c>
      <c r="E416" t="s">
        <v>22</v>
      </c>
      <c r="F416" t="s">
        <v>23</v>
      </c>
      <c r="G416" t="s">
        <v>24</v>
      </c>
      <c r="H416" t="s">
        <v>32</v>
      </c>
      <c r="I416" t="s">
        <v>24</v>
      </c>
      <c r="J416">
        <v>63</v>
      </c>
      <c r="K416" t="s">
        <v>24</v>
      </c>
      <c r="L416" t="s">
        <v>24</v>
      </c>
      <c r="M416" t="s">
        <v>24</v>
      </c>
      <c r="N416" s="1">
        <v>45627</v>
      </c>
      <c r="O416" t="s">
        <v>26</v>
      </c>
      <c r="P416" t="s">
        <v>27</v>
      </c>
      <c r="Q416" t="s">
        <v>28</v>
      </c>
      <c r="R416">
        <v>6</v>
      </c>
      <c r="S416">
        <v>879</v>
      </c>
      <c r="T416" t="s">
        <v>23</v>
      </c>
      <c r="U416" t="s">
        <v>24</v>
      </c>
      <c r="V416" s="1">
        <v>45218</v>
      </c>
      <c r="W416" t="s">
        <v>23</v>
      </c>
      <c r="X416" t="str">
        <f t="shared" si="37"/>
        <v>dp1</v>
      </c>
      <c r="Y416">
        <f t="shared" si="38"/>
        <v>63</v>
      </c>
      <c r="Z416">
        <f t="shared" si="39"/>
        <v>7</v>
      </c>
      <c r="AA416" t="str">
        <f t="shared" si="40"/>
        <v>N</v>
      </c>
      <c r="AC416" t="str">
        <f t="shared" ca="1" si="42"/>
        <v>Recent</v>
      </c>
      <c r="AD416" t="str">
        <f t="shared" ca="1" si="41"/>
        <v>Old</v>
      </c>
    </row>
    <row r="417" spans="1:30" hidden="1" x14ac:dyDescent="0.35">
      <c r="A417">
        <v>874702087</v>
      </c>
      <c r="B417" s="1">
        <v>37816</v>
      </c>
      <c r="C417">
        <v>97</v>
      </c>
      <c r="E417" t="s">
        <v>22</v>
      </c>
      <c r="F417" t="s">
        <v>23</v>
      </c>
      <c r="G417" t="s">
        <v>24</v>
      </c>
      <c r="H417" t="s">
        <v>32</v>
      </c>
      <c r="I417" t="s">
        <v>24</v>
      </c>
      <c r="J417">
        <v>96</v>
      </c>
      <c r="K417" t="s">
        <v>24</v>
      </c>
      <c r="L417" t="s">
        <v>23</v>
      </c>
      <c r="M417" t="s">
        <v>23</v>
      </c>
      <c r="N417" s="1">
        <v>45735</v>
      </c>
      <c r="O417" t="s">
        <v>37</v>
      </c>
      <c r="P417" t="s">
        <v>27</v>
      </c>
      <c r="Q417" t="s">
        <v>32</v>
      </c>
      <c r="R417">
        <v>5</v>
      </c>
      <c r="S417">
        <v>979</v>
      </c>
      <c r="T417" t="s">
        <v>23</v>
      </c>
      <c r="U417" t="s">
        <v>23</v>
      </c>
      <c r="V417" s="1">
        <v>45217</v>
      </c>
      <c r="W417" t="s">
        <v>23</v>
      </c>
      <c r="X417" t="str">
        <f t="shared" si="37"/>
        <v>dp1</v>
      </c>
      <c r="Y417">
        <f t="shared" si="38"/>
        <v>96</v>
      </c>
      <c r="Z417">
        <f t="shared" si="39"/>
        <v>10</v>
      </c>
      <c r="AA417" t="str">
        <f t="shared" si="40"/>
        <v>N</v>
      </c>
      <c r="AC417" t="str">
        <f t="shared" ca="1" si="42"/>
        <v>Recent</v>
      </c>
      <c r="AD417" t="str">
        <f t="shared" ca="1" si="41"/>
        <v>Old</v>
      </c>
    </row>
    <row r="418" spans="1:30" hidden="1" x14ac:dyDescent="0.35">
      <c r="A418">
        <v>330902021</v>
      </c>
      <c r="B418" s="1">
        <v>37022</v>
      </c>
      <c r="C418">
        <v>62</v>
      </c>
      <c r="D418" s="1">
        <v>45750</v>
      </c>
      <c r="E418" t="s">
        <v>36</v>
      </c>
      <c r="F418" t="s">
        <v>24</v>
      </c>
      <c r="G418" t="s">
        <v>23</v>
      </c>
      <c r="H418" t="s">
        <v>32</v>
      </c>
      <c r="I418" t="s">
        <v>24</v>
      </c>
      <c r="J418">
        <v>87</v>
      </c>
      <c r="K418" t="s">
        <v>24</v>
      </c>
      <c r="L418" t="s">
        <v>24</v>
      </c>
      <c r="M418" t="s">
        <v>23</v>
      </c>
      <c r="N418" s="1">
        <v>45749</v>
      </c>
      <c r="O418" t="s">
        <v>39</v>
      </c>
      <c r="P418" t="s">
        <v>27</v>
      </c>
      <c r="Q418" t="s">
        <v>32</v>
      </c>
      <c r="R418">
        <v>5</v>
      </c>
      <c r="S418">
        <v>964</v>
      </c>
      <c r="T418" t="s">
        <v>23</v>
      </c>
      <c r="U418" t="s">
        <v>23</v>
      </c>
      <c r="V418" s="1">
        <v>45215</v>
      </c>
      <c r="W418" t="s">
        <v>23</v>
      </c>
      <c r="X418" t="str">
        <f t="shared" si="37"/>
        <v>dp1</v>
      </c>
      <c r="Y418">
        <f t="shared" si="38"/>
        <v>87</v>
      </c>
      <c r="Z418">
        <f t="shared" si="39"/>
        <v>9</v>
      </c>
      <c r="AA418" t="str">
        <f t="shared" si="40"/>
        <v>N</v>
      </c>
      <c r="AC418" t="str">
        <f t="shared" ca="1" si="42"/>
        <v>Recent</v>
      </c>
      <c r="AD418" t="str">
        <f t="shared" ca="1" si="41"/>
        <v>Old</v>
      </c>
    </row>
    <row r="419" spans="1:30" hidden="1" x14ac:dyDescent="0.35">
      <c r="A419">
        <v>975230117</v>
      </c>
      <c r="B419" s="1">
        <v>35736</v>
      </c>
      <c r="C419">
        <v>439</v>
      </c>
      <c r="D419" s="1">
        <v>45730</v>
      </c>
      <c r="E419" t="s">
        <v>22</v>
      </c>
      <c r="F419" t="s">
        <v>23</v>
      </c>
      <c r="G419" t="s">
        <v>24</v>
      </c>
      <c r="H419" t="s">
        <v>32</v>
      </c>
      <c r="I419" t="s">
        <v>24</v>
      </c>
      <c r="J419">
        <v>87</v>
      </c>
      <c r="K419" t="s">
        <v>24</v>
      </c>
      <c r="L419" t="s">
        <v>23</v>
      </c>
      <c r="M419" t="s">
        <v>23</v>
      </c>
      <c r="N419" s="1">
        <v>45729</v>
      </c>
      <c r="O419" t="s">
        <v>37</v>
      </c>
      <c r="P419" t="s">
        <v>33</v>
      </c>
      <c r="Q419" t="s">
        <v>32</v>
      </c>
      <c r="R419">
        <v>7</v>
      </c>
      <c r="S419">
        <v>937</v>
      </c>
      <c r="T419" t="s">
        <v>23</v>
      </c>
      <c r="U419" t="s">
        <v>23</v>
      </c>
      <c r="V419" s="1">
        <v>45215</v>
      </c>
      <c r="W419" t="s">
        <v>23</v>
      </c>
      <c r="X419" t="str">
        <f t="shared" si="37"/>
        <v>dp1</v>
      </c>
      <c r="Y419">
        <f t="shared" si="38"/>
        <v>87</v>
      </c>
      <c r="Z419">
        <f t="shared" si="39"/>
        <v>9</v>
      </c>
      <c r="AA419" t="str">
        <f t="shared" si="40"/>
        <v>N</v>
      </c>
      <c r="AC419" t="str">
        <f t="shared" ca="1" si="42"/>
        <v>Recent</v>
      </c>
      <c r="AD419" t="str">
        <f t="shared" ca="1" si="41"/>
        <v>Old</v>
      </c>
    </row>
    <row r="420" spans="1:30" hidden="1" x14ac:dyDescent="0.35">
      <c r="A420">
        <v>484550850</v>
      </c>
      <c r="B420" s="1">
        <v>41778</v>
      </c>
      <c r="C420">
        <v>4243</v>
      </c>
      <c r="D420" s="1">
        <v>43887</v>
      </c>
      <c r="E420" t="s">
        <v>29</v>
      </c>
      <c r="F420" t="s">
        <v>24</v>
      </c>
      <c r="G420" t="s">
        <v>24</v>
      </c>
      <c r="H420" t="s">
        <v>32</v>
      </c>
      <c r="I420" t="s">
        <v>23</v>
      </c>
      <c r="J420">
        <v>2</v>
      </c>
      <c r="K420" t="s">
        <v>24</v>
      </c>
      <c r="L420" t="s">
        <v>24</v>
      </c>
      <c r="M420" t="s">
        <v>24</v>
      </c>
      <c r="N420" s="1">
        <v>44066</v>
      </c>
      <c r="O420" t="s">
        <v>38</v>
      </c>
      <c r="P420" t="s">
        <v>33</v>
      </c>
      <c r="Q420" t="s">
        <v>32</v>
      </c>
      <c r="R420">
        <v>5</v>
      </c>
      <c r="S420">
        <v>25</v>
      </c>
      <c r="T420" t="s">
        <v>23</v>
      </c>
      <c r="U420" t="s">
        <v>23</v>
      </c>
      <c r="V420" s="1">
        <v>45213</v>
      </c>
      <c r="W420" t="s">
        <v>23</v>
      </c>
      <c r="X420" t="str">
        <f t="shared" si="37"/>
        <v>dp3</v>
      </c>
      <c r="Y420">
        <f t="shared" si="38"/>
        <v>25</v>
      </c>
      <c r="Z420">
        <f t="shared" si="39"/>
        <v>1</v>
      </c>
      <c r="AA420" t="str">
        <f t="shared" si="40"/>
        <v>N</v>
      </c>
      <c r="AC420" t="str">
        <f t="shared" ca="1" si="42"/>
        <v>Old</v>
      </c>
      <c r="AD420" t="str">
        <f t="shared" ca="1" si="41"/>
        <v>Old</v>
      </c>
    </row>
    <row r="421" spans="1:30" hidden="1" x14ac:dyDescent="0.35">
      <c r="A421">
        <v>180148358</v>
      </c>
      <c r="B421" s="1">
        <v>38175</v>
      </c>
      <c r="C421">
        <v>2948</v>
      </c>
      <c r="D421" s="1">
        <v>45577</v>
      </c>
      <c r="E421" t="s">
        <v>36</v>
      </c>
      <c r="F421" t="s">
        <v>24</v>
      </c>
      <c r="G421" t="s">
        <v>23</v>
      </c>
      <c r="H421" t="s">
        <v>32</v>
      </c>
      <c r="I421" t="s">
        <v>24</v>
      </c>
      <c r="J421">
        <v>49</v>
      </c>
      <c r="K421" t="s">
        <v>24</v>
      </c>
      <c r="L421" t="s">
        <v>23</v>
      </c>
      <c r="M421" t="s">
        <v>24</v>
      </c>
      <c r="N421" s="1">
        <v>45626</v>
      </c>
      <c r="O421" t="s">
        <v>40</v>
      </c>
      <c r="P421" t="s">
        <v>31</v>
      </c>
      <c r="Q421" t="s">
        <v>32</v>
      </c>
      <c r="R421">
        <v>5</v>
      </c>
      <c r="S421">
        <v>585</v>
      </c>
      <c r="T421" t="s">
        <v>23</v>
      </c>
      <c r="U421" t="s">
        <v>23</v>
      </c>
      <c r="V421" s="1">
        <v>45211</v>
      </c>
      <c r="W421" t="s">
        <v>23</v>
      </c>
      <c r="X421" t="str">
        <f t="shared" si="37"/>
        <v>dp1</v>
      </c>
      <c r="Y421">
        <f t="shared" si="38"/>
        <v>49</v>
      </c>
      <c r="Z421">
        <f t="shared" si="39"/>
        <v>5</v>
      </c>
      <c r="AA421" t="str">
        <f t="shared" si="40"/>
        <v>N</v>
      </c>
      <c r="AC421" t="str">
        <f t="shared" ca="1" si="42"/>
        <v>Recent</v>
      </c>
      <c r="AD421" t="str">
        <f t="shared" ca="1" si="41"/>
        <v>Old</v>
      </c>
    </row>
    <row r="422" spans="1:30" hidden="1" x14ac:dyDescent="0.35">
      <c r="A422">
        <v>200872587</v>
      </c>
      <c r="B422" s="1">
        <v>35806</v>
      </c>
      <c r="C422">
        <v>81</v>
      </c>
      <c r="D422" s="1">
        <v>45738</v>
      </c>
      <c r="E422" t="s">
        <v>22</v>
      </c>
      <c r="F422" t="s">
        <v>23</v>
      </c>
      <c r="G422" t="s">
        <v>24</v>
      </c>
      <c r="H422" t="s">
        <v>32</v>
      </c>
      <c r="I422" t="s">
        <v>24</v>
      </c>
      <c r="J422">
        <v>97</v>
      </c>
      <c r="K422" t="s">
        <v>24</v>
      </c>
      <c r="L422" t="s">
        <v>23</v>
      </c>
      <c r="M422" t="s">
        <v>23</v>
      </c>
      <c r="N422" s="1">
        <v>45738</v>
      </c>
      <c r="P422" t="s">
        <v>31</v>
      </c>
      <c r="Q422" t="s">
        <v>32</v>
      </c>
      <c r="R422">
        <v>5</v>
      </c>
      <c r="S422">
        <v>955</v>
      </c>
      <c r="T422" t="s">
        <v>23</v>
      </c>
      <c r="U422" t="s">
        <v>24</v>
      </c>
      <c r="V422" s="1">
        <v>45208</v>
      </c>
      <c r="W422" t="s">
        <v>23</v>
      </c>
      <c r="X422" t="str">
        <f t="shared" si="37"/>
        <v>dp1</v>
      </c>
      <c r="Y422">
        <f t="shared" si="38"/>
        <v>97</v>
      </c>
      <c r="Z422">
        <f t="shared" si="39"/>
        <v>10</v>
      </c>
      <c r="AA422" t="str">
        <f t="shared" si="40"/>
        <v>N</v>
      </c>
      <c r="AC422" t="str">
        <f t="shared" ca="1" si="42"/>
        <v>Recent</v>
      </c>
      <c r="AD422" t="str">
        <f t="shared" ca="1" si="41"/>
        <v>Old</v>
      </c>
    </row>
    <row r="423" spans="1:30" hidden="1" x14ac:dyDescent="0.35">
      <c r="A423">
        <v>418159485</v>
      </c>
      <c r="B423" s="1">
        <v>40820</v>
      </c>
      <c r="C423">
        <v>3069</v>
      </c>
      <c r="D423" s="1">
        <v>45655</v>
      </c>
      <c r="E423" t="s">
        <v>22</v>
      </c>
      <c r="F423" t="s">
        <v>23</v>
      </c>
      <c r="G423" t="s">
        <v>24</v>
      </c>
      <c r="H423" t="s">
        <v>32</v>
      </c>
      <c r="I423" t="s">
        <v>23</v>
      </c>
      <c r="J423">
        <v>0</v>
      </c>
      <c r="K423" t="s">
        <v>24</v>
      </c>
      <c r="L423" t="s">
        <v>24</v>
      </c>
      <c r="M423" t="s">
        <v>24</v>
      </c>
      <c r="N423" s="1">
        <v>44993</v>
      </c>
      <c r="P423" t="s">
        <v>27</v>
      </c>
      <c r="Q423" t="s">
        <v>32</v>
      </c>
      <c r="R423">
        <v>5</v>
      </c>
      <c r="S423">
        <v>260</v>
      </c>
      <c r="T423" t="s">
        <v>23</v>
      </c>
      <c r="U423" t="s">
        <v>23</v>
      </c>
      <c r="V423" s="1">
        <v>45374</v>
      </c>
      <c r="W423" t="s">
        <v>23</v>
      </c>
      <c r="X423" t="str">
        <f t="shared" si="37"/>
        <v>dp3</v>
      </c>
      <c r="Y423">
        <f t="shared" si="38"/>
        <v>260</v>
      </c>
      <c r="Z423">
        <f t="shared" si="39"/>
        <v>3</v>
      </c>
      <c r="AA423" t="str">
        <f t="shared" si="40"/>
        <v>N</v>
      </c>
      <c r="AC423" t="str">
        <f t="shared" ca="1" si="42"/>
        <v>Old</v>
      </c>
      <c r="AD423" t="str">
        <f t="shared" ca="1" si="41"/>
        <v>Old</v>
      </c>
    </row>
    <row r="424" spans="1:30" hidden="1" x14ac:dyDescent="0.35">
      <c r="A424">
        <v>928566667</v>
      </c>
      <c r="B424" s="1">
        <v>37748</v>
      </c>
      <c r="C424">
        <v>875</v>
      </c>
      <c r="D424" s="1">
        <v>45718</v>
      </c>
      <c r="E424" t="s">
        <v>36</v>
      </c>
      <c r="F424" t="s">
        <v>24</v>
      </c>
      <c r="G424" t="s">
        <v>23</v>
      </c>
      <c r="H424" t="s">
        <v>32</v>
      </c>
      <c r="I424" t="s">
        <v>24</v>
      </c>
      <c r="J424">
        <v>75</v>
      </c>
      <c r="K424" t="s">
        <v>24</v>
      </c>
      <c r="L424" t="s">
        <v>23</v>
      </c>
      <c r="M424" t="s">
        <v>24</v>
      </c>
      <c r="N424" s="1">
        <v>45715</v>
      </c>
      <c r="O424" t="s">
        <v>37</v>
      </c>
      <c r="P424" t="s">
        <v>27</v>
      </c>
      <c r="Q424" t="s">
        <v>32</v>
      </c>
      <c r="R424">
        <v>5</v>
      </c>
      <c r="S424">
        <v>951</v>
      </c>
      <c r="T424" t="s">
        <v>23</v>
      </c>
      <c r="U424" t="s">
        <v>23</v>
      </c>
      <c r="V424" s="1">
        <v>45201</v>
      </c>
      <c r="W424" t="s">
        <v>23</v>
      </c>
      <c r="X424" t="str">
        <f t="shared" si="37"/>
        <v>dp1</v>
      </c>
      <c r="Y424">
        <f t="shared" si="38"/>
        <v>75</v>
      </c>
      <c r="Z424">
        <f t="shared" si="39"/>
        <v>8</v>
      </c>
      <c r="AA424" t="str">
        <f t="shared" si="40"/>
        <v>N</v>
      </c>
      <c r="AC424" t="str">
        <f t="shared" ca="1" si="42"/>
        <v>Recent</v>
      </c>
      <c r="AD424" t="str">
        <f t="shared" ca="1" si="41"/>
        <v>Old</v>
      </c>
    </row>
    <row r="425" spans="1:30" hidden="1" x14ac:dyDescent="0.35">
      <c r="A425">
        <v>845449722</v>
      </c>
      <c r="B425" s="1">
        <v>39514</v>
      </c>
      <c r="C425">
        <v>35</v>
      </c>
      <c r="D425" s="1">
        <v>45748</v>
      </c>
      <c r="E425" t="s">
        <v>34</v>
      </c>
      <c r="F425" t="s">
        <v>24</v>
      </c>
      <c r="G425" t="s">
        <v>24</v>
      </c>
      <c r="H425" t="s">
        <v>32</v>
      </c>
      <c r="I425" t="s">
        <v>24</v>
      </c>
      <c r="J425">
        <v>98</v>
      </c>
      <c r="K425" t="s">
        <v>24</v>
      </c>
      <c r="L425" t="s">
        <v>23</v>
      </c>
      <c r="M425" t="s">
        <v>24</v>
      </c>
      <c r="N425" s="1">
        <v>45736</v>
      </c>
      <c r="O425" t="s">
        <v>35</v>
      </c>
      <c r="Q425" t="s">
        <v>32</v>
      </c>
      <c r="R425">
        <v>5</v>
      </c>
      <c r="S425">
        <v>982</v>
      </c>
      <c r="T425" t="s">
        <v>23</v>
      </c>
      <c r="U425" t="s">
        <v>23</v>
      </c>
      <c r="V425" s="1">
        <v>45199</v>
      </c>
      <c r="W425" t="s">
        <v>23</v>
      </c>
      <c r="X425" t="str">
        <f t="shared" si="37"/>
        <v>dp1</v>
      </c>
      <c r="Y425">
        <f t="shared" si="38"/>
        <v>98</v>
      </c>
      <c r="Z425">
        <f t="shared" si="39"/>
        <v>10</v>
      </c>
      <c r="AA425" t="str">
        <f t="shared" si="40"/>
        <v>N</v>
      </c>
      <c r="AC425" t="str">
        <f t="shared" ca="1" si="42"/>
        <v>Recent</v>
      </c>
      <c r="AD425" t="str">
        <f t="shared" ca="1" si="41"/>
        <v>Old</v>
      </c>
    </row>
    <row r="426" spans="1:30" x14ac:dyDescent="0.35">
      <c r="A426">
        <v>165829614</v>
      </c>
      <c r="B426" s="1">
        <v>36312</v>
      </c>
      <c r="D426" s="1">
        <v>45728</v>
      </c>
      <c r="E426" t="s">
        <v>29</v>
      </c>
      <c r="F426" t="s">
        <v>24</v>
      </c>
      <c r="G426" t="s">
        <v>24</v>
      </c>
      <c r="H426" t="s">
        <v>32</v>
      </c>
      <c r="I426" t="s">
        <v>24</v>
      </c>
      <c r="J426">
        <v>50</v>
      </c>
      <c r="K426" t="s">
        <v>24</v>
      </c>
      <c r="L426" t="s">
        <v>23</v>
      </c>
      <c r="M426" t="s">
        <v>24</v>
      </c>
      <c r="N426" s="1">
        <v>45750</v>
      </c>
      <c r="O426" t="s">
        <v>37</v>
      </c>
      <c r="P426" t="s">
        <v>33</v>
      </c>
      <c r="Q426" t="s">
        <v>32</v>
      </c>
      <c r="R426">
        <v>5</v>
      </c>
      <c r="S426">
        <v>510</v>
      </c>
      <c r="T426" t="s">
        <v>23</v>
      </c>
      <c r="U426" t="s">
        <v>23</v>
      </c>
      <c r="V426" s="1">
        <v>45198</v>
      </c>
      <c r="W426" t="s">
        <v>23</v>
      </c>
      <c r="X426" t="str">
        <f t="shared" si="37"/>
        <v>dp1</v>
      </c>
      <c r="Y426">
        <f t="shared" si="38"/>
        <v>50</v>
      </c>
      <c r="Z426">
        <f t="shared" si="39"/>
        <v>5</v>
      </c>
      <c r="AA426" t="str">
        <f t="shared" si="40"/>
        <v>N</v>
      </c>
      <c r="AC426" t="str">
        <f t="shared" ca="1" si="42"/>
        <v>Recent</v>
      </c>
      <c r="AD426" t="str">
        <f t="shared" ca="1" si="41"/>
        <v>Old</v>
      </c>
    </row>
    <row r="427" spans="1:30" hidden="1" x14ac:dyDescent="0.35">
      <c r="A427">
        <v>966590364</v>
      </c>
      <c r="B427" s="1">
        <v>40528</v>
      </c>
      <c r="C427">
        <v>258</v>
      </c>
      <c r="D427" s="1">
        <v>45702</v>
      </c>
      <c r="E427" t="s">
        <v>34</v>
      </c>
      <c r="F427" t="s">
        <v>24</v>
      </c>
      <c r="G427" t="s">
        <v>24</v>
      </c>
      <c r="H427" t="s">
        <v>32</v>
      </c>
      <c r="I427" t="s">
        <v>24</v>
      </c>
      <c r="J427">
        <v>76</v>
      </c>
      <c r="K427" t="s">
        <v>24</v>
      </c>
      <c r="L427" t="s">
        <v>24</v>
      </c>
      <c r="M427" t="s">
        <v>23</v>
      </c>
      <c r="N427" s="1">
        <v>45741</v>
      </c>
      <c r="O427" t="s">
        <v>40</v>
      </c>
      <c r="P427" t="s">
        <v>27</v>
      </c>
      <c r="Q427" t="s">
        <v>32</v>
      </c>
      <c r="R427">
        <v>6</v>
      </c>
      <c r="S427">
        <v>916</v>
      </c>
      <c r="T427" t="s">
        <v>23</v>
      </c>
      <c r="U427" t="s">
        <v>23</v>
      </c>
      <c r="V427" s="1">
        <v>45196</v>
      </c>
      <c r="W427" t="s">
        <v>23</v>
      </c>
      <c r="X427" t="str">
        <f t="shared" si="37"/>
        <v>dp1</v>
      </c>
      <c r="Y427">
        <f t="shared" si="38"/>
        <v>76</v>
      </c>
      <c r="Z427">
        <f t="shared" si="39"/>
        <v>8</v>
      </c>
      <c r="AA427" t="str">
        <f t="shared" si="40"/>
        <v>N</v>
      </c>
      <c r="AC427" t="str">
        <f t="shared" ca="1" si="42"/>
        <v>Recent</v>
      </c>
      <c r="AD427" t="str">
        <f t="shared" ca="1" si="41"/>
        <v>Old</v>
      </c>
    </row>
    <row r="428" spans="1:30" hidden="1" x14ac:dyDescent="0.35">
      <c r="A428">
        <v>734796782</v>
      </c>
      <c r="B428" s="1">
        <v>34757</v>
      </c>
      <c r="C428">
        <v>2542</v>
      </c>
      <c r="D428" s="1">
        <v>45733</v>
      </c>
      <c r="E428" t="s">
        <v>34</v>
      </c>
      <c r="F428" t="s">
        <v>24</v>
      </c>
      <c r="G428" t="s">
        <v>24</v>
      </c>
      <c r="H428" t="s">
        <v>25</v>
      </c>
      <c r="I428" t="s">
        <v>24</v>
      </c>
      <c r="J428">
        <v>0</v>
      </c>
      <c r="K428" t="s">
        <v>23</v>
      </c>
      <c r="L428" t="s">
        <v>23</v>
      </c>
      <c r="M428" t="s">
        <v>23</v>
      </c>
      <c r="N428" s="1">
        <v>45698</v>
      </c>
      <c r="O428" t="s">
        <v>40</v>
      </c>
      <c r="P428" t="s">
        <v>33</v>
      </c>
      <c r="Q428" t="s">
        <v>32</v>
      </c>
      <c r="R428">
        <v>5</v>
      </c>
      <c r="S428">
        <v>532</v>
      </c>
      <c r="T428" t="s">
        <v>23</v>
      </c>
      <c r="U428" t="s">
        <v>23</v>
      </c>
      <c r="V428" s="1">
        <v>45195</v>
      </c>
      <c r="W428" t="s">
        <v>23</v>
      </c>
      <c r="X428" t="str">
        <f t="shared" si="37"/>
        <v>dp1</v>
      </c>
      <c r="Y428">
        <f t="shared" si="38"/>
        <v>0</v>
      </c>
      <c r="Z428">
        <f t="shared" si="39"/>
        <v>0</v>
      </c>
      <c r="AA428" t="str">
        <f t="shared" si="40"/>
        <v>Y</v>
      </c>
      <c r="AC428" t="str">
        <f t="shared" ca="1" si="42"/>
        <v>Recent</v>
      </c>
      <c r="AD428" t="str">
        <f t="shared" ca="1" si="41"/>
        <v>Old</v>
      </c>
    </row>
    <row r="429" spans="1:30" hidden="1" x14ac:dyDescent="0.35">
      <c r="A429">
        <v>422846134</v>
      </c>
      <c r="B429" s="1">
        <v>37932</v>
      </c>
      <c r="C429">
        <v>674</v>
      </c>
      <c r="D429" s="1">
        <v>45713</v>
      </c>
      <c r="E429" t="s">
        <v>36</v>
      </c>
      <c r="F429" t="s">
        <v>24</v>
      </c>
      <c r="G429" t="s">
        <v>23</v>
      </c>
      <c r="H429" t="s">
        <v>32</v>
      </c>
      <c r="I429" t="s">
        <v>24</v>
      </c>
      <c r="J429">
        <v>75</v>
      </c>
      <c r="K429" t="s">
        <v>24</v>
      </c>
      <c r="L429" t="s">
        <v>23</v>
      </c>
      <c r="M429" t="s">
        <v>23</v>
      </c>
      <c r="N429" s="1">
        <v>45738</v>
      </c>
      <c r="O429" t="s">
        <v>40</v>
      </c>
      <c r="P429" t="s">
        <v>27</v>
      </c>
      <c r="Q429" t="s">
        <v>32</v>
      </c>
      <c r="R429">
        <v>5</v>
      </c>
      <c r="S429">
        <v>886</v>
      </c>
      <c r="T429" t="s">
        <v>23</v>
      </c>
      <c r="U429" t="s">
        <v>24</v>
      </c>
      <c r="V429" s="1">
        <v>45194</v>
      </c>
      <c r="W429" t="s">
        <v>23</v>
      </c>
      <c r="X429" t="str">
        <f t="shared" si="37"/>
        <v>dp1</v>
      </c>
      <c r="Y429">
        <f t="shared" si="38"/>
        <v>75</v>
      </c>
      <c r="Z429">
        <f t="shared" si="39"/>
        <v>8</v>
      </c>
      <c r="AA429" t="str">
        <f t="shared" si="40"/>
        <v>N</v>
      </c>
      <c r="AC429" t="str">
        <f t="shared" ca="1" si="42"/>
        <v>Recent</v>
      </c>
      <c r="AD429" t="str">
        <f t="shared" ca="1" si="41"/>
        <v>Old</v>
      </c>
    </row>
    <row r="430" spans="1:30" hidden="1" x14ac:dyDescent="0.35">
      <c r="A430">
        <v>542240545</v>
      </c>
      <c r="B430" s="1">
        <v>35332</v>
      </c>
      <c r="C430">
        <v>1162</v>
      </c>
      <c r="D430" s="1">
        <v>45613</v>
      </c>
      <c r="E430" t="s">
        <v>36</v>
      </c>
      <c r="F430" t="s">
        <v>24</v>
      </c>
      <c r="G430" t="s">
        <v>23</v>
      </c>
      <c r="H430" t="s">
        <v>32</v>
      </c>
      <c r="I430" t="s">
        <v>24</v>
      </c>
      <c r="J430">
        <v>67</v>
      </c>
      <c r="K430" t="s">
        <v>24</v>
      </c>
      <c r="L430" t="s">
        <v>24</v>
      </c>
      <c r="M430" t="s">
        <v>23</v>
      </c>
      <c r="N430" s="1">
        <v>45644</v>
      </c>
      <c r="O430" t="s">
        <v>26</v>
      </c>
      <c r="P430" t="s">
        <v>27</v>
      </c>
      <c r="Q430" t="s">
        <v>32</v>
      </c>
      <c r="R430">
        <v>5</v>
      </c>
      <c r="S430">
        <v>798</v>
      </c>
      <c r="T430" t="s">
        <v>24</v>
      </c>
      <c r="U430" t="s">
        <v>23</v>
      </c>
      <c r="V430" s="1">
        <v>45190</v>
      </c>
      <c r="W430" t="s">
        <v>23</v>
      </c>
      <c r="X430" t="str">
        <f t="shared" si="37"/>
        <v>dp1</v>
      </c>
      <c r="Y430">
        <f t="shared" si="38"/>
        <v>67</v>
      </c>
      <c r="Z430">
        <f t="shared" si="39"/>
        <v>7</v>
      </c>
      <c r="AA430" t="str">
        <f t="shared" si="40"/>
        <v>N</v>
      </c>
      <c r="AC430" t="str">
        <f t="shared" ca="1" si="42"/>
        <v>Recent</v>
      </c>
      <c r="AD430" t="str">
        <f t="shared" ca="1" si="41"/>
        <v>Old</v>
      </c>
    </row>
    <row r="431" spans="1:30" hidden="1" x14ac:dyDescent="0.35">
      <c r="A431">
        <v>932523976</v>
      </c>
      <c r="B431" s="1">
        <v>35161</v>
      </c>
      <c r="C431">
        <v>46</v>
      </c>
      <c r="E431" t="s">
        <v>22</v>
      </c>
      <c r="F431" t="s">
        <v>23</v>
      </c>
      <c r="G431" t="s">
        <v>24</v>
      </c>
      <c r="H431" t="s">
        <v>32</v>
      </c>
      <c r="I431" t="s">
        <v>24</v>
      </c>
      <c r="J431">
        <v>89</v>
      </c>
      <c r="K431" t="s">
        <v>24</v>
      </c>
      <c r="L431" t="s">
        <v>24</v>
      </c>
      <c r="M431" t="s">
        <v>23</v>
      </c>
      <c r="N431" s="1">
        <v>45751</v>
      </c>
      <c r="O431" t="s">
        <v>39</v>
      </c>
      <c r="P431" t="s">
        <v>27</v>
      </c>
      <c r="Q431" t="s">
        <v>32</v>
      </c>
      <c r="R431">
        <v>5</v>
      </c>
      <c r="S431">
        <v>965</v>
      </c>
      <c r="T431" t="s">
        <v>23</v>
      </c>
      <c r="U431" t="s">
        <v>23</v>
      </c>
      <c r="V431" s="1">
        <v>45189</v>
      </c>
      <c r="W431" t="s">
        <v>23</v>
      </c>
      <c r="X431" t="str">
        <f t="shared" si="37"/>
        <v>dp1</v>
      </c>
      <c r="Y431">
        <f t="shared" si="38"/>
        <v>89</v>
      </c>
      <c r="Z431">
        <f t="shared" si="39"/>
        <v>9</v>
      </c>
      <c r="AA431" t="str">
        <f t="shared" si="40"/>
        <v>N</v>
      </c>
      <c r="AC431" t="str">
        <f t="shared" ca="1" si="42"/>
        <v>Recent</v>
      </c>
      <c r="AD431" t="str">
        <f t="shared" ca="1" si="41"/>
        <v>Old</v>
      </c>
    </row>
    <row r="432" spans="1:30" hidden="1" x14ac:dyDescent="0.35">
      <c r="A432">
        <v>924449508</v>
      </c>
      <c r="B432" s="1">
        <v>34753</v>
      </c>
      <c r="C432">
        <v>2</v>
      </c>
      <c r="D432" s="1">
        <v>45750</v>
      </c>
      <c r="E432" t="s">
        <v>22</v>
      </c>
      <c r="F432" t="s">
        <v>23</v>
      </c>
      <c r="G432" t="s">
        <v>24</v>
      </c>
      <c r="H432" t="s">
        <v>32</v>
      </c>
      <c r="I432" t="s">
        <v>24</v>
      </c>
      <c r="J432">
        <v>91</v>
      </c>
      <c r="K432" t="s">
        <v>24</v>
      </c>
      <c r="L432" t="s">
        <v>24</v>
      </c>
      <c r="M432" t="s">
        <v>23</v>
      </c>
      <c r="N432" s="1">
        <v>45747</v>
      </c>
      <c r="O432" t="s">
        <v>37</v>
      </c>
      <c r="P432" t="s">
        <v>27</v>
      </c>
      <c r="Q432" t="s">
        <v>32</v>
      </c>
      <c r="R432">
        <v>5</v>
      </c>
      <c r="S432">
        <v>969</v>
      </c>
      <c r="T432" t="s">
        <v>23</v>
      </c>
      <c r="U432" t="s">
        <v>23</v>
      </c>
      <c r="V432" s="1">
        <v>45185</v>
      </c>
      <c r="W432" t="s">
        <v>23</v>
      </c>
      <c r="X432" t="str">
        <f t="shared" si="37"/>
        <v>dp1</v>
      </c>
      <c r="Y432">
        <f t="shared" si="38"/>
        <v>91</v>
      </c>
      <c r="Z432">
        <f t="shared" si="39"/>
        <v>10</v>
      </c>
      <c r="AA432" t="str">
        <f t="shared" si="40"/>
        <v>N</v>
      </c>
      <c r="AC432" t="str">
        <f t="shared" ca="1" si="42"/>
        <v>Recent</v>
      </c>
      <c r="AD432" t="str">
        <f t="shared" ca="1" si="41"/>
        <v>Old</v>
      </c>
    </row>
    <row r="433" spans="1:33" hidden="1" x14ac:dyDescent="0.35">
      <c r="A433">
        <v>178049468</v>
      </c>
      <c r="B433" s="1">
        <v>38375</v>
      </c>
      <c r="C433">
        <v>946</v>
      </c>
      <c r="E433" t="s">
        <v>22</v>
      </c>
      <c r="F433" t="s">
        <v>23</v>
      </c>
      <c r="G433" t="s">
        <v>24</v>
      </c>
      <c r="H433" t="s">
        <v>32</v>
      </c>
      <c r="I433" t="s">
        <v>24</v>
      </c>
      <c r="J433">
        <v>90</v>
      </c>
      <c r="K433" t="s">
        <v>24</v>
      </c>
      <c r="L433" t="s">
        <v>23</v>
      </c>
      <c r="M433" t="s">
        <v>23</v>
      </c>
      <c r="N433" s="1">
        <v>45721</v>
      </c>
      <c r="O433" t="s">
        <v>39</v>
      </c>
      <c r="P433" t="s">
        <v>33</v>
      </c>
      <c r="Q433" t="s">
        <v>32</v>
      </c>
      <c r="R433">
        <v>5</v>
      </c>
      <c r="S433">
        <v>842</v>
      </c>
      <c r="T433" t="s">
        <v>23</v>
      </c>
      <c r="U433" t="s">
        <v>23</v>
      </c>
      <c r="V433" s="1">
        <v>45181</v>
      </c>
      <c r="W433" t="s">
        <v>23</v>
      </c>
      <c r="X433" t="str">
        <f t="shared" si="37"/>
        <v>dp1</v>
      </c>
      <c r="Y433">
        <f t="shared" si="38"/>
        <v>90</v>
      </c>
      <c r="Z433">
        <f t="shared" si="39"/>
        <v>9</v>
      </c>
      <c r="AA433" t="str">
        <f t="shared" si="40"/>
        <v>N</v>
      </c>
      <c r="AC433" t="str">
        <f t="shared" ca="1" si="42"/>
        <v>Recent</v>
      </c>
      <c r="AD433" t="str">
        <f t="shared" ca="1" si="41"/>
        <v>Old</v>
      </c>
    </row>
    <row r="434" spans="1:33" hidden="1" x14ac:dyDescent="0.35">
      <c r="A434">
        <v>907565926</v>
      </c>
      <c r="B434" s="1">
        <v>43146</v>
      </c>
      <c r="C434">
        <v>431</v>
      </c>
      <c r="D434" s="1">
        <v>45713</v>
      </c>
      <c r="E434" t="s">
        <v>22</v>
      </c>
      <c r="F434" t="s">
        <v>23</v>
      </c>
      <c r="G434" t="s">
        <v>24</v>
      </c>
      <c r="H434" t="s">
        <v>32</v>
      </c>
      <c r="I434" t="s">
        <v>24</v>
      </c>
      <c r="J434">
        <v>92</v>
      </c>
      <c r="K434" t="s">
        <v>24</v>
      </c>
      <c r="L434" t="s">
        <v>24</v>
      </c>
      <c r="M434" t="s">
        <v>24</v>
      </c>
      <c r="N434" s="1">
        <v>45709</v>
      </c>
      <c r="O434" t="s">
        <v>40</v>
      </c>
      <c r="P434" t="s">
        <v>33</v>
      </c>
      <c r="Q434" t="s">
        <v>32</v>
      </c>
      <c r="R434">
        <v>5</v>
      </c>
      <c r="S434">
        <v>925</v>
      </c>
      <c r="T434" t="s">
        <v>23</v>
      </c>
      <c r="U434" t="s">
        <v>23</v>
      </c>
      <c r="V434" s="1">
        <v>45179</v>
      </c>
      <c r="W434" t="s">
        <v>23</v>
      </c>
      <c r="X434" t="str">
        <f t="shared" si="37"/>
        <v>dp1</v>
      </c>
      <c r="Y434">
        <f t="shared" si="38"/>
        <v>92</v>
      </c>
      <c r="Z434">
        <f t="shared" si="39"/>
        <v>10</v>
      </c>
      <c r="AA434" t="str">
        <f t="shared" si="40"/>
        <v>N</v>
      </c>
      <c r="AC434" t="str">
        <f t="shared" ca="1" si="42"/>
        <v>Recent</v>
      </c>
      <c r="AD434" t="str">
        <f t="shared" ca="1" si="41"/>
        <v>Old</v>
      </c>
    </row>
    <row r="435" spans="1:33" x14ac:dyDescent="0.35">
      <c r="A435">
        <v>265641730</v>
      </c>
      <c r="B435" s="1">
        <v>39950</v>
      </c>
      <c r="D435" s="1">
        <v>45746</v>
      </c>
      <c r="E435" t="s">
        <v>29</v>
      </c>
      <c r="F435" t="s">
        <v>24</v>
      </c>
      <c r="G435" t="s">
        <v>24</v>
      </c>
      <c r="H435" t="s">
        <v>32</v>
      </c>
      <c r="I435" t="s">
        <v>24</v>
      </c>
      <c r="J435">
        <v>40</v>
      </c>
      <c r="K435" t="s">
        <v>24</v>
      </c>
      <c r="L435" t="s">
        <v>23</v>
      </c>
      <c r="M435" t="s">
        <v>23</v>
      </c>
      <c r="N435" s="1">
        <v>45750</v>
      </c>
      <c r="O435" t="s">
        <v>35</v>
      </c>
      <c r="P435" t="s">
        <v>33</v>
      </c>
      <c r="Q435" t="s">
        <v>32</v>
      </c>
      <c r="R435">
        <v>7</v>
      </c>
      <c r="S435">
        <v>725</v>
      </c>
      <c r="T435" t="s">
        <v>24</v>
      </c>
      <c r="U435" t="s">
        <v>24</v>
      </c>
      <c r="V435" s="1">
        <v>45177</v>
      </c>
      <c r="W435" t="s">
        <v>23</v>
      </c>
      <c r="X435" t="str">
        <f t="shared" si="37"/>
        <v>dp1</v>
      </c>
      <c r="Y435">
        <f t="shared" si="38"/>
        <v>40</v>
      </c>
      <c r="Z435">
        <f t="shared" si="39"/>
        <v>4</v>
      </c>
      <c r="AA435" t="str">
        <f t="shared" si="40"/>
        <v>N</v>
      </c>
      <c r="AC435" t="str">
        <f t="shared" ca="1" si="42"/>
        <v>Recent</v>
      </c>
      <c r="AD435" t="str">
        <f t="shared" ca="1" si="41"/>
        <v>Old</v>
      </c>
    </row>
    <row r="436" spans="1:33" hidden="1" x14ac:dyDescent="0.35">
      <c r="A436">
        <v>646696178</v>
      </c>
      <c r="B436" s="1">
        <v>36418</v>
      </c>
      <c r="C436">
        <v>1956</v>
      </c>
      <c r="D436" s="1">
        <v>45665</v>
      </c>
      <c r="E436" t="s">
        <v>36</v>
      </c>
      <c r="F436" t="s">
        <v>24</v>
      </c>
      <c r="G436" t="s">
        <v>23</v>
      </c>
      <c r="H436" t="s">
        <v>32</v>
      </c>
      <c r="I436" t="s">
        <v>24</v>
      </c>
      <c r="J436">
        <v>60</v>
      </c>
      <c r="K436" t="s">
        <v>24</v>
      </c>
      <c r="L436" t="s">
        <v>24</v>
      </c>
      <c r="M436" t="s">
        <v>24</v>
      </c>
      <c r="N436" s="1">
        <v>45624</v>
      </c>
      <c r="O436" t="s">
        <v>35</v>
      </c>
      <c r="P436" t="s">
        <v>31</v>
      </c>
      <c r="Q436" t="s">
        <v>32</v>
      </c>
      <c r="R436">
        <v>5</v>
      </c>
      <c r="S436">
        <v>795</v>
      </c>
      <c r="T436" t="s">
        <v>23</v>
      </c>
      <c r="U436" t="s">
        <v>23</v>
      </c>
      <c r="V436" s="1">
        <v>45175</v>
      </c>
      <c r="W436" t="s">
        <v>23</v>
      </c>
      <c r="X436" t="str">
        <f t="shared" si="37"/>
        <v>dp1</v>
      </c>
      <c r="Y436">
        <f t="shared" si="38"/>
        <v>60</v>
      </c>
      <c r="Z436">
        <f t="shared" si="39"/>
        <v>6</v>
      </c>
      <c r="AA436" t="str">
        <f t="shared" si="40"/>
        <v>N</v>
      </c>
      <c r="AC436" t="str">
        <f t="shared" ca="1" si="42"/>
        <v>Recent</v>
      </c>
      <c r="AD436" t="str">
        <f t="shared" ca="1" si="41"/>
        <v>Old</v>
      </c>
    </row>
    <row r="437" spans="1:33" hidden="1" x14ac:dyDescent="0.35">
      <c r="A437">
        <v>876557087</v>
      </c>
      <c r="B437" s="1">
        <v>35474</v>
      </c>
      <c r="C437">
        <v>472</v>
      </c>
      <c r="D437" s="1">
        <v>45726</v>
      </c>
      <c r="E437" t="s">
        <v>22</v>
      </c>
      <c r="F437" t="s">
        <v>23</v>
      </c>
      <c r="G437" t="s">
        <v>24</v>
      </c>
      <c r="H437" t="s">
        <v>32</v>
      </c>
      <c r="I437" t="s">
        <v>24</v>
      </c>
      <c r="J437">
        <v>90</v>
      </c>
      <c r="K437" t="s">
        <v>24</v>
      </c>
      <c r="L437" t="s">
        <v>24</v>
      </c>
      <c r="M437" t="s">
        <v>23</v>
      </c>
      <c r="N437" s="1">
        <v>45715</v>
      </c>
      <c r="O437" t="s">
        <v>26</v>
      </c>
      <c r="P437" t="s">
        <v>31</v>
      </c>
      <c r="Q437" t="s">
        <v>32</v>
      </c>
      <c r="R437">
        <v>6</v>
      </c>
      <c r="S437">
        <v>886</v>
      </c>
      <c r="T437" t="s">
        <v>23</v>
      </c>
      <c r="U437" t="s">
        <v>23</v>
      </c>
      <c r="V437" s="1">
        <v>45168</v>
      </c>
      <c r="W437" t="s">
        <v>23</v>
      </c>
      <c r="X437" t="str">
        <f t="shared" si="37"/>
        <v>dp1</v>
      </c>
      <c r="Y437">
        <f t="shared" si="38"/>
        <v>90</v>
      </c>
      <c r="Z437">
        <f t="shared" si="39"/>
        <v>9</v>
      </c>
      <c r="AA437" t="str">
        <f t="shared" si="40"/>
        <v>N</v>
      </c>
      <c r="AC437" t="str">
        <f t="shared" ca="1" si="42"/>
        <v>Recent</v>
      </c>
      <c r="AD437" t="str">
        <f t="shared" ca="1" si="41"/>
        <v>Old</v>
      </c>
    </row>
    <row r="438" spans="1:33" hidden="1" x14ac:dyDescent="0.35">
      <c r="A438">
        <v>830849780</v>
      </c>
      <c r="B438" s="1">
        <v>38824</v>
      </c>
      <c r="C438">
        <v>69</v>
      </c>
      <c r="D438" s="1">
        <v>45755</v>
      </c>
      <c r="E438" t="s">
        <v>36</v>
      </c>
      <c r="F438" t="s">
        <v>24</v>
      </c>
      <c r="G438" t="s">
        <v>23</v>
      </c>
      <c r="H438" t="s">
        <v>32</v>
      </c>
      <c r="I438" t="s">
        <v>24</v>
      </c>
      <c r="J438">
        <v>97</v>
      </c>
      <c r="K438" t="s">
        <v>24</v>
      </c>
      <c r="L438" t="s">
        <v>23</v>
      </c>
      <c r="M438" t="s">
        <v>23</v>
      </c>
      <c r="N438" s="1">
        <v>45730</v>
      </c>
      <c r="O438" t="s">
        <v>35</v>
      </c>
      <c r="P438" t="s">
        <v>31</v>
      </c>
      <c r="Q438" t="s">
        <v>32</v>
      </c>
      <c r="R438">
        <v>6</v>
      </c>
      <c r="S438">
        <v>983</v>
      </c>
      <c r="T438" t="s">
        <v>23</v>
      </c>
      <c r="U438" t="s">
        <v>23</v>
      </c>
      <c r="V438" s="1">
        <v>45160</v>
      </c>
      <c r="W438" t="s">
        <v>23</v>
      </c>
      <c r="X438" t="str">
        <f t="shared" si="37"/>
        <v>dp1</v>
      </c>
      <c r="Y438">
        <f t="shared" si="38"/>
        <v>97</v>
      </c>
      <c r="Z438">
        <f t="shared" si="39"/>
        <v>10</v>
      </c>
      <c r="AA438" t="str">
        <f t="shared" si="40"/>
        <v>N</v>
      </c>
      <c r="AC438" t="str">
        <f t="shared" ca="1" si="42"/>
        <v>Recent</v>
      </c>
      <c r="AD438" t="str">
        <f t="shared" ca="1" si="41"/>
        <v>Old</v>
      </c>
    </row>
    <row r="439" spans="1:33" hidden="1" x14ac:dyDescent="0.35">
      <c r="A439">
        <v>769834773</v>
      </c>
      <c r="B439" s="1">
        <v>41399</v>
      </c>
      <c r="C439">
        <v>22</v>
      </c>
      <c r="D439" s="1">
        <v>45732</v>
      </c>
      <c r="E439" t="s">
        <v>36</v>
      </c>
      <c r="F439" t="s">
        <v>24</v>
      </c>
      <c r="G439" t="s">
        <v>23</v>
      </c>
      <c r="H439" t="s">
        <v>32</v>
      </c>
      <c r="I439" t="s">
        <v>24</v>
      </c>
      <c r="J439">
        <v>96</v>
      </c>
      <c r="K439" t="s">
        <v>24</v>
      </c>
      <c r="L439" t="s">
        <v>23</v>
      </c>
      <c r="M439" t="s">
        <v>24</v>
      </c>
      <c r="N439" s="1">
        <v>45752</v>
      </c>
      <c r="O439" t="s">
        <v>39</v>
      </c>
      <c r="P439" t="s">
        <v>27</v>
      </c>
      <c r="Q439" t="s">
        <v>32</v>
      </c>
      <c r="R439">
        <v>6</v>
      </c>
      <c r="S439">
        <v>988</v>
      </c>
      <c r="T439" t="s">
        <v>23</v>
      </c>
      <c r="U439" t="s">
        <v>23</v>
      </c>
      <c r="V439" s="1">
        <v>45136</v>
      </c>
      <c r="W439" t="s">
        <v>23</v>
      </c>
      <c r="X439" t="str">
        <f t="shared" si="37"/>
        <v>dp1</v>
      </c>
      <c r="Y439">
        <f t="shared" si="38"/>
        <v>96</v>
      </c>
      <c r="Z439">
        <f t="shared" si="39"/>
        <v>10</v>
      </c>
      <c r="AA439" t="str">
        <f t="shared" si="40"/>
        <v>N</v>
      </c>
      <c r="AC439" t="str">
        <f t="shared" ca="1" si="42"/>
        <v>Recent</v>
      </c>
      <c r="AD439" t="str">
        <f t="shared" ca="1" si="41"/>
        <v>Old</v>
      </c>
    </row>
    <row r="440" spans="1:33" hidden="1" x14ac:dyDescent="0.35">
      <c r="A440">
        <v>569117392</v>
      </c>
      <c r="B440" s="1">
        <v>41767</v>
      </c>
      <c r="C440">
        <v>87</v>
      </c>
      <c r="D440" s="1">
        <v>45755</v>
      </c>
      <c r="E440" t="s">
        <v>36</v>
      </c>
      <c r="F440" t="s">
        <v>24</v>
      </c>
      <c r="G440" t="s">
        <v>23</v>
      </c>
      <c r="H440" t="s">
        <v>32</v>
      </c>
      <c r="I440" t="s">
        <v>24</v>
      </c>
      <c r="J440">
        <v>93</v>
      </c>
      <c r="K440" t="s">
        <v>24</v>
      </c>
      <c r="L440" t="s">
        <v>24</v>
      </c>
      <c r="M440" t="s">
        <v>24</v>
      </c>
      <c r="N440" s="1">
        <v>45749</v>
      </c>
      <c r="O440" t="s">
        <v>39</v>
      </c>
      <c r="P440" t="s">
        <v>31</v>
      </c>
      <c r="Q440" t="s">
        <v>32</v>
      </c>
      <c r="R440">
        <v>6</v>
      </c>
      <c r="S440">
        <v>973</v>
      </c>
      <c r="T440" t="s">
        <v>23</v>
      </c>
      <c r="U440" t="s">
        <v>23</v>
      </c>
      <c r="V440" s="1">
        <v>45129</v>
      </c>
      <c r="W440" t="s">
        <v>23</v>
      </c>
      <c r="X440" t="str">
        <f t="shared" si="37"/>
        <v>dp1</v>
      </c>
      <c r="Y440">
        <f t="shared" si="38"/>
        <v>93</v>
      </c>
      <c r="Z440">
        <f t="shared" si="39"/>
        <v>10</v>
      </c>
      <c r="AA440" t="str">
        <f t="shared" si="40"/>
        <v>N</v>
      </c>
      <c r="AC440" t="str">
        <f t="shared" ca="1" si="42"/>
        <v>Recent</v>
      </c>
      <c r="AD440" t="str">
        <f t="shared" ca="1" si="41"/>
        <v>Old</v>
      </c>
    </row>
    <row r="441" spans="1:33" x14ac:dyDescent="0.35">
      <c r="A441">
        <v>620998921</v>
      </c>
      <c r="B441" s="1">
        <v>38278</v>
      </c>
      <c r="D441" s="1">
        <v>45726</v>
      </c>
      <c r="E441" t="s">
        <v>22</v>
      </c>
      <c r="F441" t="s">
        <v>23</v>
      </c>
      <c r="G441" t="s">
        <v>24</v>
      </c>
      <c r="H441" t="s">
        <v>32</v>
      </c>
      <c r="I441" t="s">
        <v>24</v>
      </c>
      <c r="J441">
        <v>66</v>
      </c>
      <c r="K441" t="s">
        <v>24</v>
      </c>
      <c r="L441" t="s">
        <v>23</v>
      </c>
      <c r="M441" t="s">
        <v>24</v>
      </c>
      <c r="N441" s="1">
        <v>45736</v>
      </c>
      <c r="O441" t="s">
        <v>37</v>
      </c>
      <c r="P441" t="s">
        <v>27</v>
      </c>
      <c r="Q441" t="s">
        <v>32</v>
      </c>
      <c r="R441">
        <v>6</v>
      </c>
      <c r="S441">
        <v>647</v>
      </c>
      <c r="T441" t="s">
        <v>23</v>
      </c>
      <c r="U441" t="s">
        <v>24</v>
      </c>
      <c r="V441" s="1">
        <v>45125</v>
      </c>
      <c r="W441" t="s">
        <v>23</v>
      </c>
      <c r="X441" t="str">
        <f t="shared" si="37"/>
        <v>dp1</v>
      </c>
      <c r="Y441">
        <f t="shared" si="38"/>
        <v>66</v>
      </c>
      <c r="Z441">
        <f t="shared" si="39"/>
        <v>7</v>
      </c>
      <c r="AA441" t="str">
        <f t="shared" si="40"/>
        <v>N</v>
      </c>
      <c r="AC441" t="str">
        <f t="shared" ca="1" si="42"/>
        <v>Recent</v>
      </c>
      <c r="AD441" t="str">
        <f t="shared" ca="1" si="41"/>
        <v>Old</v>
      </c>
    </row>
    <row r="442" spans="1:33" hidden="1" x14ac:dyDescent="0.35">
      <c r="A442">
        <v>625413336</v>
      </c>
      <c r="B442" s="1">
        <v>37894</v>
      </c>
      <c r="C442">
        <v>1676</v>
      </c>
      <c r="D442" s="1">
        <v>45651</v>
      </c>
      <c r="E442" t="s">
        <v>22</v>
      </c>
      <c r="F442" t="s">
        <v>23</v>
      </c>
      <c r="G442" t="s">
        <v>24</v>
      </c>
      <c r="H442" t="s">
        <v>32</v>
      </c>
      <c r="I442" t="s">
        <v>24</v>
      </c>
      <c r="J442">
        <v>69</v>
      </c>
      <c r="K442" t="s">
        <v>24</v>
      </c>
      <c r="L442" t="s">
        <v>24</v>
      </c>
      <c r="M442" t="s">
        <v>23</v>
      </c>
      <c r="N442" s="1">
        <v>45628</v>
      </c>
      <c r="O442" t="s">
        <v>40</v>
      </c>
      <c r="P442" t="s">
        <v>31</v>
      </c>
      <c r="Q442" t="s">
        <v>32</v>
      </c>
      <c r="R442">
        <v>7</v>
      </c>
      <c r="S442">
        <v>879</v>
      </c>
      <c r="T442" t="s">
        <v>23</v>
      </c>
      <c r="U442" t="s">
        <v>23</v>
      </c>
      <c r="V442" s="1">
        <v>45125</v>
      </c>
      <c r="W442" t="s">
        <v>23</v>
      </c>
      <c r="X442" t="str">
        <f t="shared" si="37"/>
        <v>dp1</v>
      </c>
      <c r="Y442">
        <f t="shared" si="38"/>
        <v>69</v>
      </c>
      <c r="Z442">
        <f t="shared" si="39"/>
        <v>7</v>
      </c>
      <c r="AA442" t="str">
        <f t="shared" si="40"/>
        <v>N</v>
      </c>
      <c r="AC442" t="str">
        <f t="shared" ca="1" si="42"/>
        <v>Recent</v>
      </c>
      <c r="AD442" t="str">
        <f t="shared" ca="1" si="41"/>
        <v>Old</v>
      </c>
    </row>
    <row r="443" spans="1:33" hidden="1" x14ac:dyDescent="0.35">
      <c r="A443">
        <v>934178507</v>
      </c>
      <c r="B443" s="1">
        <v>36295</v>
      </c>
      <c r="C443">
        <v>2139</v>
      </c>
      <c r="D443" s="1">
        <v>45742</v>
      </c>
      <c r="E443" t="s">
        <v>36</v>
      </c>
      <c r="F443" t="s">
        <v>24</v>
      </c>
      <c r="G443" t="s">
        <v>23</v>
      </c>
      <c r="H443" t="s">
        <v>30</v>
      </c>
      <c r="O443" t="s">
        <v>26</v>
      </c>
      <c r="P443" t="s">
        <v>33</v>
      </c>
      <c r="Q443" t="s">
        <v>28</v>
      </c>
      <c r="R443">
        <v>7</v>
      </c>
      <c r="S443">
        <v>535</v>
      </c>
      <c r="T443" t="s">
        <v>23</v>
      </c>
      <c r="U443" t="s">
        <v>23</v>
      </c>
      <c r="V443" s="1">
        <v>45119</v>
      </c>
      <c r="W443" t="s">
        <v>23</v>
      </c>
      <c r="X443" t="str">
        <f t="shared" si="37"/>
        <v>dp3</v>
      </c>
      <c r="Y443">
        <f t="shared" si="38"/>
        <v>535</v>
      </c>
      <c r="Z443">
        <f t="shared" si="39"/>
        <v>6</v>
      </c>
      <c r="AA443" t="str">
        <f t="shared" si="40"/>
        <v>N</v>
      </c>
      <c r="AC443" t="str">
        <f t="shared" ca="1" si="42"/>
        <v>N/A</v>
      </c>
      <c r="AD443" t="str">
        <f t="shared" ca="1" si="41"/>
        <v>Old</v>
      </c>
    </row>
    <row r="444" spans="1:33" hidden="1" x14ac:dyDescent="0.35">
      <c r="A444">
        <v>320509935</v>
      </c>
      <c r="B444" s="1">
        <v>35270</v>
      </c>
      <c r="C444">
        <v>16</v>
      </c>
      <c r="D444" s="1">
        <v>45735</v>
      </c>
      <c r="E444" t="s">
        <v>22</v>
      </c>
      <c r="F444" t="s">
        <v>23</v>
      </c>
      <c r="G444" t="s">
        <v>24</v>
      </c>
      <c r="H444" t="s">
        <v>25</v>
      </c>
      <c r="I444" t="s">
        <v>24</v>
      </c>
      <c r="J444">
        <v>0</v>
      </c>
      <c r="K444" t="s">
        <v>23</v>
      </c>
      <c r="L444" t="s">
        <v>23</v>
      </c>
      <c r="M444" t="s">
        <v>24</v>
      </c>
      <c r="N444" s="1">
        <v>45737</v>
      </c>
      <c r="O444" t="s">
        <v>26</v>
      </c>
      <c r="P444" t="s">
        <v>27</v>
      </c>
      <c r="Q444" t="s">
        <v>28</v>
      </c>
      <c r="R444">
        <v>7</v>
      </c>
      <c r="S444">
        <v>963</v>
      </c>
      <c r="T444" t="s">
        <v>23</v>
      </c>
      <c r="U444" t="s">
        <v>23</v>
      </c>
      <c r="V444" s="1">
        <v>45119</v>
      </c>
      <c r="W444" t="s">
        <v>23</v>
      </c>
      <c r="X444" t="str">
        <f t="shared" si="37"/>
        <v>dp1</v>
      </c>
      <c r="Y444">
        <f t="shared" si="38"/>
        <v>0</v>
      </c>
      <c r="Z444">
        <f t="shared" si="39"/>
        <v>0</v>
      </c>
      <c r="AA444" t="str">
        <f t="shared" si="40"/>
        <v>Y</v>
      </c>
      <c r="AC444" t="str">
        <f t="shared" ca="1" si="42"/>
        <v>Recent</v>
      </c>
      <c r="AD444" t="str">
        <f t="shared" ca="1" si="41"/>
        <v>Old</v>
      </c>
    </row>
    <row r="445" spans="1:33" hidden="1" x14ac:dyDescent="0.35">
      <c r="A445">
        <v>342153304</v>
      </c>
      <c r="B445" s="1">
        <v>40481</v>
      </c>
      <c r="C445">
        <v>1679</v>
      </c>
      <c r="D445" s="1">
        <v>45727</v>
      </c>
      <c r="E445" t="s">
        <v>22</v>
      </c>
      <c r="F445" t="s">
        <v>23</v>
      </c>
      <c r="G445" t="s">
        <v>24</v>
      </c>
      <c r="H445" t="s">
        <v>32</v>
      </c>
      <c r="I445" t="s">
        <v>24</v>
      </c>
      <c r="J445">
        <v>76</v>
      </c>
      <c r="K445" t="s">
        <v>24</v>
      </c>
      <c r="L445" t="s">
        <v>24</v>
      </c>
      <c r="M445" t="s">
        <v>24</v>
      </c>
      <c r="N445" s="1">
        <v>45691</v>
      </c>
      <c r="O445" t="s">
        <v>40</v>
      </c>
      <c r="P445" t="s">
        <v>27</v>
      </c>
      <c r="Q445" t="s">
        <v>32</v>
      </c>
      <c r="R445">
        <v>6</v>
      </c>
      <c r="S445">
        <v>782</v>
      </c>
      <c r="T445" t="s">
        <v>24</v>
      </c>
      <c r="U445" t="s">
        <v>24</v>
      </c>
      <c r="V445" s="1">
        <v>45114</v>
      </c>
      <c r="W445" t="s">
        <v>23</v>
      </c>
      <c r="X445" t="str">
        <f t="shared" si="37"/>
        <v>dp1</v>
      </c>
      <c r="Y445">
        <f t="shared" si="38"/>
        <v>76</v>
      </c>
      <c r="Z445">
        <f t="shared" si="39"/>
        <v>8</v>
      </c>
      <c r="AA445" t="str">
        <f t="shared" si="40"/>
        <v>N</v>
      </c>
      <c r="AC445" t="str">
        <f t="shared" ca="1" si="42"/>
        <v>Recent</v>
      </c>
      <c r="AD445" t="str">
        <f t="shared" ca="1" si="41"/>
        <v>Old</v>
      </c>
    </row>
    <row r="446" spans="1:33" hidden="1" x14ac:dyDescent="0.35">
      <c r="A446">
        <v>207948967</v>
      </c>
      <c r="B446" s="1">
        <v>34975</v>
      </c>
      <c r="C446">
        <v>892</v>
      </c>
      <c r="D446" s="1">
        <v>45726</v>
      </c>
      <c r="E446" t="s">
        <v>22</v>
      </c>
      <c r="F446" t="s">
        <v>23</v>
      </c>
      <c r="G446" t="s">
        <v>24</v>
      </c>
      <c r="H446" t="s">
        <v>32</v>
      </c>
      <c r="I446" t="s">
        <v>24</v>
      </c>
      <c r="J446">
        <v>79</v>
      </c>
      <c r="K446" t="s">
        <v>24</v>
      </c>
      <c r="L446" t="s">
        <v>24</v>
      </c>
      <c r="M446" t="s">
        <v>23</v>
      </c>
      <c r="N446" s="1">
        <v>45696</v>
      </c>
      <c r="O446" t="s">
        <v>40</v>
      </c>
      <c r="P446" t="s">
        <v>31</v>
      </c>
      <c r="Q446" t="s">
        <v>32</v>
      </c>
      <c r="R446">
        <v>6</v>
      </c>
      <c r="S446">
        <v>949</v>
      </c>
      <c r="T446" t="s">
        <v>23</v>
      </c>
      <c r="U446" t="s">
        <v>23</v>
      </c>
      <c r="V446" s="1">
        <v>45114</v>
      </c>
      <c r="W446" t="s">
        <v>23</v>
      </c>
      <c r="X446" t="str">
        <f t="shared" si="37"/>
        <v>dp1</v>
      </c>
      <c r="Y446">
        <f t="shared" si="38"/>
        <v>79</v>
      </c>
      <c r="Z446">
        <f t="shared" si="39"/>
        <v>8</v>
      </c>
      <c r="AA446" t="str">
        <f t="shared" si="40"/>
        <v>N</v>
      </c>
      <c r="AC446" t="str">
        <f t="shared" ca="1" si="42"/>
        <v>Recent</v>
      </c>
      <c r="AD446" t="str">
        <f t="shared" ca="1" si="41"/>
        <v>Old</v>
      </c>
    </row>
    <row r="447" spans="1:33" hidden="1" x14ac:dyDescent="0.35">
      <c r="A447">
        <v>685813863</v>
      </c>
      <c r="B447" s="1">
        <v>36338</v>
      </c>
      <c r="C447">
        <v>1671</v>
      </c>
      <c r="D447" s="1">
        <v>45712</v>
      </c>
      <c r="E447" t="s">
        <v>29</v>
      </c>
      <c r="F447" t="s">
        <v>24</v>
      </c>
      <c r="G447" t="s">
        <v>24</v>
      </c>
      <c r="H447" t="s">
        <v>32</v>
      </c>
      <c r="I447" t="s">
        <v>24</v>
      </c>
      <c r="J447">
        <v>80</v>
      </c>
      <c r="K447" t="s">
        <v>24</v>
      </c>
      <c r="L447" t="s">
        <v>23</v>
      </c>
      <c r="M447" t="s">
        <v>24</v>
      </c>
      <c r="N447" s="1">
        <v>45649</v>
      </c>
      <c r="O447" t="s">
        <v>38</v>
      </c>
      <c r="P447" t="s">
        <v>27</v>
      </c>
      <c r="Q447" t="s">
        <v>32</v>
      </c>
      <c r="R447">
        <v>8</v>
      </c>
      <c r="S447">
        <v>880</v>
      </c>
      <c r="T447" t="s">
        <v>23</v>
      </c>
      <c r="U447" t="s">
        <v>24</v>
      </c>
      <c r="V447" s="1">
        <v>45114</v>
      </c>
      <c r="W447" t="s">
        <v>23</v>
      </c>
      <c r="X447" t="str">
        <f t="shared" si="37"/>
        <v>dp1</v>
      </c>
      <c r="Y447">
        <f t="shared" si="38"/>
        <v>80</v>
      </c>
      <c r="Z447">
        <f t="shared" si="39"/>
        <v>8</v>
      </c>
      <c r="AA447" t="str">
        <f t="shared" si="40"/>
        <v>N</v>
      </c>
      <c r="AC447" t="str">
        <f t="shared" ca="1" si="42"/>
        <v>Recent</v>
      </c>
      <c r="AD447" t="str">
        <f t="shared" ca="1" si="41"/>
        <v>Old</v>
      </c>
      <c r="AG447" t="s">
        <v>89</v>
      </c>
    </row>
    <row r="448" spans="1:33" hidden="1" x14ac:dyDescent="0.35">
      <c r="A448">
        <v>281274204</v>
      </c>
      <c r="B448" s="1">
        <v>37587</v>
      </c>
      <c r="C448">
        <v>2633</v>
      </c>
      <c r="D448" s="1">
        <v>45646</v>
      </c>
      <c r="E448" t="s">
        <v>29</v>
      </c>
      <c r="F448" t="s">
        <v>24</v>
      </c>
      <c r="G448" t="s">
        <v>24</v>
      </c>
      <c r="H448" t="s">
        <v>30</v>
      </c>
      <c r="O448" t="s">
        <v>35</v>
      </c>
      <c r="P448" t="s">
        <v>33</v>
      </c>
      <c r="Q448" t="s">
        <v>28</v>
      </c>
      <c r="R448">
        <v>8</v>
      </c>
      <c r="S448">
        <v>609</v>
      </c>
      <c r="T448" t="s">
        <v>23</v>
      </c>
      <c r="U448" t="s">
        <v>24</v>
      </c>
      <c r="V448" s="1">
        <v>45105</v>
      </c>
      <c r="W448" t="s">
        <v>23</v>
      </c>
      <c r="X448" t="str">
        <f t="shared" si="37"/>
        <v>dp3</v>
      </c>
      <c r="Y448">
        <f t="shared" si="38"/>
        <v>609</v>
      </c>
      <c r="Z448">
        <f t="shared" si="39"/>
        <v>7</v>
      </c>
      <c r="AA448" t="str">
        <f t="shared" si="40"/>
        <v>N</v>
      </c>
      <c r="AC448" t="str">
        <f t="shared" ca="1" si="42"/>
        <v>N/A</v>
      </c>
      <c r="AD448" t="str">
        <f t="shared" ca="1" si="41"/>
        <v>Old</v>
      </c>
    </row>
    <row r="449" spans="1:30" hidden="1" x14ac:dyDescent="0.35">
      <c r="A449">
        <v>231891905</v>
      </c>
      <c r="B449" s="1">
        <v>36119</v>
      </c>
      <c r="C449">
        <v>50</v>
      </c>
      <c r="D449" s="1">
        <v>45746</v>
      </c>
      <c r="E449" t="s">
        <v>36</v>
      </c>
      <c r="F449" t="s">
        <v>24</v>
      </c>
      <c r="G449" t="s">
        <v>23</v>
      </c>
      <c r="H449" t="s">
        <v>32</v>
      </c>
      <c r="I449" t="s">
        <v>24</v>
      </c>
      <c r="J449">
        <v>88</v>
      </c>
      <c r="K449" t="s">
        <v>24</v>
      </c>
      <c r="L449" t="s">
        <v>23</v>
      </c>
      <c r="M449" t="s">
        <v>24</v>
      </c>
      <c r="N449" s="1">
        <v>45736</v>
      </c>
      <c r="O449" t="s">
        <v>37</v>
      </c>
      <c r="P449" t="s">
        <v>31</v>
      </c>
      <c r="Q449" t="s">
        <v>32</v>
      </c>
      <c r="R449">
        <v>8</v>
      </c>
      <c r="S449">
        <v>969</v>
      </c>
      <c r="T449" t="s">
        <v>23</v>
      </c>
      <c r="U449" t="s">
        <v>24</v>
      </c>
      <c r="V449" s="1">
        <v>45100</v>
      </c>
      <c r="W449" t="s">
        <v>23</v>
      </c>
      <c r="X449" t="str">
        <f t="shared" si="37"/>
        <v>dp1</v>
      </c>
      <c r="Y449">
        <f t="shared" si="38"/>
        <v>88</v>
      </c>
      <c r="Z449">
        <f t="shared" si="39"/>
        <v>9</v>
      </c>
      <c r="AA449" t="str">
        <f t="shared" si="40"/>
        <v>N</v>
      </c>
      <c r="AC449" t="str">
        <f t="shared" ca="1" si="42"/>
        <v>Recent</v>
      </c>
      <c r="AD449" t="str">
        <f t="shared" ca="1" si="41"/>
        <v>Old</v>
      </c>
    </row>
    <row r="450" spans="1:30" hidden="1" x14ac:dyDescent="0.35">
      <c r="A450">
        <v>906910453</v>
      </c>
      <c r="B450" s="1">
        <v>40181</v>
      </c>
      <c r="C450">
        <v>3278</v>
      </c>
      <c r="D450" s="1">
        <v>45673</v>
      </c>
      <c r="E450" t="s">
        <v>29</v>
      </c>
      <c r="F450" t="s">
        <v>24</v>
      </c>
      <c r="G450" t="s">
        <v>24</v>
      </c>
      <c r="H450" t="s">
        <v>32</v>
      </c>
      <c r="I450" t="s">
        <v>24</v>
      </c>
      <c r="J450">
        <v>17</v>
      </c>
      <c r="K450" t="s">
        <v>24</v>
      </c>
      <c r="L450" t="s">
        <v>23</v>
      </c>
      <c r="M450" t="s">
        <v>23</v>
      </c>
      <c r="N450" s="1">
        <v>45097</v>
      </c>
      <c r="O450" t="s">
        <v>39</v>
      </c>
      <c r="P450" t="s">
        <v>31</v>
      </c>
      <c r="Q450" t="s">
        <v>32</v>
      </c>
      <c r="R450">
        <v>6</v>
      </c>
      <c r="S450">
        <v>372</v>
      </c>
      <c r="T450" t="s">
        <v>23</v>
      </c>
      <c r="U450" t="s">
        <v>23</v>
      </c>
      <c r="V450" s="1">
        <v>45100</v>
      </c>
      <c r="W450" t="s">
        <v>23</v>
      </c>
      <c r="X450" t="str">
        <f t="shared" ref="X450:X513" si="43">IF(N450&gt;V450,"dp1",IF(V450="","N/A","dp3"))</f>
        <v>dp3</v>
      </c>
      <c r="Y450">
        <f t="shared" ref="Y450:Y513" si="44">IF(X450 = "dp1", J450, IF(X450 = "N/A", "N/A", S450))</f>
        <v>372</v>
      </c>
      <c r="Z450">
        <f t="shared" ref="Z450:Z513" si="45">IF(X450 = "dp1", ROUNDUP(Y450 / 10, 0), IF(Y450 = "N/A", 11, ROUNDUP(Y450 / 100, 0)))</f>
        <v>4</v>
      </c>
      <c r="AA450" t="str">
        <f t="shared" ref="AA450:AA513" si="46">IF(OR(H450 = "Deceased", Q450 = "Deceased"), "Y", "N")</f>
        <v>N</v>
      </c>
      <c r="AC450" t="str">
        <f t="shared" ca="1" si="42"/>
        <v>Old</v>
      </c>
      <c r="AD450" t="str">
        <f t="shared" ca="1" si="41"/>
        <v>Old</v>
      </c>
    </row>
    <row r="451" spans="1:30" hidden="1" x14ac:dyDescent="0.35">
      <c r="A451">
        <v>994647729</v>
      </c>
      <c r="B451" s="1">
        <v>42027</v>
      </c>
      <c r="C451">
        <v>48</v>
      </c>
      <c r="D451" s="1">
        <v>45737</v>
      </c>
      <c r="E451" t="s">
        <v>22</v>
      </c>
      <c r="F451" t="s">
        <v>23</v>
      </c>
      <c r="G451" t="s">
        <v>24</v>
      </c>
      <c r="H451" t="s">
        <v>32</v>
      </c>
      <c r="I451" t="s">
        <v>24</v>
      </c>
      <c r="J451">
        <v>86</v>
      </c>
      <c r="K451" t="s">
        <v>24</v>
      </c>
      <c r="L451" t="s">
        <v>23</v>
      </c>
      <c r="M451" t="s">
        <v>23</v>
      </c>
      <c r="N451" s="1">
        <v>45736</v>
      </c>
      <c r="P451" t="s">
        <v>27</v>
      </c>
      <c r="Q451" t="s">
        <v>32</v>
      </c>
      <c r="R451">
        <v>6</v>
      </c>
      <c r="S451">
        <v>963</v>
      </c>
      <c r="T451" t="s">
        <v>23</v>
      </c>
      <c r="U451" t="s">
        <v>23</v>
      </c>
      <c r="V451" s="1">
        <v>45097</v>
      </c>
      <c r="W451" t="s">
        <v>23</v>
      </c>
      <c r="X451" t="str">
        <f t="shared" si="43"/>
        <v>dp1</v>
      </c>
      <c r="Y451">
        <f t="shared" si="44"/>
        <v>86</v>
      </c>
      <c r="Z451">
        <f t="shared" si="45"/>
        <v>9</v>
      </c>
      <c r="AA451" t="str">
        <f t="shared" si="46"/>
        <v>N</v>
      </c>
      <c r="AC451" t="str">
        <f t="shared" ca="1" si="42"/>
        <v>Recent</v>
      </c>
      <c r="AD451" t="str">
        <f t="shared" ref="AD451:AD514" ca="1" si="47">IF(V451&gt;=EDATE(TODAY(),-6),"Recent",IF(V451="","N/A","Old"))</f>
        <v>Old</v>
      </c>
    </row>
    <row r="452" spans="1:30" hidden="1" x14ac:dyDescent="0.35">
      <c r="A452">
        <v>891959671</v>
      </c>
      <c r="B452" s="1">
        <v>42941</v>
      </c>
      <c r="C452">
        <v>1175</v>
      </c>
      <c r="D452" s="1">
        <v>45669</v>
      </c>
      <c r="E452" t="s">
        <v>36</v>
      </c>
      <c r="F452" t="s">
        <v>24</v>
      </c>
      <c r="G452" t="s">
        <v>23</v>
      </c>
      <c r="H452" t="s">
        <v>32</v>
      </c>
      <c r="I452" t="s">
        <v>24</v>
      </c>
      <c r="J452">
        <v>54</v>
      </c>
      <c r="K452" t="s">
        <v>24</v>
      </c>
      <c r="L452" t="s">
        <v>24</v>
      </c>
      <c r="M452" t="s">
        <v>24</v>
      </c>
      <c r="N452" s="1">
        <v>45669</v>
      </c>
      <c r="O452" t="s">
        <v>40</v>
      </c>
      <c r="P452" t="s">
        <v>31</v>
      </c>
      <c r="Q452" t="s">
        <v>32</v>
      </c>
      <c r="R452">
        <v>6</v>
      </c>
      <c r="S452">
        <v>778</v>
      </c>
      <c r="T452" t="s">
        <v>23</v>
      </c>
      <c r="U452" t="s">
        <v>23</v>
      </c>
      <c r="V452" s="1">
        <v>45078</v>
      </c>
      <c r="W452" t="s">
        <v>23</v>
      </c>
      <c r="X452" t="str">
        <f t="shared" si="43"/>
        <v>dp1</v>
      </c>
      <c r="Y452">
        <f t="shared" si="44"/>
        <v>54</v>
      </c>
      <c r="Z452">
        <f t="shared" si="45"/>
        <v>6</v>
      </c>
      <c r="AA452" t="str">
        <f t="shared" si="46"/>
        <v>N</v>
      </c>
      <c r="AC452" t="str">
        <f t="shared" ca="1" si="42"/>
        <v>Recent</v>
      </c>
      <c r="AD452" t="str">
        <f t="shared" ca="1" si="47"/>
        <v>Old</v>
      </c>
    </row>
    <row r="453" spans="1:30" hidden="1" x14ac:dyDescent="0.35">
      <c r="A453">
        <v>535182014</v>
      </c>
      <c r="B453" s="1">
        <v>37849</v>
      </c>
      <c r="C453">
        <v>2194</v>
      </c>
      <c r="D453" s="1">
        <v>45522</v>
      </c>
      <c r="E453" t="s">
        <v>34</v>
      </c>
      <c r="F453" t="s">
        <v>24</v>
      </c>
      <c r="G453" t="s">
        <v>24</v>
      </c>
      <c r="H453" t="s">
        <v>32</v>
      </c>
      <c r="I453" t="s">
        <v>24</v>
      </c>
      <c r="J453">
        <v>38</v>
      </c>
      <c r="K453" t="s">
        <v>24</v>
      </c>
      <c r="L453" t="s">
        <v>24</v>
      </c>
      <c r="M453" t="s">
        <v>24</v>
      </c>
      <c r="N453" s="1">
        <v>45607</v>
      </c>
      <c r="O453" t="s">
        <v>38</v>
      </c>
      <c r="P453" t="s">
        <v>27</v>
      </c>
      <c r="Q453" t="s">
        <v>32</v>
      </c>
      <c r="R453">
        <v>7</v>
      </c>
      <c r="S453">
        <v>709</v>
      </c>
      <c r="T453" t="s">
        <v>23</v>
      </c>
      <c r="U453" t="s">
        <v>23</v>
      </c>
      <c r="V453" s="1">
        <v>45061</v>
      </c>
      <c r="W453" t="s">
        <v>23</v>
      </c>
      <c r="X453" t="str">
        <f t="shared" si="43"/>
        <v>dp1</v>
      </c>
      <c r="Y453">
        <f t="shared" si="44"/>
        <v>38</v>
      </c>
      <c r="Z453">
        <f t="shared" si="45"/>
        <v>4</v>
      </c>
      <c r="AA453" t="str">
        <f t="shared" si="46"/>
        <v>N</v>
      </c>
      <c r="AC453" t="str">
        <f t="shared" ca="1" si="42"/>
        <v>Recent</v>
      </c>
      <c r="AD453" t="str">
        <f t="shared" ca="1" si="47"/>
        <v>Old</v>
      </c>
    </row>
    <row r="454" spans="1:30" x14ac:dyDescent="0.35">
      <c r="A454">
        <v>987351146</v>
      </c>
      <c r="B454" s="1">
        <v>41317</v>
      </c>
      <c r="D454" s="1">
        <v>45739</v>
      </c>
      <c r="E454" t="s">
        <v>22</v>
      </c>
      <c r="F454" t="s">
        <v>23</v>
      </c>
      <c r="G454" t="s">
        <v>24</v>
      </c>
      <c r="H454" t="s">
        <v>32</v>
      </c>
      <c r="I454" t="s">
        <v>24</v>
      </c>
      <c r="J454">
        <v>99</v>
      </c>
      <c r="K454" t="s">
        <v>24</v>
      </c>
      <c r="L454" t="s">
        <v>24</v>
      </c>
      <c r="M454" t="s">
        <v>24</v>
      </c>
      <c r="N454" s="1">
        <v>45733</v>
      </c>
      <c r="O454" t="s">
        <v>39</v>
      </c>
      <c r="P454" t="s">
        <v>27</v>
      </c>
      <c r="Q454" t="s">
        <v>32</v>
      </c>
      <c r="R454">
        <v>6</v>
      </c>
      <c r="S454">
        <v>703</v>
      </c>
      <c r="T454" t="s">
        <v>23</v>
      </c>
      <c r="U454" t="s">
        <v>23</v>
      </c>
      <c r="V454" s="1">
        <v>45060</v>
      </c>
      <c r="W454" t="s">
        <v>23</v>
      </c>
      <c r="X454" t="str">
        <f t="shared" si="43"/>
        <v>dp1</v>
      </c>
      <c r="Y454">
        <f t="shared" si="44"/>
        <v>99</v>
      </c>
      <c r="Z454">
        <f t="shared" si="45"/>
        <v>10</v>
      </c>
      <c r="AA454" t="str">
        <f t="shared" si="46"/>
        <v>N</v>
      </c>
      <c r="AC454" t="str">
        <f t="shared" ca="1" si="42"/>
        <v>Recent</v>
      </c>
      <c r="AD454" t="str">
        <f t="shared" ca="1" si="47"/>
        <v>Old</v>
      </c>
    </row>
    <row r="455" spans="1:30" hidden="1" x14ac:dyDescent="0.35">
      <c r="A455">
        <v>902415583</v>
      </c>
      <c r="B455" s="1">
        <v>36668</v>
      </c>
      <c r="C455">
        <v>6</v>
      </c>
      <c r="D455" s="1">
        <v>45726</v>
      </c>
      <c r="E455" t="s">
        <v>29</v>
      </c>
      <c r="F455" t="s">
        <v>24</v>
      </c>
      <c r="G455" t="s">
        <v>24</v>
      </c>
      <c r="H455" t="s">
        <v>32</v>
      </c>
      <c r="I455" t="s">
        <v>24</v>
      </c>
      <c r="J455">
        <v>89</v>
      </c>
      <c r="K455" t="s">
        <v>24</v>
      </c>
      <c r="L455" t="s">
        <v>23</v>
      </c>
      <c r="M455" t="s">
        <v>23</v>
      </c>
      <c r="N455" s="1">
        <v>45751</v>
      </c>
      <c r="O455" t="s">
        <v>26</v>
      </c>
      <c r="P455" t="s">
        <v>31</v>
      </c>
      <c r="Q455" t="s">
        <v>32</v>
      </c>
      <c r="R455">
        <v>8</v>
      </c>
      <c r="S455">
        <v>962</v>
      </c>
      <c r="T455" t="s">
        <v>23</v>
      </c>
      <c r="U455" t="s">
        <v>23</v>
      </c>
      <c r="V455" s="1">
        <v>45055</v>
      </c>
      <c r="W455" t="s">
        <v>23</v>
      </c>
      <c r="X455" t="str">
        <f t="shared" si="43"/>
        <v>dp1</v>
      </c>
      <c r="Y455">
        <f t="shared" si="44"/>
        <v>89</v>
      </c>
      <c r="Z455">
        <f t="shared" si="45"/>
        <v>9</v>
      </c>
      <c r="AA455" t="str">
        <f t="shared" si="46"/>
        <v>N</v>
      </c>
      <c r="AC455" t="str">
        <f t="shared" ca="1" si="42"/>
        <v>Recent</v>
      </c>
      <c r="AD455" t="str">
        <f t="shared" ca="1" si="47"/>
        <v>Old</v>
      </c>
    </row>
    <row r="456" spans="1:30" hidden="1" x14ac:dyDescent="0.35">
      <c r="A456">
        <v>467736760</v>
      </c>
      <c r="B456" s="1">
        <v>39763</v>
      </c>
      <c r="C456">
        <v>2360</v>
      </c>
      <c r="D456" s="1">
        <v>45706</v>
      </c>
      <c r="E456" t="s">
        <v>36</v>
      </c>
      <c r="F456" t="s">
        <v>24</v>
      </c>
      <c r="G456" t="s">
        <v>23</v>
      </c>
      <c r="H456" t="s">
        <v>32</v>
      </c>
      <c r="I456" t="s">
        <v>24</v>
      </c>
      <c r="J456">
        <v>53</v>
      </c>
      <c r="K456" t="s">
        <v>24</v>
      </c>
      <c r="L456" t="s">
        <v>23</v>
      </c>
      <c r="M456" t="s">
        <v>24</v>
      </c>
      <c r="N456" s="1">
        <v>45656</v>
      </c>
      <c r="O456" t="s">
        <v>35</v>
      </c>
      <c r="P456" t="s">
        <v>31</v>
      </c>
      <c r="Q456" t="s">
        <v>32</v>
      </c>
      <c r="R456">
        <v>7</v>
      </c>
      <c r="S456">
        <v>538</v>
      </c>
      <c r="T456" t="s">
        <v>23</v>
      </c>
      <c r="U456" t="s">
        <v>23</v>
      </c>
      <c r="V456" s="1">
        <v>45054</v>
      </c>
      <c r="W456" t="s">
        <v>23</v>
      </c>
      <c r="X456" t="str">
        <f t="shared" si="43"/>
        <v>dp1</v>
      </c>
      <c r="Y456">
        <f t="shared" si="44"/>
        <v>53</v>
      </c>
      <c r="Z456">
        <f t="shared" si="45"/>
        <v>6</v>
      </c>
      <c r="AA456" t="str">
        <f t="shared" si="46"/>
        <v>N</v>
      </c>
      <c r="AC456" t="str">
        <f t="shared" ca="1" si="42"/>
        <v>Recent</v>
      </c>
      <c r="AD456" t="str">
        <f t="shared" ca="1" si="47"/>
        <v>Old</v>
      </c>
    </row>
    <row r="457" spans="1:30" x14ac:dyDescent="0.35">
      <c r="A457">
        <v>769674465</v>
      </c>
      <c r="B457" s="1">
        <v>36737</v>
      </c>
      <c r="D457" s="1">
        <v>45744</v>
      </c>
      <c r="E457" t="s">
        <v>22</v>
      </c>
      <c r="F457" t="s">
        <v>23</v>
      </c>
      <c r="G457" t="s">
        <v>24</v>
      </c>
      <c r="H457" t="s">
        <v>32</v>
      </c>
      <c r="I457" t="s">
        <v>24</v>
      </c>
      <c r="J457">
        <v>38</v>
      </c>
      <c r="K457" t="s">
        <v>24</v>
      </c>
      <c r="L457" t="s">
        <v>23</v>
      </c>
      <c r="M457" t="s">
        <v>23</v>
      </c>
      <c r="N457" s="1">
        <v>45733</v>
      </c>
      <c r="O457" t="s">
        <v>40</v>
      </c>
      <c r="P457" t="s">
        <v>27</v>
      </c>
      <c r="Q457" t="s">
        <v>32</v>
      </c>
      <c r="R457">
        <v>7</v>
      </c>
      <c r="S457">
        <v>477</v>
      </c>
      <c r="T457" t="s">
        <v>23</v>
      </c>
      <c r="U457" t="s">
        <v>23</v>
      </c>
      <c r="V457" s="1">
        <v>45046</v>
      </c>
      <c r="W457" t="s">
        <v>23</v>
      </c>
      <c r="X457" t="str">
        <f t="shared" si="43"/>
        <v>dp1</v>
      </c>
      <c r="Y457">
        <f t="shared" si="44"/>
        <v>38</v>
      </c>
      <c r="Z457">
        <f t="shared" si="45"/>
        <v>4</v>
      </c>
      <c r="AA457" t="str">
        <f t="shared" si="46"/>
        <v>N</v>
      </c>
      <c r="AC457" t="str">
        <f t="shared" ref="AC457:AC520" ca="1" si="48">IF(N457&gt;=EDATE(TODAY(),-6),"Recent",IF(N457="","N/A","Old"))</f>
        <v>Recent</v>
      </c>
      <c r="AD457" t="str">
        <f t="shared" ca="1" si="47"/>
        <v>Old</v>
      </c>
    </row>
    <row r="458" spans="1:30" hidden="1" x14ac:dyDescent="0.35">
      <c r="A458">
        <v>200218621</v>
      </c>
      <c r="B458" s="1">
        <v>40961</v>
      </c>
      <c r="C458">
        <v>595</v>
      </c>
      <c r="D458" s="1">
        <v>45741</v>
      </c>
      <c r="E458" t="s">
        <v>22</v>
      </c>
      <c r="F458" t="s">
        <v>23</v>
      </c>
      <c r="G458" t="s">
        <v>24</v>
      </c>
      <c r="H458" t="s">
        <v>30</v>
      </c>
      <c r="O458" t="s">
        <v>39</v>
      </c>
      <c r="P458" t="s">
        <v>27</v>
      </c>
      <c r="Q458" t="s">
        <v>32</v>
      </c>
      <c r="R458">
        <v>8</v>
      </c>
      <c r="S458">
        <v>900</v>
      </c>
      <c r="T458" t="s">
        <v>23</v>
      </c>
      <c r="U458" t="s">
        <v>23</v>
      </c>
      <c r="V458" s="1">
        <v>45038</v>
      </c>
      <c r="W458" t="s">
        <v>23</v>
      </c>
      <c r="X458" t="str">
        <f t="shared" si="43"/>
        <v>dp3</v>
      </c>
      <c r="Y458">
        <f t="shared" si="44"/>
        <v>900</v>
      </c>
      <c r="Z458">
        <f t="shared" si="45"/>
        <v>9</v>
      </c>
      <c r="AA458" t="str">
        <f t="shared" si="46"/>
        <v>N</v>
      </c>
      <c r="AC458" t="str">
        <f t="shared" ca="1" si="48"/>
        <v>N/A</v>
      </c>
      <c r="AD458" t="str">
        <f t="shared" ca="1" si="47"/>
        <v>Old</v>
      </c>
    </row>
    <row r="459" spans="1:30" hidden="1" x14ac:dyDescent="0.35">
      <c r="A459">
        <v>652977133</v>
      </c>
      <c r="B459" s="1">
        <v>38290</v>
      </c>
      <c r="C459">
        <v>68</v>
      </c>
      <c r="D459" s="1">
        <v>45738</v>
      </c>
      <c r="E459" t="s">
        <v>22</v>
      </c>
      <c r="F459" t="s">
        <v>23</v>
      </c>
      <c r="G459" t="s">
        <v>24</v>
      </c>
      <c r="H459" t="s">
        <v>32</v>
      </c>
      <c r="I459" t="s">
        <v>24</v>
      </c>
      <c r="J459">
        <v>92</v>
      </c>
      <c r="K459" t="s">
        <v>24</v>
      </c>
      <c r="L459" t="s">
        <v>24</v>
      </c>
      <c r="M459" t="s">
        <v>24</v>
      </c>
      <c r="N459" s="1">
        <v>45742</v>
      </c>
      <c r="O459" t="s">
        <v>37</v>
      </c>
      <c r="P459" t="s">
        <v>27</v>
      </c>
      <c r="Q459" t="s">
        <v>32</v>
      </c>
      <c r="R459">
        <v>7</v>
      </c>
      <c r="S459">
        <v>985</v>
      </c>
      <c r="T459" t="s">
        <v>24</v>
      </c>
      <c r="U459" t="s">
        <v>24</v>
      </c>
      <c r="V459" s="1">
        <v>45032</v>
      </c>
      <c r="W459" t="s">
        <v>23</v>
      </c>
      <c r="X459" t="str">
        <f t="shared" si="43"/>
        <v>dp1</v>
      </c>
      <c r="Y459">
        <f t="shared" si="44"/>
        <v>92</v>
      </c>
      <c r="Z459">
        <f t="shared" si="45"/>
        <v>10</v>
      </c>
      <c r="AA459" t="str">
        <f t="shared" si="46"/>
        <v>N</v>
      </c>
      <c r="AC459" t="str">
        <f t="shared" ca="1" si="48"/>
        <v>Recent</v>
      </c>
      <c r="AD459" t="str">
        <f t="shared" ca="1" si="47"/>
        <v>Old</v>
      </c>
    </row>
    <row r="460" spans="1:30" hidden="1" x14ac:dyDescent="0.35">
      <c r="A460">
        <v>537279802</v>
      </c>
      <c r="B460" s="1">
        <v>37825</v>
      </c>
      <c r="C460">
        <v>3716</v>
      </c>
      <c r="D460" s="1">
        <v>45023</v>
      </c>
      <c r="E460" t="s">
        <v>29</v>
      </c>
      <c r="F460" t="s">
        <v>24</v>
      </c>
      <c r="G460" t="s">
        <v>24</v>
      </c>
      <c r="H460" t="s">
        <v>32</v>
      </c>
      <c r="I460" t="s">
        <v>23</v>
      </c>
      <c r="J460">
        <v>9</v>
      </c>
      <c r="K460" t="s">
        <v>24</v>
      </c>
      <c r="L460" t="s">
        <v>24</v>
      </c>
      <c r="M460" t="s">
        <v>24</v>
      </c>
      <c r="N460" s="1">
        <v>45050</v>
      </c>
      <c r="O460" t="s">
        <v>40</v>
      </c>
      <c r="P460" t="s">
        <v>33</v>
      </c>
      <c r="Q460" t="s">
        <v>32</v>
      </c>
      <c r="R460">
        <v>8</v>
      </c>
      <c r="S460">
        <v>112</v>
      </c>
      <c r="T460" t="s">
        <v>23</v>
      </c>
      <c r="U460" t="s">
        <v>23</v>
      </c>
      <c r="V460" s="1">
        <v>45032</v>
      </c>
      <c r="W460" t="s">
        <v>23</v>
      </c>
      <c r="X460" t="str">
        <f t="shared" si="43"/>
        <v>dp1</v>
      </c>
      <c r="Y460">
        <f t="shared" si="44"/>
        <v>9</v>
      </c>
      <c r="Z460">
        <f t="shared" si="45"/>
        <v>1</v>
      </c>
      <c r="AA460" t="str">
        <f t="shared" si="46"/>
        <v>N</v>
      </c>
      <c r="AC460" t="str">
        <f t="shared" ca="1" si="48"/>
        <v>Old</v>
      </c>
      <c r="AD460" t="str">
        <f t="shared" ca="1" si="47"/>
        <v>Old</v>
      </c>
    </row>
    <row r="461" spans="1:30" hidden="1" x14ac:dyDescent="0.35">
      <c r="A461">
        <v>471957009</v>
      </c>
      <c r="B461" s="1">
        <v>36512</v>
      </c>
      <c r="C461">
        <v>2</v>
      </c>
      <c r="D461" s="1">
        <v>45753</v>
      </c>
      <c r="E461" t="s">
        <v>34</v>
      </c>
      <c r="F461" t="s">
        <v>24</v>
      </c>
      <c r="G461" t="s">
        <v>24</v>
      </c>
      <c r="H461" t="s">
        <v>32</v>
      </c>
      <c r="I461" t="s">
        <v>24</v>
      </c>
      <c r="J461">
        <v>89</v>
      </c>
      <c r="K461" t="s">
        <v>24</v>
      </c>
      <c r="L461" t="s">
        <v>23</v>
      </c>
      <c r="M461" t="s">
        <v>23</v>
      </c>
      <c r="N461" s="1">
        <v>45728</v>
      </c>
      <c r="O461" t="s">
        <v>37</v>
      </c>
      <c r="P461" t="s">
        <v>27</v>
      </c>
      <c r="Q461" t="s">
        <v>32</v>
      </c>
      <c r="R461">
        <v>7</v>
      </c>
      <c r="S461">
        <v>970</v>
      </c>
      <c r="T461" t="s">
        <v>23</v>
      </c>
      <c r="U461" t="s">
        <v>23</v>
      </c>
      <c r="V461" s="1">
        <v>45027</v>
      </c>
      <c r="W461" t="s">
        <v>23</v>
      </c>
      <c r="X461" t="str">
        <f t="shared" si="43"/>
        <v>dp1</v>
      </c>
      <c r="Y461">
        <f t="shared" si="44"/>
        <v>89</v>
      </c>
      <c r="Z461">
        <f t="shared" si="45"/>
        <v>9</v>
      </c>
      <c r="AA461" t="str">
        <f t="shared" si="46"/>
        <v>N</v>
      </c>
      <c r="AC461" t="str">
        <f t="shared" ca="1" si="48"/>
        <v>Recent</v>
      </c>
      <c r="AD461" t="str">
        <f t="shared" ca="1" si="47"/>
        <v>Old</v>
      </c>
    </row>
    <row r="462" spans="1:30" hidden="1" x14ac:dyDescent="0.35">
      <c r="A462">
        <v>181501813</v>
      </c>
      <c r="B462" s="1">
        <v>40038</v>
      </c>
      <c r="C462">
        <v>1689</v>
      </c>
      <c r="D462" s="1">
        <v>45626</v>
      </c>
      <c r="E462" t="s">
        <v>34</v>
      </c>
      <c r="F462" t="s">
        <v>24</v>
      </c>
      <c r="G462" t="s">
        <v>24</v>
      </c>
      <c r="H462" t="s">
        <v>32</v>
      </c>
      <c r="I462" t="s">
        <v>24</v>
      </c>
      <c r="J462">
        <v>70</v>
      </c>
      <c r="K462" t="s">
        <v>24</v>
      </c>
      <c r="L462" t="s">
        <v>24</v>
      </c>
      <c r="M462" t="s">
        <v>24</v>
      </c>
      <c r="N462" s="1">
        <v>45640</v>
      </c>
      <c r="O462" t="s">
        <v>40</v>
      </c>
      <c r="P462" t="s">
        <v>31</v>
      </c>
      <c r="Q462" t="s">
        <v>32</v>
      </c>
      <c r="R462">
        <v>6</v>
      </c>
      <c r="S462">
        <v>753</v>
      </c>
      <c r="T462" t="s">
        <v>23</v>
      </c>
      <c r="U462" t="s">
        <v>24</v>
      </c>
      <c r="V462" s="1">
        <v>45026</v>
      </c>
      <c r="W462" t="s">
        <v>23</v>
      </c>
      <c r="X462" t="str">
        <f t="shared" si="43"/>
        <v>dp1</v>
      </c>
      <c r="Y462">
        <f t="shared" si="44"/>
        <v>70</v>
      </c>
      <c r="Z462">
        <f t="shared" si="45"/>
        <v>7</v>
      </c>
      <c r="AA462" t="str">
        <f t="shared" si="46"/>
        <v>N</v>
      </c>
      <c r="AC462" t="str">
        <f t="shared" ca="1" si="48"/>
        <v>Recent</v>
      </c>
      <c r="AD462" t="str">
        <f t="shared" ca="1" si="47"/>
        <v>Old</v>
      </c>
    </row>
    <row r="463" spans="1:30" hidden="1" x14ac:dyDescent="0.35">
      <c r="A463">
        <v>680261899</v>
      </c>
      <c r="B463" s="1">
        <v>35459</v>
      </c>
      <c r="C463">
        <v>2930</v>
      </c>
      <c r="D463" s="1">
        <v>45667</v>
      </c>
      <c r="E463" t="s">
        <v>34</v>
      </c>
      <c r="F463" t="s">
        <v>24</v>
      </c>
      <c r="G463" t="s">
        <v>24</v>
      </c>
      <c r="H463" t="s">
        <v>32</v>
      </c>
      <c r="I463" t="s">
        <v>23</v>
      </c>
      <c r="J463">
        <v>10</v>
      </c>
      <c r="K463" t="s">
        <v>24</v>
      </c>
      <c r="L463" t="s">
        <v>24</v>
      </c>
      <c r="M463" t="s">
        <v>24</v>
      </c>
      <c r="N463" s="1">
        <v>45527</v>
      </c>
      <c r="O463" t="s">
        <v>40</v>
      </c>
      <c r="P463" t="s">
        <v>33</v>
      </c>
      <c r="Q463" t="s">
        <v>28</v>
      </c>
      <c r="R463">
        <v>4</v>
      </c>
      <c r="S463">
        <v>216</v>
      </c>
      <c r="T463" t="s">
        <v>23</v>
      </c>
      <c r="U463" t="s">
        <v>23</v>
      </c>
      <c r="V463" s="1">
        <v>45623</v>
      </c>
      <c r="W463" t="s">
        <v>23</v>
      </c>
      <c r="X463" t="str">
        <f t="shared" si="43"/>
        <v>dp3</v>
      </c>
      <c r="Y463">
        <f t="shared" si="44"/>
        <v>216</v>
      </c>
      <c r="Z463">
        <f t="shared" si="45"/>
        <v>3</v>
      </c>
      <c r="AA463" t="str">
        <f t="shared" si="46"/>
        <v>N</v>
      </c>
      <c r="AC463" t="str">
        <f t="shared" ca="1" si="48"/>
        <v>Old</v>
      </c>
      <c r="AD463" t="str">
        <f t="shared" ca="1" si="47"/>
        <v>Recent</v>
      </c>
    </row>
    <row r="464" spans="1:30" hidden="1" x14ac:dyDescent="0.35">
      <c r="A464">
        <v>993792506</v>
      </c>
      <c r="B464" s="1">
        <v>34995</v>
      </c>
      <c r="C464">
        <v>2935</v>
      </c>
      <c r="D464" s="1">
        <v>45626</v>
      </c>
      <c r="E464" t="s">
        <v>36</v>
      </c>
      <c r="F464" t="s">
        <v>24</v>
      </c>
      <c r="G464" t="s">
        <v>23</v>
      </c>
      <c r="H464" t="s">
        <v>32</v>
      </c>
      <c r="I464" t="s">
        <v>24</v>
      </c>
      <c r="J464">
        <v>41</v>
      </c>
      <c r="K464" t="s">
        <v>24</v>
      </c>
      <c r="L464" t="s">
        <v>23</v>
      </c>
      <c r="M464" t="s">
        <v>23</v>
      </c>
      <c r="N464" s="1">
        <v>45674</v>
      </c>
      <c r="O464" t="s">
        <v>35</v>
      </c>
      <c r="P464" t="s">
        <v>27</v>
      </c>
      <c r="Q464" t="s">
        <v>32</v>
      </c>
      <c r="R464">
        <v>6</v>
      </c>
      <c r="S464">
        <v>526</v>
      </c>
      <c r="T464" t="s">
        <v>23</v>
      </c>
      <c r="U464" t="s">
        <v>23</v>
      </c>
      <c r="V464" s="1">
        <v>45019</v>
      </c>
      <c r="W464" t="s">
        <v>23</v>
      </c>
      <c r="X464" t="str">
        <f t="shared" si="43"/>
        <v>dp1</v>
      </c>
      <c r="Y464">
        <f t="shared" si="44"/>
        <v>41</v>
      </c>
      <c r="Z464">
        <f t="shared" si="45"/>
        <v>5</v>
      </c>
      <c r="AA464" t="str">
        <f t="shared" si="46"/>
        <v>N</v>
      </c>
      <c r="AC464" t="str">
        <f t="shared" ca="1" si="48"/>
        <v>Recent</v>
      </c>
      <c r="AD464" t="str">
        <f t="shared" ca="1" si="47"/>
        <v>Old</v>
      </c>
    </row>
    <row r="465" spans="1:30" hidden="1" x14ac:dyDescent="0.35">
      <c r="A465">
        <v>950641540</v>
      </c>
      <c r="B465" s="1">
        <v>34886</v>
      </c>
      <c r="C465">
        <v>2511</v>
      </c>
      <c r="D465" s="1">
        <v>45638</v>
      </c>
      <c r="E465" t="s">
        <v>22</v>
      </c>
      <c r="F465" t="s">
        <v>23</v>
      </c>
      <c r="G465" t="s">
        <v>24</v>
      </c>
      <c r="H465" t="s">
        <v>32</v>
      </c>
      <c r="I465" t="s">
        <v>24</v>
      </c>
      <c r="J465">
        <v>38</v>
      </c>
      <c r="K465" t="s">
        <v>24</v>
      </c>
      <c r="L465" t="s">
        <v>24</v>
      </c>
      <c r="M465" t="s">
        <v>24</v>
      </c>
      <c r="N465" s="1">
        <v>45538</v>
      </c>
      <c r="O465" t="s">
        <v>35</v>
      </c>
      <c r="P465" t="s">
        <v>33</v>
      </c>
      <c r="Q465" t="s">
        <v>32</v>
      </c>
      <c r="R465">
        <v>7</v>
      </c>
      <c r="S465">
        <v>604</v>
      </c>
      <c r="T465" t="s">
        <v>23</v>
      </c>
      <c r="U465" t="s">
        <v>23</v>
      </c>
      <c r="V465" s="1">
        <v>45007</v>
      </c>
      <c r="W465" t="s">
        <v>23</v>
      </c>
      <c r="X465" t="str">
        <f t="shared" si="43"/>
        <v>dp1</v>
      </c>
      <c r="Y465">
        <f t="shared" si="44"/>
        <v>38</v>
      </c>
      <c r="Z465">
        <f t="shared" si="45"/>
        <v>4</v>
      </c>
      <c r="AA465" t="str">
        <f t="shared" si="46"/>
        <v>N</v>
      </c>
      <c r="AC465" t="str">
        <f t="shared" ca="1" si="48"/>
        <v>Old</v>
      </c>
      <c r="AD465" t="str">
        <f t="shared" ca="1" si="47"/>
        <v>Old</v>
      </c>
    </row>
    <row r="466" spans="1:30" hidden="1" x14ac:dyDescent="0.35">
      <c r="A466">
        <v>339206697</v>
      </c>
      <c r="B466" s="1">
        <v>42068</v>
      </c>
      <c r="C466">
        <v>2224</v>
      </c>
      <c r="D466" s="1">
        <v>45721</v>
      </c>
      <c r="E466" t="s">
        <v>34</v>
      </c>
      <c r="F466" t="s">
        <v>24</v>
      </c>
      <c r="G466" t="s">
        <v>24</v>
      </c>
      <c r="H466" t="s">
        <v>30</v>
      </c>
      <c r="O466" t="s">
        <v>35</v>
      </c>
      <c r="P466" t="s">
        <v>33</v>
      </c>
      <c r="Q466" t="s">
        <v>32</v>
      </c>
      <c r="R466">
        <v>7</v>
      </c>
      <c r="S466">
        <v>611</v>
      </c>
      <c r="T466" t="s">
        <v>23</v>
      </c>
      <c r="U466" t="s">
        <v>23</v>
      </c>
      <c r="V466" s="1">
        <v>45001</v>
      </c>
      <c r="W466" t="s">
        <v>23</v>
      </c>
      <c r="X466" t="str">
        <f t="shared" si="43"/>
        <v>dp3</v>
      </c>
      <c r="Y466">
        <f t="shared" si="44"/>
        <v>611</v>
      </c>
      <c r="Z466">
        <f t="shared" si="45"/>
        <v>7</v>
      </c>
      <c r="AA466" t="str">
        <f t="shared" si="46"/>
        <v>N</v>
      </c>
      <c r="AC466" t="str">
        <f t="shared" ca="1" si="48"/>
        <v>N/A</v>
      </c>
      <c r="AD466" t="str">
        <f t="shared" ca="1" si="47"/>
        <v>Old</v>
      </c>
    </row>
    <row r="467" spans="1:30" hidden="1" x14ac:dyDescent="0.35">
      <c r="A467">
        <v>905808569</v>
      </c>
      <c r="B467" s="1">
        <v>41466</v>
      </c>
      <c r="C467">
        <v>2212</v>
      </c>
      <c r="D467" s="1">
        <v>45679</v>
      </c>
      <c r="E467" t="s">
        <v>34</v>
      </c>
      <c r="F467" t="s">
        <v>24</v>
      </c>
      <c r="G467" t="s">
        <v>24</v>
      </c>
      <c r="H467" t="s">
        <v>32</v>
      </c>
      <c r="I467" t="s">
        <v>24</v>
      </c>
      <c r="J467">
        <v>29</v>
      </c>
      <c r="K467" t="s">
        <v>24</v>
      </c>
      <c r="L467" t="s">
        <v>24</v>
      </c>
      <c r="M467" t="s">
        <v>24</v>
      </c>
      <c r="N467" s="1">
        <v>45680</v>
      </c>
      <c r="O467" t="s">
        <v>40</v>
      </c>
      <c r="Q467" t="s">
        <v>32</v>
      </c>
      <c r="R467">
        <v>9</v>
      </c>
      <c r="S467">
        <v>662</v>
      </c>
      <c r="T467" t="s">
        <v>23</v>
      </c>
      <c r="U467" t="s">
        <v>23</v>
      </c>
      <c r="V467" s="1">
        <v>44269</v>
      </c>
      <c r="W467" t="s">
        <v>23</v>
      </c>
      <c r="X467" t="str">
        <f t="shared" si="43"/>
        <v>dp1</v>
      </c>
      <c r="Y467">
        <f t="shared" si="44"/>
        <v>29</v>
      </c>
      <c r="Z467">
        <f t="shared" si="45"/>
        <v>3</v>
      </c>
      <c r="AA467" t="str">
        <f t="shared" si="46"/>
        <v>N</v>
      </c>
      <c r="AC467" t="str">
        <f t="shared" ca="1" si="48"/>
        <v>Recent</v>
      </c>
      <c r="AD467" t="str">
        <f t="shared" ca="1" si="47"/>
        <v>Old</v>
      </c>
    </row>
    <row r="468" spans="1:30" hidden="1" x14ac:dyDescent="0.35">
      <c r="A468">
        <v>615632965</v>
      </c>
      <c r="B468" s="1">
        <v>38804</v>
      </c>
      <c r="C468">
        <v>812</v>
      </c>
      <c r="D468" s="1">
        <v>45710</v>
      </c>
      <c r="E468" t="s">
        <v>22</v>
      </c>
      <c r="F468" t="s">
        <v>23</v>
      </c>
      <c r="G468" t="s">
        <v>24</v>
      </c>
      <c r="H468" t="s">
        <v>32</v>
      </c>
      <c r="I468" t="s">
        <v>24</v>
      </c>
      <c r="J468">
        <v>84</v>
      </c>
      <c r="K468" t="s">
        <v>24</v>
      </c>
      <c r="L468" t="s">
        <v>24</v>
      </c>
      <c r="M468" t="s">
        <v>23</v>
      </c>
      <c r="N468" s="1">
        <v>45745</v>
      </c>
      <c r="O468" t="s">
        <v>40</v>
      </c>
      <c r="P468" t="s">
        <v>27</v>
      </c>
      <c r="Q468" t="s">
        <v>32</v>
      </c>
      <c r="R468">
        <v>7</v>
      </c>
      <c r="S468">
        <v>950</v>
      </c>
      <c r="T468" t="s">
        <v>23</v>
      </c>
      <c r="U468" t="s">
        <v>23</v>
      </c>
      <c r="V468" s="1">
        <v>44996</v>
      </c>
      <c r="W468" t="s">
        <v>23</v>
      </c>
      <c r="X468" t="str">
        <f t="shared" si="43"/>
        <v>dp1</v>
      </c>
      <c r="Y468">
        <f t="shared" si="44"/>
        <v>84</v>
      </c>
      <c r="Z468">
        <f t="shared" si="45"/>
        <v>9</v>
      </c>
      <c r="AA468" t="str">
        <f t="shared" si="46"/>
        <v>N</v>
      </c>
      <c r="AC468" t="str">
        <f t="shared" ca="1" si="48"/>
        <v>Recent</v>
      </c>
      <c r="AD468" t="str">
        <f t="shared" ca="1" si="47"/>
        <v>Old</v>
      </c>
    </row>
    <row r="469" spans="1:30" x14ac:dyDescent="0.35">
      <c r="A469">
        <v>861026783</v>
      </c>
      <c r="B469" s="1">
        <v>37419</v>
      </c>
      <c r="D469" s="1">
        <v>45734</v>
      </c>
      <c r="E469" t="s">
        <v>36</v>
      </c>
      <c r="F469" t="s">
        <v>24</v>
      </c>
      <c r="G469" t="s">
        <v>23</v>
      </c>
      <c r="H469" t="s">
        <v>32</v>
      </c>
      <c r="I469" t="s">
        <v>24</v>
      </c>
      <c r="J469">
        <v>42</v>
      </c>
      <c r="K469" t="s">
        <v>24</v>
      </c>
      <c r="L469" t="s">
        <v>23</v>
      </c>
      <c r="M469" t="s">
        <v>23</v>
      </c>
      <c r="N469" s="1">
        <v>45750</v>
      </c>
      <c r="O469" t="s">
        <v>38</v>
      </c>
      <c r="Q469" t="s">
        <v>32</v>
      </c>
      <c r="R469">
        <v>8</v>
      </c>
      <c r="S469">
        <v>702</v>
      </c>
      <c r="T469" t="s">
        <v>24</v>
      </c>
      <c r="U469" t="s">
        <v>23</v>
      </c>
      <c r="V469" s="1">
        <v>44981</v>
      </c>
      <c r="W469" t="s">
        <v>23</v>
      </c>
      <c r="X469" t="str">
        <f t="shared" si="43"/>
        <v>dp1</v>
      </c>
      <c r="Y469">
        <f t="shared" si="44"/>
        <v>42</v>
      </c>
      <c r="Z469">
        <f t="shared" si="45"/>
        <v>5</v>
      </c>
      <c r="AA469" t="str">
        <f t="shared" si="46"/>
        <v>N</v>
      </c>
      <c r="AC469" t="str">
        <f t="shared" ca="1" si="48"/>
        <v>Recent</v>
      </c>
      <c r="AD469" t="str">
        <f t="shared" ca="1" si="47"/>
        <v>Old</v>
      </c>
    </row>
    <row r="470" spans="1:30" hidden="1" x14ac:dyDescent="0.35">
      <c r="A470">
        <v>364110544</v>
      </c>
      <c r="B470" s="1">
        <v>43143</v>
      </c>
      <c r="C470">
        <v>71</v>
      </c>
      <c r="D470" s="1">
        <v>45754</v>
      </c>
      <c r="E470" t="s">
        <v>36</v>
      </c>
      <c r="F470" t="s">
        <v>24</v>
      </c>
      <c r="G470" t="s">
        <v>23</v>
      </c>
      <c r="H470" t="s">
        <v>32</v>
      </c>
      <c r="I470" t="s">
        <v>24</v>
      </c>
      <c r="J470">
        <v>97</v>
      </c>
      <c r="K470" t="s">
        <v>24</v>
      </c>
      <c r="L470" t="s">
        <v>23</v>
      </c>
      <c r="M470" t="s">
        <v>23</v>
      </c>
      <c r="N470" s="1">
        <v>45752</v>
      </c>
      <c r="O470" t="s">
        <v>39</v>
      </c>
      <c r="P470" t="s">
        <v>27</v>
      </c>
      <c r="Q470" t="s">
        <v>32</v>
      </c>
      <c r="R470">
        <v>6</v>
      </c>
      <c r="S470">
        <v>950</v>
      </c>
      <c r="T470" t="s">
        <v>24</v>
      </c>
      <c r="U470" t="s">
        <v>23</v>
      </c>
      <c r="V470" s="1">
        <v>44969</v>
      </c>
      <c r="W470" t="s">
        <v>23</v>
      </c>
      <c r="X470" t="str">
        <f t="shared" si="43"/>
        <v>dp1</v>
      </c>
      <c r="Y470">
        <f t="shared" si="44"/>
        <v>97</v>
      </c>
      <c r="Z470">
        <f t="shared" si="45"/>
        <v>10</v>
      </c>
      <c r="AA470" t="str">
        <f t="shared" si="46"/>
        <v>N</v>
      </c>
      <c r="AC470" t="str">
        <f t="shared" ca="1" si="48"/>
        <v>Recent</v>
      </c>
      <c r="AD470" t="str">
        <f t="shared" ca="1" si="47"/>
        <v>Old</v>
      </c>
    </row>
    <row r="471" spans="1:30" hidden="1" x14ac:dyDescent="0.35">
      <c r="A471">
        <v>272840342</v>
      </c>
      <c r="B471" s="1">
        <v>36616</v>
      </c>
      <c r="C471">
        <v>99</v>
      </c>
      <c r="D471" s="1">
        <v>45732</v>
      </c>
      <c r="E471" t="s">
        <v>34</v>
      </c>
      <c r="F471" t="s">
        <v>24</v>
      </c>
      <c r="G471" t="s">
        <v>24</v>
      </c>
      <c r="H471" t="s">
        <v>32</v>
      </c>
      <c r="I471" t="s">
        <v>24</v>
      </c>
      <c r="J471">
        <v>97</v>
      </c>
      <c r="K471" t="s">
        <v>24</v>
      </c>
      <c r="L471" t="s">
        <v>23</v>
      </c>
      <c r="M471" t="s">
        <v>24</v>
      </c>
      <c r="N471" s="1">
        <v>45727</v>
      </c>
      <c r="O471" t="s">
        <v>26</v>
      </c>
      <c r="P471" t="s">
        <v>27</v>
      </c>
      <c r="Q471" t="s">
        <v>32</v>
      </c>
      <c r="R471">
        <v>8</v>
      </c>
      <c r="S471">
        <v>982</v>
      </c>
      <c r="T471" t="s">
        <v>24</v>
      </c>
      <c r="U471" t="s">
        <v>23</v>
      </c>
      <c r="V471" s="1">
        <v>44965</v>
      </c>
      <c r="W471" t="s">
        <v>23</v>
      </c>
      <c r="X471" t="str">
        <f t="shared" si="43"/>
        <v>dp1</v>
      </c>
      <c r="Y471">
        <f t="shared" si="44"/>
        <v>97</v>
      </c>
      <c r="Z471">
        <f t="shared" si="45"/>
        <v>10</v>
      </c>
      <c r="AA471" t="str">
        <f t="shared" si="46"/>
        <v>N</v>
      </c>
      <c r="AC471" t="str">
        <f t="shared" ca="1" si="48"/>
        <v>Recent</v>
      </c>
      <c r="AD471" t="str">
        <f t="shared" ca="1" si="47"/>
        <v>Old</v>
      </c>
    </row>
    <row r="472" spans="1:30" hidden="1" x14ac:dyDescent="0.35">
      <c r="A472">
        <v>198428699</v>
      </c>
      <c r="B472" s="1">
        <v>41308</v>
      </c>
      <c r="C472">
        <v>1512</v>
      </c>
      <c r="D472" s="1">
        <v>45630</v>
      </c>
      <c r="E472" t="s">
        <v>22</v>
      </c>
      <c r="F472" t="s">
        <v>23</v>
      </c>
      <c r="G472" t="s">
        <v>24</v>
      </c>
      <c r="H472" t="s">
        <v>28</v>
      </c>
      <c r="I472" t="s">
        <v>24</v>
      </c>
      <c r="J472">
        <v>70</v>
      </c>
      <c r="K472" t="s">
        <v>24</v>
      </c>
      <c r="L472" t="s">
        <v>23</v>
      </c>
      <c r="M472" t="s">
        <v>23</v>
      </c>
      <c r="N472" s="1">
        <v>45710</v>
      </c>
      <c r="O472" t="s">
        <v>40</v>
      </c>
      <c r="Q472" t="s">
        <v>28</v>
      </c>
      <c r="R472">
        <v>8</v>
      </c>
      <c r="S472">
        <v>832</v>
      </c>
      <c r="T472" t="s">
        <v>23</v>
      </c>
      <c r="U472" t="s">
        <v>24</v>
      </c>
      <c r="V472" s="1">
        <v>44959</v>
      </c>
      <c r="W472" t="s">
        <v>23</v>
      </c>
      <c r="X472" t="str">
        <f t="shared" si="43"/>
        <v>dp1</v>
      </c>
      <c r="Y472">
        <f t="shared" si="44"/>
        <v>70</v>
      </c>
      <c r="Z472">
        <f t="shared" si="45"/>
        <v>7</v>
      </c>
      <c r="AA472" t="str">
        <f t="shared" si="46"/>
        <v>N</v>
      </c>
      <c r="AC472" t="str">
        <f t="shared" ca="1" si="48"/>
        <v>Recent</v>
      </c>
      <c r="AD472" t="str">
        <f t="shared" ca="1" si="47"/>
        <v>Old</v>
      </c>
    </row>
    <row r="473" spans="1:30" hidden="1" x14ac:dyDescent="0.35">
      <c r="A473">
        <v>433003842</v>
      </c>
      <c r="B473" s="1">
        <v>43315</v>
      </c>
      <c r="C473">
        <v>30</v>
      </c>
      <c r="D473" s="1">
        <v>45748</v>
      </c>
      <c r="E473" t="s">
        <v>22</v>
      </c>
      <c r="F473" t="s">
        <v>23</v>
      </c>
      <c r="G473" t="s">
        <v>24</v>
      </c>
      <c r="H473" t="s">
        <v>32</v>
      </c>
      <c r="I473" t="s">
        <v>24</v>
      </c>
      <c r="J473">
        <v>89</v>
      </c>
      <c r="K473" t="s">
        <v>24</v>
      </c>
      <c r="L473" t="s">
        <v>23</v>
      </c>
      <c r="M473" t="s">
        <v>23</v>
      </c>
      <c r="N473" s="1">
        <v>45726</v>
      </c>
      <c r="O473" t="s">
        <v>37</v>
      </c>
      <c r="P473" t="s">
        <v>31</v>
      </c>
      <c r="Q473" t="s">
        <v>32</v>
      </c>
      <c r="R473">
        <v>6</v>
      </c>
      <c r="S473">
        <v>988</v>
      </c>
      <c r="T473" t="s">
        <v>24</v>
      </c>
      <c r="U473" t="s">
        <v>23</v>
      </c>
      <c r="V473" s="1">
        <v>44948</v>
      </c>
      <c r="W473" t="s">
        <v>23</v>
      </c>
      <c r="X473" t="str">
        <f t="shared" si="43"/>
        <v>dp1</v>
      </c>
      <c r="Y473">
        <f t="shared" si="44"/>
        <v>89</v>
      </c>
      <c r="Z473">
        <f t="shared" si="45"/>
        <v>9</v>
      </c>
      <c r="AA473" t="str">
        <f t="shared" si="46"/>
        <v>N</v>
      </c>
      <c r="AC473" t="str">
        <f t="shared" ca="1" si="48"/>
        <v>Recent</v>
      </c>
      <c r="AD473" t="str">
        <f t="shared" ca="1" si="47"/>
        <v>Old</v>
      </c>
    </row>
    <row r="474" spans="1:30" hidden="1" x14ac:dyDescent="0.35">
      <c r="A474">
        <v>572318456</v>
      </c>
      <c r="B474" s="1">
        <v>37773</v>
      </c>
      <c r="C474">
        <v>41</v>
      </c>
      <c r="D474" s="1">
        <v>45750</v>
      </c>
      <c r="E474" t="s">
        <v>22</v>
      </c>
      <c r="F474" t="s">
        <v>23</v>
      </c>
      <c r="G474" t="s">
        <v>24</v>
      </c>
      <c r="H474" t="s">
        <v>32</v>
      </c>
      <c r="I474" t="s">
        <v>24</v>
      </c>
      <c r="J474">
        <v>97</v>
      </c>
      <c r="K474" t="s">
        <v>24</v>
      </c>
      <c r="L474" t="s">
        <v>23</v>
      </c>
      <c r="M474" t="s">
        <v>23</v>
      </c>
      <c r="N474" s="1">
        <v>45749</v>
      </c>
      <c r="O474" t="s">
        <v>37</v>
      </c>
      <c r="P474" t="s">
        <v>27</v>
      </c>
      <c r="Q474" t="s">
        <v>28</v>
      </c>
      <c r="R474">
        <v>6</v>
      </c>
      <c r="S474">
        <v>976</v>
      </c>
      <c r="T474" t="s">
        <v>23</v>
      </c>
      <c r="U474" t="s">
        <v>23</v>
      </c>
      <c r="V474" s="1">
        <v>44944</v>
      </c>
      <c r="W474" t="s">
        <v>23</v>
      </c>
      <c r="X474" t="str">
        <f t="shared" si="43"/>
        <v>dp1</v>
      </c>
      <c r="Y474">
        <f t="shared" si="44"/>
        <v>97</v>
      </c>
      <c r="Z474">
        <f t="shared" si="45"/>
        <v>10</v>
      </c>
      <c r="AA474" t="str">
        <f t="shared" si="46"/>
        <v>N</v>
      </c>
      <c r="AC474" t="str">
        <f t="shared" ca="1" si="48"/>
        <v>Recent</v>
      </c>
      <c r="AD474" t="str">
        <f t="shared" ca="1" si="47"/>
        <v>Old</v>
      </c>
    </row>
    <row r="475" spans="1:30" hidden="1" x14ac:dyDescent="0.35">
      <c r="A475">
        <v>514572087</v>
      </c>
      <c r="B475" s="1">
        <v>37744</v>
      </c>
      <c r="C475">
        <v>2274</v>
      </c>
      <c r="D475" s="1">
        <v>45673</v>
      </c>
      <c r="E475" t="s">
        <v>22</v>
      </c>
      <c r="F475" t="s">
        <v>23</v>
      </c>
      <c r="G475" t="s">
        <v>24</v>
      </c>
      <c r="H475" t="s">
        <v>32</v>
      </c>
      <c r="I475" t="s">
        <v>24</v>
      </c>
      <c r="J475">
        <v>40</v>
      </c>
      <c r="K475" t="s">
        <v>24</v>
      </c>
      <c r="L475" t="s">
        <v>23</v>
      </c>
      <c r="M475" t="s">
        <v>23</v>
      </c>
      <c r="N475" s="1">
        <v>45566</v>
      </c>
      <c r="O475" t="s">
        <v>37</v>
      </c>
      <c r="P475" t="s">
        <v>27</v>
      </c>
      <c r="Q475" t="s">
        <v>32</v>
      </c>
      <c r="R475">
        <v>8</v>
      </c>
      <c r="S475">
        <v>516</v>
      </c>
      <c r="T475" t="s">
        <v>23</v>
      </c>
      <c r="U475" t="s">
        <v>23</v>
      </c>
      <c r="V475" s="1">
        <v>44943</v>
      </c>
      <c r="W475" t="s">
        <v>23</v>
      </c>
      <c r="X475" t="str">
        <f t="shared" si="43"/>
        <v>dp1</v>
      </c>
      <c r="Y475">
        <f t="shared" si="44"/>
        <v>40</v>
      </c>
      <c r="Z475">
        <f t="shared" si="45"/>
        <v>4</v>
      </c>
      <c r="AA475" t="str">
        <f t="shared" si="46"/>
        <v>N</v>
      </c>
      <c r="AC475" t="str">
        <f t="shared" ca="1" si="48"/>
        <v>Old</v>
      </c>
      <c r="AD475" t="str">
        <f t="shared" ca="1" si="47"/>
        <v>Old</v>
      </c>
    </row>
    <row r="476" spans="1:30" hidden="1" x14ac:dyDescent="0.35">
      <c r="A476">
        <v>748654834</v>
      </c>
      <c r="B476" s="1">
        <v>35247</v>
      </c>
      <c r="C476">
        <v>2706</v>
      </c>
      <c r="E476" t="s">
        <v>34</v>
      </c>
      <c r="F476" t="s">
        <v>24</v>
      </c>
      <c r="G476" t="s">
        <v>24</v>
      </c>
      <c r="H476" t="s">
        <v>32</v>
      </c>
      <c r="I476" t="s">
        <v>24</v>
      </c>
      <c r="J476">
        <v>56</v>
      </c>
      <c r="K476" t="s">
        <v>24</v>
      </c>
      <c r="L476" t="s">
        <v>23</v>
      </c>
      <c r="M476" t="s">
        <v>23</v>
      </c>
      <c r="N476" s="1">
        <v>45583</v>
      </c>
      <c r="O476" t="s">
        <v>35</v>
      </c>
      <c r="P476" t="s">
        <v>31</v>
      </c>
      <c r="Q476" t="s">
        <v>32</v>
      </c>
      <c r="R476">
        <v>6</v>
      </c>
      <c r="S476">
        <v>655</v>
      </c>
      <c r="T476" t="s">
        <v>23</v>
      </c>
      <c r="U476" t="s">
        <v>24</v>
      </c>
      <c r="V476" s="1">
        <v>44942</v>
      </c>
      <c r="W476" t="s">
        <v>23</v>
      </c>
      <c r="X476" t="str">
        <f t="shared" si="43"/>
        <v>dp1</v>
      </c>
      <c r="Y476">
        <f t="shared" si="44"/>
        <v>56</v>
      </c>
      <c r="Z476">
        <f t="shared" si="45"/>
        <v>6</v>
      </c>
      <c r="AA476" t="str">
        <f t="shared" si="46"/>
        <v>N</v>
      </c>
      <c r="AC476" t="str">
        <f t="shared" ca="1" si="48"/>
        <v>Old</v>
      </c>
      <c r="AD476" t="str">
        <f t="shared" ca="1" si="47"/>
        <v>Old</v>
      </c>
    </row>
    <row r="477" spans="1:30" hidden="1" x14ac:dyDescent="0.35">
      <c r="A477">
        <v>997390935</v>
      </c>
      <c r="B477" s="1">
        <v>40470</v>
      </c>
      <c r="C477">
        <v>1296</v>
      </c>
      <c r="E477" t="s">
        <v>36</v>
      </c>
      <c r="F477" t="s">
        <v>24</v>
      </c>
      <c r="G477" t="s">
        <v>23</v>
      </c>
      <c r="H477" t="s">
        <v>28</v>
      </c>
      <c r="I477" t="s">
        <v>24</v>
      </c>
      <c r="J477">
        <v>50</v>
      </c>
      <c r="K477" t="s">
        <v>24</v>
      </c>
      <c r="L477" t="s">
        <v>23</v>
      </c>
      <c r="M477" t="s">
        <v>24</v>
      </c>
      <c r="N477" s="1">
        <v>45681</v>
      </c>
      <c r="P477" t="s">
        <v>27</v>
      </c>
      <c r="Q477" t="s">
        <v>28</v>
      </c>
      <c r="R477">
        <v>8</v>
      </c>
      <c r="S477">
        <v>823</v>
      </c>
      <c r="T477" t="s">
        <v>24</v>
      </c>
      <c r="U477" t="s">
        <v>23</v>
      </c>
      <c r="V477" s="1">
        <v>44941</v>
      </c>
      <c r="W477" t="s">
        <v>23</v>
      </c>
      <c r="X477" t="str">
        <f t="shared" si="43"/>
        <v>dp1</v>
      </c>
      <c r="Y477">
        <f t="shared" si="44"/>
        <v>50</v>
      </c>
      <c r="Z477">
        <f t="shared" si="45"/>
        <v>5</v>
      </c>
      <c r="AA477" t="str">
        <f t="shared" si="46"/>
        <v>N</v>
      </c>
      <c r="AC477" t="str">
        <f t="shared" ca="1" si="48"/>
        <v>Recent</v>
      </c>
      <c r="AD477" t="str">
        <f t="shared" ca="1" si="47"/>
        <v>Old</v>
      </c>
    </row>
    <row r="478" spans="1:30" hidden="1" x14ac:dyDescent="0.35">
      <c r="A478">
        <v>929911724</v>
      </c>
      <c r="B478" s="1">
        <v>43034</v>
      </c>
      <c r="C478">
        <v>28</v>
      </c>
      <c r="D478" s="1">
        <v>45755</v>
      </c>
      <c r="E478" t="s">
        <v>22</v>
      </c>
      <c r="F478" t="s">
        <v>23</v>
      </c>
      <c r="G478" t="s">
        <v>24</v>
      </c>
      <c r="H478" t="s">
        <v>30</v>
      </c>
      <c r="O478" t="s">
        <v>39</v>
      </c>
      <c r="Q478" t="s">
        <v>32</v>
      </c>
      <c r="R478">
        <v>6</v>
      </c>
      <c r="S478">
        <v>984</v>
      </c>
      <c r="T478" t="s">
        <v>23</v>
      </c>
      <c r="U478" t="s">
        <v>23</v>
      </c>
      <c r="V478" s="1">
        <v>44940</v>
      </c>
      <c r="W478" t="s">
        <v>23</v>
      </c>
      <c r="X478" t="str">
        <f t="shared" si="43"/>
        <v>dp3</v>
      </c>
      <c r="Y478">
        <f t="shared" si="44"/>
        <v>984</v>
      </c>
      <c r="Z478">
        <f t="shared" si="45"/>
        <v>10</v>
      </c>
      <c r="AA478" t="str">
        <f t="shared" si="46"/>
        <v>N</v>
      </c>
      <c r="AC478" t="str">
        <f t="shared" ca="1" si="48"/>
        <v>N/A</v>
      </c>
      <c r="AD478" t="str">
        <f t="shared" ca="1" si="47"/>
        <v>Old</v>
      </c>
    </row>
    <row r="479" spans="1:30" hidden="1" x14ac:dyDescent="0.35">
      <c r="A479">
        <v>628530051</v>
      </c>
      <c r="B479" s="1">
        <v>42768</v>
      </c>
      <c r="C479">
        <v>639</v>
      </c>
      <c r="D479" s="1">
        <v>45727</v>
      </c>
      <c r="E479" t="s">
        <v>22</v>
      </c>
      <c r="F479" t="s">
        <v>23</v>
      </c>
      <c r="G479" t="s">
        <v>24</v>
      </c>
      <c r="H479" t="s">
        <v>32</v>
      </c>
      <c r="I479" t="s">
        <v>24</v>
      </c>
      <c r="J479">
        <v>76</v>
      </c>
      <c r="K479" t="s">
        <v>24</v>
      </c>
      <c r="L479" t="s">
        <v>23</v>
      </c>
      <c r="M479" t="s">
        <v>24</v>
      </c>
      <c r="N479" s="1">
        <v>45719</v>
      </c>
      <c r="O479" t="s">
        <v>40</v>
      </c>
      <c r="P479" t="s">
        <v>33</v>
      </c>
      <c r="Q479" t="s">
        <v>32</v>
      </c>
      <c r="R479">
        <v>7</v>
      </c>
      <c r="S479">
        <v>887</v>
      </c>
      <c r="T479" t="s">
        <v>23</v>
      </c>
      <c r="U479" t="s">
        <v>24</v>
      </c>
      <c r="V479" s="1">
        <v>44939</v>
      </c>
      <c r="W479" t="s">
        <v>23</v>
      </c>
      <c r="X479" t="str">
        <f t="shared" si="43"/>
        <v>dp1</v>
      </c>
      <c r="Y479">
        <f t="shared" si="44"/>
        <v>76</v>
      </c>
      <c r="Z479">
        <f t="shared" si="45"/>
        <v>8</v>
      </c>
      <c r="AA479" t="str">
        <f t="shared" si="46"/>
        <v>N</v>
      </c>
      <c r="AC479" t="str">
        <f t="shared" ca="1" si="48"/>
        <v>Recent</v>
      </c>
      <c r="AD479" t="str">
        <f t="shared" ca="1" si="47"/>
        <v>Old</v>
      </c>
    </row>
    <row r="480" spans="1:30" hidden="1" x14ac:dyDescent="0.35">
      <c r="A480">
        <v>702872763</v>
      </c>
      <c r="B480" s="1">
        <v>40851</v>
      </c>
      <c r="C480">
        <v>36</v>
      </c>
      <c r="D480" s="1">
        <v>45738</v>
      </c>
      <c r="E480" t="s">
        <v>36</v>
      </c>
      <c r="F480" t="s">
        <v>24</v>
      </c>
      <c r="G480" t="s">
        <v>23</v>
      </c>
      <c r="H480" t="s">
        <v>32</v>
      </c>
      <c r="I480" t="s">
        <v>24</v>
      </c>
      <c r="J480">
        <v>91</v>
      </c>
      <c r="K480" t="s">
        <v>24</v>
      </c>
      <c r="L480" t="s">
        <v>23</v>
      </c>
      <c r="M480" t="s">
        <v>24</v>
      </c>
      <c r="N480" s="1">
        <v>45750</v>
      </c>
      <c r="O480" t="s">
        <v>39</v>
      </c>
      <c r="P480" t="s">
        <v>33</v>
      </c>
      <c r="Q480" t="s">
        <v>32</v>
      </c>
      <c r="R480">
        <v>6</v>
      </c>
      <c r="S480">
        <v>989</v>
      </c>
      <c r="T480" t="s">
        <v>23</v>
      </c>
      <c r="U480" t="s">
        <v>23</v>
      </c>
      <c r="V480" s="1">
        <v>44937</v>
      </c>
      <c r="W480" t="s">
        <v>23</v>
      </c>
      <c r="X480" t="str">
        <f t="shared" si="43"/>
        <v>dp1</v>
      </c>
      <c r="Y480">
        <f t="shared" si="44"/>
        <v>91</v>
      </c>
      <c r="Z480">
        <f t="shared" si="45"/>
        <v>10</v>
      </c>
      <c r="AA480" t="str">
        <f t="shared" si="46"/>
        <v>N</v>
      </c>
      <c r="AC480" t="str">
        <f t="shared" ca="1" si="48"/>
        <v>Recent</v>
      </c>
      <c r="AD480" t="str">
        <f t="shared" ca="1" si="47"/>
        <v>Old</v>
      </c>
    </row>
    <row r="481" spans="1:30" hidden="1" x14ac:dyDescent="0.35">
      <c r="A481">
        <v>173612550</v>
      </c>
      <c r="B481" s="1">
        <v>35183</v>
      </c>
      <c r="C481">
        <v>29</v>
      </c>
      <c r="D481" s="1">
        <v>45746</v>
      </c>
      <c r="E481" t="s">
        <v>22</v>
      </c>
      <c r="F481" t="s">
        <v>23</v>
      </c>
      <c r="G481" t="s">
        <v>24</v>
      </c>
      <c r="H481" t="s">
        <v>32</v>
      </c>
      <c r="I481" t="s">
        <v>24</v>
      </c>
      <c r="J481">
        <v>88</v>
      </c>
      <c r="K481" t="s">
        <v>24</v>
      </c>
      <c r="L481" t="s">
        <v>23</v>
      </c>
      <c r="M481" t="s">
        <v>23</v>
      </c>
      <c r="N481" s="1">
        <v>45754</v>
      </c>
      <c r="O481" t="s">
        <v>26</v>
      </c>
      <c r="P481" t="s">
        <v>27</v>
      </c>
      <c r="Q481" t="s">
        <v>32</v>
      </c>
      <c r="R481">
        <v>8</v>
      </c>
      <c r="S481">
        <v>957</v>
      </c>
      <c r="T481" t="s">
        <v>23</v>
      </c>
      <c r="U481" t="s">
        <v>23</v>
      </c>
      <c r="V481" s="1">
        <v>44936</v>
      </c>
      <c r="W481" t="s">
        <v>23</v>
      </c>
      <c r="X481" t="str">
        <f t="shared" si="43"/>
        <v>dp1</v>
      </c>
      <c r="Y481">
        <f t="shared" si="44"/>
        <v>88</v>
      </c>
      <c r="Z481">
        <f t="shared" si="45"/>
        <v>9</v>
      </c>
      <c r="AA481" t="str">
        <f t="shared" si="46"/>
        <v>N</v>
      </c>
      <c r="AC481" t="str">
        <f t="shared" ca="1" si="48"/>
        <v>Recent</v>
      </c>
      <c r="AD481" t="str">
        <f t="shared" ca="1" si="47"/>
        <v>Old</v>
      </c>
    </row>
    <row r="482" spans="1:30" hidden="1" x14ac:dyDescent="0.35">
      <c r="A482">
        <v>101727745</v>
      </c>
      <c r="B482" s="1">
        <v>41070</v>
      </c>
      <c r="C482">
        <v>690</v>
      </c>
      <c r="D482" s="1">
        <v>45702</v>
      </c>
      <c r="E482" t="s">
        <v>22</v>
      </c>
      <c r="F482" t="s">
        <v>23</v>
      </c>
      <c r="G482" t="s">
        <v>24</v>
      </c>
      <c r="H482" t="s">
        <v>32</v>
      </c>
      <c r="I482" t="s">
        <v>24</v>
      </c>
      <c r="J482">
        <v>85</v>
      </c>
      <c r="K482" t="s">
        <v>24</v>
      </c>
      <c r="L482" t="s">
        <v>23</v>
      </c>
      <c r="M482" t="s">
        <v>24</v>
      </c>
      <c r="N482" s="1">
        <v>45728</v>
      </c>
      <c r="O482" t="s">
        <v>37</v>
      </c>
      <c r="P482" t="s">
        <v>27</v>
      </c>
      <c r="Q482" t="s">
        <v>32</v>
      </c>
      <c r="R482">
        <v>7</v>
      </c>
      <c r="S482">
        <v>951</v>
      </c>
      <c r="T482" t="s">
        <v>23</v>
      </c>
      <c r="U482" t="s">
        <v>23</v>
      </c>
      <c r="V482" s="1">
        <v>44934</v>
      </c>
      <c r="W482" t="s">
        <v>23</v>
      </c>
      <c r="X482" t="str">
        <f t="shared" si="43"/>
        <v>dp1</v>
      </c>
      <c r="Y482">
        <f t="shared" si="44"/>
        <v>85</v>
      </c>
      <c r="Z482">
        <f t="shared" si="45"/>
        <v>9</v>
      </c>
      <c r="AA482" t="str">
        <f t="shared" si="46"/>
        <v>N</v>
      </c>
      <c r="AC482" t="str">
        <f t="shared" ca="1" si="48"/>
        <v>Recent</v>
      </c>
      <c r="AD482" t="str">
        <f t="shared" ca="1" si="47"/>
        <v>Old</v>
      </c>
    </row>
    <row r="483" spans="1:30" hidden="1" x14ac:dyDescent="0.35">
      <c r="A483">
        <v>641079246</v>
      </c>
      <c r="B483" s="1">
        <v>38270</v>
      </c>
      <c r="C483">
        <v>2047</v>
      </c>
      <c r="D483" s="1">
        <v>45599</v>
      </c>
      <c r="E483" t="s">
        <v>34</v>
      </c>
      <c r="F483" t="s">
        <v>24</v>
      </c>
      <c r="G483" t="s">
        <v>24</v>
      </c>
      <c r="H483" t="s">
        <v>32</v>
      </c>
      <c r="I483" t="s">
        <v>24</v>
      </c>
      <c r="J483">
        <v>49</v>
      </c>
      <c r="K483" t="s">
        <v>24</v>
      </c>
      <c r="L483" t="s">
        <v>24</v>
      </c>
      <c r="M483" t="s">
        <v>23</v>
      </c>
      <c r="N483" s="1">
        <v>45600</v>
      </c>
      <c r="O483" t="s">
        <v>26</v>
      </c>
      <c r="P483" t="s">
        <v>27</v>
      </c>
      <c r="Q483" t="s">
        <v>32</v>
      </c>
      <c r="R483">
        <v>8</v>
      </c>
      <c r="S483">
        <v>542</v>
      </c>
      <c r="T483" t="s">
        <v>23</v>
      </c>
      <c r="U483" t="s">
        <v>24</v>
      </c>
      <c r="V483" s="1">
        <v>44932</v>
      </c>
      <c r="W483" t="s">
        <v>23</v>
      </c>
      <c r="X483" t="str">
        <f t="shared" si="43"/>
        <v>dp1</v>
      </c>
      <c r="Y483">
        <f t="shared" si="44"/>
        <v>49</v>
      </c>
      <c r="Z483">
        <f t="shared" si="45"/>
        <v>5</v>
      </c>
      <c r="AA483" t="str">
        <f t="shared" si="46"/>
        <v>N</v>
      </c>
      <c r="AC483" t="str">
        <f t="shared" ca="1" si="48"/>
        <v>Recent</v>
      </c>
      <c r="AD483" t="str">
        <f t="shared" ca="1" si="47"/>
        <v>Old</v>
      </c>
    </row>
    <row r="484" spans="1:30" hidden="1" x14ac:dyDescent="0.35">
      <c r="A484">
        <v>531647019</v>
      </c>
      <c r="B484" s="1">
        <v>38883</v>
      </c>
      <c r="C484">
        <v>1234</v>
      </c>
      <c r="D484" s="1">
        <v>45654</v>
      </c>
      <c r="E484" t="s">
        <v>29</v>
      </c>
      <c r="F484" t="s">
        <v>24</v>
      </c>
      <c r="G484" t="s">
        <v>24</v>
      </c>
      <c r="H484" t="s">
        <v>32</v>
      </c>
      <c r="I484" t="s">
        <v>24</v>
      </c>
      <c r="J484">
        <v>78</v>
      </c>
      <c r="K484" t="s">
        <v>24</v>
      </c>
      <c r="L484" t="s">
        <v>24</v>
      </c>
      <c r="M484" t="s">
        <v>24</v>
      </c>
      <c r="N484" s="1">
        <v>45700</v>
      </c>
      <c r="P484" t="s">
        <v>27</v>
      </c>
      <c r="Q484" t="s">
        <v>32</v>
      </c>
      <c r="R484">
        <v>8</v>
      </c>
      <c r="S484">
        <v>846</v>
      </c>
      <c r="T484" t="s">
        <v>23</v>
      </c>
      <c r="U484" t="s">
        <v>23</v>
      </c>
      <c r="V484" s="1">
        <v>44921</v>
      </c>
      <c r="W484" t="s">
        <v>23</v>
      </c>
      <c r="X484" t="str">
        <f t="shared" si="43"/>
        <v>dp1</v>
      </c>
      <c r="Y484">
        <f t="shared" si="44"/>
        <v>78</v>
      </c>
      <c r="Z484">
        <f t="shared" si="45"/>
        <v>8</v>
      </c>
      <c r="AA484" t="str">
        <f t="shared" si="46"/>
        <v>N</v>
      </c>
      <c r="AC484" t="str">
        <f t="shared" ca="1" si="48"/>
        <v>Recent</v>
      </c>
      <c r="AD484" t="str">
        <f t="shared" ca="1" si="47"/>
        <v>Old</v>
      </c>
    </row>
    <row r="485" spans="1:30" hidden="1" x14ac:dyDescent="0.35">
      <c r="A485">
        <v>660097512</v>
      </c>
      <c r="B485" s="1">
        <v>41708</v>
      </c>
      <c r="C485">
        <v>957</v>
      </c>
      <c r="D485" s="1">
        <v>45715</v>
      </c>
      <c r="E485" t="s">
        <v>36</v>
      </c>
      <c r="F485" t="s">
        <v>24</v>
      </c>
      <c r="G485" t="s">
        <v>23</v>
      </c>
      <c r="H485" t="s">
        <v>32</v>
      </c>
      <c r="I485" t="s">
        <v>24</v>
      </c>
      <c r="J485">
        <v>78</v>
      </c>
      <c r="K485" t="s">
        <v>24</v>
      </c>
      <c r="L485" t="s">
        <v>23</v>
      </c>
      <c r="M485" t="s">
        <v>24</v>
      </c>
      <c r="N485" s="1">
        <v>45704</v>
      </c>
      <c r="O485" t="s">
        <v>35</v>
      </c>
      <c r="P485" t="s">
        <v>27</v>
      </c>
      <c r="Q485" t="s">
        <v>32</v>
      </c>
      <c r="R485">
        <v>7</v>
      </c>
      <c r="S485">
        <v>855</v>
      </c>
      <c r="T485" t="s">
        <v>23</v>
      </c>
      <c r="U485" t="s">
        <v>23</v>
      </c>
      <c r="V485" s="1">
        <v>44919</v>
      </c>
      <c r="W485" t="s">
        <v>23</v>
      </c>
      <c r="X485" t="str">
        <f t="shared" si="43"/>
        <v>dp1</v>
      </c>
      <c r="Y485">
        <f t="shared" si="44"/>
        <v>78</v>
      </c>
      <c r="Z485">
        <f t="shared" si="45"/>
        <v>8</v>
      </c>
      <c r="AA485" t="str">
        <f t="shared" si="46"/>
        <v>N</v>
      </c>
      <c r="AC485" t="str">
        <f t="shared" ca="1" si="48"/>
        <v>Recent</v>
      </c>
      <c r="AD485" t="str">
        <f t="shared" ca="1" si="47"/>
        <v>Old</v>
      </c>
    </row>
    <row r="486" spans="1:30" hidden="1" x14ac:dyDescent="0.35">
      <c r="A486">
        <v>169637283</v>
      </c>
      <c r="B486" s="1">
        <v>39890</v>
      </c>
      <c r="C486">
        <v>1055</v>
      </c>
      <c r="D486" s="1">
        <v>45743</v>
      </c>
      <c r="E486" t="s">
        <v>34</v>
      </c>
      <c r="F486" t="s">
        <v>24</v>
      </c>
      <c r="G486" t="s">
        <v>24</v>
      </c>
      <c r="H486" t="s">
        <v>32</v>
      </c>
      <c r="I486" t="s">
        <v>24</v>
      </c>
      <c r="J486">
        <v>52</v>
      </c>
      <c r="K486" t="s">
        <v>24</v>
      </c>
      <c r="L486" t="s">
        <v>24</v>
      </c>
      <c r="M486" t="s">
        <v>23</v>
      </c>
      <c r="N486" s="1">
        <v>45708</v>
      </c>
      <c r="O486" t="s">
        <v>26</v>
      </c>
      <c r="P486" t="s">
        <v>33</v>
      </c>
      <c r="Q486" t="s">
        <v>32</v>
      </c>
      <c r="R486">
        <v>8</v>
      </c>
      <c r="S486">
        <v>790</v>
      </c>
      <c r="T486" t="s">
        <v>23</v>
      </c>
      <c r="U486" t="s">
        <v>24</v>
      </c>
      <c r="V486" s="1">
        <v>44913</v>
      </c>
      <c r="W486" t="s">
        <v>23</v>
      </c>
      <c r="X486" t="str">
        <f t="shared" si="43"/>
        <v>dp1</v>
      </c>
      <c r="Y486">
        <f t="shared" si="44"/>
        <v>52</v>
      </c>
      <c r="Z486">
        <f t="shared" si="45"/>
        <v>6</v>
      </c>
      <c r="AA486" t="str">
        <f t="shared" si="46"/>
        <v>N</v>
      </c>
      <c r="AC486" t="str">
        <f t="shared" ca="1" si="48"/>
        <v>Recent</v>
      </c>
      <c r="AD486" t="str">
        <f t="shared" ca="1" si="47"/>
        <v>Old</v>
      </c>
    </row>
    <row r="487" spans="1:30" hidden="1" x14ac:dyDescent="0.35">
      <c r="A487">
        <v>125554197</v>
      </c>
      <c r="B487" s="1">
        <v>35879</v>
      </c>
      <c r="C487">
        <v>2178</v>
      </c>
      <c r="D487" s="1">
        <v>45707</v>
      </c>
      <c r="E487" t="s">
        <v>36</v>
      </c>
      <c r="F487" t="s">
        <v>24</v>
      </c>
      <c r="G487" t="s">
        <v>23</v>
      </c>
      <c r="H487" t="s">
        <v>32</v>
      </c>
      <c r="I487" t="s">
        <v>24</v>
      </c>
      <c r="J487">
        <v>25</v>
      </c>
      <c r="K487" t="s">
        <v>24</v>
      </c>
      <c r="L487" t="s">
        <v>24</v>
      </c>
      <c r="M487" t="s">
        <v>24</v>
      </c>
      <c r="N487" s="1">
        <v>45601</v>
      </c>
      <c r="O487" t="s">
        <v>40</v>
      </c>
      <c r="P487" t="s">
        <v>33</v>
      </c>
      <c r="Q487" t="s">
        <v>32</v>
      </c>
      <c r="R487">
        <v>9</v>
      </c>
      <c r="S487">
        <v>545</v>
      </c>
      <c r="T487" t="s">
        <v>23</v>
      </c>
      <c r="U487" t="s">
        <v>24</v>
      </c>
      <c r="V487" s="1">
        <v>44435</v>
      </c>
      <c r="W487" t="s">
        <v>23</v>
      </c>
      <c r="X487" t="str">
        <f t="shared" si="43"/>
        <v>dp1</v>
      </c>
      <c r="Y487">
        <f t="shared" si="44"/>
        <v>25</v>
      </c>
      <c r="Z487">
        <f t="shared" si="45"/>
        <v>3</v>
      </c>
      <c r="AA487" t="str">
        <f t="shared" si="46"/>
        <v>N</v>
      </c>
      <c r="AC487" t="str">
        <f t="shared" ca="1" si="48"/>
        <v>Recent</v>
      </c>
      <c r="AD487" t="str">
        <f t="shared" ca="1" si="47"/>
        <v>Old</v>
      </c>
    </row>
    <row r="488" spans="1:30" hidden="1" x14ac:dyDescent="0.35">
      <c r="A488">
        <v>769591034</v>
      </c>
      <c r="B488" s="1">
        <v>39910</v>
      </c>
      <c r="C488">
        <v>60</v>
      </c>
      <c r="D488" s="1">
        <v>45748</v>
      </c>
      <c r="E488" t="s">
        <v>34</v>
      </c>
      <c r="F488" t="s">
        <v>24</v>
      </c>
      <c r="G488" t="s">
        <v>24</v>
      </c>
      <c r="H488" t="s">
        <v>32</v>
      </c>
      <c r="I488" t="s">
        <v>24</v>
      </c>
      <c r="J488">
        <v>85</v>
      </c>
      <c r="K488" t="s">
        <v>24</v>
      </c>
      <c r="L488" t="s">
        <v>24</v>
      </c>
      <c r="M488" t="s">
        <v>23</v>
      </c>
      <c r="N488" s="1">
        <v>45749</v>
      </c>
      <c r="O488" t="s">
        <v>40</v>
      </c>
      <c r="P488" t="s">
        <v>33</v>
      </c>
      <c r="Q488" t="s">
        <v>32</v>
      </c>
      <c r="R488">
        <v>8</v>
      </c>
      <c r="S488">
        <v>963</v>
      </c>
      <c r="T488" t="s">
        <v>23</v>
      </c>
      <c r="U488" t="s">
        <v>23</v>
      </c>
      <c r="V488" s="1">
        <v>44906</v>
      </c>
      <c r="W488" t="s">
        <v>23</v>
      </c>
      <c r="X488" t="str">
        <f t="shared" si="43"/>
        <v>dp1</v>
      </c>
      <c r="Y488">
        <f t="shared" si="44"/>
        <v>85</v>
      </c>
      <c r="Z488">
        <f t="shared" si="45"/>
        <v>9</v>
      </c>
      <c r="AA488" t="str">
        <f t="shared" si="46"/>
        <v>N</v>
      </c>
      <c r="AC488" t="str">
        <f t="shared" ca="1" si="48"/>
        <v>Recent</v>
      </c>
      <c r="AD488" t="str">
        <f t="shared" ca="1" si="47"/>
        <v>Old</v>
      </c>
    </row>
    <row r="489" spans="1:30" hidden="1" x14ac:dyDescent="0.35">
      <c r="A489">
        <v>482649386</v>
      </c>
      <c r="B489" s="1">
        <v>34949</v>
      </c>
      <c r="C489">
        <v>77</v>
      </c>
      <c r="D489" s="1">
        <v>45749</v>
      </c>
      <c r="E489" t="s">
        <v>22</v>
      </c>
      <c r="F489" t="s">
        <v>23</v>
      </c>
      <c r="G489" t="s">
        <v>24</v>
      </c>
      <c r="H489" t="s">
        <v>32</v>
      </c>
      <c r="I489" t="s">
        <v>24</v>
      </c>
      <c r="J489">
        <v>86</v>
      </c>
      <c r="K489" t="s">
        <v>24</v>
      </c>
      <c r="L489" t="s">
        <v>24</v>
      </c>
      <c r="M489" t="s">
        <v>23</v>
      </c>
      <c r="N489" s="1">
        <v>45729</v>
      </c>
      <c r="O489" t="s">
        <v>39</v>
      </c>
      <c r="P489" t="s">
        <v>27</v>
      </c>
      <c r="Q489" t="s">
        <v>32</v>
      </c>
      <c r="R489">
        <v>7</v>
      </c>
      <c r="S489">
        <v>955</v>
      </c>
      <c r="T489" t="s">
        <v>23</v>
      </c>
      <c r="U489" t="s">
        <v>23</v>
      </c>
      <c r="V489" s="1">
        <v>44905</v>
      </c>
      <c r="W489" t="s">
        <v>23</v>
      </c>
      <c r="X489" t="str">
        <f t="shared" si="43"/>
        <v>dp1</v>
      </c>
      <c r="Y489">
        <f t="shared" si="44"/>
        <v>86</v>
      </c>
      <c r="Z489">
        <f t="shared" si="45"/>
        <v>9</v>
      </c>
      <c r="AA489" t="str">
        <f t="shared" si="46"/>
        <v>N</v>
      </c>
      <c r="AC489" t="str">
        <f t="shared" ca="1" si="48"/>
        <v>Recent</v>
      </c>
      <c r="AD489" t="str">
        <f t="shared" ca="1" si="47"/>
        <v>Old</v>
      </c>
    </row>
    <row r="490" spans="1:30" hidden="1" x14ac:dyDescent="0.35">
      <c r="A490">
        <v>540802514</v>
      </c>
      <c r="B490" s="1">
        <v>39503</v>
      </c>
      <c r="C490">
        <v>3945</v>
      </c>
      <c r="D490" s="1">
        <v>45753</v>
      </c>
      <c r="E490" t="s">
        <v>34</v>
      </c>
      <c r="F490" t="s">
        <v>24</v>
      </c>
      <c r="G490" t="s">
        <v>24</v>
      </c>
      <c r="H490" t="s">
        <v>32</v>
      </c>
      <c r="I490" t="s">
        <v>24</v>
      </c>
      <c r="J490">
        <v>20</v>
      </c>
      <c r="K490" t="s">
        <v>24</v>
      </c>
      <c r="L490" t="s">
        <v>24</v>
      </c>
      <c r="M490" t="s">
        <v>24</v>
      </c>
      <c r="N490" s="1">
        <v>45243</v>
      </c>
      <c r="O490" t="s">
        <v>35</v>
      </c>
      <c r="P490" t="s">
        <v>31</v>
      </c>
      <c r="Q490" t="s">
        <v>32</v>
      </c>
      <c r="R490">
        <v>7</v>
      </c>
      <c r="S490">
        <v>465</v>
      </c>
      <c r="T490" t="s">
        <v>24</v>
      </c>
      <c r="U490" t="s">
        <v>23</v>
      </c>
      <c r="V490" s="1">
        <v>44903</v>
      </c>
      <c r="W490" t="s">
        <v>23</v>
      </c>
      <c r="X490" t="str">
        <f t="shared" si="43"/>
        <v>dp1</v>
      </c>
      <c r="Y490">
        <f t="shared" si="44"/>
        <v>20</v>
      </c>
      <c r="Z490">
        <f t="shared" si="45"/>
        <v>2</v>
      </c>
      <c r="AA490" t="str">
        <f t="shared" si="46"/>
        <v>N</v>
      </c>
      <c r="AC490" t="str">
        <f t="shared" ca="1" si="48"/>
        <v>Old</v>
      </c>
      <c r="AD490" t="str">
        <f t="shared" ca="1" si="47"/>
        <v>Old</v>
      </c>
    </row>
    <row r="491" spans="1:30" hidden="1" x14ac:dyDescent="0.35">
      <c r="A491">
        <v>820238454</v>
      </c>
      <c r="B491" s="1">
        <v>35531</v>
      </c>
      <c r="C491">
        <v>64</v>
      </c>
      <c r="E491" t="s">
        <v>36</v>
      </c>
      <c r="F491" t="s">
        <v>24</v>
      </c>
      <c r="G491" t="s">
        <v>23</v>
      </c>
      <c r="H491" t="s">
        <v>32</v>
      </c>
      <c r="I491" t="s">
        <v>24</v>
      </c>
      <c r="J491">
        <v>85</v>
      </c>
      <c r="K491" t="s">
        <v>24</v>
      </c>
      <c r="L491" t="s">
        <v>23</v>
      </c>
      <c r="M491" t="s">
        <v>24</v>
      </c>
      <c r="N491" s="1">
        <v>45728</v>
      </c>
      <c r="O491" t="s">
        <v>39</v>
      </c>
      <c r="Q491" t="s">
        <v>32</v>
      </c>
      <c r="R491">
        <v>8</v>
      </c>
      <c r="S491">
        <v>955</v>
      </c>
      <c r="T491" t="s">
        <v>23</v>
      </c>
      <c r="U491" t="s">
        <v>23</v>
      </c>
      <c r="V491" s="1">
        <v>44899</v>
      </c>
      <c r="W491" t="s">
        <v>23</v>
      </c>
      <c r="X491" t="str">
        <f t="shared" si="43"/>
        <v>dp1</v>
      </c>
      <c r="Y491">
        <f t="shared" si="44"/>
        <v>85</v>
      </c>
      <c r="Z491">
        <f t="shared" si="45"/>
        <v>9</v>
      </c>
      <c r="AA491" t="str">
        <f t="shared" si="46"/>
        <v>N</v>
      </c>
      <c r="AC491" t="str">
        <f t="shared" ca="1" si="48"/>
        <v>Recent</v>
      </c>
      <c r="AD491" t="str">
        <f t="shared" ca="1" si="47"/>
        <v>Old</v>
      </c>
    </row>
    <row r="492" spans="1:30" hidden="1" x14ac:dyDescent="0.35">
      <c r="A492">
        <v>872610100</v>
      </c>
      <c r="B492" s="1">
        <v>42270</v>
      </c>
      <c r="C492">
        <v>1553</v>
      </c>
      <c r="D492" s="1">
        <v>45665</v>
      </c>
      <c r="E492" t="s">
        <v>36</v>
      </c>
      <c r="F492" t="s">
        <v>24</v>
      </c>
      <c r="G492" t="s">
        <v>23</v>
      </c>
      <c r="H492" t="s">
        <v>32</v>
      </c>
      <c r="I492" t="s">
        <v>24</v>
      </c>
      <c r="J492">
        <v>79</v>
      </c>
      <c r="K492" t="s">
        <v>24</v>
      </c>
      <c r="L492" t="s">
        <v>23</v>
      </c>
      <c r="M492" t="s">
        <v>23</v>
      </c>
      <c r="N492" s="1">
        <v>45655</v>
      </c>
      <c r="O492" t="s">
        <v>40</v>
      </c>
      <c r="P492" t="s">
        <v>27</v>
      </c>
      <c r="Q492" t="s">
        <v>32</v>
      </c>
      <c r="R492">
        <v>7</v>
      </c>
      <c r="S492">
        <v>759</v>
      </c>
      <c r="T492" t="s">
        <v>23</v>
      </c>
      <c r="U492" t="s">
        <v>23</v>
      </c>
      <c r="V492" s="1">
        <v>44897</v>
      </c>
      <c r="W492" t="s">
        <v>23</v>
      </c>
      <c r="X492" t="str">
        <f t="shared" si="43"/>
        <v>dp1</v>
      </c>
      <c r="Y492">
        <f t="shared" si="44"/>
        <v>79</v>
      </c>
      <c r="Z492">
        <f t="shared" si="45"/>
        <v>8</v>
      </c>
      <c r="AA492" t="str">
        <f t="shared" si="46"/>
        <v>N</v>
      </c>
      <c r="AC492" t="str">
        <f t="shared" ca="1" si="48"/>
        <v>Recent</v>
      </c>
      <c r="AD492" t="str">
        <f t="shared" ca="1" si="47"/>
        <v>Old</v>
      </c>
    </row>
    <row r="493" spans="1:30" hidden="1" x14ac:dyDescent="0.35">
      <c r="A493">
        <v>369918467</v>
      </c>
      <c r="B493" s="1">
        <v>39406</v>
      </c>
      <c r="C493">
        <v>22</v>
      </c>
      <c r="E493" t="s">
        <v>36</v>
      </c>
      <c r="F493" t="s">
        <v>24</v>
      </c>
      <c r="G493" t="s">
        <v>23</v>
      </c>
      <c r="H493" t="s">
        <v>32</v>
      </c>
      <c r="I493" t="s">
        <v>24</v>
      </c>
      <c r="J493">
        <v>94</v>
      </c>
      <c r="K493" t="s">
        <v>24</v>
      </c>
      <c r="L493" t="s">
        <v>23</v>
      </c>
      <c r="M493" t="s">
        <v>23</v>
      </c>
      <c r="N493" s="1">
        <v>45746</v>
      </c>
      <c r="P493" t="s">
        <v>31</v>
      </c>
      <c r="Q493" t="s">
        <v>32</v>
      </c>
      <c r="R493">
        <v>6</v>
      </c>
      <c r="S493">
        <v>980</v>
      </c>
      <c r="T493" t="s">
        <v>23</v>
      </c>
      <c r="U493" t="s">
        <v>23</v>
      </c>
      <c r="V493" s="1">
        <v>44897</v>
      </c>
      <c r="W493" t="s">
        <v>23</v>
      </c>
      <c r="X493" t="str">
        <f t="shared" si="43"/>
        <v>dp1</v>
      </c>
      <c r="Y493">
        <f t="shared" si="44"/>
        <v>94</v>
      </c>
      <c r="Z493">
        <f t="shared" si="45"/>
        <v>10</v>
      </c>
      <c r="AA493" t="str">
        <f t="shared" si="46"/>
        <v>N</v>
      </c>
      <c r="AC493" t="str">
        <f t="shared" ca="1" si="48"/>
        <v>Recent</v>
      </c>
      <c r="AD493" t="str">
        <f t="shared" ca="1" si="47"/>
        <v>Old</v>
      </c>
    </row>
    <row r="494" spans="1:30" hidden="1" x14ac:dyDescent="0.35">
      <c r="A494">
        <v>993512273</v>
      </c>
      <c r="B494" s="1">
        <v>36948</v>
      </c>
      <c r="C494">
        <v>62</v>
      </c>
      <c r="D494" s="1">
        <v>45730</v>
      </c>
      <c r="E494" t="s">
        <v>22</v>
      </c>
      <c r="F494" t="s">
        <v>23</v>
      </c>
      <c r="G494" t="s">
        <v>24</v>
      </c>
      <c r="H494" t="s">
        <v>32</v>
      </c>
      <c r="I494" t="s">
        <v>24</v>
      </c>
      <c r="J494">
        <v>89</v>
      </c>
      <c r="K494" t="s">
        <v>24</v>
      </c>
      <c r="L494" t="s">
        <v>23</v>
      </c>
      <c r="M494" t="s">
        <v>23</v>
      </c>
      <c r="N494" s="1">
        <v>45754</v>
      </c>
      <c r="O494" t="s">
        <v>37</v>
      </c>
      <c r="P494" t="s">
        <v>27</v>
      </c>
      <c r="Q494" t="s">
        <v>32</v>
      </c>
      <c r="R494">
        <v>6</v>
      </c>
      <c r="S494">
        <v>977</v>
      </c>
      <c r="T494" t="s">
        <v>23</v>
      </c>
      <c r="U494" t="s">
        <v>23</v>
      </c>
      <c r="V494" s="1">
        <v>44891</v>
      </c>
      <c r="W494" t="s">
        <v>23</v>
      </c>
      <c r="X494" t="str">
        <f t="shared" si="43"/>
        <v>dp1</v>
      </c>
      <c r="Y494">
        <f t="shared" si="44"/>
        <v>89</v>
      </c>
      <c r="Z494">
        <f t="shared" si="45"/>
        <v>9</v>
      </c>
      <c r="AA494" t="str">
        <f t="shared" si="46"/>
        <v>N</v>
      </c>
      <c r="AC494" t="str">
        <f t="shared" ca="1" si="48"/>
        <v>Recent</v>
      </c>
      <c r="AD494" t="str">
        <f t="shared" ca="1" si="47"/>
        <v>Old</v>
      </c>
    </row>
    <row r="495" spans="1:30" hidden="1" x14ac:dyDescent="0.35">
      <c r="A495">
        <v>768599736</v>
      </c>
      <c r="B495" s="1">
        <v>41158</v>
      </c>
      <c r="C495">
        <v>81</v>
      </c>
      <c r="D495" s="1">
        <v>45735</v>
      </c>
      <c r="E495" t="s">
        <v>22</v>
      </c>
      <c r="F495" t="s">
        <v>23</v>
      </c>
      <c r="G495" t="s">
        <v>24</v>
      </c>
      <c r="H495" t="s">
        <v>32</v>
      </c>
      <c r="I495" t="s">
        <v>24</v>
      </c>
      <c r="J495">
        <v>97</v>
      </c>
      <c r="K495" t="s">
        <v>24</v>
      </c>
      <c r="L495" t="s">
        <v>23</v>
      </c>
      <c r="M495" t="s">
        <v>23</v>
      </c>
      <c r="N495" s="1">
        <v>45732</v>
      </c>
      <c r="O495" t="s">
        <v>39</v>
      </c>
      <c r="Q495" t="s">
        <v>32</v>
      </c>
      <c r="R495">
        <v>7</v>
      </c>
      <c r="S495">
        <v>987</v>
      </c>
      <c r="T495" t="s">
        <v>23</v>
      </c>
      <c r="U495" t="s">
        <v>23</v>
      </c>
      <c r="V495" s="1">
        <v>44889</v>
      </c>
      <c r="W495" t="s">
        <v>23</v>
      </c>
      <c r="X495" t="str">
        <f t="shared" si="43"/>
        <v>dp1</v>
      </c>
      <c r="Y495">
        <f t="shared" si="44"/>
        <v>97</v>
      </c>
      <c r="Z495">
        <f t="shared" si="45"/>
        <v>10</v>
      </c>
      <c r="AA495" t="str">
        <f t="shared" si="46"/>
        <v>N</v>
      </c>
      <c r="AC495" t="str">
        <f t="shared" ca="1" si="48"/>
        <v>Recent</v>
      </c>
      <c r="AD495" t="str">
        <f t="shared" ca="1" si="47"/>
        <v>Old</v>
      </c>
    </row>
    <row r="496" spans="1:30" hidden="1" x14ac:dyDescent="0.35">
      <c r="A496">
        <v>182053799</v>
      </c>
      <c r="B496" s="1">
        <v>42416</v>
      </c>
      <c r="C496">
        <v>70</v>
      </c>
      <c r="D496" s="1">
        <v>45732</v>
      </c>
      <c r="E496" t="s">
        <v>36</v>
      </c>
      <c r="F496" t="s">
        <v>24</v>
      </c>
      <c r="G496" t="s">
        <v>23</v>
      </c>
      <c r="H496" t="s">
        <v>32</v>
      </c>
      <c r="I496" t="s">
        <v>24</v>
      </c>
      <c r="J496">
        <v>92</v>
      </c>
      <c r="K496" t="s">
        <v>24</v>
      </c>
      <c r="L496" t="s">
        <v>24</v>
      </c>
      <c r="M496" t="s">
        <v>23</v>
      </c>
      <c r="N496" s="1">
        <v>45747</v>
      </c>
      <c r="O496" t="s">
        <v>35</v>
      </c>
      <c r="P496" t="s">
        <v>27</v>
      </c>
      <c r="Q496" t="s">
        <v>32</v>
      </c>
      <c r="R496">
        <v>8</v>
      </c>
      <c r="S496">
        <v>965</v>
      </c>
      <c r="T496" t="s">
        <v>23</v>
      </c>
      <c r="U496" t="s">
        <v>23</v>
      </c>
      <c r="V496" s="1">
        <v>44885</v>
      </c>
      <c r="W496" t="s">
        <v>23</v>
      </c>
      <c r="X496" t="str">
        <f t="shared" si="43"/>
        <v>dp1</v>
      </c>
      <c r="Y496">
        <f t="shared" si="44"/>
        <v>92</v>
      </c>
      <c r="Z496">
        <f t="shared" si="45"/>
        <v>10</v>
      </c>
      <c r="AA496" t="str">
        <f t="shared" si="46"/>
        <v>N</v>
      </c>
      <c r="AC496" t="str">
        <f t="shared" ca="1" si="48"/>
        <v>Recent</v>
      </c>
      <c r="AD496" t="str">
        <f t="shared" ca="1" si="47"/>
        <v>Old</v>
      </c>
    </row>
    <row r="497" spans="1:30" hidden="1" x14ac:dyDescent="0.35">
      <c r="A497">
        <v>738587567</v>
      </c>
      <c r="B497" s="1">
        <v>38166</v>
      </c>
      <c r="C497">
        <v>54</v>
      </c>
      <c r="D497" s="1">
        <v>45740</v>
      </c>
      <c r="E497" t="s">
        <v>22</v>
      </c>
      <c r="F497" t="s">
        <v>23</v>
      </c>
      <c r="G497" t="s">
        <v>24</v>
      </c>
      <c r="H497" t="s">
        <v>32</v>
      </c>
      <c r="I497" t="s">
        <v>24</v>
      </c>
      <c r="J497">
        <v>85</v>
      </c>
      <c r="K497" t="s">
        <v>24</v>
      </c>
      <c r="L497" t="s">
        <v>23</v>
      </c>
      <c r="M497" t="s">
        <v>23</v>
      </c>
      <c r="N497" s="1">
        <v>45746</v>
      </c>
      <c r="P497" t="s">
        <v>27</v>
      </c>
      <c r="Q497" t="s">
        <v>32</v>
      </c>
      <c r="R497">
        <v>7</v>
      </c>
      <c r="S497">
        <v>960</v>
      </c>
      <c r="T497" t="s">
        <v>23</v>
      </c>
      <c r="U497" t="s">
        <v>23</v>
      </c>
      <c r="V497" s="1">
        <v>44883</v>
      </c>
      <c r="W497" t="s">
        <v>23</v>
      </c>
      <c r="X497" t="str">
        <f t="shared" si="43"/>
        <v>dp1</v>
      </c>
      <c r="Y497">
        <f t="shared" si="44"/>
        <v>85</v>
      </c>
      <c r="Z497">
        <f t="shared" si="45"/>
        <v>9</v>
      </c>
      <c r="AA497" t="str">
        <f t="shared" si="46"/>
        <v>N</v>
      </c>
      <c r="AC497" t="str">
        <f t="shared" ca="1" si="48"/>
        <v>Recent</v>
      </c>
      <c r="AD497" t="str">
        <f t="shared" ca="1" si="47"/>
        <v>Old</v>
      </c>
    </row>
    <row r="498" spans="1:30" hidden="1" x14ac:dyDescent="0.35">
      <c r="A498">
        <v>644536408</v>
      </c>
      <c r="B498" s="1">
        <v>39546</v>
      </c>
      <c r="C498">
        <v>2009</v>
      </c>
      <c r="D498" s="1">
        <v>45592</v>
      </c>
      <c r="E498" t="s">
        <v>36</v>
      </c>
      <c r="F498" t="s">
        <v>24</v>
      </c>
      <c r="G498" t="s">
        <v>23</v>
      </c>
      <c r="H498" t="s">
        <v>30</v>
      </c>
      <c r="O498" t="s">
        <v>40</v>
      </c>
      <c r="P498" t="s">
        <v>33</v>
      </c>
      <c r="Q498" t="s">
        <v>32</v>
      </c>
      <c r="R498">
        <v>7</v>
      </c>
      <c r="S498">
        <v>512</v>
      </c>
      <c r="T498" t="s">
        <v>24</v>
      </c>
      <c r="U498" t="s">
        <v>24</v>
      </c>
      <c r="V498" s="1">
        <v>44879</v>
      </c>
      <c r="W498" t="s">
        <v>23</v>
      </c>
      <c r="X498" t="str">
        <f t="shared" si="43"/>
        <v>dp3</v>
      </c>
      <c r="Y498">
        <f t="shared" si="44"/>
        <v>512</v>
      </c>
      <c r="Z498">
        <f t="shared" si="45"/>
        <v>6</v>
      </c>
      <c r="AA498" t="str">
        <f t="shared" si="46"/>
        <v>N</v>
      </c>
      <c r="AC498" t="str">
        <f t="shared" ca="1" si="48"/>
        <v>N/A</v>
      </c>
      <c r="AD498" t="str">
        <f t="shared" ca="1" si="47"/>
        <v>Old</v>
      </c>
    </row>
    <row r="499" spans="1:30" hidden="1" x14ac:dyDescent="0.35">
      <c r="A499">
        <v>318943984</v>
      </c>
      <c r="B499" s="1">
        <v>43236</v>
      </c>
      <c r="C499">
        <v>2283</v>
      </c>
      <c r="D499" s="1">
        <v>45637</v>
      </c>
      <c r="E499" t="s">
        <v>36</v>
      </c>
      <c r="F499" t="s">
        <v>24</v>
      </c>
      <c r="G499" t="s">
        <v>23</v>
      </c>
      <c r="H499" t="s">
        <v>30</v>
      </c>
      <c r="O499" t="s">
        <v>38</v>
      </c>
      <c r="P499" t="s">
        <v>31</v>
      </c>
      <c r="Q499" t="s">
        <v>32</v>
      </c>
      <c r="R499">
        <v>7</v>
      </c>
      <c r="S499">
        <v>600</v>
      </c>
      <c r="T499" t="s">
        <v>23</v>
      </c>
      <c r="U499" t="s">
        <v>23</v>
      </c>
      <c r="V499" s="1">
        <v>44878</v>
      </c>
      <c r="W499" t="s">
        <v>23</v>
      </c>
      <c r="X499" t="str">
        <f t="shared" si="43"/>
        <v>dp3</v>
      </c>
      <c r="Y499">
        <f t="shared" si="44"/>
        <v>600</v>
      </c>
      <c r="Z499">
        <f t="shared" si="45"/>
        <v>6</v>
      </c>
      <c r="AA499" t="str">
        <f t="shared" si="46"/>
        <v>N</v>
      </c>
      <c r="AC499" t="str">
        <f t="shared" ca="1" si="48"/>
        <v>N/A</v>
      </c>
      <c r="AD499" t="str">
        <f t="shared" ca="1" si="47"/>
        <v>Old</v>
      </c>
    </row>
    <row r="500" spans="1:30" hidden="1" x14ac:dyDescent="0.35">
      <c r="A500">
        <v>869451307</v>
      </c>
      <c r="B500" s="1">
        <v>38735</v>
      </c>
      <c r="C500">
        <v>4500</v>
      </c>
      <c r="D500" s="1">
        <v>45699</v>
      </c>
      <c r="E500" t="s">
        <v>29</v>
      </c>
      <c r="F500" t="s">
        <v>24</v>
      </c>
      <c r="G500" t="s">
        <v>24</v>
      </c>
      <c r="H500" t="s">
        <v>32</v>
      </c>
      <c r="I500" t="s">
        <v>24</v>
      </c>
      <c r="J500">
        <v>11</v>
      </c>
      <c r="K500" t="s">
        <v>24</v>
      </c>
      <c r="L500" t="s">
        <v>24</v>
      </c>
      <c r="M500" t="s">
        <v>24</v>
      </c>
      <c r="N500" s="1">
        <v>44561</v>
      </c>
      <c r="Q500" t="s">
        <v>32</v>
      </c>
      <c r="R500">
        <v>6</v>
      </c>
      <c r="S500">
        <v>82</v>
      </c>
      <c r="T500" t="s">
        <v>23</v>
      </c>
      <c r="U500" t="s">
        <v>23</v>
      </c>
      <c r="V500" s="1">
        <v>44877</v>
      </c>
      <c r="W500" t="s">
        <v>23</v>
      </c>
      <c r="X500" t="str">
        <f t="shared" si="43"/>
        <v>dp3</v>
      </c>
      <c r="Y500">
        <f t="shared" si="44"/>
        <v>82</v>
      </c>
      <c r="Z500">
        <f t="shared" si="45"/>
        <v>1</v>
      </c>
      <c r="AA500" t="str">
        <f t="shared" si="46"/>
        <v>N</v>
      </c>
      <c r="AC500" t="str">
        <f t="shared" ca="1" si="48"/>
        <v>Old</v>
      </c>
      <c r="AD500" t="str">
        <f t="shared" ca="1" si="47"/>
        <v>Old</v>
      </c>
    </row>
    <row r="501" spans="1:30" hidden="1" x14ac:dyDescent="0.35">
      <c r="A501">
        <v>889379831</v>
      </c>
      <c r="B501" s="1">
        <v>36850</v>
      </c>
      <c r="C501">
        <v>3697</v>
      </c>
      <c r="D501" s="1">
        <v>45022</v>
      </c>
      <c r="E501" t="s">
        <v>22</v>
      </c>
      <c r="F501" t="s">
        <v>23</v>
      </c>
      <c r="G501" t="s">
        <v>24</v>
      </c>
      <c r="H501" t="s">
        <v>32</v>
      </c>
      <c r="I501" t="s">
        <v>24</v>
      </c>
      <c r="J501">
        <v>18</v>
      </c>
      <c r="K501" t="s">
        <v>24</v>
      </c>
      <c r="L501" t="s">
        <v>24</v>
      </c>
      <c r="M501" t="s">
        <v>23</v>
      </c>
      <c r="N501" s="1">
        <v>45164</v>
      </c>
      <c r="O501" t="s">
        <v>38</v>
      </c>
      <c r="P501" t="s">
        <v>33</v>
      </c>
      <c r="Q501" t="s">
        <v>32</v>
      </c>
      <c r="R501">
        <v>6</v>
      </c>
      <c r="S501">
        <v>537</v>
      </c>
      <c r="T501" t="s">
        <v>23</v>
      </c>
      <c r="U501" t="s">
        <v>23</v>
      </c>
      <c r="V501" s="1">
        <v>44877</v>
      </c>
      <c r="W501" t="s">
        <v>23</v>
      </c>
      <c r="X501" t="str">
        <f t="shared" si="43"/>
        <v>dp1</v>
      </c>
      <c r="Y501">
        <f t="shared" si="44"/>
        <v>18</v>
      </c>
      <c r="Z501">
        <f t="shared" si="45"/>
        <v>2</v>
      </c>
      <c r="AA501" t="str">
        <f t="shared" si="46"/>
        <v>N</v>
      </c>
      <c r="AC501" t="str">
        <f t="shared" ca="1" si="48"/>
        <v>Old</v>
      </c>
      <c r="AD501" t="str">
        <f t="shared" ca="1" si="47"/>
        <v>Old</v>
      </c>
    </row>
    <row r="502" spans="1:30" hidden="1" x14ac:dyDescent="0.35">
      <c r="A502">
        <v>701453953</v>
      </c>
      <c r="B502" s="1">
        <v>40031</v>
      </c>
      <c r="C502">
        <v>97</v>
      </c>
      <c r="D502" s="1">
        <v>45734</v>
      </c>
      <c r="E502" t="s">
        <v>22</v>
      </c>
      <c r="F502" t="s">
        <v>23</v>
      </c>
      <c r="G502" t="s">
        <v>24</v>
      </c>
      <c r="H502" t="s">
        <v>28</v>
      </c>
      <c r="I502" t="s">
        <v>24</v>
      </c>
      <c r="J502">
        <v>96</v>
      </c>
      <c r="K502" t="s">
        <v>24</v>
      </c>
      <c r="L502" t="s">
        <v>23</v>
      </c>
      <c r="M502" t="s">
        <v>23</v>
      </c>
      <c r="N502" s="1">
        <v>45732</v>
      </c>
      <c r="O502" t="s">
        <v>37</v>
      </c>
      <c r="P502" t="s">
        <v>27</v>
      </c>
      <c r="Q502" t="s">
        <v>28</v>
      </c>
      <c r="R502">
        <v>6</v>
      </c>
      <c r="S502">
        <v>969</v>
      </c>
      <c r="T502" t="s">
        <v>23</v>
      </c>
      <c r="U502" t="s">
        <v>23</v>
      </c>
      <c r="V502" s="1">
        <v>44865</v>
      </c>
      <c r="W502" t="s">
        <v>23</v>
      </c>
      <c r="X502" t="str">
        <f t="shared" si="43"/>
        <v>dp1</v>
      </c>
      <c r="Y502">
        <f t="shared" si="44"/>
        <v>96</v>
      </c>
      <c r="Z502">
        <f t="shared" si="45"/>
        <v>10</v>
      </c>
      <c r="AA502" t="str">
        <f t="shared" si="46"/>
        <v>N</v>
      </c>
      <c r="AC502" t="str">
        <f t="shared" ca="1" si="48"/>
        <v>Recent</v>
      </c>
      <c r="AD502" t="str">
        <f t="shared" ca="1" si="47"/>
        <v>Old</v>
      </c>
    </row>
    <row r="503" spans="1:30" hidden="1" x14ac:dyDescent="0.35">
      <c r="A503">
        <v>624034719</v>
      </c>
      <c r="B503" s="1">
        <v>36010</v>
      </c>
      <c r="C503">
        <v>64</v>
      </c>
      <c r="D503" s="1">
        <v>45726</v>
      </c>
      <c r="E503" t="s">
        <v>22</v>
      </c>
      <c r="F503" t="s">
        <v>23</v>
      </c>
      <c r="G503" t="s">
        <v>24</v>
      </c>
      <c r="H503" t="s">
        <v>32</v>
      </c>
      <c r="I503" t="s">
        <v>24</v>
      </c>
      <c r="J503">
        <v>94</v>
      </c>
      <c r="K503" t="s">
        <v>24</v>
      </c>
      <c r="L503" t="s">
        <v>23</v>
      </c>
      <c r="M503" t="s">
        <v>23</v>
      </c>
      <c r="N503" s="1">
        <v>45753</v>
      </c>
      <c r="O503" t="s">
        <v>35</v>
      </c>
      <c r="P503" t="s">
        <v>27</v>
      </c>
      <c r="Q503" t="s">
        <v>32</v>
      </c>
      <c r="R503">
        <v>6</v>
      </c>
      <c r="S503">
        <v>963</v>
      </c>
      <c r="T503" t="s">
        <v>23</v>
      </c>
      <c r="U503" t="s">
        <v>23</v>
      </c>
      <c r="V503" s="1">
        <v>44856</v>
      </c>
      <c r="W503" t="s">
        <v>23</v>
      </c>
      <c r="X503" t="str">
        <f t="shared" si="43"/>
        <v>dp1</v>
      </c>
      <c r="Y503">
        <f t="shared" si="44"/>
        <v>94</v>
      </c>
      <c r="Z503">
        <f t="shared" si="45"/>
        <v>10</v>
      </c>
      <c r="AA503" t="str">
        <f t="shared" si="46"/>
        <v>N</v>
      </c>
      <c r="AC503" t="str">
        <f t="shared" ca="1" si="48"/>
        <v>Recent</v>
      </c>
      <c r="AD503" t="str">
        <f t="shared" ca="1" si="47"/>
        <v>Old</v>
      </c>
    </row>
    <row r="504" spans="1:30" hidden="1" x14ac:dyDescent="0.35">
      <c r="A504">
        <v>691237331</v>
      </c>
      <c r="B504" s="1">
        <v>41683</v>
      </c>
      <c r="C504">
        <v>190</v>
      </c>
      <c r="D504" s="1">
        <v>45718</v>
      </c>
      <c r="E504" t="s">
        <v>22</v>
      </c>
      <c r="F504" t="s">
        <v>23</v>
      </c>
      <c r="G504" t="s">
        <v>24</v>
      </c>
      <c r="H504" t="s">
        <v>32</v>
      </c>
      <c r="I504" t="s">
        <v>24</v>
      </c>
      <c r="J504">
        <v>89</v>
      </c>
      <c r="K504" t="s">
        <v>24</v>
      </c>
      <c r="L504" t="s">
        <v>24</v>
      </c>
      <c r="M504" t="s">
        <v>23</v>
      </c>
      <c r="N504" s="1">
        <v>45741</v>
      </c>
      <c r="O504" t="s">
        <v>26</v>
      </c>
      <c r="P504" t="s">
        <v>27</v>
      </c>
      <c r="Q504" t="s">
        <v>32</v>
      </c>
      <c r="R504">
        <v>6</v>
      </c>
      <c r="S504">
        <v>899</v>
      </c>
      <c r="T504" t="s">
        <v>23</v>
      </c>
      <c r="U504" t="s">
        <v>23</v>
      </c>
      <c r="V504" s="1">
        <v>44856</v>
      </c>
      <c r="W504" t="s">
        <v>23</v>
      </c>
      <c r="X504" t="str">
        <f t="shared" si="43"/>
        <v>dp1</v>
      </c>
      <c r="Y504">
        <f t="shared" si="44"/>
        <v>89</v>
      </c>
      <c r="Z504">
        <f t="shared" si="45"/>
        <v>9</v>
      </c>
      <c r="AA504" t="str">
        <f t="shared" si="46"/>
        <v>N</v>
      </c>
      <c r="AC504" t="str">
        <f t="shared" ca="1" si="48"/>
        <v>Recent</v>
      </c>
      <c r="AD504" t="str">
        <f t="shared" ca="1" si="47"/>
        <v>Old</v>
      </c>
    </row>
    <row r="505" spans="1:30" hidden="1" x14ac:dyDescent="0.35">
      <c r="A505">
        <v>694148273</v>
      </c>
      <c r="B505" s="1">
        <v>37001</v>
      </c>
      <c r="C505">
        <v>224</v>
      </c>
      <c r="D505" s="1">
        <v>45731</v>
      </c>
      <c r="E505" t="s">
        <v>22</v>
      </c>
      <c r="F505" t="s">
        <v>23</v>
      </c>
      <c r="G505" t="s">
        <v>24</v>
      </c>
      <c r="H505" t="s">
        <v>32</v>
      </c>
      <c r="I505" t="s">
        <v>24</v>
      </c>
      <c r="J505">
        <v>92</v>
      </c>
      <c r="K505" t="s">
        <v>24</v>
      </c>
      <c r="L505" t="s">
        <v>23</v>
      </c>
      <c r="M505" t="s">
        <v>23</v>
      </c>
      <c r="N505" s="1">
        <v>45731</v>
      </c>
      <c r="O505" t="s">
        <v>37</v>
      </c>
      <c r="P505" t="s">
        <v>33</v>
      </c>
      <c r="Q505" t="s">
        <v>32</v>
      </c>
      <c r="R505">
        <v>6</v>
      </c>
      <c r="S505">
        <v>959</v>
      </c>
      <c r="T505" t="s">
        <v>23</v>
      </c>
      <c r="U505" t="s">
        <v>23</v>
      </c>
      <c r="V505" s="1">
        <v>44854</v>
      </c>
      <c r="W505" t="s">
        <v>23</v>
      </c>
      <c r="X505" t="str">
        <f t="shared" si="43"/>
        <v>dp1</v>
      </c>
      <c r="Y505">
        <f t="shared" si="44"/>
        <v>92</v>
      </c>
      <c r="Z505">
        <f t="shared" si="45"/>
        <v>10</v>
      </c>
      <c r="AA505" t="str">
        <f t="shared" si="46"/>
        <v>N</v>
      </c>
      <c r="AC505" t="str">
        <f t="shared" ca="1" si="48"/>
        <v>Recent</v>
      </c>
      <c r="AD505" t="str">
        <f t="shared" ca="1" si="47"/>
        <v>Old</v>
      </c>
    </row>
    <row r="506" spans="1:30" hidden="1" x14ac:dyDescent="0.35">
      <c r="A506">
        <v>807628936</v>
      </c>
      <c r="B506" s="1">
        <v>38847</v>
      </c>
      <c r="C506">
        <v>31</v>
      </c>
      <c r="D506" s="1">
        <v>45731</v>
      </c>
      <c r="E506" t="s">
        <v>34</v>
      </c>
      <c r="F506" t="s">
        <v>24</v>
      </c>
      <c r="G506" t="s">
        <v>24</v>
      </c>
      <c r="H506" t="s">
        <v>28</v>
      </c>
      <c r="I506" t="s">
        <v>24</v>
      </c>
      <c r="J506">
        <v>91</v>
      </c>
      <c r="K506" t="s">
        <v>24</v>
      </c>
      <c r="L506" t="s">
        <v>23</v>
      </c>
      <c r="M506" t="s">
        <v>23</v>
      </c>
      <c r="N506" s="1">
        <v>45735</v>
      </c>
      <c r="O506" t="s">
        <v>37</v>
      </c>
      <c r="P506" t="s">
        <v>31</v>
      </c>
      <c r="Q506" t="s">
        <v>28</v>
      </c>
      <c r="R506">
        <v>6</v>
      </c>
      <c r="S506">
        <v>969</v>
      </c>
      <c r="T506" t="s">
        <v>24</v>
      </c>
      <c r="U506" t="s">
        <v>23</v>
      </c>
      <c r="V506" s="1">
        <v>44854</v>
      </c>
      <c r="W506" t="s">
        <v>23</v>
      </c>
      <c r="X506" t="str">
        <f t="shared" si="43"/>
        <v>dp1</v>
      </c>
      <c r="Y506">
        <f t="shared" si="44"/>
        <v>91</v>
      </c>
      <c r="Z506">
        <f t="shared" si="45"/>
        <v>10</v>
      </c>
      <c r="AA506" t="str">
        <f t="shared" si="46"/>
        <v>N</v>
      </c>
      <c r="AC506" t="str">
        <f t="shared" ca="1" si="48"/>
        <v>Recent</v>
      </c>
      <c r="AD506" t="str">
        <f t="shared" ca="1" si="47"/>
        <v>Old</v>
      </c>
    </row>
    <row r="507" spans="1:30" hidden="1" x14ac:dyDescent="0.35">
      <c r="A507">
        <v>193700333</v>
      </c>
      <c r="B507" s="1">
        <v>36675</v>
      </c>
      <c r="C507">
        <v>4</v>
      </c>
      <c r="D507" s="1">
        <v>45727</v>
      </c>
      <c r="E507" t="s">
        <v>22</v>
      </c>
      <c r="F507" t="s">
        <v>23</v>
      </c>
      <c r="G507" t="s">
        <v>24</v>
      </c>
      <c r="H507" t="s">
        <v>32</v>
      </c>
      <c r="I507" t="s">
        <v>24</v>
      </c>
      <c r="J507">
        <v>99</v>
      </c>
      <c r="K507" t="s">
        <v>24</v>
      </c>
      <c r="L507" t="s">
        <v>23</v>
      </c>
      <c r="M507" t="s">
        <v>23</v>
      </c>
      <c r="N507" s="1">
        <v>45739</v>
      </c>
      <c r="O507" t="s">
        <v>26</v>
      </c>
      <c r="P507" t="s">
        <v>27</v>
      </c>
      <c r="Q507" t="s">
        <v>32</v>
      </c>
      <c r="R507">
        <v>7</v>
      </c>
      <c r="S507">
        <v>958</v>
      </c>
      <c r="T507" t="s">
        <v>23</v>
      </c>
      <c r="U507" t="s">
        <v>24</v>
      </c>
      <c r="V507" s="1">
        <v>44853</v>
      </c>
      <c r="W507" t="s">
        <v>23</v>
      </c>
      <c r="X507" t="str">
        <f t="shared" si="43"/>
        <v>dp1</v>
      </c>
      <c r="Y507">
        <f t="shared" si="44"/>
        <v>99</v>
      </c>
      <c r="Z507">
        <f t="shared" si="45"/>
        <v>10</v>
      </c>
      <c r="AA507" t="str">
        <f t="shared" si="46"/>
        <v>N</v>
      </c>
      <c r="AC507" t="str">
        <f t="shared" ca="1" si="48"/>
        <v>Recent</v>
      </c>
      <c r="AD507" t="str">
        <f t="shared" ca="1" si="47"/>
        <v>Old</v>
      </c>
    </row>
    <row r="508" spans="1:30" hidden="1" x14ac:dyDescent="0.35">
      <c r="A508">
        <v>613637257</v>
      </c>
      <c r="B508" s="1">
        <v>36978</v>
      </c>
      <c r="C508">
        <v>2003</v>
      </c>
      <c r="E508" t="s">
        <v>34</v>
      </c>
      <c r="F508" t="s">
        <v>24</v>
      </c>
      <c r="G508" t="s">
        <v>24</v>
      </c>
      <c r="H508" t="s">
        <v>32</v>
      </c>
      <c r="I508" t="s">
        <v>24</v>
      </c>
      <c r="J508">
        <v>51</v>
      </c>
      <c r="K508" t="s">
        <v>24</v>
      </c>
      <c r="L508" t="s">
        <v>24</v>
      </c>
      <c r="M508" t="s">
        <v>24</v>
      </c>
      <c r="N508" s="1">
        <v>45633</v>
      </c>
      <c r="O508" t="s">
        <v>39</v>
      </c>
      <c r="P508" t="s">
        <v>31</v>
      </c>
      <c r="Q508" t="s">
        <v>32</v>
      </c>
      <c r="R508">
        <v>7</v>
      </c>
      <c r="S508">
        <v>660</v>
      </c>
      <c r="T508" t="s">
        <v>24</v>
      </c>
      <c r="U508" t="s">
        <v>23</v>
      </c>
      <c r="V508" s="1">
        <v>44852</v>
      </c>
      <c r="W508" t="s">
        <v>23</v>
      </c>
      <c r="X508" t="str">
        <f t="shared" si="43"/>
        <v>dp1</v>
      </c>
      <c r="Y508">
        <f t="shared" si="44"/>
        <v>51</v>
      </c>
      <c r="Z508">
        <f t="shared" si="45"/>
        <v>6</v>
      </c>
      <c r="AA508" t="str">
        <f t="shared" si="46"/>
        <v>N</v>
      </c>
      <c r="AC508" t="str">
        <f t="shared" ca="1" si="48"/>
        <v>Recent</v>
      </c>
      <c r="AD508" t="str">
        <f t="shared" ca="1" si="47"/>
        <v>Old</v>
      </c>
    </row>
    <row r="509" spans="1:30" hidden="1" x14ac:dyDescent="0.35">
      <c r="A509">
        <v>281669130</v>
      </c>
      <c r="B509" s="1">
        <v>36656</v>
      </c>
      <c r="C509">
        <v>3684</v>
      </c>
      <c r="D509" s="1">
        <v>45709</v>
      </c>
      <c r="E509" t="s">
        <v>29</v>
      </c>
      <c r="F509" t="s">
        <v>24</v>
      </c>
      <c r="G509" t="s">
        <v>24</v>
      </c>
      <c r="H509" t="s">
        <v>32</v>
      </c>
      <c r="I509" t="s">
        <v>24</v>
      </c>
      <c r="J509">
        <v>15</v>
      </c>
      <c r="K509" t="s">
        <v>24</v>
      </c>
      <c r="L509" t="s">
        <v>23</v>
      </c>
      <c r="M509" t="s">
        <v>23</v>
      </c>
      <c r="N509" s="1">
        <v>45238</v>
      </c>
      <c r="O509" t="s">
        <v>40</v>
      </c>
      <c r="P509" t="s">
        <v>33</v>
      </c>
      <c r="Q509" t="s">
        <v>32</v>
      </c>
      <c r="R509">
        <v>5</v>
      </c>
      <c r="S509">
        <v>268</v>
      </c>
      <c r="T509" t="s">
        <v>23</v>
      </c>
      <c r="U509" t="s">
        <v>23</v>
      </c>
      <c r="V509" s="1">
        <v>45445</v>
      </c>
      <c r="W509" t="s">
        <v>23</v>
      </c>
      <c r="X509" t="str">
        <f t="shared" si="43"/>
        <v>dp3</v>
      </c>
      <c r="Y509">
        <f t="shared" si="44"/>
        <v>268</v>
      </c>
      <c r="Z509">
        <f t="shared" si="45"/>
        <v>3</v>
      </c>
      <c r="AA509" t="str">
        <f t="shared" si="46"/>
        <v>N</v>
      </c>
      <c r="AC509" t="str">
        <f t="shared" ca="1" si="48"/>
        <v>Old</v>
      </c>
      <c r="AD509" t="str">
        <f t="shared" ca="1" si="47"/>
        <v>Old</v>
      </c>
    </row>
    <row r="510" spans="1:30" hidden="1" x14ac:dyDescent="0.35">
      <c r="A510">
        <v>282730999</v>
      </c>
      <c r="B510" s="1">
        <v>40976</v>
      </c>
      <c r="C510">
        <v>699</v>
      </c>
      <c r="D510" s="1">
        <v>45726</v>
      </c>
      <c r="E510" t="s">
        <v>36</v>
      </c>
      <c r="F510" t="s">
        <v>24</v>
      </c>
      <c r="G510" t="s">
        <v>23</v>
      </c>
      <c r="H510" t="s">
        <v>32</v>
      </c>
      <c r="I510" t="s">
        <v>24</v>
      </c>
      <c r="J510">
        <v>80</v>
      </c>
      <c r="K510" t="s">
        <v>24</v>
      </c>
      <c r="L510" t="s">
        <v>23</v>
      </c>
      <c r="M510" t="s">
        <v>23</v>
      </c>
      <c r="N510" s="1">
        <v>45725</v>
      </c>
      <c r="O510" t="s">
        <v>26</v>
      </c>
      <c r="P510" t="s">
        <v>31</v>
      </c>
      <c r="Q510" t="s">
        <v>32</v>
      </c>
      <c r="R510">
        <v>8</v>
      </c>
      <c r="S510">
        <v>922</v>
      </c>
      <c r="T510" t="s">
        <v>23</v>
      </c>
      <c r="U510" t="s">
        <v>23</v>
      </c>
      <c r="V510" s="1">
        <v>44840</v>
      </c>
      <c r="W510" t="s">
        <v>23</v>
      </c>
      <c r="X510" t="str">
        <f t="shared" si="43"/>
        <v>dp1</v>
      </c>
      <c r="Y510">
        <f t="shared" si="44"/>
        <v>80</v>
      </c>
      <c r="Z510">
        <f t="shared" si="45"/>
        <v>8</v>
      </c>
      <c r="AA510" t="str">
        <f t="shared" si="46"/>
        <v>N</v>
      </c>
      <c r="AC510" t="str">
        <f t="shared" ca="1" si="48"/>
        <v>Recent</v>
      </c>
      <c r="AD510" t="str">
        <f t="shared" ca="1" si="47"/>
        <v>Old</v>
      </c>
    </row>
    <row r="511" spans="1:30" hidden="1" x14ac:dyDescent="0.35">
      <c r="A511">
        <v>238152746</v>
      </c>
      <c r="B511" s="1">
        <v>37171</v>
      </c>
      <c r="C511">
        <v>1363</v>
      </c>
      <c r="D511" s="1">
        <v>45702</v>
      </c>
      <c r="E511" t="s">
        <v>36</v>
      </c>
      <c r="F511" t="s">
        <v>24</v>
      </c>
      <c r="G511" t="s">
        <v>23</v>
      </c>
      <c r="H511" t="s">
        <v>32</v>
      </c>
      <c r="I511" t="s">
        <v>24</v>
      </c>
      <c r="J511">
        <v>79</v>
      </c>
      <c r="K511" t="s">
        <v>24</v>
      </c>
      <c r="L511" t="s">
        <v>23</v>
      </c>
      <c r="M511" t="s">
        <v>23</v>
      </c>
      <c r="N511" s="1">
        <v>45672</v>
      </c>
      <c r="P511" t="s">
        <v>27</v>
      </c>
      <c r="Q511" t="s">
        <v>32</v>
      </c>
      <c r="R511">
        <v>8</v>
      </c>
      <c r="S511">
        <v>870</v>
      </c>
      <c r="T511" t="s">
        <v>23</v>
      </c>
      <c r="U511" t="s">
        <v>23</v>
      </c>
      <c r="V511" s="1">
        <v>44838</v>
      </c>
      <c r="W511" t="s">
        <v>23</v>
      </c>
      <c r="X511" t="str">
        <f t="shared" si="43"/>
        <v>dp1</v>
      </c>
      <c r="Y511">
        <f t="shared" si="44"/>
        <v>79</v>
      </c>
      <c r="Z511">
        <f t="shared" si="45"/>
        <v>8</v>
      </c>
      <c r="AA511" t="str">
        <f t="shared" si="46"/>
        <v>N</v>
      </c>
      <c r="AC511" t="str">
        <f t="shared" ca="1" si="48"/>
        <v>Recent</v>
      </c>
      <c r="AD511" t="str">
        <f t="shared" ca="1" si="47"/>
        <v>Old</v>
      </c>
    </row>
    <row r="512" spans="1:30" hidden="1" x14ac:dyDescent="0.35">
      <c r="A512">
        <v>308314476</v>
      </c>
      <c r="B512" s="1">
        <v>42917</v>
      </c>
      <c r="C512">
        <v>1479</v>
      </c>
      <c r="D512" s="1">
        <v>45714</v>
      </c>
      <c r="E512" t="s">
        <v>36</v>
      </c>
      <c r="F512" t="s">
        <v>24</v>
      </c>
      <c r="G512" t="s">
        <v>23</v>
      </c>
      <c r="H512" t="s">
        <v>32</v>
      </c>
      <c r="I512" t="s">
        <v>24</v>
      </c>
      <c r="J512">
        <v>62</v>
      </c>
      <c r="K512" t="s">
        <v>24</v>
      </c>
      <c r="L512" t="s">
        <v>23</v>
      </c>
      <c r="M512" t="s">
        <v>23</v>
      </c>
      <c r="N512" s="1">
        <v>45650</v>
      </c>
      <c r="O512" t="s">
        <v>37</v>
      </c>
      <c r="Q512" t="s">
        <v>32</v>
      </c>
      <c r="R512">
        <v>6</v>
      </c>
      <c r="S512">
        <v>799</v>
      </c>
      <c r="T512" t="s">
        <v>23</v>
      </c>
      <c r="U512" t="s">
        <v>23</v>
      </c>
      <c r="V512" s="1">
        <v>44835</v>
      </c>
      <c r="W512" t="s">
        <v>23</v>
      </c>
      <c r="X512" t="str">
        <f t="shared" si="43"/>
        <v>dp1</v>
      </c>
      <c r="Y512">
        <f t="shared" si="44"/>
        <v>62</v>
      </c>
      <c r="Z512">
        <f t="shared" si="45"/>
        <v>7</v>
      </c>
      <c r="AA512" t="str">
        <f t="shared" si="46"/>
        <v>N</v>
      </c>
      <c r="AC512" t="str">
        <f t="shared" ca="1" si="48"/>
        <v>Recent</v>
      </c>
      <c r="AD512" t="str">
        <f t="shared" ca="1" si="47"/>
        <v>Old</v>
      </c>
    </row>
    <row r="513" spans="1:30" hidden="1" x14ac:dyDescent="0.35">
      <c r="A513">
        <v>731587561</v>
      </c>
      <c r="B513" s="1">
        <v>43270</v>
      </c>
      <c r="C513">
        <v>2642</v>
      </c>
      <c r="D513" s="1">
        <v>45546</v>
      </c>
      <c r="E513" t="s">
        <v>36</v>
      </c>
      <c r="F513" t="s">
        <v>24</v>
      </c>
      <c r="G513" t="s">
        <v>23</v>
      </c>
      <c r="H513" t="s">
        <v>32</v>
      </c>
      <c r="I513" t="s">
        <v>24</v>
      </c>
      <c r="J513">
        <v>44</v>
      </c>
      <c r="K513" t="s">
        <v>24</v>
      </c>
      <c r="L513" t="s">
        <v>24</v>
      </c>
      <c r="M513" t="s">
        <v>24</v>
      </c>
      <c r="N513" s="1">
        <v>45682</v>
      </c>
      <c r="O513" t="s">
        <v>40</v>
      </c>
      <c r="P513" t="s">
        <v>27</v>
      </c>
      <c r="Q513" t="s">
        <v>32</v>
      </c>
      <c r="R513">
        <v>7</v>
      </c>
      <c r="S513">
        <v>708</v>
      </c>
      <c r="T513" t="s">
        <v>23</v>
      </c>
      <c r="U513" t="s">
        <v>23</v>
      </c>
      <c r="V513" s="1">
        <v>44834</v>
      </c>
      <c r="W513" t="s">
        <v>23</v>
      </c>
      <c r="X513" t="str">
        <f t="shared" si="43"/>
        <v>dp1</v>
      </c>
      <c r="Y513">
        <f t="shared" si="44"/>
        <v>44</v>
      </c>
      <c r="Z513">
        <f t="shared" si="45"/>
        <v>5</v>
      </c>
      <c r="AA513" t="str">
        <f t="shared" si="46"/>
        <v>N</v>
      </c>
      <c r="AC513" t="str">
        <f t="shared" ca="1" si="48"/>
        <v>Recent</v>
      </c>
      <c r="AD513" t="str">
        <f t="shared" ca="1" si="47"/>
        <v>Old</v>
      </c>
    </row>
    <row r="514" spans="1:30" hidden="1" x14ac:dyDescent="0.35">
      <c r="A514">
        <v>978693146</v>
      </c>
      <c r="B514" s="1">
        <v>35336</v>
      </c>
      <c r="C514">
        <v>93</v>
      </c>
      <c r="D514" s="1">
        <v>45742</v>
      </c>
      <c r="E514" t="s">
        <v>22</v>
      </c>
      <c r="F514" t="s">
        <v>23</v>
      </c>
      <c r="G514" t="s">
        <v>24</v>
      </c>
      <c r="H514" t="s">
        <v>32</v>
      </c>
      <c r="I514" t="s">
        <v>24</v>
      </c>
      <c r="J514">
        <v>93</v>
      </c>
      <c r="K514" t="s">
        <v>24</v>
      </c>
      <c r="L514" t="s">
        <v>24</v>
      </c>
      <c r="M514" t="s">
        <v>23</v>
      </c>
      <c r="N514" s="1">
        <v>45736</v>
      </c>
      <c r="O514" t="s">
        <v>37</v>
      </c>
      <c r="P514" t="s">
        <v>31</v>
      </c>
      <c r="Q514" t="s">
        <v>32</v>
      </c>
      <c r="R514">
        <v>6</v>
      </c>
      <c r="S514">
        <v>982</v>
      </c>
      <c r="T514" t="s">
        <v>23</v>
      </c>
      <c r="U514" t="s">
        <v>23</v>
      </c>
      <c r="V514" s="1">
        <v>44832</v>
      </c>
      <c r="W514" t="s">
        <v>23</v>
      </c>
      <c r="X514" t="str">
        <f t="shared" ref="X514:X577" si="49">IF(N514&gt;V514,"dp1",IF(V514="","N/A","dp3"))</f>
        <v>dp1</v>
      </c>
      <c r="Y514">
        <f t="shared" ref="Y514:Y577" si="50">IF(X514 = "dp1", J514, IF(X514 = "N/A", "N/A", S514))</f>
        <v>93</v>
      </c>
      <c r="Z514">
        <f t="shared" ref="Z514:Z577" si="51">IF(X514 = "dp1", ROUNDUP(Y514 / 10, 0), IF(Y514 = "N/A", 11, ROUNDUP(Y514 / 100, 0)))</f>
        <v>10</v>
      </c>
      <c r="AA514" t="str">
        <f t="shared" ref="AA514:AA577" si="52">IF(OR(H514 = "Deceased", Q514 = "Deceased"), "Y", "N")</f>
        <v>N</v>
      </c>
      <c r="AC514" t="str">
        <f t="shared" ca="1" si="48"/>
        <v>Recent</v>
      </c>
      <c r="AD514" t="str">
        <f t="shared" ca="1" si="47"/>
        <v>Old</v>
      </c>
    </row>
    <row r="515" spans="1:30" hidden="1" x14ac:dyDescent="0.35">
      <c r="A515">
        <v>684659481</v>
      </c>
      <c r="B515" s="1">
        <v>37430</v>
      </c>
      <c r="C515">
        <v>2940</v>
      </c>
      <c r="D515" s="1">
        <v>45712</v>
      </c>
      <c r="E515" t="s">
        <v>22</v>
      </c>
      <c r="F515" t="s">
        <v>23</v>
      </c>
      <c r="G515" t="s">
        <v>24</v>
      </c>
      <c r="H515" t="s">
        <v>32</v>
      </c>
      <c r="I515" t="s">
        <v>24</v>
      </c>
      <c r="J515">
        <v>30</v>
      </c>
      <c r="K515" t="s">
        <v>24</v>
      </c>
      <c r="L515" t="s">
        <v>23</v>
      </c>
      <c r="M515" t="s">
        <v>24</v>
      </c>
      <c r="N515" s="1">
        <v>45621</v>
      </c>
      <c r="O515" t="s">
        <v>35</v>
      </c>
      <c r="P515" t="s">
        <v>33</v>
      </c>
      <c r="Q515" t="s">
        <v>32</v>
      </c>
      <c r="R515">
        <v>5</v>
      </c>
      <c r="S515">
        <v>669</v>
      </c>
      <c r="T515" t="s">
        <v>23</v>
      </c>
      <c r="U515" t="s">
        <v>23</v>
      </c>
      <c r="V515" s="1">
        <v>45426</v>
      </c>
      <c r="W515" t="s">
        <v>23</v>
      </c>
      <c r="X515" t="str">
        <f t="shared" si="49"/>
        <v>dp1</v>
      </c>
      <c r="Y515">
        <f t="shared" si="50"/>
        <v>30</v>
      </c>
      <c r="Z515">
        <f t="shared" si="51"/>
        <v>3</v>
      </c>
      <c r="AA515" t="str">
        <f t="shared" si="52"/>
        <v>N</v>
      </c>
      <c r="AC515" t="str">
        <f t="shared" ca="1" si="48"/>
        <v>Recent</v>
      </c>
      <c r="AD515" t="str">
        <f t="shared" ref="AD515:AD578" ca="1" si="53">IF(V515&gt;=EDATE(TODAY(),-6),"Recent",IF(V515="","N/A","Old"))</f>
        <v>Old</v>
      </c>
    </row>
    <row r="516" spans="1:30" hidden="1" x14ac:dyDescent="0.35">
      <c r="A516">
        <v>611485642</v>
      </c>
      <c r="B516" s="1">
        <v>37438</v>
      </c>
      <c r="C516">
        <v>12</v>
      </c>
      <c r="D516" s="1">
        <v>45732</v>
      </c>
      <c r="E516" t="s">
        <v>22</v>
      </c>
      <c r="F516" t="s">
        <v>23</v>
      </c>
      <c r="G516" t="s">
        <v>24</v>
      </c>
      <c r="H516" t="s">
        <v>32</v>
      </c>
      <c r="I516" t="s">
        <v>24</v>
      </c>
      <c r="J516">
        <v>87</v>
      </c>
      <c r="K516" t="s">
        <v>24</v>
      </c>
      <c r="L516" t="s">
        <v>23</v>
      </c>
      <c r="M516" t="s">
        <v>23</v>
      </c>
      <c r="N516" s="1">
        <v>45740</v>
      </c>
      <c r="O516" t="s">
        <v>35</v>
      </c>
      <c r="P516" t="s">
        <v>33</v>
      </c>
      <c r="Q516" t="s">
        <v>32</v>
      </c>
      <c r="R516">
        <v>6</v>
      </c>
      <c r="S516">
        <v>980</v>
      </c>
      <c r="T516" t="s">
        <v>23</v>
      </c>
      <c r="U516" t="s">
        <v>23</v>
      </c>
      <c r="V516" s="1">
        <v>44822</v>
      </c>
      <c r="W516" t="s">
        <v>23</v>
      </c>
      <c r="X516" t="str">
        <f t="shared" si="49"/>
        <v>dp1</v>
      </c>
      <c r="Y516">
        <f t="shared" si="50"/>
        <v>87</v>
      </c>
      <c r="Z516">
        <f t="shared" si="51"/>
        <v>9</v>
      </c>
      <c r="AA516" t="str">
        <f t="shared" si="52"/>
        <v>N</v>
      </c>
      <c r="AC516" t="str">
        <f t="shared" ca="1" si="48"/>
        <v>Recent</v>
      </c>
      <c r="AD516" t="str">
        <f t="shared" ca="1" si="53"/>
        <v>Old</v>
      </c>
    </row>
    <row r="517" spans="1:30" hidden="1" x14ac:dyDescent="0.35">
      <c r="A517">
        <v>510545176</v>
      </c>
      <c r="B517" s="1">
        <v>34870</v>
      </c>
      <c r="C517">
        <v>37</v>
      </c>
      <c r="D517" s="1">
        <v>45742</v>
      </c>
      <c r="E517" t="s">
        <v>36</v>
      </c>
      <c r="F517" t="s">
        <v>24</v>
      </c>
      <c r="G517" t="s">
        <v>23</v>
      </c>
      <c r="H517" t="s">
        <v>28</v>
      </c>
      <c r="I517" t="s">
        <v>24</v>
      </c>
      <c r="J517">
        <v>99</v>
      </c>
      <c r="K517" t="s">
        <v>24</v>
      </c>
      <c r="L517" t="s">
        <v>23</v>
      </c>
      <c r="M517" t="s">
        <v>23</v>
      </c>
      <c r="N517" s="1">
        <v>45741</v>
      </c>
      <c r="O517" t="s">
        <v>37</v>
      </c>
      <c r="P517" t="s">
        <v>31</v>
      </c>
      <c r="Q517" t="s">
        <v>28</v>
      </c>
      <c r="R517">
        <v>8</v>
      </c>
      <c r="S517">
        <v>963</v>
      </c>
      <c r="T517" t="s">
        <v>24</v>
      </c>
      <c r="U517" t="s">
        <v>24</v>
      </c>
      <c r="V517" s="1">
        <v>44814</v>
      </c>
      <c r="W517" t="s">
        <v>23</v>
      </c>
      <c r="X517" t="str">
        <f t="shared" si="49"/>
        <v>dp1</v>
      </c>
      <c r="Y517">
        <f t="shared" si="50"/>
        <v>99</v>
      </c>
      <c r="Z517">
        <f t="shared" si="51"/>
        <v>10</v>
      </c>
      <c r="AA517" t="str">
        <f t="shared" si="52"/>
        <v>N</v>
      </c>
      <c r="AC517" t="str">
        <f t="shared" ca="1" si="48"/>
        <v>Recent</v>
      </c>
      <c r="AD517" t="str">
        <f t="shared" ca="1" si="53"/>
        <v>Old</v>
      </c>
    </row>
    <row r="518" spans="1:30" hidden="1" x14ac:dyDescent="0.35">
      <c r="A518">
        <v>311038785</v>
      </c>
      <c r="B518" s="1">
        <v>40232</v>
      </c>
      <c r="C518">
        <v>2172</v>
      </c>
      <c r="D518" s="1">
        <v>45743</v>
      </c>
      <c r="E518" t="s">
        <v>36</v>
      </c>
      <c r="F518" t="s">
        <v>24</v>
      </c>
      <c r="G518" t="s">
        <v>23</v>
      </c>
      <c r="H518" t="s">
        <v>32</v>
      </c>
      <c r="I518" t="s">
        <v>24</v>
      </c>
      <c r="J518">
        <v>34</v>
      </c>
      <c r="K518" t="s">
        <v>24</v>
      </c>
      <c r="L518" t="s">
        <v>24</v>
      </c>
      <c r="M518" t="s">
        <v>23</v>
      </c>
      <c r="N518" s="1">
        <v>45548</v>
      </c>
      <c r="O518" t="s">
        <v>38</v>
      </c>
      <c r="P518" t="s">
        <v>27</v>
      </c>
      <c r="Q518" t="s">
        <v>32</v>
      </c>
      <c r="R518">
        <v>6</v>
      </c>
      <c r="S518">
        <v>627</v>
      </c>
      <c r="T518" t="s">
        <v>23</v>
      </c>
      <c r="U518" t="s">
        <v>24</v>
      </c>
      <c r="V518" s="1">
        <v>44813</v>
      </c>
      <c r="W518" t="s">
        <v>23</v>
      </c>
      <c r="X518" t="str">
        <f t="shared" si="49"/>
        <v>dp1</v>
      </c>
      <c r="Y518">
        <f t="shared" si="50"/>
        <v>34</v>
      </c>
      <c r="Z518">
        <f t="shared" si="51"/>
        <v>4</v>
      </c>
      <c r="AA518" t="str">
        <f t="shared" si="52"/>
        <v>N</v>
      </c>
      <c r="AC518" t="str">
        <f t="shared" ca="1" si="48"/>
        <v>Old</v>
      </c>
      <c r="AD518" t="str">
        <f t="shared" ca="1" si="53"/>
        <v>Old</v>
      </c>
    </row>
    <row r="519" spans="1:30" hidden="1" x14ac:dyDescent="0.35">
      <c r="A519">
        <v>834556486</v>
      </c>
      <c r="B519" s="1">
        <v>42948</v>
      </c>
      <c r="C519">
        <v>339</v>
      </c>
      <c r="D519" s="1">
        <v>45726</v>
      </c>
      <c r="E519" t="s">
        <v>36</v>
      </c>
      <c r="F519" t="s">
        <v>24</v>
      </c>
      <c r="G519" t="s">
        <v>23</v>
      </c>
      <c r="H519" t="s">
        <v>32</v>
      </c>
      <c r="I519" t="s">
        <v>24</v>
      </c>
      <c r="J519">
        <v>83</v>
      </c>
      <c r="K519" t="s">
        <v>24</v>
      </c>
      <c r="L519" t="s">
        <v>23</v>
      </c>
      <c r="M519" t="s">
        <v>23</v>
      </c>
      <c r="N519" s="1">
        <v>45736</v>
      </c>
      <c r="O519" t="s">
        <v>39</v>
      </c>
      <c r="P519" t="s">
        <v>27</v>
      </c>
      <c r="Q519" t="s">
        <v>32</v>
      </c>
      <c r="R519">
        <v>9</v>
      </c>
      <c r="S519">
        <v>951</v>
      </c>
      <c r="T519" t="s">
        <v>23</v>
      </c>
      <c r="U519" t="s">
        <v>23</v>
      </c>
      <c r="V519" s="1">
        <v>44806</v>
      </c>
      <c r="W519" t="s">
        <v>23</v>
      </c>
      <c r="X519" t="str">
        <f t="shared" si="49"/>
        <v>dp1</v>
      </c>
      <c r="Y519">
        <f t="shared" si="50"/>
        <v>83</v>
      </c>
      <c r="Z519">
        <f t="shared" si="51"/>
        <v>9</v>
      </c>
      <c r="AA519" t="str">
        <f t="shared" si="52"/>
        <v>N</v>
      </c>
      <c r="AC519" t="str">
        <f t="shared" ca="1" si="48"/>
        <v>Recent</v>
      </c>
      <c r="AD519" t="str">
        <f t="shared" ca="1" si="53"/>
        <v>Old</v>
      </c>
    </row>
    <row r="520" spans="1:30" hidden="1" x14ac:dyDescent="0.35">
      <c r="A520">
        <v>144109833</v>
      </c>
      <c r="B520" s="1">
        <v>37069</v>
      </c>
      <c r="C520">
        <v>3430</v>
      </c>
      <c r="D520" s="1">
        <v>45245</v>
      </c>
      <c r="E520" t="s">
        <v>36</v>
      </c>
      <c r="F520" t="s">
        <v>24</v>
      </c>
      <c r="G520" t="s">
        <v>23</v>
      </c>
      <c r="H520" t="s">
        <v>30</v>
      </c>
      <c r="O520" t="s">
        <v>35</v>
      </c>
      <c r="P520" t="s">
        <v>31</v>
      </c>
      <c r="Q520" t="s">
        <v>32</v>
      </c>
      <c r="R520">
        <v>8</v>
      </c>
      <c r="S520">
        <v>319</v>
      </c>
      <c r="T520" t="s">
        <v>23</v>
      </c>
      <c r="U520" t="s">
        <v>23</v>
      </c>
      <c r="V520" s="1">
        <v>44804</v>
      </c>
      <c r="W520" t="s">
        <v>23</v>
      </c>
      <c r="X520" t="str">
        <f t="shared" si="49"/>
        <v>dp3</v>
      </c>
      <c r="Y520">
        <f t="shared" si="50"/>
        <v>319</v>
      </c>
      <c r="Z520">
        <f t="shared" si="51"/>
        <v>4</v>
      </c>
      <c r="AA520" t="str">
        <f t="shared" si="52"/>
        <v>N</v>
      </c>
      <c r="AC520" t="str">
        <f t="shared" ca="1" si="48"/>
        <v>N/A</v>
      </c>
      <c r="AD520" t="str">
        <f t="shared" ca="1" si="53"/>
        <v>Old</v>
      </c>
    </row>
    <row r="521" spans="1:30" hidden="1" x14ac:dyDescent="0.35">
      <c r="A521">
        <v>537404147</v>
      </c>
      <c r="B521" s="1">
        <v>36553</v>
      </c>
      <c r="C521">
        <v>612</v>
      </c>
      <c r="D521" s="1">
        <v>45718</v>
      </c>
      <c r="E521" t="s">
        <v>36</v>
      </c>
      <c r="F521" t="s">
        <v>24</v>
      </c>
      <c r="G521" t="s">
        <v>23</v>
      </c>
      <c r="H521" t="s">
        <v>32</v>
      </c>
      <c r="I521" t="s">
        <v>24</v>
      </c>
      <c r="J521">
        <v>93</v>
      </c>
      <c r="K521" t="s">
        <v>24</v>
      </c>
      <c r="L521" t="s">
        <v>23</v>
      </c>
      <c r="M521" t="s">
        <v>23</v>
      </c>
      <c r="N521" s="1">
        <v>45732</v>
      </c>
      <c r="O521" t="s">
        <v>40</v>
      </c>
      <c r="Q521" t="s">
        <v>32</v>
      </c>
      <c r="R521">
        <v>9</v>
      </c>
      <c r="S521">
        <v>864</v>
      </c>
      <c r="T521" t="s">
        <v>23</v>
      </c>
      <c r="U521" t="s">
        <v>23</v>
      </c>
      <c r="V521" s="1">
        <v>44803</v>
      </c>
      <c r="W521" t="s">
        <v>23</v>
      </c>
      <c r="X521" t="str">
        <f t="shared" si="49"/>
        <v>dp1</v>
      </c>
      <c r="Y521">
        <f t="shared" si="50"/>
        <v>93</v>
      </c>
      <c r="Z521">
        <f t="shared" si="51"/>
        <v>10</v>
      </c>
      <c r="AA521" t="str">
        <f t="shared" si="52"/>
        <v>N</v>
      </c>
      <c r="AC521" t="str">
        <f t="shared" ref="AC521:AC584" ca="1" si="54">IF(N521&gt;=EDATE(TODAY(),-6),"Recent",IF(N521="","N/A","Old"))</f>
        <v>Recent</v>
      </c>
      <c r="AD521" t="str">
        <f t="shared" ca="1" si="53"/>
        <v>Old</v>
      </c>
    </row>
    <row r="522" spans="1:30" hidden="1" x14ac:dyDescent="0.35">
      <c r="A522">
        <v>191565897</v>
      </c>
      <c r="B522" s="1">
        <v>39890</v>
      </c>
      <c r="C522">
        <v>31</v>
      </c>
      <c r="D522" s="1">
        <v>45747</v>
      </c>
      <c r="E522" t="s">
        <v>22</v>
      </c>
      <c r="F522" t="s">
        <v>23</v>
      </c>
      <c r="G522" t="s">
        <v>24</v>
      </c>
      <c r="H522" t="s">
        <v>32</v>
      </c>
      <c r="I522" t="s">
        <v>24</v>
      </c>
      <c r="J522">
        <v>86</v>
      </c>
      <c r="K522" t="s">
        <v>24</v>
      </c>
      <c r="L522" t="s">
        <v>23</v>
      </c>
      <c r="M522" t="s">
        <v>23</v>
      </c>
      <c r="N522" s="1">
        <v>45729</v>
      </c>
      <c r="O522" t="s">
        <v>37</v>
      </c>
      <c r="P522" t="s">
        <v>27</v>
      </c>
      <c r="Q522" t="s">
        <v>32</v>
      </c>
      <c r="R522">
        <v>8</v>
      </c>
      <c r="S522">
        <v>968</v>
      </c>
      <c r="T522" t="s">
        <v>23</v>
      </c>
      <c r="U522" t="s">
        <v>23</v>
      </c>
      <c r="V522" s="1">
        <v>44801</v>
      </c>
      <c r="W522" t="s">
        <v>23</v>
      </c>
      <c r="X522" t="str">
        <f t="shared" si="49"/>
        <v>dp1</v>
      </c>
      <c r="Y522">
        <f t="shared" si="50"/>
        <v>86</v>
      </c>
      <c r="Z522">
        <f t="shared" si="51"/>
        <v>9</v>
      </c>
      <c r="AA522" t="str">
        <f t="shared" si="52"/>
        <v>N</v>
      </c>
      <c r="AC522" t="str">
        <f t="shared" ca="1" si="54"/>
        <v>Recent</v>
      </c>
      <c r="AD522" t="str">
        <f t="shared" ca="1" si="53"/>
        <v>Old</v>
      </c>
    </row>
    <row r="523" spans="1:30" hidden="1" x14ac:dyDescent="0.35">
      <c r="A523">
        <v>958926809</v>
      </c>
      <c r="B523" s="1">
        <v>43035</v>
      </c>
      <c r="C523">
        <v>2244</v>
      </c>
      <c r="D523" s="1">
        <v>45663</v>
      </c>
      <c r="E523" t="s">
        <v>34</v>
      </c>
      <c r="F523" t="s">
        <v>24</v>
      </c>
      <c r="G523" t="s">
        <v>24</v>
      </c>
      <c r="H523" t="s">
        <v>30</v>
      </c>
      <c r="O523" t="s">
        <v>26</v>
      </c>
      <c r="P523" t="s">
        <v>31</v>
      </c>
      <c r="Q523" t="s">
        <v>32</v>
      </c>
      <c r="R523">
        <v>6</v>
      </c>
      <c r="S523">
        <v>503</v>
      </c>
      <c r="T523" t="s">
        <v>23</v>
      </c>
      <c r="U523" t="s">
        <v>24</v>
      </c>
      <c r="V523" s="1">
        <v>44799</v>
      </c>
      <c r="W523" t="s">
        <v>23</v>
      </c>
      <c r="X523" t="str">
        <f t="shared" si="49"/>
        <v>dp3</v>
      </c>
      <c r="Y523">
        <f t="shared" si="50"/>
        <v>503</v>
      </c>
      <c r="Z523">
        <f t="shared" si="51"/>
        <v>6</v>
      </c>
      <c r="AA523" t="str">
        <f t="shared" si="52"/>
        <v>N</v>
      </c>
      <c r="AC523" t="str">
        <f t="shared" ca="1" si="54"/>
        <v>N/A</v>
      </c>
      <c r="AD523" t="str">
        <f t="shared" ca="1" si="53"/>
        <v>Old</v>
      </c>
    </row>
    <row r="524" spans="1:30" x14ac:dyDescent="0.35">
      <c r="A524">
        <v>175335269</v>
      </c>
      <c r="B524" s="1">
        <v>39502</v>
      </c>
      <c r="D524" s="1">
        <v>45753</v>
      </c>
      <c r="E524" t="s">
        <v>34</v>
      </c>
      <c r="F524" t="s">
        <v>24</v>
      </c>
      <c r="G524" t="s">
        <v>24</v>
      </c>
      <c r="H524" t="s">
        <v>32</v>
      </c>
      <c r="I524" t="s">
        <v>24</v>
      </c>
      <c r="J524">
        <v>13</v>
      </c>
      <c r="K524" t="s">
        <v>24</v>
      </c>
      <c r="L524" t="s">
        <v>24</v>
      </c>
      <c r="M524" t="s">
        <v>23</v>
      </c>
      <c r="N524" s="1">
        <v>45750</v>
      </c>
      <c r="O524" t="s">
        <v>26</v>
      </c>
      <c r="P524" t="s">
        <v>27</v>
      </c>
      <c r="Q524" t="s">
        <v>32</v>
      </c>
      <c r="R524">
        <v>7</v>
      </c>
      <c r="S524">
        <v>998</v>
      </c>
      <c r="T524" t="s">
        <v>23</v>
      </c>
      <c r="U524" t="s">
        <v>23</v>
      </c>
      <c r="V524" s="1">
        <v>44794</v>
      </c>
      <c r="W524" t="s">
        <v>23</v>
      </c>
      <c r="X524" t="str">
        <f t="shared" si="49"/>
        <v>dp1</v>
      </c>
      <c r="Y524">
        <f t="shared" si="50"/>
        <v>13</v>
      </c>
      <c r="Z524">
        <f t="shared" si="51"/>
        <v>2</v>
      </c>
      <c r="AA524" t="str">
        <f t="shared" si="52"/>
        <v>N</v>
      </c>
      <c r="AC524" t="str">
        <f t="shared" ca="1" si="54"/>
        <v>Recent</v>
      </c>
      <c r="AD524" t="str">
        <f t="shared" ca="1" si="53"/>
        <v>Old</v>
      </c>
    </row>
    <row r="525" spans="1:30" hidden="1" x14ac:dyDescent="0.35">
      <c r="A525">
        <v>282301048</v>
      </c>
      <c r="B525" s="1">
        <v>41347</v>
      </c>
      <c r="C525">
        <v>17</v>
      </c>
      <c r="E525" t="s">
        <v>36</v>
      </c>
      <c r="F525" t="s">
        <v>24</v>
      </c>
      <c r="G525" t="s">
        <v>23</v>
      </c>
      <c r="H525" t="s">
        <v>32</v>
      </c>
      <c r="I525" t="s">
        <v>24</v>
      </c>
      <c r="J525">
        <v>99</v>
      </c>
      <c r="K525" t="s">
        <v>24</v>
      </c>
      <c r="L525" t="s">
        <v>23</v>
      </c>
      <c r="M525" t="s">
        <v>23</v>
      </c>
      <c r="N525" s="1">
        <v>45743</v>
      </c>
      <c r="P525" t="s">
        <v>27</v>
      </c>
      <c r="Q525" t="s">
        <v>32</v>
      </c>
      <c r="R525">
        <v>6</v>
      </c>
      <c r="S525">
        <v>986</v>
      </c>
      <c r="T525" t="s">
        <v>23</v>
      </c>
      <c r="U525" t="s">
        <v>24</v>
      </c>
      <c r="V525" s="1">
        <v>44793</v>
      </c>
      <c r="W525" t="s">
        <v>23</v>
      </c>
      <c r="X525" t="str">
        <f t="shared" si="49"/>
        <v>dp1</v>
      </c>
      <c r="Y525">
        <f t="shared" si="50"/>
        <v>99</v>
      </c>
      <c r="Z525">
        <f t="shared" si="51"/>
        <v>10</v>
      </c>
      <c r="AA525" t="str">
        <f t="shared" si="52"/>
        <v>N</v>
      </c>
      <c r="AC525" t="str">
        <f t="shared" ca="1" si="54"/>
        <v>Recent</v>
      </c>
      <c r="AD525" t="str">
        <f t="shared" ca="1" si="53"/>
        <v>Old</v>
      </c>
    </row>
    <row r="526" spans="1:30" hidden="1" x14ac:dyDescent="0.35">
      <c r="A526">
        <v>484183477</v>
      </c>
      <c r="B526" s="1">
        <v>41335</v>
      </c>
      <c r="C526">
        <v>86</v>
      </c>
      <c r="E526" t="s">
        <v>22</v>
      </c>
      <c r="F526" t="s">
        <v>23</v>
      </c>
      <c r="G526" t="s">
        <v>24</v>
      </c>
      <c r="H526" t="s">
        <v>32</v>
      </c>
      <c r="I526" t="s">
        <v>24</v>
      </c>
      <c r="J526">
        <v>93</v>
      </c>
      <c r="K526" t="s">
        <v>24</v>
      </c>
      <c r="L526" t="s">
        <v>24</v>
      </c>
      <c r="M526" t="s">
        <v>24</v>
      </c>
      <c r="N526" s="1">
        <v>45752</v>
      </c>
      <c r="O526" t="s">
        <v>26</v>
      </c>
      <c r="P526" t="s">
        <v>31</v>
      </c>
      <c r="Q526" t="s">
        <v>32</v>
      </c>
      <c r="R526">
        <v>6</v>
      </c>
      <c r="S526">
        <v>959</v>
      </c>
      <c r="T526" t="s">
        <v>23</v>
      </c>
      <c r="U526" t="s">
        <v>23</v>
      </c>
      <c r="V526" s="1">
        <v>44792</v>
      </c>
      <c r="W526" t="s">
        <v>23</v>
      </c>
      <c r="X526" t="str">
        <f t="shared" si="49"/>
        <v>dp1</v>
      </c>
      <c r="Y526">
        <f t="shared" si="50"/>
        <v>93</v>
      </c>
      <c r="Z526">
        <f t="shared" si="51"/>
        <v>10</v>
      </c>
      <c r="AA526" t="str">
        <f t="shared" si="52"/>
        <v>N</v>
      </c>
      <c r="AC526" t="str">
        <f t="shared" ca="1" si="54"/>
        <v>Recent</v>
      </c>
      <c r="AD526" t="str">
        <f t="shared" ca="1" si="53"/>
        <v>Old</v>
      </c>
    </row>
    <row r="527" spans="1:30" x14ac:dyDescent="0.35">
      <c r="A527">
        <v>952734235</v>
      </c>
      <c r="B527" s="1">
        <v>42674</v>
      </c>
      <c r="D527" s="1">
        <v>45729</v>
      </c>
      <c r="E527" t="s">
        <v>34</v>
      </c>
      <c r="F527" t="s">
        <v>24</v>
      </c>
      <c r="G527" t="s">
        <v>24</v>
      </c>
      <c r="H527" t="s">
        <v>32</v>
      </c>
      <c r="I527" t="s">
        <v>24</v>
      </c>
      <c r="J527">
        <v>34</v>
      </c>
      <c r="K527" t="s">
        <v>24</v>
      </c>
      <c r="L527" t="s">
        <v>23</v>
      </c>
      <c r="M527" t="s">
        <v>24</v>
      </c>
      <c r="N527" s="1">
        <v>45736</v>
      </c>
      <c r="O527" t="s">
        <v>35</v>
      </c>
      <c r="P527" t="s">
        <v>33</v>
      </c>
      <c r="Q527" t="s">
        <v>32</v>
      </c>
      <c r="R527">
        <v>9</v>
      </c>
      <c r="S527">
        <v>855</v>
      </c>
      <c r="T527" t="s">
        <v>23</v>
      </c>
      <c r="U527" t="s">
        <v>23</v>
      </c>
      <c r="V527" s="1">
        <v>44786</v>
      </c>
      <c r="W527" t="s">
        <v>23</v>
      </c>
      <c r="X527" t="str">
        <f t="shared" si="49"/>
        <v>dp1</v>
      </c>
      <c r="Y527">
        <f t="shared" si="50"/>
        <v>34</v>
      </c>
      <c r="Z527">
        <f t="shared" si="51"/>
        <v>4</v>
      </c>
      <c r="AA527" t="str">
        <f t="shared" si="52"/>
        <v>N</v>
      </c>
      <c r="AC527" t="str">
        <f t="shared" ca="1" si="54"/>
        <v>Recent</v>
      </c>
      <c r="AD527" t="str">
        <f t="shared" ca="1" si="53"/>
        <v>Old</v>
      </c>
    </row>
    <row r="528" spans="1:30" x14ac:dyDescent="0.35">
      <c r="A528">
        <v>949221761</v>
      </c>
      <c r="B528" s="1">
        <v>39839</v>
      </c>
      <c r="D528" s="1">
        <v>45748</v>
      </c>
      <c r="E528" t="s">
        <v>22</v>
      </c>
      <c r="F528" t="s">
        <v>23</v>
      </c>
      <c r="G528" t="s">
        <v>24</v>
      </c>
      <c r="H528" t="s">
        <v>32</v>
      </c>
      <c r="I528" t="s">
        <v>24</v>
      </c>
      <c r="J528">
        <v>55</v>
      </c>
      <c r="K528" t="s">
        <v>24</v>
      </c>
      <c r="L528" t="s">
        <v>23</v>
      </c>
      <c r="M528" t="s">
        <v>23</v>
      </c>
      <c r="N528" s="1">
        <v>45732</v>
      </c>
      <c r="O528" t="s">
        <v>39</v>
      </c>
      <c r="P528" t="s">
        <v>31</v>
      </c>
      <c r="Q528" t="s">
        <v>32</v>
      </c>
      <c r="R528">
        <v>9</v>
      </c>
      <c r="S528">
        <v>887</v>
      </c>
      <c r="T528" t="s">
        <v>23</v>
      </c>
      <c r="U528" t="s">
        <v>23</v>
      </c>
      <c r="V528" s="1">
        <v>44779</v>
      </c>
      <c r="W528" t="s">
        <v>23</v>
      </c>
      <c r="X528" t="str">
        <f t="shared" si="49"/>
        <v>dp1</v>
      </c>
      <c r="Y528">
        <f t="shared" si="50"/>
        <v>55</v>
      </c>
      <c r="Z528">
        <f t="shared" si="51"/>
        <v>6</v>
      </c>
      <c r="AA528" t="str">
        <f t="shared" si="52"/>
        <v>N</v>
      </c>
      <c r="AC528" t="str">
        <f t="shared" ca="1" si="54"/>
        <v>Recent</v>
      </c>
      <c r="AD528" t="str">
        <f t="shared" ca="1" si="53"/>
        <v>Old</v>
      </c>
    </row>
    <row r="529" spans="1:30" hidden="1" x14ac:dyDescent="0.35">
      <c r="A529">
        <v>967273874</v>
      </c>
      <c r="B529" s="1">
        <v>36127</v>
      </c>
      <c r="C529">
        <v>258</v>
      </c>
      <c r="D529" s="1">
        <v>45730</v>
      </c>
      <c r="E529" t="s">
        <v>36</v>
      </c>
      <c r="F529" t="s">
        <v>24</v>
      </c>
      <c r="G529" t="s">
        <v>23</v>
      </c>
      <c r="H529" t="s">
        <v>32</v>
      </c>
      <c r="I529" t="s">
        <v>24</v>
      </c>
      <c r="J529">
        <v>78</v>
      </c>
      <c r="K529" t="s">
        <v>24</v>
      </c>
      <c r="L529" t="s">
        <v>23</v>
      </c>
      <c r="M529" t="s">
        <v>24</v>
      </c>
      <c r="N529" s="1">
        <v>45738</v>
      </c>
      <c r="O529" t="s">
        <v>37</v>
      </c>
      <c r="P529" t="s">
        <v>31</v>
      </c>
      <c r="Q529" t="s">
        <v>32</v>
      </c>
      <c r="R529">
        <v>8</v>
      </c>
      <c r="S529">
        <v>916</v>
      </c>
      <c r="T529" t="s">
        <v>23</v>
      </c>
      <c r="U529" t="s">
        <v>23</v>
      </c>
      <c r="V529" s="1">
        <v>44774</v>
      </c>
      <c r="W529" t="s">
        <v>23</v>
      </c>
      <c r="X529" t="str">
        <f t="shared" si="49"/>
        <v>dp1</v>
      </c>
      <c r="Y529">
        <f t="shared" si="50"/>
        <v>78</v>
      </c>
      <c r="Z529">
        <f t="shared" si="51"/>
        <v>8</v>
      </c>
      <c r="AA529" t="str">
        <f t="shared" si="52"/>
        <v>N</v>
      </c>
      <c r="AC529" t="str">
        <f t="shared" ca="1" si="54"/>
        <v>Recent</v>
      </c>
      <c r="AD529" t="str">
        <f t="shared" ca="1" si="53"/>
        <v>Old</v>
      </c>
    </row>
    <row r="530" spans="1:30" hidden="1" x14ac:dyDescent="0.35">
      <c r="A530">
        <v>360349534</v>
      </c>
      <c r="B530" s="1">
        <v>37551</v>
      </c>
      <c r="C530">
        <v>89</v>
      </c>
      <c r="D530" s="1">
        <v>45738</v>
      </c>
      <c r="E530" t="s">
        <v>34</v>
      </c>
      <c r="F530" t="s">
        <v>24</v>
      </c>
      <c r="G530" t="s">
        <v>24</v>
      </c>
      <c r="H530" t="s">
        <v>32</v>
      </c>
      <c r="I530" t="s">
        <v>24</v>
      </c>
      <c r="J530">
        <v>98</v>
      </c>
      <c r="K530" t="s">
        <v>24</v>
      </c>
      <c r="L530" t="s">
        <v>23</v>
      </c>
      <c r="M530" t="s">
        <v>23</v>
      </c>
      <c r="N530" s="1">
        <v>45735</v>
      </c>
      <c r="O530" t="s">
        <v>40</v>
      </c>
      <c r="P530" t="s">
        <v>27</v>
      </c>
      <c r="Q530" t="s">
        <v>32</v>
      </c>
      <c r="R530">
        <v>7</v>
      </c>
      <c r="S530">
        <v>966</v>
      </c>
      <c r="T530" t="s">
        <v>23</v>
      </c>
      <c r="U530" t="s">
        <v>23</v>
      </c>
      <c r="V530" s="1">
        <v>44771</v>
      </c>
      <c r="W530" t="s">
        <v>23</v>
      </c>
      <c r="X530" t="str">
        <f t="shared" si="49"/>
        <v>dp1</v>
      </c>
      <c r="Y530">
        <f t="shared" si="50"/>
        <v>98</v>
      </c>
      <c r="Z530">
        <f t="shared" si="51"/>
        <v>10</v>
      </c>
      <c r="AA530" t="str">
        <f t="shared" si="52"/>
        <v>N</v>
      </c>
      <c r="AC530" t="str">
        <f t="shared" ca="1" si="54"/>
        <v>Recent</v>
      </c>
      <c r="AD530" t="str">
        <f t="shared" ca="1" si="53"/>
        <v>Old</v>
      </c>
    </row>
    <row r="531" spans="1:30" hidden="1" x14ac:dyDescent="0.35">
      <c r="A531">
        <v>342715494</v>
      </c>
      <c r="B531" s="1">
        <v>39682</v>
      </c>
      <c r="C531">
        <v>2567</v>
      </c>
      <c r="D531" s="1">
        <v>45597</v>
      </c>
      <c r="E531" t="s">
        <v>36</v>
      </c>
      <c r="F531" t="s">
        <v>24</v>
      </c>
      <c r="G531" t="s">
        <v>23</v>
      </c>
      <c r="H531" t="s">
        <v>30</v>
      </c>
      <c r="O531" t="s">
        <v>38</v>
      </c>
      <c r="P531" t="s">
        <v>27</v>
      </c>
      <c r="Q531" t="s">
        <v>32</v>
      </c>
      <c r="R531">
        <v>8</v>
      </c>
      <c r="S531">
        <v>563</v>
      </c>
      <c r="T531" t="s">
        <v>23</v>
      </c>
      <c r="U531" t="s">
        <v>23</v>
      </c>
      <c r="V531" s="1">
        <v>44761</v>
      </c>
      <c r="W531" t="s">
        <v>23</v>
      </c>
      <c r="X531" t="str">
        <f t="shared" si="49"/>
        <v>dp3</v>
      </c>
      <c r="Y531">
        <f t="shared" si="50"/>
        <v>563</v>
      </c>
      <c r="Z531">
        <f t="shared" si="51"/>
        <v>6</v>
      </c>
      <c r="AA531" t="str">
        <f t="shared" si="52"/>
        <v>N</v>
      </c>
      <c r="AC531" t="str">
        <f t="shared" ca="1" si="54"/>
        <v>N/A</v>
      </c>
      <c r="AD531" t="str">
        <f t="shared" ca="1" si="53"/>
        <v>Old</v>
      </c>
    </row>
    <row r="532" spans="1:30" hidden="1" x14ac:dyDescent="0.35">
      <c r="A532">
        <v>154760415</v>
      </c>
      <c r="B532" s="1">
        <v>40106</v>
      </c>
      <c r="C532">
        <v>73</v>
      </c>
      <c r="D532" s="1">
        <v>45746</v>
      </c>
      <c r="E532" t="s">
        <v>22</v>
      </c>
      <c r="F532" t="s">
        <v>23</v>
      </c>
      <c r="G532" t="s">
        <v>24</v>
      </c>
      <c r="H532" t="s">
        <v>32</v>
      </c>
      <c r="I532" t="s">
        <v>24</v>
      </c>
      <c r="J532">
        <v>86</v>
      </c>
      <c r="K532" t="s">
        <v>24</v>
      </c>
      <c r="L532" t="s">
        <v>23</v>
      </c>
      <c r="M532" t="s">
        <v>23</v>
      </c>
      <c r="N532" s="1">
        <v>45728</v>
      </c>
      <c r="O532" t="s">
        <v>26</v>
      </c>
      <c r="P532" t="s">
        <v>27</v>
      </c>
      <c r="Q532" t="s">
        <v>32</v>
      </c>
      <c r="R532">
        <v>6</v>
      </c>
      <c r="S532">
        <v>969</v>
      </c>
      <c r="T532" t="s">
        <v>23</v>
      </c>
      <c r="U532" t="s">
        <v>23</v>
      </c>
      <c r="V532" s="1">
        <v>44755</v>
      </c>
      <c r="W532" t="s">
        <v>23</v>
      </c>
      <c r="X532" t="str">
        <f t="shared" si="49"/>
        <v>dp1</v>
      </c>
      <c r="Y532">
        <f t="shared" si="50"/>
        <v>86</v>
      </c>
      <c r="Z532">
        <f t="shared" si="51"/>
        <v>9</v>
      </c>
      <c r="AA532" t="str">
        <f t="shared" si="52"/>
        <v>N</v>
      </c>
      <c r="AC532" t="str">
        <f t="shared" ca="1" si="54"/>
        <v>Recent</v>
      </c>
      <c r="AD532" t="str">
        <f t="shared" ca="1" si="53"/>
        <v>Old</v>
      </c>
    </row>
    <row r="533" spans="1:30" hidden="1" x14ac:dyDescent="0.35">
      <c r="A533">
        <v>620761294</v>
      </c>
      <c r="B533" s="1">
        <v>41586</v>
      </c>
      <c r="C533">
        <v>1039</v>
      </c>
      <c r="D533" s="1">
        <v>45719</v>
      </c>
      <c r="E533" t="s">
        <v>29</v>
      </c>
      <c r="F533" t="s">
        <v>24</v>
      </c>
      <c r="G533" t="s">
        <v>24</v>
      </c>
      <c r="H533" t="s">
        <v>32</v>
      </c>
      <c r="I533" t="s">
        <v>24</v>
      </c>
      <c r="J533">
        <v>73</v>
      </c>
      <c r="K533" t="s">
        <v>24</v>
      </c>
      <c r="L533" t="s">
        <v>23</v>
      </c>
      <c r="M533" t="s">
        <v>23</v>
      </c>
      <c r="N533" s="1">
        <v>45672</v>
      </c>
      <c r="P533" t="s">
        <v>31</v>
      </c>
      <c r="Q533" t="s">
        <v>32</v>
      </c>
      <c r="R533">
        <v>7</v>
      </c>
      <c r="S533">
        <v>840</v>
      </c>
      <c r="T533" t="s">
        <v>23</v>
      </c>
      <c r="U533" t="s">
        <v>24</v>
      </c>
      <c r="V533" s="1">
        <v>44754</v>
      </c>
      <c r="W533" t="s">
        <v>23</v>
      </c>
      <c r="X533" t="str">
        <f t="shared" si="49"/>
        <v>dp1</v>
      </c>
      <c r="Y533">
        <f t="shared" si="50"/>
        <v>73</v>
      </c>
      <c r="Z533">
        <f t="shared" si="51"/>
        <v>8</v>
      </c>
      <c r="AA533" t="str">
        <f t="shared" si="52"/>
        <v>N</v>
      </c>
      <c r="AC533" t="str">
        <f t="shared" ca="1" si="54"/>
        <v>Recent</v>
      </c>
      <c r="AD533" t="str">
        <f t="shared" ca="1" si="53"/>
        <v>Old</v>
      </c>
    </row>
    <row r="534" spans="1:30" hidden="1" x14ac:dyDescent="0.35">
      <c r="A534">
        <v>481623203</v>
      </c>
      <c r="B534" s="1">
        <v>38569</v>
      </c>
      <c r="C534">
        <v>2942</v>
      </c>
      <c r="D534" s="1">
        <v>45524</v>
      </c>
      <c r="E534" t="s">
        <v>29</v>
      </c>
      <c r="F534" t="s">
        <v>24</v>
      </c>
      <c r="G534" t="s">
        <v>24</v>
      </c>
      <c r="H534" t="s">
        <v>32</v>
      </c>
      <c r="I534" t="s">
        <v>24</v>
      </c>
      <c r="J534">
        <v>42</v>
      </c>
      <c r="K534" t="s">
        <v>24</v>
      </c>
      <c r="L534" t="s">
        <v>24</v>
      </c>
      <c r="M534" t="s">
        <v>23</v>
      </c>
      <c r="N534" s="1">
        <v>45714</v>
      </c>
      <c r="O534" t="s">
        <v>40</v>
      </c>
      <c r="P534" t="s">
        <v>31</v>
      </c>
      <c r="Q534" t="s">
        <v>32</v>
      </c>
      <c r="R534">
        <v>6</v>
      </c>
      <c r="S534">
        <v>669</v>
      </c>
      <c r="T534" t="s">
        <v>23</v>
      </c>
      <c r="U534" t="s">
        <v>23</v>
      </c>
      <c r="V534" s="1">
        <v>44754</v>
      </c>
      <c r="W534" t="s">
        <v>23</v>
      </c>
      <c r="X534" t="str">
        <f t="shared" si="49"/>
        <v>dp1</v>
      </c>
      <c r="Y534">
        <f t="shared" si="50"/>
        <v>42</v>
      </c>
      <c r="Z534">
        <f t="shared" si="51"/>
        <v>5</v>
      </c>
      <c r="AA534" t="str">
        <f t="shared" si="52"/>
        <v>N</v>
      </c>
      <c r="AC534" t="str">
        <f t="shared" ca="1" si="54"/>
        <v>Recent</v>
      </c>
      <c r="AD534" t="str">
        <f t="shared" ca="1" si="53"/>
        <v>Old</v>
      </c>
    </row>
    <row r="535" spans="1:30" hidden="1" x14ac:dyDescent="0.35">
      <c r="A535">
        <v>315926340</v>
      </c>
      <c r="B535" s="1">
        <v>43277</v>
      </c>
      <c r="C535">
        <v>4121</v>
      </c>
      <c r="D535" s="1">
        <v>44832</v>
      </c>
      <c r="E535" t="s">
        <v>29</v>
      </c>
      <c r="F535" t="s">
        <v>24</v>
      </c>
      <c r="G535" t="s">
        <v>24</v>
      </c>
      <c r="H535" t="s">
        <v>32</v>
      </c>
      <c r="I535" t="s">
        <v>24</v>
      </c>
      <c r="J535">
        <v>16</v>
      </c>
      <c r="K535" t="s">
        <v>24</v>
      </c>
      <c r="L535" t="s">
        <v>24</v>
      </c>
      <c r="M535" t="s">
        <v>24</v>
      </c>
      <c r="N535" s="1">
        <v>44150</v>
      </c>
      <c r="P535" t="s">
        <v>31</v>
      </c>
      <c r="Q535" t="s">
        <v>32</v>
      </c>
      <c r="R535">
        <v>8</v>
      </c>
      <c r="S535">
        <v>89</v>
      </c>
      <c r="T535" t="s">
        <v>23</v>
      </c>
      <c r="U535" t="s">
        <v>24</v>
      </c>
      <c r="V535" s="1">
        <v>44752</v>
      </c>
      <c r="W535" t="s">
        <v>23</v>
      </c>
      <c r="X535" t="str">
        <f t="shared" si="49"/>
        <v>dp3</v>
      </c>
      <c r="Y535">
        <f t="shared" si="50"/>
        <v>89</v>
      </c>
      <c r="Z535">
        <f t="shared" si="51"/>
        <v>1</v>
      </c>
      <c r="AA535" t="str">
        <f t="shared" si="52"/>
        <v>N</v>
      </c>
      <c r="AC535" t="str">
        <f t="shared" ca="1" si="54"/>
        <v>Old</v>
      </c>
      <c r="AD535" t="str">
        <f t="shared" ca="1" si="53"/>
        <v>Old</v>
      </c>
    </row>
    <row r="536" spans="1:30" hidden="1" x14ac:dyDescent="0.35">
      <c r="A536">
        <v>546781701</v>
      </c>
      <c r="B536" s="1">
        <v>35353</v>
      </c>
      <c r="C536">
        <v>424</v>
      </c>
      <c r="E536" t="s">
        <v>22</v>
      </c>
      <c r="F536" t="s">
        <v>23</v>
      </c>
      <c r="G536" t="s">
        <v>24</v>
      </c>
      <c r="H536" t="s">
        <v>32</v>
      </c>
      <c r="I536" t="s">
        <v>24</v>
      </c>
      <c r="J536">
        <v>95</v>
      </c>
      <c r="K536" t="s">
        <v>24</v>
      </c>
      <c r="L536" t="s">
        <v>24</v>
      </c>
      <c r="M536" t="s">
        <v>23</v>
      </c>
      <c r="N536" s="1">
        <v>45723</v>
      </c>
      <c r="O536" t="s">
        <v>39</v>
      </c>
      <c r="P536" t="s">
        <v>33</v>
      </c>
      <c r="Q536" t="s">
        <v>32</v>
      </c>
      <c r="R536">
        <v>9</v>
      </c>
      <c r="S536">
        <v>939</v>
      </c>
      <c r="T536" t="s">
        <v>23</v>
      </c>
      <c r="U536" t="s">
        <v>23</v>
      </c>
      <c r="V536" s="1">
        <v>44747</v>
      </c>
      <c r="W536" t="s">
        <v>23</v>
      </c>
      <c r="X536" t="str">
        <f t="shared" si="49"/>
        <v>dp1</v>
      </c>
      <c r="Y536">
        <f t="shared" si="50"/>
        <v>95</v>
      </c>
      <c r="Z536">
        <f t="shared" si="51"/>
        <v>10</v>
      </c>
      <c r="AA536" t="str">
        <f t="shared" si="52"/>
        <v>N</v>
      </c>
      <c r="AC536" t="str">
        <f t="shared" ca="1" si="54"/>
        <v>Recent</v>
      </c>
      <c r="AD536" t="str">
        <f t="shared" ca="1" si="53"/>
        <v>Old</v>
      </c>
    </row>
    <row r="537" spans="1:30" hidden="1" x14ac:dyDescent="0.35">
      <c r="A537">
        <v>563008860</v>
      </c>
      <c r="B537" s="1">
        <v>35885</v>
      </c>
      <c r="C537">
        <v>60</v>
      </c>
      <c r="D537" s="1">
        <v>45743</v>
      </c>
      <c r="E537" t="s">
        <v>22</v>
      </c>
      <c r="F537" t="s">
        <v>23</v>
      </c>
      <c r="G537" t="s">
        <v>24</v>
      </c>
      <c r="H537" t="s">
        <v>32</v>
      </c>
      <c r="I537" t="s">
        <v>24</v>
      </c>
      <c r="J537">
        <v>90</v>
      </c>
      <c r="K537" t="s">
        <v>24</v>
      </c>
      <c r="L537" t="s">
        <v>23</v>
      </c>
      <c r="M537" t="s">
        <v>24</v>
      </c>
      <c r="N537" s="1">
        <v>45745</v>
      </c>
      <c r="O537" t="s">
        <v>39</v>
      </c>
      <c r="P537" t="s">
        <v>27</v>
      </c>
      <c r="Q537" t="s">
        <v>32</v>
      </c>
      <c r="R537">
        <v>7</v>
      </c>
      <c r="S537">
        <v>974</v>
      </c>
      <c r="T537" t="s">
        <v>23</v>
      </c>
      <c r="U537" t="s">
        <v>23</v>
      </c>
      <c r="V537" s="1">
        <v>44743</v>
      </c>
      <c r="W537" t="s">
        <v>23</v>
      </c>
      <c r="X537" t="str">
        <f t="shared" si="49"/>
        <v>dp1</v>
      </c>
      <c r="Y537">
        <f t="shared" si="50"/>
        <v>90</v>
      </c>
      <c r="Z537">
        <f t="shared" si="51"/>
        <v>9</v>
      </c>
      <c r="AA537" t="str">
        <f t="shared" si="52"/>
        <v>N</v>
      </c>
      <c r="AC537" t="str">
        <f t="shared" ca="1" si="54"/>
        <v>Recent</v>
      </c>
      <c r="AD537" t="str">
        <f t="shared" ca="1" si="53"/>
        <v>Old</v>
      </c>
    </row>
    <row r="538" spans="1:30" hidden="1" x14ac:dyDescent="0.35">
      <c r="A538">
        <v>398469779</v>
      </c>
      <c r="B538" s="1">
        <v>41570</v>
      </c>
      <c r="C538">
        <v>775</v>
      </c>
      <c r="D538" s="1">
        <v>45711</v>
      </c>
      <c r="E538" t="s">
        <v>22</v>
      </c>
      <c r="F538" t="s">
        <v>23</v>
      </c>
      <c r="G538" t="s">
        <v>24</v>
      </c>
      <c r="H538" t="s">
        <v>32</v>
      </c>
      <c r="I538" t="s">
        <v>24</v>
      </c>
      <c r="J538">
        <v>94</v>
      </c>
      <c r="K538" t="s">
        <v>24</v>
      </c>
      <c r="L538" t="s">
        <v>24</v>
      </c>
      <c r="M538" t="s">
        <v>23</v>
      </c>
      <c r="N538" s="1">
        <v>45720</v>
      </c>
      <c r="P538" t="s">
        <v>31</v>
      </c>
      <c r="Q538" t="s">
        <v>32</v>
      </c>
      <c r="R538">
        <v>8</v>
      </c>
      <c r="S538">
        <v>954</v>
      </c>
      <c r="T538" t="s">
        <v>23</v>
      </c>
      <c r="U538" t="s">
        <v>23</v>
      </c>
      <c r="V538" s="1">
        <v>44742</v>
      </c>
      <c r="W538" t="s">
        <v>23</v>
      </c>
      <c r="X538" t="str">
        <f t="shared" si="49"/>
        <v>dp1</v>
      </c>
      <c r="Y538">
        <f t="shared" si="50"/>
        <v>94</v>
      </c>
      <c r="Z538">
        <f t="shared" si="51"/>
        <v>10</v>
      </c>
      <c r="AA538" t="str">
        <f t="shared" si="52"/>
        <v>N</v>
      </c>
      <c r="AC538" t="str">
        <f t="shared" ca="1" si="54"/>
        <v>Recent</v>
      </c>
      <c r="AD538" t="str">
        <f t="shared" ca="1" si="53"/>
        <v>Old</v>
      </c>
    </row>
    <row r="539" spans="1:30" hidden="1" x14ac:dyDescent="0.35">
      <c r="A539">
        <v>570996653</v>
      </c>
      <c r="B539" s="1">
        <v>37477</v>
      </c>
      <c r="C539">
        <v>65</v>
      </c>
      <c r="D539" s="1">
        <v>45744</v>
      </c>
      <c r="E539" t="s">
        <v>36</v>
      </c>
      <c r="F539" t="s">
        <v>24</v>
      </c>
      <c r="G539" t="s">
        <v>23</v>
      </c>
      <c r="H539" t="s">
        <v>32</v>
      </c>
      <c r="I539" t="s">
        <v>24</v>
      </c>
      <c r="J539">
        <v>87</v>
      </c>
      <c r="K539" t="s">
        <v>24</v>
      </c>
      <c r="L539" t="s">
        <v>24</v>
      </c>
      <c r="M539" t="s">
        <v>24</v>
      </c>
      <c r="N539" s="1">
        <v>45739</v>
      </c>
      <c r="O539" t="s">
        <v>39</v>
      </c>
      <c r="P539" t="s">
        <v>27</v>
      </c>
      <c r="Q539" t="s">
        <v>32</v>
      </c>
      <c r="R539">
        <v>6</v>
      </c>
      <c r="S539">
        <v>959</v>
      </c>
      <c r="T539" t="s">
        <v>23</v>
      </c>
      <c r="U539" t="s">
        <v>23</v>
      </c>
      <c r="V539" s="1">
        <v>44740</v>
      </c>
      <c r="W539" t="s">
        <v>23</v>
      </c>
      <c r="X539" t="str">
        <f t="shared" si="49"/>
        <v>dp1</v>
      </c>
      <c r="Y539">
        <f t="shared" si="50"/>
        <v>87</v>
      </c>
      <c r="Z539">
        <f t="shared" si="51"/>
        <v>9</v>
      </c>
      <c r="AA539" t="str">
        <f t="shared" si="52"/>
        <v>N</v>
      </c>
      <c r="AC539" t="str">
        <f t="shared" ca="1" si="54"/>
        <v>Recent</v>
      </c>
      <c r="AD539" t="str">
        <f t="shared" ca="1" si="53"/>
        <v>Old</v>
      </c>
    </row>
    <row r="540" spans="1:30" hidden="1" x14ac:dyDescent="0.35">
      <c r="A540">
        <v>341343663</v>
      </c>
      <c r="B540" s="1">
        <v>41738</v>
      </c>
      <c r="C540">
        <v>189</v>
      </c>
      <c r="D540" s="1">
        <v>45706</v>
      </c>
      <c r="E540" t="s">
        <v>34</v>
      </c>
      <c r="F540" t="s">
        <v>24</v>
      </c>
      <c r="G540" t="s">
        <v>24</v>
      </c>
      <c r="H540" t="s">
        <v>32</v>
      </c>
      <c r="I540" t="s">
        <v>24</v>
      </c>
      <c r="J540">
        <v>86</v>
      </c>
      <c r="K540" t="s">
        <v>24</v>
      </c>
      <c r="L540" t="s">
        <v>23</v>
      </c>
      <c r="M540" t="s">
        <v>24</v>
      </c>
      <c r="N540" s="1">
        <v>45726</v>
      </c>
      <c r="O540" t="s">
        <v>40</v>
      </c>
      <c r="P540" t="s">
        <v>33</v>
      </c>
      <c r="Q540" t="s">
        <v>32</v>
      </c>
      <c r="R540">
        <v>9</v>
      </c>
      <c r="S540">
        <v>954</v>
      </c>
      <c r="T540" t="s">
        <v>23</v>
      </c>
      <c r="U540" t="s">
        <v>23</v>
      </c>
      <c r="V540" s="1">
        <v>44740</v>
      </c>
      <c r="W540" t="s">
        <v>23</v>
      </c>
      <c r="X540" t="str">
        <f t="shared" si="49"/>
        <v>dp1</v>
      </c>
      <c r="Y540">
        <f t="shared" si="50"/>
        <v>86</v>
      </c>
      <c r="Z540">
        <f t="shared" si="51"/>
        <v>9</v>
      </c>
      <c r="AA540" t="str">
        <f t="shared" si="52"/>
        <v>N</v>
      </c>
      <c r="AC540" t="str">
        <f t="shared" ca="1" si="54"/>
        <v>Recent</v>
      </c>
      <c r="AD540" t="str">
        <f t="shared" ca="1" si="53"/>
        <v>Old</v>
      </c>
    </row>
    <row r="541" spans="1:30" x14ac:dyDescent="0.35">
      <c r="A541">
        <v>939506997</v>
      </c>
      <c r="B541" s="1">
        <v>35630</v>
      </c>
      <c r="D541" s="1">
        <v>45740</v>
      </c>
      <c r="E541" t="s">
        <v>22</v>
      </c>
      <c r="F541" t="s">
        <v>23</v>
      </c>
      <c r="G541" t="s">
        <v>24</v>
      </c>
      <c r="H541" t="s">
        <v>32</v>
      </c>
      <c r="I541" t="s">
        <v>24</v>
      </c>
      <c r="J541">
        <v>6</v>
      </c>
      <c r="K541" t="s">
        <v>24</v>
      </c>
      <c r="L541" t="s">
        <v>24</v>
      </c>
      <c r="M541" t="s">
        <v>24</v>
      </c>
      <c r="N541" s="1">
        <v>45737</v>
      </c>
      <c r="O541" t="s">
        <v>26</v>
      </c>
      <c r="P541" t="s">
        <v>27</v>
      </c>
      <c r="Q541" t="s">
        <v>32</v>
      </c>
      <c r="R541">
        <v>6</v>
      </c>
      <c r="S541">
        <v>658</v>
      </c>
      <c r="T541" t="s">
        <v>23</v>
      </c>
      <c r="U541" t="s">
        <v>23</v>
      </c>
      <c r="V541" s="1">
        <v>44738</v>
      </c>
      <c r="W541" t="s">
        <v>23</v>
      </c>
      <c r="X541" t="str">
        <f t="shared" si="49"/>
        <v>dp1</v>
      </c>
      <c r="Y541">
        <f t="shared" si="50"/>
        <v>6</v>
      </c>
      <c r="Z541">
        <f t="shared" si="51"/>
        <v>1</v>
      </c>
      <c r="AA541" t="str">
        <f t="shared" si="52"/>
        <v>N</v>
      </c>
      <c r="AC541" t="str">
        <f t="shared" ca="1" si="54"/>
        <v>Recent</v>
      </c>
      <c r="AD541" t="str">
        <f t="shared" ca="1" si="53"/>
        <v>Old</v>
      </c>
    </row>
    <row r="542" spans="1:30" hidden="1" x14ac:dyDescent="0.35">
      <c r="A542">
        <v>830205633</v>
      </c>
      <c r="B542" s="1">
        <v>40256</v>
      </c>
      <c r="C542">
        <v>3</v>
      </c>
      <c r="D542" s="1">
        <v>45735</v>
      </c>
      <c r="E542" t="s">
        <v>36</v>
      </c>
      <c r="F542" t="s">
        <v>24</v>
      </c>
      <c r="G542" t="s">
        <v>23</v>
      </c>
      <c r="H542" t="s">
        <v>32</v>
      </c>
      <c r="I542" t="s">
        <v>24</v>
      </c>
      <c r="J542">
        <v>91</v>
      </c>
      <c r="K542" t="s">
        <v>24</v>
      </c>
      <c r="L542" t="s">
        <v>23</v>
      </c>
      <c r="M542" t="s">
        <v>24</v>
      </c>
      <c r="N542" s="1">
        <v>45726</v>
      </c>
      <c r="O542" t="s">
        <v>26</v>
      </c>
      <c r="P542" t="s">
        <v>33</v>
      </c>
      <c r="Q542" t="s">
        <v>32</v>
      </c>
      <c r="R542">
        <v>7</v>
      </c>
      <c r="S542">
        <v>989</v>
      </c>
      <c r="T542" t="s">
        <v>23</v>
      </c>
      <c r="U542" t="s">
        <v>23</v>
      </c>
      <c r="V542" s="1">
        <v>44731</v>
      </c>
      <c r="W542" t="s">
        <v>23</v>
      </c>
      <c r="X542" t="str">
        <f t="shared" si="49"/>
        <v>dp1</v>
      </c>
      <c r="Y542">
        <f t="shared" si="50"/>
        <v>91</v>
      </c>
      <c r="Z542">
        <f t="shared" si="51"/>
        <v>10</v>
      </c>
      <c r="AA542" t="str">
        <f t="shared" si="52"/>
        <v>N</v>
      </c>
      <c r="AC542" t="str">
        <f t="shared" ca="1" si="54"/>
        <v>Recent</v>
      </c>
      <c r="AD542" t="str">
        <f t="shared" ca="1" si="53"/>
        <v>Old</v>
      </c>
    </row>
    <row r="543" spans="1:30" hidden="1" x14ac:dyDescent="0.35">
      <c r="A543">
        <v>378075233</v>
      </c>
      <c r="B543" s="1">
        <v>36567</v>
      </c>
      <c r="C543">
        <v>41</v>
      </c>
      <c r="D543" s="1">
        <v>45743</v>
      </c>
      <c r="E543" t="s">
        <v>22</v>
      </c>
      <c r="F543" t="s">
        <v>23</v>
      </c>
      <c r="G543" t="s">
        <v>24</v>
      </c>
      <c r="H543" t="s">
        <v>32</v>
      </c>
      <c r="I543" t="s">
        <v>24</v>
      </c>
      <c r="J543">
        <v>98</v>
      </c>
      <c r="K543" t="s">
        <v>24</v>
      </c>
      <c r="L543" t="s">
        <v>23</v>
      </c>
      <c r="M543" t="s">
        <v>24</v>
      </c>
      <c r="N543" s="1">
        <v>45753</v>
      </c>
      <c r="P543" t="s">
        <v>31</v>
      </c>
      <c r="Q543" t="s">
        <v>32</v>
      </c>
      <c r="R543">
        <v>9</v>
      </c>
      <c r="S543">
        <v>951</v>
      </c>
      <c r="T543" t="s">
        <v>23</v>
      </c>
      <c r="U543" t="s">
        <v>23</v>
      </c>
      <c r="V543" s="1">
        <v>44723</v>
      </c>
      <c r="W543" t="s">
        <v>23</v>
      </c>
      <c r="X543" t="str">
        <f t="shared" si="49"/>
        <v>dp1</v>
      </c>
      <c r="Y543">
        <f t="shared" si="50"/>
        <v>98</v>
      </c>
      <c r="Z543">
        <f t="shared" si="51"/>
        <v>10</v>
      </c>
      <c r="AA543" t="str">
        <f t="shared" si="52"/>
        <v>N</v>
      </c>
      <c r="AC543" t="str">
        <f t="shared" ca="1" si="54"/>
        <v>Recent</v>
      </c>
      <c r="AD543" t="str">
        <f t="shared" ca="1" si="53"/>
        <v>Old</v>
      </c>
    </row>
    <row r="544" spans="1:30" hidden="1" x14ac:dyDescent="0.35">
      <c r="A544">
        <v>819142306</v>
      </c>
      <c r="B544" s="1">
        <v>36281</v>
      </c>
      <c r="C544">
        <v>1960</v>
      </c>
      <c r="D544" s="1">
        <v>45666</v>
      </c>
      <c r="E544" t="s">
        <v>34</v>
      </c>
      <c r="F544" t="s">
        <v>24</v>
      </c>
      <c r="G544" t="s">
        <v>24</v>
      </c>
      <c r="H544" t="s">
        <v>32</v>
      </c>
      <c r="I544" t="s">
        <v>24</v>
      </c>
      <c r="J544">
        <v>58</v>
      </c>
      <c r="K544" t="s">
        <v>24</v>
      </c>
      <c r="L544" t="s">
        <v>23</v>
      </c>
      <c r="M544" t="s">
        <v>24</v>
      </c>
      <c r="N544" s="1">
        <v>45702</v>
      </c>
      <c r="O544" t="s">
        <v>40</v>
      </c>
      <c r="P544" t="s">
        <v>33</v>
      </c>
      <c r="Q544" t="s">
        <v>32</v>
      </c>
      <c r="R544">
        <v>7</v>
      </c>
      <c r="S544">
        <v>864</v>
      </c>
      <c r="T544" t="s">
        <v>23</v>
      </c>
      <c r="U544" t="s">
        <v>23</v>
      </c>
      <c r="V544" s="1">
        <v>44723</v>
      </c>
      <c r="W544" t="s">
        <v>23</v>
      </c>
      <c r="X544" t="str">
        <f t="shared" si="49"/>
        <v>dp1</v>
      </c>
      <c r="Y544">
        <f t="shared" si="50"/>
        <v>58</v>
      </c>
      <c r="Z544">
        <f t="shared" si="51"/>
        <v>6</v>
      </c>
      <c r="AA544" t="str">
        <f t="shared" si="52"/>
        <v>N</v>
      </c>
      <c r="AC544" t="str">
        <f t="shared" ca="1" si="54"/>
        <v>Recent</v>
      </c>
      <c r="AD544" t="str">
        <f t="shared" ca="1" si="53"/>
        <v>Old</v>
      </c>
    </row>
    <row r="545" spans="1:30" hidden="1" x14ac:dyDescent="0.35">
      <c r="A545">
        <v>266012208</v>
      </c>
      <c r="B545" s="1">
        <v>37300</v>
      </c>
      <c r="C545">
        <v>2625</v>
      </c>
      <c r="D545" s="1">
        <v>45580</v>
      </c>
      <c r="E545" t="s">
        <v>36</v>
      </c>
      <c r="F545" t="s">
        <v>24</v>
      </c>
      <c r="G545" t="s">
        <v>23</v>
      </c>
      <c r="H545" t="s">
        <v>32</v>
      </c>
      <c r="I545" t="s">
        <v>24</v>
      </c>
      <c r="J545">
        <v>53</v>
      </c>
      <c r="K545" t="s">
        <v>24</v>
      </c>
      <c r="L545" t="s">
        <v>23</v>
      </c>
      <c r="M545" t="s">
        <v>24</v>
      </c>
      <c r="N545" s="1">
        <v>45550</v>
      </c>
      <c r="O545" t="s">
        <v>35</v>
      </c>
      <c r="P545" t="s">
        <v>33</v>
      </c>
      <c r="Q545" t="s">
        <v>32</v>
      </c>
      <c r="R545">
        <v>7</v>
      </c>
      <c r="S545">
        <v>592</v>
      </c>
      <c r="T545" t="s">
        <v>23</v>
      </c>
      <c r="U545" t="s">
        <v>23</v>
      </c>
      <c r="V545" s="1">
        <v>44717</v>
      </c>
      <c r="W545" t="s">
        <v>23</v>
      </c>
      <c r="X545" t="str">
        <f t="shared" si="49"/>
        <v>dp1</v>
      </c>
      <c r="Y545">
        <f t="shared" si="50"/>
        <v>53</v>
      </c>
      <c r="Z545">
        <f t="shared" si="51"/>
        <v>6</v>
      </c>
      <c r="AA545" t="str">
        <f t="shared" si="52"/>
        <v>N</v>
      </c>
      <c r="AC545" t="str">
        <f t="shared" ca="1" si="54"/>
        <v>Old</v>
      </c>
      <c r="AD545" t="str">
        <f t="shared" ca="1" si="53"/>
        <v>Old</v>
      </c>
    </row>
    <row r="546" spans="1:30" hidden="1" x14ac:dyDescent="0.35">
      <c r="A546">
        <v>368799403</v>
      </c>
      <c r="B546" s="1">
        <v>43202</v>
      </c>
      <c r="C546">
        <v>89</v>
      </c>
      <c r="D546" s="1">
        <v>45741</v>
      </c>
      <c r="E546" t="s">
        <v>22</v>
      </c>
      <c r="F546" t="s">
        <v>23</v>
      </c>
      <c r="G546" t="s">
        <v>24</v>
      </c>
      <c r="H546" t="s">
        <v>32</v>
      </c>
      <c r="I546" t="s">
        <v>24</v>
      </c>
      <c r="J546">
        <v>89</v>
      </c>
      <c r="K546" t="s">
        <v>24</v>
      </c>
      <c r="L546" t="s">
        <v>23</v>
      </c>
      <c r="M546" t="s">
        <v>23</v>
      </c>
      <c r="N546" s="1">
        <v>45751</v>
      </c>
      <c r="O546" t="s">
        <v>37</v>
      </c>
      <c r="P546" t="s">
        <v>27</v>
      </c>
      <c r="Q546" t="s">
        <v>28</v>
      </c>
      <c r="R546">
        <v>8</v>
      </c>
      <c r="S546">
        <v>968</v>
      </c>
      <c r="T546" t="s">
        <v>23</v>
      </c>
      <c r="U546" t="s">
        <v>24</v>
      </c>
      <c r="V546" s="1">
        <v>44714</v>
      </c>
      <c r="W546" t="s">
        <v>23</v>
      </c>
      <c r="X546" t="str">
        <f t="shared" si="49"/>
        <v>dp1</v>
      </c>
      <c r="Y546">
        <f t="shared" si="50"/>
        <v>89</v>
      </c>
      <c r="Z546">
        <f t="shared" si="51"/>
        <v>9</v>
      </c>
      <c r="AA546" t="str">
        <f t="shared" si="52"/>
        <v>N</v>
      </c>
      <c r="AC546" t="str">
        <f t="shared" ca="1" si="54"/>
        <v>Recent</v>
      </c>
      <c r="AD546" t="str">
        <f t="shared" ca="1" si="53"/>
        <v>Old</v>
      </c>
    </row>
    <row r="547" spans="1:30" hidden="1" x14ac:dyDescent="0.35">
      <c r="A547">
        <v>674974586</v>
      </c>
      <c r="B547" s="1">
        <v>40099</v>
      </c>
      <c r="C547">
        <v>330</v>
      </c>
      <c r="D547" s="1">
        <v>45741</v>
      </c>
      <c r="E547" t="s">
        <v>36</v>
      </c>
      <c r="F547" t="s">
        <v>24</v>
      </c>
      <c r="G547" t="s">
        <v>23</v>
      </c>
      <c r="H547" t="s">
        <v>30</v>
      </c>
      <c r="O547" t="s">
        <v>37</v>
      </c>
      <c r="P547" t="s">
        <v>33</v>
      </c>
      <c r="Q547" t="s">
        <v>32</v>
      </c>
      <c r="R547">
        <v>6</v>
      </c>
      <c r="S547">
        <v>855</v>
      </c>
      <c r="T547" t="s">
        <v>23</v>
      </c>
      <c r="U547" t="s">
        <v>23</v>
      </c>
      <c r="V547" s="1">
        <v>44709</v>
      </c>
      <c r="W547" t="s">
        <v>23</v>
      </c>
      <c r="X547" t="str">
        <f t="shared" si="49"/>
        <v>dp3</v>
      </c>
      <c r="Y547">
        <f t="shared" si="50"/>
        <v>855</v>
      </c>
      <c r="Z547">
        <f t="shared" si="51"/>
        <v>9</v>
      </c>
      <c r="AA547" t="str">
        <f t="shared" si="52"/>
        <v>N</v>
      </c>
      <c r="AC547" t="str">
        <f t="shared" ca="1" si="54"/>
        <v>N/A</v>
      </c>
      <c r="AD547" t="str">
        <f t="shared" ca="1" si="53"/>
        <v>Old</v>
      </c>
    </row>
    <row r="548" spans="1:30" hidden="1" x14ac:dyDescent="0.35">
      <c r="A548">
        <v>337157173</v>
      </c>
      <c r="B548" s="1">
        <v>36124</v>
      </c>
      <c r="C548">
        <v>2680</v>
      </c>
      <c r="D548" s="1">
        <v>45598</v>
      </c>
      <c r="E548" t="s">
        <v>34</v>
      </c>
      <c r="F548" t="s">
        <v>24</v>
      </c>
      <c r="G548" t="s">
        <v>24</v>
      </c>
      <c r="H548" t="s">
        <v>32</v>
      </c>
      <c r="I548" t="s">
        <v>24</v>
      </c>
      <c r="J548">
        <v>59</v>
      </c>
      <c r="K548" t="s">
        <v>24</v>
      </c>
      <c r="L548" t="s">
        <v>24</v>
      </c>
      <c r="M548" t="s">
        <v>24</v>
      </c>
      <c r="N548" s="1">
        <v>45631</v>
      </c>
      <c r="O548" t="s">
        <v>38</v>
      </c>
      <c r="P548" t="s">
        <v>27</v>
      </c>
      <c r="Q548" t="s">
        <v>32</v>
      </c>
      <c r="R548">
        <v>7</v>
      </c>
      <c r="S548">
        <v>667</v>
      </c>
      <c r="T548" t="s">
        <v>23</v>
      </c>
      <c r="U548" t="s">
        <v>24</v>
      </c>
      <c r="V548" s="1">
        <v>44708</v>
      </c>
      <c r="W548" t="s">
        <v>23</v>
      </c>
      <c r="X548" t="str">
        <f t="shared" si="49"/>
        <v>dp1</v>
      </c>
      <c r="Y548">
        <f t="shared" si="50"/>
        <v>59</v>
      </c>
      <c r="Z548">
        <f t="shared" si="51"/>
        <v>6</v>
      </c>
      <c r="AA548" t="str">
        <f t="shared" si="52"/>
        <v>N</v>
      </c>
      <c r="AC548" t="str">
        <f t="shared" ca="1" si="54"/>
        <v>Recent</v>
      </c>
      <c r="AD548" t="str">
        <f t="shared" ca="1" si="53"/>
        <v>Old</v>
      </c>
    </row>
    <row r="549" spans="1:30" hidden="1" x14ac:dyDescent="0.35">
      <c r="A549">
        <v>444355405</v>
      </c>
      <c r="B549" s="1">
        <v>36516</v>
      </c>
      <c r="C549">
        <v>78</v>
      </c>
      <c r="D549" s="1">
        <v>45729</v>
      </c>
      <c r="E549" t="s">
        <v>22</v>
      </c>
      <c r="F549" t="s">
        <v>23</v>
      </c>
      <c r="G549" t="s">
        <v>24</v>
      </c>
      <c r="H549" t="s">
        <v>32</v>
      </c>
      <c r="I549" t="s">
        <v>24</v>
      </c>
      <c r="J549">
        <v>98</v>
      </c>
      <c r="K549" t="s">
        <v>24</v>
      </c>
      <c r="L549" t="s">
        <v>23</v>
      </c>
      <c r="M549" t="s">
        <v>23</v>
      </c>
      <c r="N549" s="1">
        <v>45740</v>
      </c>
      <c r="O549" t="s">
        <v>37</v>
      </c>
      <c r="P549" t="s">
        <v>31</v>
      </c>
      <c r="Q549" t="s">
        <v>32</v>
      </c>
      <c r="R549">
        <v>8</v>
      </c>
      <c r="S549">
        <v>972</v>
      </c>
      <c r="T549" t="s">
        <v>23</v>
      </c>
      <c r="U549" t="s">
        <v>23</v>
      </c>
      <c r="V549" s="1">
        <v>44704</v>
      </c>
      <c r="W549" t="s">
        <v>23</v>
      </c>
      <c r="X549" t="str">
        <f t="shared" si="49"/>
        <v>dp1</v>
      </c>
      <c r="Y549">
        <f t="shared" si="50"/>
        <v>98</v>
      </c>
      <c r="Z549">
        <f t="shared" si="51"/>
        <v>10</v>
      </c>
      <c r="AA549" t="str">
        <f t="shared" si="52"/>
        <v>N</v>
      </c>
      <c r="AC549" t="str">
        <f t="shared" ca="1" si="54"/>
        <v>Recent</v>
      </c>
      <c r="AD549" t="str">
        <f t="shared" ca="1" si="53"/>
        <v>Old</v>
      </c>
    </row>
    <row r="550" spans="1:30" hidden="1" x14ac:dyDescent="0.35">
      <c r="A550">
        <v>128167032</v>
      </c>
      <c r="B550" s="1">
        <v>36884</v>
      </c>
      <c r="C550">
        <v>432</v>
      </c>
      <c r="D550" s="1">
        <v>45724</v>
      </c>
      <c r="E550" t="s">
        <v>22</v>
      </c>
      <c r="F550" t="s">
        <v>23</v>
      </c>
      <c r="G550" t="s">
        <v>24</v>
      </c>
      <c r="H550" t="s">
        <v>32</v>
      </c>
      <c r="I550" t="s">
        <v>24</v>
      </c>
      <c r="J550">
        <v>95</v>
      </c>
      <c r="K550" t="s">
        <v>24</v>
      </c>
      <c r="L550" t="s">
        <v>24</v>
      </c>
      <c r="M550" t="s">
        <v>24</v>
      </c>
      <c r="N550" s="1">
        <v>45729</v>
      </c>
      <c r="O550" t="s">
        <v>40</v>
      </c>
      <c r="P550" t="s">
        <v>31</v>
      </c>
      <c r="Q550" t="s">
        <v>32</v>
      </c>
      <c r="R550">
        <v>6</v>
      </c>
      <c r="S550">
        <v>923</v>
      </c>
      <c r="T550" t="s">
        <v>23</v>
      </c>
      <c r="U550" t="s">
        <v>23</v>
      </c>
      <c r="V550" s="1">
        <v>44704</v>
      </c>
      <c r="W550" t="s">
        <v>23</v>
      </c>
      <c r="X550" t="str">
        <f t="shared" si="49"/>
        <v>dp1</v>
      </c>
      <c r="Y550">
        <f t="shared" si="50"/>
        <v>95</v>
      </c>
      <c r="Z550">
        <f t="shared" si="51"/>
        <v>10</v>
      </c>
      <c r="AA550" t="str">
        <f t="shared" si="52"/>
        <v>N</v>
      </c>
      <c r="AC550" t="str">
        <f t="shared" ca="1" si="54"/>
        <v>Recent</v>
      </c>
      <c r="AD550" t="str">
        <f t="shared" ca="1" si="53"/>
        <v>Old</v>
      </c>
    </row>
    <row r="551" spans="1:30" x14ac:dyDescent="0.35">
      <c r="A551">
        <v>302855087</v>
      </c>
      <c r="B551" s="1">
        <v>38993</v>
      </c>
      <c r="D551" s="1">
        <v>45747</v>
      </c>
      <c r="E551" t="s">
        <v>36</v>
      </c>
      <c r="F551" t="s">
        <v>24</v>
      </c>
      <c r="G551" t="s">
        <v>23</v>
      </c>
      <c r="H551" t="s">
        <v>28</v>
      </c>
      <c r="I551" t="s">
        <v>24</v>
      </c>
      <c r="J551">
        <v>55</v>
      </c>
      <c r="K551" t="s">
        <v>24</v>
      </c>
      <c r="L551" t="s">
        <v>24</v>
      </c>
      <c r="M551" t="s">
        <v>23</v>
      </c>
      <c r="N551" s="1">
        <v>45750</v>
      </c>
      <c r="O551" t="s">
        <v>37</v>
      </c>
      <c r="P551" t="s">
        <v>33</v>
      </c>
      <c r="Q551" t="s">
        <v>28</v>
      </c>
      <c r="R551">
        <v>7</v>
      </c>
      <c r="S551">
        <v>836</v>
      </c>
      <c r="T551" t="s">
        <v>23</v>
      </c>
      <c r="U551" t="s">
        <v>23</v>
      </c>
      <c r="V551" s="1">
        <v>44702</v>
      </c>
      <c r="W551" t="s">
        <v>23</v>
      </c>
      <c r="X551" t="str">
        <f t="shared" si="49"/>
        <v>dp1</v>
      </c>
      <c r="Y551">
        <f t="shared" si="50"/>
        <v>55</v>
      </c>
      <c r="Z551">
        <f t="shared" si="51"/>
        <v>6</v>
      </c>
      <c r="AA551" t="str">
        <f t="shared" si="52"/>
        <v>N</v>
      </c>
      <c r="AC551" t="str">
        <f t="shared" ca="1" si="54"/>
        <v>Recent</v>
      </c>
      <c r="AD551" t="str">
        <f t="shared" ca="1" si="53"/>
        <v>Old</v>
      </c>
    </row>
    <row r="552" spans="1:30" hidden="1" x14ac:dyDescent="0.35">
      <c r="A552">
        <v>266536571</v>
      </c>
      <c r="B552" s="1">
        <v>40632</v>
      </c>
      <c r="C552">
        <v>23</v>
      </c>
      <c r="D552" s="1">
        <v>45737</v>
      </c>
      <c r="E552" t="s">
        <v>22</v>
      </c>
      <c r="F552" t="s">
        <v>23</v>
      </c>
      <c r="G552" t="s">
        <v>24</v>
      </c>
      <c r="H552" t="s">
        <v>32</v>
      </c>
      <c r="I552" t="s">
        <v>24</v>
      </c>
      <c r="J552">
        <v>89</v>
      </c>
      <c r="K552" t="s">
        <v>24</v>
      </c>
      <c r="L552" t="s">
        <v>23</v>
      </c>
      <c r="M552" t="s">
        <v>24</v>
      </c>
      <c r="N552" s="1">
        <v>45730</v>
      </c>
      <c r="O552" t="s">
        <v>39</v>
      </c>
      <c r="P552" t="s">
        <v>27</v>
      </c>
      <c r="Q552" t="s">
        <v>32</v>
      </c>
      <c r="R552">
        <v>6</v>
      </c>
      <c r="S552">
        <v>960</v>
      </c>
      <c r="T552" t="s">
        <v>23</v>
      </c>
      <c r="U552" t="s">
        <v>23</v>
      </c>
      <c r="V552" s="1">
        <v>44701</v>
      </c>
      <c r="W552" t="s">
        <v>23</v>
      </c>
      <c r="X552" t="str">
        <f t="shared" si="49"/>
        <v>dp1</v>
      </c>
      <c r="Y552">
        <f t="shared" si="50"/>
        <v>89</v>
      </c>
      <c r="Z552">
        <f t="shared" si="51"/>
        <v>9</v>
      </c>
      <c r="AA552" t="str">
        <f t="shared" si="52"/>
        <v>N</v>
      </c>
      <c r="AC552" t="str">
        <f t="shared" ca="1" si="54"/>
        <v>Recent</v>
      </c>
      <c r="AD552" t="str">
        <f t="shared" ca="1" si="53"/>
        <v>Old</v>
      </c>
    </row>
    <row r="553" spans="1:30" x14ac:dyDescent="0.35">
      <c r="A553">
        <v>302476184</v>
      </c>
      <c r="B553" s="1">
        <v>40916</v>
      </c>
      <c r="E553" t="s">
        <v>34</v>
      </c>
      <c r="F553" t="s">
        <v>24</v>
      </c>
      <c r="G553" t="s">
        <v>24</v>
      </c>
      <c r="H553" t="s">
        <v>32</v>
      </c>
      <c r="I553" t="s">
        <v>24</v>
      </c>
      <c r="J553">
        <v>38</v>
      </c>
      <c r="K553" t="s">
        <v>24</v>
      </c>
      <c r="L553" t="s">
        <v>24</v>
      </c>
      <c r="M553" t="s">
        <v>24</v>
      </c>
      <c r="N553" s="1">
        <v>45742</v>
      </c>
      <c r="P553" t="s">
        <v>33</v>
      </c>
      <c r="Q553" t="s">
        <v>32</v>
      </c>
      <c r="R553">
        <v>6</v>
      </c>
      <c r="S553">
        <v>256</v>
      </c>
      <c r="T553" t="s">
        <v>23</v>
      </c>
      <c r="U553" t="s">
        <v>23</v>
      </c>
      <c r="V553" s="1">
        <v>44698</v>
      </c>
      <c r="W553" t="s">
        <v>23</v>
      </c>
      <c r="X553" t="str">
        <f t="shared" si="49"/>
        <v>dp1</v>
      </c>
      <c r="Y553">
        <f t="shared" si="50"/>
        <v>38</v>
      </c>
      <c r="Z553">
        <f t="shared" si="51"/>
        <v>4</v>
      </c>
      <c r="AA553" t="str">
        <f t="shared" si="52"/>
        <v>N</v>
      </c>
      <c r="AC553" t="str">
        <f t="shared" ca="1" si="54"/>
        <v>Recent</v>
      </c>
      <c r="AD553" t="str">
        <f t="shared" ca="1" si="53"/>
        <v>Old</v>
      </c>
    </row>
    <row r="554" spans="1:30" hidden="1" x14ac:dyDescent="0.35">
      <c r="A554">
        <v>407845951</v>
      </c>
      <c r="B554" s="1">
        <v>41941</v>
      </c>
      <c r="C554">
        <v>669</v>
      </c>
      <c r="D554" s="1">
        <v>45729</v>
      </c>
      <c r="E554" t="s">
        <v>22</v>
      </c>
      <c r="F554" t="s">
        <v>23</v>
      </c>
      <c r="G554" t="s">
        <v>24</v>
      </c>
      <c r="H554" t="s">
        <v>30</v>
      </c>
      <c r="O554" t="s">
        <v>39</v>
      </c>
      <c r="P554" t="s">
        <v>27</v>
      </c>
      <c r="Q554" t="s">
        <v>32</v>
      </c>
      <c r="R554">
        <v>9</v>
      </c>
      <c r="S554">
        <v>957</v>
      </c>
      <c r="T554" t="s">
        <v>23</v>
      </c>
      <c r="U554" t="s">
        <v>23</v>
      </c>
      <c r="V554" s="1">
        <v>44693</v>
      </c>
      <c r="W554" t="s">
        <v>23</v>
      </c>
      <c r="X554" t="str">
        <f t="shared" si="49"/>
        <v>dp3</v>
      </c>
      <c r="Y554">
        <f t="shared" si="50"/>
        <v>957</v>
      </c>
      <c r="Z554">
        <f t="shared" si="51"/>
        <v>10</v>
      </c>
      <c r="AA554" t="str">
        <f t="shared" si="52"/>
        <v>N</v>
      </c>
      <c r="AC554" t="str">
        <f t="shared" ca="1" si="54"/>
        <v>N/A</v>
      </c>
      <c r="AD554" t="str">
        <f t="shared" ca="1" si="53"/>
        <v>Old</v>
      </c>
    </row>
    <row r="555" spans="1:30" hidden="1" x14ac:dyDescent="0.35">
      <c r="A555">
        <v>663034289</v>
      </c>
      <c r="B555" s="1">
        <v>37850</v>
      </c>
      <c r="C555">
        <v>939</v>
      </c>
      <c r="D555" s="1">
        <v>45717</v>
      </c>
      <c r="E555" t="s">
        <v>36</v>
      </c>
      <c r="F555" t="s">
        <v>24</v>
      </c>
      <c r="G555" t="s">
        <v>23</v>
      </c>
      <c r="H555" t="s">
        <v>32</v>
      </c>
      <c r="I555" t="s">
        <v>24</v>
      </c>
      <c r="J555">
        <v>78</v>
      </c>
      <c r="K555" t="s">
        <v>24</v>
      </c>
      <c r="L555" t="s">
        <v>23</v>
      </c>
      <c r="M555" t="s">
        <v>24</v>
      </c>
      <c r="N555" s="1">
        <v>45718</v>
      </c>
      <c r="O555" t="s">
        <v>39</v>
      </c>
      <c r="Q555" t="s">
        <v>32</v>
      </c>
      <c r="R555">
        <v>9</v>
      </c>
      <c r="S555">
        <v>881</v>
      </c>
      <c r="T555" t="s">
        <v>23</v>
      </c>
      <c r="U555" t="s">
        <v>23</v>
      </c>
      <c r="V555" s="1">
        <v>44688</v>
      </c>
      <c r="W555" t="s">
        <v>23</v>
      </c>
      <c r="X555" t="str">
        <f t="shared" si="49"/>
        <v>dp1</v>
      </c>
      <c r="Y555">
        <f t="shared" si="50"/>
        <v>78</v>
      </c>
      <c r="Z555">
        <f t="shared" si="51"/>
        <v>8</v>
      </c>
      <c r="AA555" t="str">
        <f t="shared" si="52"/>
        <v>N</v>
      </c>
      <c r="AC555" t="str">
        <f t="shared" ca="1" si="54"/>
        <v>Recent</v>
      </c>
      <c r="AD555" t="str">
        <f t="shared" ca="1" si="53"/>
        <v>Old</v>
      </c>
    </row>
    <row r="556" spans="1:30" hidden="1" x14ac:dyDescent="0.35">
      <c r="A556">
        <v>419963879</v>
      </c>
      <c r="B556" s="1">
        <v>36539</v>
      </c>
      <c r="C556">
        <v>1352</v>
      </c>
      <c r="D556" s="1">
        <v>45729</v>
      </c>
      <c r="E556" t="s">
        <v>34</v>
      </c>
      <c r="F556" t="s">
        <v>24</v>
      </c>
      <c r="G556" t="s">
        <v>24</v>
      </c>
      <c r="H556" t="s">
        <v>32</v>
      </c>
      <c r="I556" t="s">
        <v>24</v>
      </c>
      <c r="J556">
        <v>75</v>
      </c>
      <c r="K556" t="s">
        <v>24</v>
      </c>
      <c r="L556" t="s">
        <v>23</v>
      </c>
      <c r="M556" t="s">
        <v>23</v>
      </c>
      <c r="N556" s="1">
        <v>45712</v>
      </c>
      <c r="O556" t="s">
        <v>37</v>
      </c>
      <c r="P556" t="s">
        <v>33</v>
      </c>
      <c r="Q556" t="s">
        <v>32</v>
      </c>
      <c r="R556">
        <v>6</v>
      </c>
      <c r="S556">
        <v>861</v>
      </c>
      <c r="T556" t="s">
        <v>23</v>
      </c>
      <c r="U556" t="s">
        <v>23</v>
      </c>
      <c r="V556" s="1">
        <v>44684</v>
      </c>
      <c r="W556" t="s">
        <v>23</v>
      </c>
      <c r="X556" t="str">
        <f t="shared" si="49"/>
        <v>dp1</v>
      </c>
      <c r="Y556">
        <f t="shared" si="50"/>
        <v>75</v>
      </c>
      <c r="Z556">
        <f t="shared" si="51"/>
        <v>8</v>
      </c>
      <c r="AA556" t="str">
        <f t="shared" si="52"/>
        <v>N</v>
      </c>
      <c r="AC556" t="str">
        <f t="shared" ca="1" si="54"/>
        <v>Recent</v>
      </c>
      <c r="AD556" t="str">
        <f t="shared" ca="1" si="53"/>
        <v>Old</v>
      </c>
    </row>
    <row r="557" spans="1:30" x14ac:dyDescent="0.35">
      <c r="A557">
        <v>527493268</v>
      </c>
      <c r="B557" s="1">
        <v>34884</v>
      </c>
      <c r="D557" s="1">
        <v>45744</v>
      </c>
      <c r="E557" t="s">
        <v>34</v>
      </c>
      <c r="F557" t="s">
        <v>24</v>
      </c>
      <c r="G557" t="s">
        <v>24</v>
      </c>
      <c r="H557" t="s">
        <v>32</v>
      </c>
      <c r="I557" t="s">
        <v>24</v>
      </c>
      <c r="J557">
        <v>90</v>
      </c>
      <c r="K557" t="s">
        <v>24</v>
      </c>
      <c r="L557" t="s">
        <v>24</v>
      </c>
      <c r="M557" t="s">
        <v>24</v>
      </c>
      <c r="N557" s="1">
        <v>45733</v>
      </c>
      <c r="O557" t="s">
        <v>39</v>
      </c>
      <c r="P557" t="s">
        <v>31</v>
      </c>
      <c r="Q557" t="s">
        <v>32</v>
      </c>
      <c r="R557">
        <v>7</v>
      </c>
      <c r="S557">
        <v>284</v>
      </c>
      <c r="T557" t="s">
        <v>23</v>
      </c>
      <c r="U557" t="s">
        <v>23</v>
      </c>
      <c r="V557" s="1">
        <v>44662</v>
      </c>
      <c r="W557" t="s">
        <v>23</v>
      </c>
      <c r="X557" t="str">
        <f t="shared" si="49"/>
        <v>dp1</v>
      </c>
      <c r="Y557">
        <f t="shared" si="50"/>
        <v>90</v>
      </c>
      <c r="Z557">
        <f t="shared" si="51"/>
        <v>9</v>
      </c>
      <c r="AA557" t="str">
        <f t="shared" si="52"/>
        <v>N</v>
      </c>
      <c r="AC557" t="str">
        <f t="shared" ca="1" si="54"/>
        <v>Recent</v>
      </c>
      <c r="AD557" t="str">
        <f t="shared" ca="1" si="53"/>
        <v>Old</v>
      </c>
    </row>
    <row r="558" spans="1:30" hidden="1" x14ac:dyDescent="0.35">
      <c r="A558">
        <v>151114404</v>
      </c>
      <c r="B558" s="1">
        <v>39934</v>
      </c>
      <c r="C558">
        <v>4249</v>
      </c>
      <c r="D558" s="1">
        <v>45717</v>
      </c>
      <c r="E558" t="s">
        <v>29</v>
      </c>
      <c r="F558" t="s">
        <v>24</v>
      </c>
      <c r="G558" t="s">
        <v>24</v>
      </c>
      <c r="H558" t="s">
        <v>32</v>
      </c>
      <c r="I558" t="s">
        <v>23</v>
      </c>
      <c r="J558">
        <v>6</v>
      </c>
      <c r="K558" t="s">
        <v>24</v>
      </c>
      <c r="L558" t="s">
        <v>23</v>
      </c>
      <c r="M558" t="s">
        <v>24</v>
      </c>
      <c r="N558" s="1">
        <v>44544</v>
      </c>
      <c r="P558" t="s">
        <v>33</v>
      </c>
      <c r="Q558" t="s">
        <v>32</v>
      </c>
      <c r="R558">
        <v>5</v>
      </c>
      <c r="S558">
        <v>247</v>
      </c>
      <c r="T558" t="s">
        <v>23</v>
      </c>
      <c r="U558" t="s">
        <v>23</v>
      </c>
      <c r="V558" s="1">
        <v>45324</v>
      </c>
      <c r="W558" t="s">
        <v>23</v>
      </c>
      <c r="X558" t="str">
        <f t="shared" si="49"/>
        <v>dp3</v>
      </c>
      <c r="Y558">
        <f t="shared" si="50"/>
        <v>247</v>
      </c>
      <c r="Z558">
        <f t="shared" si="51"/>
        <v>3</v>
      </c>
      <c r="AA558" t="str">
        <f t="shared" si="52"/>
        <v>N</v>
      </c>
      <c r="AC558" t="str">
        <f t="shared" ca="1" si="54"/>
        <v>Old</v>
      </c>
      <c r="AD558" t="str">
        <f t="shared" ca="1" si="53"/>
        <v>Old</v>
      </c>
    </row>
    <row r="559" spans="1:30" x14ac:dyDescent="0.35">
      <c r="A559">
        <v>211067138</v>
      </c>
      <c r="B559" s="1">
        <v>42617</v>
      </c>
      <c r="D559" s="1">
        <v>45726</v>
      </c>
      <c r="E559" t="s">
        <v>34</v>
      </c>
      <c r="F559" t="s">
        <v>24</v>
      </c>
      <c r="G559" t="s">
        <v>24</v>
      </c>
      <c r="H559" t="s">
        <v>32</v>
      </c>
      <c r="I559" t="s">
        <v>24</v>
      </c>
      <c r="J559">
        <v>28</v>
      </c>
      <c r="K559" t="s">
        <v>24</v>
      </c>
      <c r="L559" t="s">
        <v>24</v>
      </c>
      <c r="M559" t="s">
        <v>23</v>
      </c>
      <c r="N559" s="1">
        <v>45755</v>
      </c>
      <c r="O559" t="s">
        <v>26</v>
      </c>
      <c r="Q559" t="s">
        <v>32</v>
      </c>
      <c r="R559">
        <v>6</v>
      </c>
      <c r="S559">
        <v>198</v>
      </c>
      <c r="T559" t="s">
        <v>23</v>
      </c>
      <c r="U559" t="s">
        <v>23</v>
      </c>
      <c r="V559" s="1">
        <v>44612</v>
      </c>
      <c r="W559" t="s">
        <v>23</v>
      </c>
      <c r="X559" t="str">
        <f t="shared" si="49"/>
        <v>dp1</v>
      </c>
      <c r="Y559">
        <f t="shared" si="50"/>
        <v>28</v>
      </c>
      <c r="Z559">
        <f t="shared" si="51"/>
        <v>3</v>
      </c>
      <c r="AA559" t="str">
        <f t="shared" si="52"/>
        <v>N</v>
      </c>
      <c r="AC559" t="str">
        <f t="shared" ca="1" si="54"/>
        <v>Recent</v>
      </c>
      <c r="AD559" t="str">
        <f t="shared" ca="1" si="53"/>
        <v>Old</v>
      </c>
    </row>
    <row r="560" spans="1:30" hidden="1" x14ac:dyDescent="0.35">
      <c r="A560">
        <v>293048991</v>
      </c>
      <c r="B560" s="1">
        <v>37077</v>
      </c>
      <c r="C560">
        <v>2508</v>
      </c>
      <c r="D560" s="1">
        <v>45727</v>
      </c>
      <c r="E560" t="s">
        <v>34</v>
      </c>
      <c r="F560" t="s">
        <v>24</v>
      </c>
      <c r="G560" t="s">
        <v>24</v>
      </c>
      <c r="H560" t="s">
        <v>32</v>
      </c>
      <c r="I560" t="s">
        <v>24</v>
      </c>
      <c r="J560">
        <v>29</v>
      </c>
      <c r="K560" t="s">
        <v>24</v>
      </c>
      <c r="L560" t="s">
        <v>24</v>
      </c>
      <c r="M560" t="s">
        <v>24</v>
      </c>
      <c r="N560" s="1">
        <v>45661</v>
      </c>
      <c r="O560" t="s">
        <v>38</v>
      </c>
      <c r="P560" t="s">
        <v>31</v>
      </c>
      <c r="Q560" t="s">
        <v>32</v>
      </c>
      <c r="R560">
        <v>7</v>
      </c>
      <c r="S560">
        <v>534</v>
      </c>
      <c r="T560" t="s">
        <v>23</v>
      </c>
      <c r="U560" t="s">
        <v>24</v>
      </c>
      <c r="V560" s="1">
        <v>44657</v>
      </c>
      <c r="W560" t="s">
        <v>23</v>
      </c>
      <c r="X560" t="str">
        <f t="shared" si="49"/>
        <v>dp1</v>
      </c>
      <c r="Y560">
        <f t="shared" si="50"/>
        <v>29</v>
      </c>
      <c r="Z560">
        <f t="shared" si="51"/>
        <v>3</v>
      </c>
      <c r="AA560" t="str">
        <f t="shared" si="52"/>
        <v>N</v>
      </c>
      <c r="AC560" t="str">
        <f t="shared" ca="1" si="54"/>
        <v>Recent</v>
      </c>
      <c r="AD560" t="str">
        <f t="shared" ca="1" si="53"/>
        <v>Old</v>
      </c>
    </row>
    <row r="561" spans="1:30" hidden="1" x14ac:dyDescent="0.35">
      <c r="A561">
        <v>704293176</v>
      </c>
      <c r="B561" s="1">
        <v>39831</v>
      </c>
      <c r="C561">
        <v>129</v>
      </c>
      <c r="D561" s="1">
        <v>45728</v>
      </c>
      <c r="E561" t="s">
        <v>36</v>
      </c>
      <c r="F561" t="s">
        <v>24</v>
      </c>
      <c r="G561" t="s">
        <v>23</v>
      </c>
      <c r="H561" t="s">
        <v>32</v>
      </c>
      <c r="I561" t="s">
        <v>24</v>
      </c>
      <c r="J561">
        <v>86</v>
      </c>
      <c r="K561" t="s">
        <v>24</v>
      </c>
      <c r="L561" t="s">
        <v>23</v>
      </c>
      <c r="M561" t="s">
        <v>23</v>
      </c>
      <c r="N561" s="1">
        <v>45709</v>
      </c>
      <c r="O561" t="s">
        <v>26</v>
      </c>
      <c r="Q561" t="s">
        <v>32</v>
      </c>
      <c r="R561">
        <v>7</v>
      </c>
      <c r="S561">
        <v>867</v>
      </c>
      <c r="T561" t="s">
        <v>23</v>
      </c>
      <c r="U561" t="s">
        <v>23</v>
      </c>
      <c r="V561" s="1">
        <v>44644</v>
      </c>
      <c r="W561" t="s">
        <v>23</v>
      </c>
      <c r="X561" t="str">
        <f t="shared" si="49"/>
        <v>dp1</v>
      </c>
      <c r="Y561">
        <f t="shared" si="50"/>
        <v>86</v>
      </c>
      <c r="Z561">
        <f t="shared" si="51"/>
        <v>9</v>
      </c>
      <c r="AA561" t="str">
        <f t="shared" si="52"/>
        <v>N</v>
      </c>
      <c r="AC561" t="str">
        <f t="shared" ca="1" si="54"/>
        <v>Recent</v>
      </c>
      <c r="AD561" t="str">
        <f t="shared" ca="1" si="53"/>
        <v>Old</v>
      </c>
    </row>
    <row r="562" spans="1:30" hidden="1" x14ac:dyDescent="0.35">
      <c r="A562">
        <v>775332348</v>
      </c>
      <c r="B562" s="1">
        <v>38460</v>
      </c>
      <c r="C562">
        <v>592</v>
      </c>
      <c r="D562" s="1">
        <v>45702</v>
      </c>
      <c r="E562" t="s">
        <v>36</v>
      </c>
      <c r="F562" t="s">
        <v>24</v>
      </c>
      <c r="G562" t="s">
        <v>23</v>
      </c>
      <c r="H562" t="s">
        <v>30</v>
      </c>
      <c r="O562" t="s">
        <v>39</v>
      </c>
      <c r="P562" t="s">
        <v>31</v>
      </c>
      <c r="Q562" t="s">
        <v>32</v>
      </c>
      <c r="R562">
        <v>9</v>
      </c>
      <c r="S562">
        <v>940</v>
      </c>
      <c r="T562" t="s">
        <v>23</v>
      </c>
      <c r="U562" t="s">
        <v>23</v>
      </c>
      <c r="V562" s="1">
        <v>44631</v>
      </c>
      <c r="W562" t="s">
        <v>23</v>
      </c>
      <c r="X562" t="str">
        <f t="shared" si="49"/>
        <v>dp3</v>
      </c>
      <c r="Y562">
        <f t="shared" si="50"/>
        <v>940</v>
      </c>
      <c r="Z562">
        <f t="shared" si="51"/>
        <v>10</v>
      </c>
      <c r="AA562" t="str">
        <f t="shared" si="52"/>
        <v>N</v>
      </c>
      <c r="AC562" t="str">
        <f t="shared" ca="1" si="54"/>
        <v>N/A</v>
      </c>
      <c r="AD562" t="str">
        <f t="shared" ca="1" si="53"/>
        <v>Old</v>
      </c>
    </row>
    <row r="563" spans="1:30" hidden="1" x14ac:dyDescent="0.35">
      <c r="A563">
        <v>423683057</v>
      </c>
      <c r="B563" s="1">
        <v>34863</v>
      </c>
      <c r="C563">
        <v>18</v>
      </c>
      <c r="D563" s="1">
        <v>45736</v>
      </c>
      <c r="E563" t="s">
        <v>22</v>
      </c>
      <c r="F563" t="s">
        <v>23</v>
      </c>
      <c r="G563" t="s">
        <v>24</v>
      </c>
      <c r="H563" t="s">
        <v>30</v>
      </c>
      <c r="O563" t="s">
        <v>39</v>
      </c>
      <c r="P563" t="s">
        <v>27</v>
      </c>
      <c r="Q563" t="s">
        <v>32</v>
      </c>
      <c r="R563">
        <v>6</v>
      </c>
      <c r="S563">
        <v>969</v>
      </c>
      <c r="T563" t="s">
        <v>23</v>
      </c>
      <c r="U563" t="s">
        <v>23</v>
      </c>
      <c r="V563" s="1">
        <v>44623</v>
      </c>
      <c r="W563" t="s">
        <v>23</v>
      </c>
      <c r="X563" t="str">
        <f t="shared" si="49"/>
        <v>dp3</v>
      </c>
      <c r="Y563">
        <f t="shared" si="50"/>
        <v>969</v>
      </c>
      <c r="Z563">
        <f t="shared" si="51"/>
        <v>10</v>
      </c>
      <c r="AA563" t="str">
        <f t="shared" si="52"/>
        <v>N</v>
      </c>
      <c r="AC563" t="str">
        <f t="shared" ca="1" si="54"/>
        <v>N/A</v>
      </c>
      <c r="AD563" t="str">
        <f t="shared" ca="1" si="53"/>
        <v>Old</v>
      </c>
    </row>
    <row r="564" spans="1:30" hidden="1" x14ac:dyDescent="0.35">
      <c r="A564">
        <v>199973173</v>
      </c>
      <c r="B564" s="1">
        <v>35131</v>
      </c>
      <c r="C564">
        <v>52</v>
      </c>
      <c r="D564" s="1">
        <v>45730</v>
      </c>
      <c r="E564" t="s">
        <v>22</v>
      </c>
      <c r="F564" t="s">
        <v>23</v>
      </c>
      <c r="G564" t="s">
        <v>24</v>
      </c>
      <c r="H564" t="s">
        <v>32</v>
      </c>
      <c r="I564" t="s">
        <v>24</v>
      </c>
      <c r="J564">
        <v>89</v>
      </c>
      <c r="K564" t="s">
        <v>24</v>
      </c>
      <c r="L564" t="s">
        <v>24</v>
      </c>
      <c r="M564" t="s">
        <v>23</v>
      </c>
      <c r="N564" s="1">
        <v>45736</v>
      </c>
      <c r="P564" t="s">
        <v>31</v>
      </c>
      <c r="Q564" t="s">
        <v>32</v>
      </c>
      <c r="R564">
        <v>6</v>
      </c>
      <c r="S564">
        <v>969</v>
      </c>
      <c r="T564" t="s">
        <v>23</v>
      </c>
      <c r="U564" t="s">
        <v>23</v>
      </c>
      <c r="V564" s="1">
        <v>44621</v>
      </c>
      <c r="W564" t="s">
        <v>23</v>
      </c>
      <c r="X564" t="str">
        <f t="shared" si="49"/>
        <v>dp1</v>
      </c>
      <c r="Y564">
        <f t="shared" si="50"/>
        <v>89</v>
      </c>
      <c r="Z564">
        <f t="shared" si="51"/>
        <v>9</v>
      </c>
      <c r="AA564" t="str">
        <f t="shared" si="52"/>
        <v>N</v>
      </c>
      <c r="AC564" t="str">
        <f t="shared" ca="1" si="54"/>
        <v>Recent</v>
      </c>
      <c r="AD564" t="str">
        <f t="shared" ca="1" si="53"/>
        <v>Old</v>
      </c>
    </row>
    <row r="565" spans="1:30" x14ac:dyDescent="0.35">
      <c r="A565">
        <v>273061244</v>
      </c>
      <c r="B565" s="1">
        <v>41841</v>
      </c>
      <c r="D565" s="1">
        <v>45756</v>
      </c>
      <c r="E565" t="s">
        <v>29</v>
      </c>
      <c r="F565" t="s">
        <v>24</v>
      </c>
      <c r="G565" t="s">
        <v>24</v>
      </c>
      <c r="H565" t="s">
        <v>30</v>
      </c>
      <c r="O565" t="s">
        <v>37</v>
      </c>
      <c r="P565" t="s">
        <v>27</v>
      </c>
      <c r="Q565" t="s">
        <v>32</v>
      </c>
      <c r="R565">
        <v>6</v>
      </c>
      <c r="S565">
        <v>146</v>
      </c>
      <c r="T565" t="s">
        <v>24</v>
      </c>
      <c r="U565" t="s">
        <v>23</v>
      </c>
      <c r="V565" s="1">
        <v>44613</v>
      </c>
      <c r="W565" t="s">
        <v>23</v>
      </c>
      <c r="X565" t="str">
        <f t="shared" si="49"/>
        <v>dp3</v>
      </c>
      <c r="Y565">
        <f t="shared" si="50"/>
        <v>146</v>
      </c>
      <c r="Z565">
        <f t="shared" si="51"/>
        <v>2</v>
      </c>
      <c r="AA565" t="str">
        <f t="shared" si="52"/>
        <v>N</v>
      </c>
      <c r="AC565" t="str">
        <f t="shared" ca="1" si="54"/>
        <v>N/A</v>
      </c>
      <c r="AD565" t="str">
        <f t="shared" ca="1" si="53"/>
        <v>Old</v>
      </c>
    </row>
    <row r="566" spans="1:30" hidden="1" x14ac:dyDescent="0.35">
      <c r="A566">
        <v>747965903</v>
      </c>
      <c r="B566" s="1">
        <v>40728</v>
      </c>
      <c r="C566">
        <v>12</v>
      </c>
      <c r="D566" s="1">
        <v>45742</v>
      </c>
      <c r="E566" t="s">
        <v>22</v>
      </c>
      <c r="F566" t="s">
        <v>23</v>
      </c>
      <c r="G566" t="s">
        <v>24</v>
      </c>
      <c r="H566" t="s">
        <v>32</v>
      </c>
      <c r="I566" t="s">
        <v>24</v>
      </c>
      <c r="J566">
        <v>90</v>
      </c>
      <c r="K566" t="s">
        <v>24</v>
      </c>
      <c r="L566" t="s">
        <v>23</v>
      </c>
      <c r="M566" t="s">
        <v>23</v>
      </c>
      <c r="N566" s="1">
        <v>45754</v>
      </c>
      <c r="P566" t="s">
        <v>31</v>
      </c>
      <c r="Q566" t="s">
        <v>32</v>
      </c>
      <c r="R566">
        <v>6</v>
      </c>
      <c r="S566">
        <v>956</v>
      </c>
      <c r="T566" t="s">
        <v>23</v>
      </c>
      <c r="U566" t="s">
        <v>23</v>
      </c>
      <c r="V566" s="1">
        <v>44613</v>
      </c>
      <c r="W566" t="s">
        <v>23</v>
      </c>
      <c r="X566" t="str">
        <f t="shared" si="49"/>
        <v>dp1</v>
      </c>
      <c r="Y566">
        <f t="shared" si="50"/>
        <v>90</v>
      </c>
      <c r="Z566">
        <f t="shared" si="51"/>
        <v>9</v>
      </c>
      <c r="AA566" t="str">
        <f t="shared" si="52"/>
        <v>N</v>
      </c>
      <c r="AC566" t="str">
        <f t="shared" ca="1" si="54"/>
        <v>Recent</v>
      </c>
      <c r="AD566" t="str">
        <f t="shared" ca="1" si="53"/>
        <v>Old</v>
      </c>
    </row>
    <row r="567" spans="1:30" x14ac:dyDescent="0.35">
      <c r="A567">
        <v>478866201</v>
      </c>
      <c r="B567" s="1">
        <v>42146</v>
      </c>
      <c r="D567" s="1">
        <v>45739</v>
      </c>
      <c r="E567" t="s">
        <v>29</v>
      </c>
      <c r="F567" t="s">
        <v>24</v>
      </c>
      <c r="G567" t="s">
        <v>24</v>
      </c>
      <c r="H567" t="s">
        <v>32</v>
      </c>
      <c r="I567" t="s">
        <v>24</v>
      </c>
      <c r="J567">
        <v>30</v>
      </c>
      <c r="K567" t="s">
        <v>24</v>
      </c>
      <c r="L567" t="s">
        <v>24</v>
      </c>
      <c r="M567" t="s">
        <v>23</v>
      </c>
      <c r="N567" s="1">
        <v>45747</v>
      </c>
      <c r="O567" t="s">
        <v>35</v>
      </c>
      <c r="P567" t="s">
        <v>33</v>
      </c>
      <c r="Q567" t="s">
        <v>25</v>
      </c>
      <c r="T567" t="s">
        <v>23</v>
      </c>
      <c r="U567" t="s">
        <v>23</v>
      </c>
      <c r="W567" t="s">
        <v>23</v>
      </c>
      <c r="X567" t="str">
        <f t="shared" si="49"/>
        <v>dp1</v>
      </c>
      <c r="Y567">
        <f t="shared" si="50"/>
        <v>30</v>
      </c>
      <c r="Z567">
        <f t="shared" si="51"/>
        <v>3</v>
      </c>
      <c r="AA567" t="str">
        <f t="shared" si="52"/>
        <v>Y</v>
      </c>
      <c r="AC567" t="str">
        <f t="shared" ca="1" si="54"/>
        <v>Recent</v>
      </c>
      <c r="AD567" t="str">
        <f t="shared" ca="1" si="53"/>
        <v>N/A</v>
      </c>
    </row>
    <row r="568" spans="1:30" hidden="1" x14ac:dyDescent="0.35">
      <c r="A568">
        <v>169592786</v>
      </c>
      <c r="B568" s="1">
        <v>43098</v>
      </c>
      <c r="C568">
        <v>1313</v>
      </c>
      <c r="D568" s="1">
        <v>45635</v>
      </c>
      <c r="E568" t="s">
        <v>22</v>
      </c>
      <c r="F568" t="s">
        <v>23</v>
      </c>
      <c r="G568" t="s">
        <v>24</v>
      </c>
      <c r="H568" t="s">
        <v>32</v>
      </c>
      <c r="I568" t="s">
        <v>24</v>
      </c>
      <c r="J568">
        <v>59</v>
      </c>
      <c r="K568" t="s">
        <v>24</v>
      </c>
      <c r="L568" t="s">
        <v>23</v>
      </c>
      <c r="M568" t="s">
        <v>24</v>
      </c>
      <c r="N568" s="1">
        <v>45626</v>
      </c>
      <c r="O568" t="s">
        <v>40</v>
      </c>
      <c r="P568" t="s">
        <v>27</v>
      </c>
      <c r="Q568" t="s">
        <v>32</v>
      </c>
      <c r="R568">
        <v>7</v>
      </c>
      <c r="S568">
        <v>792</v>
      </c>
      <c r="T568" t="s">
        <v>23</v>
      </c>
      <c r="U568" t="s">
        <v>23</v>
      </c>
      <c r="V568" s="1">
        <v>44612</v>
      </c>
      <c r="W568" t="s">
        <v>23</v>
      </c>
      <c r="X568" t="str">
        <f t="shared" si="49"/>
        <v>dp1</v>
      </c>
      <c r="Y568">
        <f t="shared" si="50"/>
        <v>59</v>
      </c>
      <c r="Z568">
        <f t="shared" si="51"/>
        <v>6</v>
      </c>
      <c r="AA568" t="str">
        <f t="shared" si="52"/>
        <v>N</v>
      </c>
      <c r="AC568" t="str">
        <f t="shared" ca="1" si="54"/>
        <v>Recent</v>
      </c>
      <c r="AD568" t="str">
        <f t="shared" ca="1" si="53"/>
        <v>Old</v>
      </c>
    </row>
    <row r="569" spans="1:30" hidden="1" x14ac:dyDescent="0.35">
      <c r="A569">
        <v>794950581</v>
      </c>
      <c r="B569" s="1">
        <v>37392</v>
      </c>
      <c r="C569">
        <v>2415</v>
      </c>
      <c r="D569" s="1">
        <v>45660</v>
      </c>
      <c r="E569" t="s">
        <v>36</v>
      </c>
      <c r="F569" t="s">
        <v>24</v>
      </c>
      <c r="G569" t="s">
        <v>23</v>
      </c>
      <c r="H569" t="s">
        <v>32</v>
      </c>
      <c r="I569" t="s">
        <v>24</v>
      </c>
      <c r="J569">
        <v>36</v>
      </c>
      <c r="K569" t="s">
        <v>24</v>
      </c>
      <c r="L569" t="s">
        <v>23</v>
      </c>
      <c r="M569" t="s">
        <v>24</v>
      </c>
      <c r="N569" s="1">
        <v>45662</v>
      </c>
      <c r="O569" t="s">
        <v>35</v>
      </c>
      <c r="P569" t="s">
        <v>31</v>
      </c>
      <c r="Q569" t="s">
        <v>32</v>
      </c>
      <c r="R569">
        <v>9</v>
      </c>
      <c r="S569">
        <v>660</v>
      </c>
      <c r="T569" t="s">
        <v>23</v>
      </c>
      <c r="U569" t="s">
        <v>23</v>
      </c>
      <c r="V569" s="1">
        <v>44606</v>
      </c>
      <c r="W569" t="s">
        <v>23</v>
      </c>
      <c r="X569" t="str">
        <f t="shared" si="49"/>
        <v>dp1</v>
      </c>
      <c r="Y569">
        <f t="shared" si="50"/>
        <v>36</v>
      </c>
      <c r="Z569">
        <f t="shared" si="51"/>
        <v>4</v>
      </c>
      <c r="AA569" t="str">
        <f t="shared" si="52"/>
        <v>N</v>
      </c>
      <c r="AC569" t="str">
        <f t="shared" ca="1" si="54"/>
        <v>Recent</v>
      </c>
      <c r="AD569" t="str">
        <f t="shared" ca="1" si="53"/>
        <v>Old</v>
      </c>
    </row>
    <row r="570" spans="1:30" hidden="1" x14ac:dyDescent="0.35">
      <c r="A570">
        <v>627539131</v>
      </c>
      <c r="B570" s="1">
        <v>39285</v>
      </c>
      <c r="C570">
        <v>2837</v>
      </c>
      <c r="D570" s="1">
        <v>45570</v>
      </c>
      <c r="E570" t="s">
        <v>34</v>
      </c>
      <c r="F570" t="s">
        <v>24</v>
      </c>
      <c r="G570" t="s">
        <v>24</v>
      </c>
      <c r="H570" t="s">
        <v>32</v>
      </c>
      <c r="I570" t="s">
        <v>24</v>
      </c>
      <c r="J570">
        <v>48</v>
      </c>
      <c r="K570" t="s">
        <v>24</v>
      </c>
      <c r="L570" t="s">
        <v>24</v>
      </c>
      <c r="M570" t="s">
        <v>23</v>
      </c>
      <c r="N570" s="1">
        <v>45552</v>
      </c>
      <c r="O570" t="s">
        <v>40</v>
      </c>
      <c r="P570" t="s">
        <v>27</v>
      </c>
      <c r="Q570" t="s">
        <v>32</v>
      </c>
      <c r="R570">
        <v>8</v>
      </c>
      <c r="S570">
        <v>538</v>
      </c>
      <c r="T570" t="s">
        <v>23</v>
      </c>
      <c r="U570" t="s">
        <v>24</v>
      </c>
      <c r="V570" s="1">
        <v>44606</v>
      </c>
      <c r="W570" t="s">
        <v>23</v>
      </c>
      <c r="X570" t="str">
        <f t="shared" si="49"/>
        <v>dp1</v>
      </c>
      <c r="Y570">
        <f t="shared" si="50"/>
        <v>48</v>
      </c>
      <c r="Z570">
        <f t="shared" si="51"/>
        <v>5</v>
      </c>
      <c r="AA570" t="str">
        <f t="shared" si="52"/>
        <v>N</v>
      </c>
      <c r="AC570" t="str">
        <f t="shared" ca="1" si="54"/>
        <v>Old</v>
      </c>
      <c r="AD570" t="str">
        <f t="shared" ca="1" si="53"/>
        <v>Old</v>
      </c>
    </row>
    <row r="571" spans="1:30" hidden="1" x14ac:dyDescent="0.35">
      <c r="A571">
        <v>999681890</v>
      </c>
      <c r="B571" s="1">
        <v>40576</v>
      </c>
      <c r="C571">
        <v>74</v>
      </c>
      <c r="D571" s="1">
        <v>45737</v>
      </c>
      <c r="E571" t="s">
        <v>22</v>
      </c>
      <c r="F571" t="s">
        <v>23</v>
      </c>
      <c r="G571" t="s">
        <v>24</v>
      </c>
      <c r="H571" t="s">
        <v>32</v>
      </c>
      <c r="I571" t="s">
        <v>24</v>
      </c>
      <c r="J571">
        <v>93</v>
      </c>
      <c r="K571" t="s">
        <v>24</v>
      </c>
      <c r="L571" t="s">
        <v>24</v>
      </c>
      <c r="M571" t="s">
        <v>24</v>
      </c>
      <c r="N571" s="1">
        <v>45736</v>
      </c>
      <c r="O571" t="s">
        <v>39</v>
      </c>
      <c r="P571" t="s">
        <v>31</v>
      </c>
      <c r="Q571" t="s">
        <v>32</v>
      </c>
      <c r="R571">
        <v>8</v>
      </c>
      <c r="S571">
        <v>977</v>
      </c>
      <c r="T571" t="s">
        <v>23</v>
      </c>
      <c r="U571" t="s">
        <v>23</v>
      </c>
      <c r="V571" s="1">
        <v>44598</v>
      </c>
      <c r="W571" t="s">
        <v>23</v>
      </c>
      <c r="X571" t="str">
        <f t="shared" si="49"/>
        <v>dp1</v>
      </c>
      <c r="Y571">
        <f t="shared" si="50"/>
        <v>93</v>
      </c>
      <c r="Z571">
        <f t="shared" si="51"/>
        <v>10</v>
      </c>
      <c r="AA571" t="str">
        <f t="shared" si="52"/>
        <v>N</v>
      </c>
      <c r="AC571" t="str">
        <f t="shared" ca="1" si="54"/>
        <v>Recent</v>
      </c>
      <c r="AD571" t="str">
        <f t="shared" ca="1" si="53"/>
        <v>Old</v>
      </c>
    </row>
    <row r="572" spans="1:30" hidden="1" x14ac:dyDescent="0.35">
      <c r="A572">
        <v>227155108</v>
      </c>
      <c r="B572" s="1">
        <v>36203</v>
      </c>
      <c r="C572">
        <v>1257</v>
      </c>
      <c r="D572" s="1">
        <v>45656</v>
      </c>
      <c r="E572" t="s">
        <v>36</v>
      </c>
      <c r="F572" t="s">
        <v>24</v>
      </c>
      <c r="G572" t="s">
        <v>23</v>
      </c>
      <c r="H572" t="s">
        <v>32</v>
      </c>
      <c r="I572" t="s">
        <v>24</v>
      </c>
      <c r="J572">
        <v>80</v>
      </c>
      <c r="K572" t="s">
        <v>24</v>
      </c>
      <c r="L572" t="s">
        <v>23</v>
      </c>
      <c r="M572" t="s">
        <v>23</v>
      </c>
      <c r="N572" s="1">
        <v>45639</v>
      </c>
      <c r="O572" t="s">
        <v>39</v>
      </c>
      <c r="P572" t="s">
        <v>27</v>
      </c>
      <c r="Q572" t="s">
        <v>32</v>
      </c>
      <c r="R572">
        <v>7</v>
      </c>
      <c r="S572">
        <v>701</v>
      </c>
      <c r="T572" t="s">
        <v>23</v>
      </c>
      <c r="U572" t="s">
        <v>23</v>
      </c>
      <c r="V572" s="1">
        <v>44594</v>
      </c>
      <c r="W572" t="s">
        <v>23</v>
      </c>
      <c r="X572" t="str">
        <f t="shared" si="49"/>
        <v>dp1</v>
      </c>
      <c r="Y572">
        <f t="shared" si="50"/>
        <v>80</v>
      </c>
      <c r="Z572">
        <f t="shared" si="51"/>
        <v>8</v>
      </c>
      <c r="AA572" t="str">
        <f t="shared" si="52"/>
        <v>N</v>
      </c>
      <c r="AC572" t="str">
        <f t="shared" ca="1" si="54"/>
        <v>Recent</v>
      </c>
      <c r="AD572" t="str">
        <f t="shared" ca="1" si="53"/>
        <v>Old</v>
      </c>
    </row>
    <row r="573" spans="1:30" x14ac:dyDescent="0.35">
      <c r="A573">
        <v>917534320</v>
      </c>
      <c r="B573" s="1">
        <v>42881</v>
      </c>
      <c r="E573" t="s">
        <v>22</v>
      </c>
      <c r="F573" t="s">
        <v>23</v>
      </c>
      <c r="G573" t="s">
        <v>24</v>
      </c>
      <c r="H573" t="s">
        <v>32</v>
      </c>
      <c r="I573" t="s">
        <v>24</v>
      </c>
      <c r="J573">
        <v>89</v>
      </c>
      <c r="K573" t="s">
        <v>24</v>
      </c>
      <c r="L573" t="s">
        <v>23</v>
      </c>
      <c r="M573" t="s">
        <v>23</v>
      </c>
      <c r="N573" s="1">
        <v>45728</v>
      </c>
      <c r="O573" t="s">
        <v>26</v>
      </c>
      <c r="P573" t="s">
        <v>33</v>
      </c>
      <c r="Q573" t="s">
        <v>32</v>
      </c>
      <c r="R573">
        <v>6</v>
      </c>
      <c r="S573">
        <v>792</v>
      </c>
      <c r="T573" t="s">
        <v>23</v>
      </c>
      <c r="U573" t="s">
        <v>23</v>
      </c>
      <c r="V573" s="1">
        <v>44594</v>
      </c>
      <c r="W573" t="s">
        <v>23</v>
      </c>
      <c r="X573" t="str">
        <f t="shared" si="49"/>
        <v>dp1</v>
      </c>
      <c r="Y573">
        <f t="shared" si="50"/>
        <v>89</v>
      </c>
      <c r="Z573">
        <f t="shared" si="51"/>
        <v>9</v>
      </c>
      <c r="AA573" t="str">
        <f t="shared" si="52"/>
        <v>N</v>
      </c>
      <c r="AC573" t="str">
        <f t="shared" ca="1" si="54"/>
        <v>Recent</v>
      </c>
      <c r="AD573" t="str">
        <f t="shared" ca="1" si="53"/>
        <v>Old</v>
      </c>
    </row>
    <row r="574" spans="1:30" hidden="1" x14ac:dyDescent="0.35">
      <c r="A574">
        <v>279967583</v>
      </c>
      <c r="B574" s="1">
        <v>40060</v>
      </c>
      <c r="C574">
        <v>2371</v>
      </c>
      <c r="D574" s="1">
        <v>45655</v>
      </c>
      <c r="E574" t="s">
        <v>34</v>
      </c>
      <c r="F574" t="s">
        <v>24</v>
      </c>
      <c r="G574" t="s">
        <v>24</v>
      </c>
      <c r="H574" t="s">
        <v>32</v>
      </c>
      <c r="I574" t="s">
        <v>24</v>
      </c>
      <c r="J574">
        <v>51</v>
      </c>
      <c r="K574" t="s">
        <v>24</v>
      </c>
      <c r="L574" t="s">
        <v>23</v>
      </c>
      <c r="M574" t="s">
        <v>23</v>
      </c>
      <c r="N574" s="1">
        <v>45627</v>
      </c>
      <c r="O574" t="s">
        <v>40</v>
      </c>
      <c r="P574" t="s">
        <v>33</v>
      </c>
      <c r="Q574" t="s">
        <v>32</v>
      </c>
      <c r="R574">
        <v>9</v>
      </c>
      <c r="S574">
        <v>684</v>
      </c>
      <c r="T574" t="s">
        <v>24</v>
      </c>
      <c r="U574" t="s">
        <v>24</v>
      </c>
      <c r="V574" s="1">
        <v>44593</v>
      </c>
      <c r="W574" t="s">
        <v>23</v>
      </c>
      <c r="X574" t="str">
        <f t="shared" si="49"/>
        <v>dp1</v>
      </c>
      <c r="Y574">
        <f t="shared" si="50"/>
        <v>51</v>
      </c>
      <c r="Z574">
        <f t="shared" si="51"/>
        <v>6</v>
      </c>
      <c r="AA574" t="str">
        <f t="shared" si="52"/>
        <v>N</v>
      </c>
      <c r="AC574" t="str">
        <f t="shared" ca="1" si="54"/>
        <v>Recent</v>
      </c>
      <c r="AD574" t="str">
        <f t="shared" ca="1" si="53"/>
        <v>Old</v>
      </c>
    </row>
    <row r="575" spans="1:30" hidden="1" x14ac:dyDescent="0.35">
      <c r="A575">
        <v>954275044</v>
      </c>
      <c r="B575" s="1">
        <v>39119</v>
      </c>
      <c r="C575">
        <v>96</v>
      </c>
      <c r="D575" s="1">
        <v>45738</v>
      </c>
      <c r="E575" t="s">
        <v>22</v>
      </c>
      <c r="F575" t="s">
        <v>23</v>
      </c>
      <c r="G575" t="s">
        <v>24</v>
      </c>
      <c r="H575" t="s">
        <v>32</v>
      </c>
      <c r="I575" t="s">
        <v>24</v>
      </c>
      <c r="J575">
        <v>89</v>
      </c>
      <c r="K575" t="s">
        <v>24</v>
      </c>
      <c r="L575" t="s">
        <v>23</v>
      </c>
      <c r="M575" t="s">
        <v>23</v>
      </c>
      <c r="N575" s="1">
        <v>45737</v>
      </c>
      <c r="O575" t="s">
        <v>39</v>
      </c>
      <c r="P575" t="s">
        <v>31</v>
      </c>
      <c r="Q575" t="s">
        <v>32</v>
      </c>
      <c r="R575">
        <v>6</v>
      </c>
      <c r="S575">
        <v>977</v>
      </c>
      <c r="T575" t="s">
        <v>23</v>
      </c>
      <c r="U575" t="s">
        <v>23</v>
      </c>
      <c r="V575" s="1">
        <v>44592</v>
      </c>
      <c r="W575" t="s">
        <v>23</v>
      </c>
      <c r="X575" t="str">
        <f t="shared" si="49"/>
        <v>dp1</v>
      </c>
      <c r="Y575">
        <f t="shared" si="50"/>
        <v>89</v>
      </c>
      <c r="Z575">
        <f t="shared" si="51"/>
        <v>9</v>
      </c>
      <c r="AA575" t="str">
        <f t="shared" si="52"/>
        <v>N</v>
      </c>
      <c r="AC575" t="str">
        <f t="shared" ca="1" si="54"/>
        <v>Recent</v>
      </c>
      <c r="AD575" t="str">
        <f t="shared" ca="1" si="53"/>
        <v>Old</v>
      </c>
    </row>
    <row r="576" spans="1:30" hidden="1" x14ac:dyDescent="0.35">
      <c r="A576">
        <v>931857341</v>
      </c>
      <c r="B576" s="1">
        <v>43081</v>
      </c>
      <c r="C576">
        <v>1575</v>
      </c>
      <c r="D576" s="1">
        <v>45649</v>
      </c>
      <c r="E576" t="s">
        <v>34</v>
      </c>
      <c r="F576" t="s">
        <v>24</v>
      </c>
      <c r="G576" t="s">
        <v>24</v>
      </c>
      <c r="H576" t="s">
        <v>30</v>
      </c>
      <c r="P576" t="s">
        <v>27</v>
      </c>
      <c r="Q576" t="s">
        <v>32</v>
      </c>
      <c r="R576">
        <v>7</v>
      </c>
      <c r="S576">
        <v>841</v>
      </c>
      <c r="T576" t="s">
        <v>23</v>
      </c>
      <c r="U576" t="s">
        <v>23</v>
      </c>
      <c r="V576" s="1">
        <v>44592</v>
      </c>
      <c r="W576" t="s">
        <v>23</v>
      </c>
      <c r="X576" t="str">
        <f t="shared" si="49"/>
        <v>dp3</v>
      </c>
      <c r="Y576">
        <f t="shared" si="50"/>
        <v>841</v>
      </c>
      <c r="Z576">
        <f t="shared" si="51"/>
        <v>9</v>
      </c>
      <c r="AA576" t="str">
        <f t="shared" si="52"/>
        <v>N</v>
      </c>
      <c r="AC576" t="str">
        <f t="shared" ca="1" si="54"/>
        <v>N/A</v>
      </c>
      <c r="AD576" t="str">
        <f t="shared" ca="1" si="53"/>
        <v>Old</v>
      </c>
    </row>
    <row r="577" spans="1:30" hidden="1" x14ac:dyDescent="0.35">
      <c r="A577">
        <v>865138414</v>
      </c>
      <c r="B577" s="1">
        <v>39379</v>
      </c>
      <c r="C577">
        <v>34</v>
      </c>
      <c r="D577" s="1">
        <v>45733</v>
      </c>
      <c r="E577" t="s">
        <v>36</v>
      </c>
      <c r="F577" t="s">
        <v>24</v>
      </c>
      <c r="G577" t="s">
        <v>23</v>
      </c>
      <c r="H577" t="s">
        <v>32</v>
      </c>
      <c r="I577" t="s">
        <v>24</v>
      </c>
      <c r="J577">
        <v>88</v>
      </c>
      <c r="K577" t="s">
        <v>24</v>
      </c>
      <c r="L577" t="s">
        <v>23</v>
      </c>
      <c r="M577" t="s">
        <v>23</v>
      </c>
      <c r="N577" s="1">
        <v>45753</v>
      </c>
      <c r="O577" t="s">
        <v>37</v>
      </c>
      <c r="P577" t="s">
        <v>27</v>
      </c>
      <c r="Q577" t="s">
        <v>32</v>
      </c>
      <c r="R577">
        <v>6</v>
      </c>
      <c r="S577">
        <v>966</v>
      </c>
      <c r="T577" t="s">
        <v>23</v>
      </c>
      <c r="U577" t="s">
        <v>23</v>
      </c>
      <c r="V577" s="1">
        <v>44589</v>
      </c>
      <c r="W577" t="s">
        <v>23</v>
      </c>
      <c r="X577" t="str">
        <f t="shared" si="49"/>
        <v>dp1</v>
      </c>
      <c r="Y577">
        <f t="shared" si="50"/>
        <v>88</v>
      </c>
      <c r="Z577">
        <f t="shared" si="51"/>
        <v>9</v>
      </c>
      <c r="AA577" t="str">
        <f t="shared" si="52"/>
        <v>N</v>
      </c>
      <c r="AC577" t="str">
        <f t="shared" ca="1" si="54"/>
        <v>Recent</v>
      </c>
      <c r="AD577" t="str">
        <f t="shared" ca="1" si="53"/>
        <v>Old</v>
      </c>
    </row>
    <row r="578" spans="1:30" hidden="1" x14ac:dyDescent="0.35">
      <c r="A578">
        <v>953331805</v>
      </c>
      <c r="B578" s="1">
        <v>37162</v>
      </c>
      <c r="C578">
        <v>15</v>
      </c>
      <c r="D578" s="1">
        <v>45746</v>
      </c>
      <c r="E578" t="s">
        <v>22</v>
      </c>
      <c r="F578" t="s">
        <v>23</v>
      </c>
      <c r="G578" t="s">
        <v>24</v>
      </c>
      <c r="H578" t="s">
        <v>30</v>
      </c>
      <c r="O578" t="s">
        <v>37</v>
      </c>
      <c r="P578" t="s">
        <v>31</v>
      </c>
      <c r="Q578" t="s">
        <v>32</v>
      </c>
      <c r="R578">
        <v>9</v>
      </c>
      <c r="S578">
        <v>950</v>
      </c>
      <c r="T578" t="s">
        <v>23</v>
      </c>
      <c r="U578" t="s">
        <v>23</v>
      </c>
      <c r="V578" s="1">
        <v>44579</v>
      </c>
      <c r="W578" t="s">
        <v>23</v>
      </c>
      <c r="X578" t="str">
        <f t="shared" ref="X578:X641" si="55">IF(N578&gt;V578,"dp1",IF(V578="","N/A","dp3"))</f>
        <v>dp3</v>
      </c>
      <c r="Y578">
        <f t="shared" ref="Y578:Y641" si="56">IF(X578 = "dp1", J578, IF(X578 = "N/A", "N/A", S578))</f>
        <v>950</v>
      </c>
      <c r="Z578">
        <f t="shared" ref="Z578:Z641" si="57">IF(X578 = "dp1", ROUNDUP(Y578 / 10, 0), IF(Y578 = "N/A", 11, ROUNDUP(Y578 / 100, 0)))</f>
        <v>10</v>
      </c>
      <c r="AA578" t="str">
        <f t="shared" ref="AA578:AA641" si="58">IF(OR(H578 = "Deceased", Q578 = "Deceased"), "Y", "N")</f>
        <v>N</v>
      </c>
      <c r="AC578" t="str">
        <f t="shared" ca="1" si="54"/>
        <v>N/A</v>
      </c>
      <c r="AD578" t="str">
        <f t="shared" ca="1" si="53"/>
        <v>Old</v>
      </c>
    </row>
    <row r="579" spans="1:30" hidden="1" x14ac:dyDescent="0.35">
      <c r="A579">
        <v>554227368</v>
      </c>
      <c r="B579" s="1">
        <v>38562</v>
      </c>
      <c r="C579">
        <v>59</v>
      </c>
      <c r="D579" s="1">
        <v>45754</v>
      </c>
      <c r="E579" t="s">
        <v>36</v>
      </c>
      <c r="F579" t="s">
        <v>24</v>
      </c>
      <c r="G579" t="s">
        <v>23</v>
      </c>
      <c r="H579" t="s">
        <v>32</v>
      </c>
      <c r="I579" t="s">
        <v>24</v>
      </c>
      <c r="J579">
        <v>95</v>
      </c>
      <c r="K579" t="s">
        <v>24</v>
      </c>
      <c r="L579" t="s">
        <v>24</v>
      </c>
      <c r="M579" t="s">
        <v>23</v>
      </c>
      <c r="N579" s="1">
        <v>45749</v>
      </c>
      <c r="O579" t="s">
        <v>37</v>
      </c>
      <c r="P579" t="s">
        <v>27</v>
      </c>
      <c r="Q579" t="s">
        <v>28</v>
      </c>
      <c r="R579">
        <v>7</v>
      </c>
      <c r="S579">
        <v>960</v>
      </c>
      <c r="T579" t="s">
        <v>23</v>
      </c>
      <c r="U579" t="s">
        <v>23</v>
      </c>
      <c r="V579" s="1">
        <v>44577</v>
      </c>
      <c r="W579" t="s">
        <v>23</v>
      </c>
      <c r="X579" t="str">
        <f t="shared" si="55"/>
        <v>dp1</v>
      </c>
      <c r="Y579">
        <f t="shared" si="56"/>
        <v>95</v>
      </c>
      <c r="Z579">
        <f t="shared" si="57"/>
        <v>10</v>
      </c>
      <c r="AA579" t="str">
        <f t="shared" si="58"/>
        <v>N</v>
      </c>
      <c r="AC579" t="str">
        <f t="shared" ca="1" si="54"/>
        <v>Recent</v>
      </c>
      <c r="AD579" t="str">
        <f t="shared" ref="AD579:AD642" ca="1" si="59">IF(V579&gt;=EDATE(TODAY(),-6),"Recent",IF(V579="","N/A","Old"))</f>
        <v>Old</v>
      </c>
    </row>
    <row r="580" spans="1:30" hidden="1" x14ac:dyDescent="0.35">
      <c r="A580">
        <v>403438377</v>
      </c>
      <c r="B580" s="1">
        <v>37323</v>
      </c>
      <c r="C580">
        <v>4</v>
      </c>
      <c r="D580" s="1">
        <v>45743</v>
      </c>
      <c r="E580" t="s">
        <v>36</v>
      </c>
      <c r="F580" t="s">
        <v>24</v>
      </c>
      <c r="G580" t="s">
        <v>23</v>
      </c>
      <c r="H580" t="s">
        <v>30</v>
      </c>
      <c r="P580" t="s">
        <v>33</v>
      </c>
      <c r="Q580" t="s">
        <v>32</v>
      </c>
      <c r="R580">
        <v>9</v>
      </c>
      <c r="S580">
        <v>956</v>
      </c>
      <c r="T580" t="s">
        <v>23</v>
      </c>
      <c r="U580" t="s">
        <v>23</v>
      </c>
      <c r="V580" s="1">
        <v>44563</v>
      </c>
      <c r="W580" t="s">
        <v>23</v>
      </c>
      <c r="X580" t="str">
        <f t="shared" si="55"/>
        <v>dp3</v>
      </c>
      <c r="Y580">
        <f t="shared" si="56"/>
        <v>956</v>
      </c>
      <c r="Z580">
        <f t="shared" si="57"/>
        <v>10</v>
      </c>
      <c r="AA580" t="str">
        <f t="shared" si="58"/>
        <v>N</v>
      </c>
      <c r="AC580" t="str">
        <f t="shared" ca="1" si="54"/>
        <v>N/A</v>
      </c>
      <c r="AD580" t="str">
        <f t="shared" ca="1" si="59"/>
        <v>Old</v>
      </c>
    </row>
    <row r="581" spans="1:30" hidden="1" x14ac:dyDescent="0.35">
      <c r="A581">
        <v>427141785</v>
      </c>
      <c r="B581" s="1">
        <v>36729</v>
      </c>
      <c r="C581">
        <v>333</v>
      </c>
      <c r="D581" s="1">
        <v>45725</v>
      </c>
      <c r="E581" t="s">
        <v>22</v>
      </c>
      <c r="F581" t="s">
        <v>23</v>
      </c>
      <c r="G581" t="s">
        <v>24</v>
      </c>
      <c r="H581" t="s">
        <v>32</v>
      </c>
      <c r="I581" t="s">
        <v>24</v>
      </c>
      <c r="J581">
        <v>91</v>
      </c>
      <c r="K581" t="s">
        <v>24</v>
      </c>
      <c r="L581" t="s">
        <v>24</v>
      </c>
      <c r="M581" t="s">
        <v>24</v>
      </c>
      <c r="N581" s="1">
        <v>45712</v>
      </c>
      <c r="P581" t="s">
        <v>33</v>
      </c>
      <c r="Q581" t="s">
        <v>28</v>
      </c>
      <c r="R581">
        <v>9</v>
      </c>
      <c r="S581">
        <v>937</v>
      </c>
      <c r="T581" t="s">
        <v>23</v>
      </c>
      <c r="U581" t="s">
        <v>23</v>
      </c>
      <c r="V581" s="1">
        <v>44556</v>
      </c>
      <c r="W581" t="s">
        <v>23</v>
      </c>
      <c r="X581" t="str">
        <f t="shared" si="55"/>
        <v>dp1</v>
      </c>
      <c r="Y581">
        <f t="shared" si="56"/>
        <v>91</v>
      </c>
      <c r="Z581">
        <f t="shared" si="57"/>
        <v>10</v>
      </c>
      <c r="AA581" t="str">
        <f t="shared" si="58"/>
        <v>N</v>
      </c>
      <c r="AC581" t="str">
        <f t="shared" ca="1" si="54"/>
        <v>Recent</v>
      </c>
      <c r="AD581" t="str">
        <f t="shared" ca="1" si="59"/>
        <v>Old</v>
      </c>
    </row>
    <row r="582" spans="1:30" hidden="1" x14ac:dyDescent="0.35">
      <c r="A582">
        <v>644114704</v>
      </c>
      <c r="B582" s="1">
        <v>38178</v>
      </c>
      <c r="C582">
        <v>72</v>
      </c>
      <c r="D582" s="1">
        <v>45756</v>
      </c>
      <c r="E582" t="s">
        <v>22</v>
      </c>
      <c r="F582" t="s">
        <v>23</v>
      </c>
      <c r="G582" t="s">
        <v>24</v>
      </c>
      <c r="H582" t="s">
        <v>28</v>
      </c>
      <c r="I582" t="s">
        <v>24</v>
      </c>
      <c r="J582">
        <v>98</v>
      </c>
      <c r="K582" t="s">
        <v>24</v>
      </c>
      <c r="L582" t="s">
        <v>24</v>
      </c>
      <c r="M582" t="s">
        <v>23</v>
      </c>
      <c r="N582" s="1">
        <v>45750</v>
      </c>
      <c r="P582" t="s">
        <v>27</v>
      </c>
      <c r="Q582" t="s">
        <v>28</v>
      </c>
      <c r="R582">
        <v>8</v>
      </c>
      <c r="S582">
        <v>970</v>
      </c>
      <c r="T582" t="s">
        <v>23</v>
      </c>
      <c r="U582" t="s">
        <v>23</v>
      </c>
      <c r="V582" s="1">
        <v>44538</v>
      </c>
      <c r="W582" t="s">
        <v>23</v>
      </c>
      <c r="X582" t="str">
        <f t="shared" si="55"/>
        <v>dp1</v>
      </c>
      <c r="Y582">
        <f t="shared" si="56"/>
        <v>98</v>
      </c>
      <c r="Z582">
        <f t="shared" si="57"/>
        <v>10</v>
      </c>
      <c r="AA582" t="str">
        <f t="shared" si="58"/>
        <v>N</v>
      </c>
      <c r="AC582" t="str">
        <f t="shared" ca="1" si="54"/>
        <v>Recent</v>
      </c>
      <c r="AD582" t="str">
        <f t="shared" ca="1" si="59"/>
        <v>Old</v>
      </c>
    </row>
    <row r="583" spans="1:30" x14ac:dyDescent="0.35">
      <c r="A583">
        <v>758873677</v>
      </c>
      <c r="B583" s="1">
        <v>41571</v>
      </c>
      <c r="D583" s="1">
        <v>45740</v>
      </c>
      <c r="E583" t="s">
        <v>36</v>
      </c>
      <c r="F583" t="s">
        <v>24</v>
      </c>
      <c r="G583" t="s">
        <v>23</v>
      </c>
      <c r="H583" t="s">
        <v>32</v>
      </c>
      <c r="I583" t="s">
        <v>24</v>
      </c>
      <c r="J583">
        <v>25</v>
      </c>
      <c r="K583" t="s">
        <v>24</v>
      </c>
      <c r="L583" t="s">
        <v>24</v>
      </c>
      <c r="M583" t="s">
        <v>24</v>
      </c>
      <c r="N583" s="1">
        <v>45744</v>
      </c>
      <c r="O583" t="s">
        <v>37</v>
      </c>
      <c r="P583" t="s">
        <v>33</v>
      </c>
      <c r="Q583" t="s">
        <v>32</v>
      </c>
      <c r="R583">
        <v>4</v>
      </c>
      <c r="S583">
        <v>914</v>
      </c>
      <c r="T583" t="s">
        <v>23</v>
      </c>
      <c r="U583" t="s">
        <v>23</v>
      </c>
      <c r="V583" s="1">
        <v>45678</v>
      </c>
      <c r="W583" t="s">
        <v>23</v>
      </c>
      <c r="X583" t="str">
        <f t="shared" si="55"/>
        <v>dp1</v>
      </c>
      <c r="Y583">
        <f t="shared" si="56"/>
        <v>25</v>
      </c>
      <c r="Z583">
        <f t="shared" si="57"/>
        <v>3</v>
      </c>
      <c r="AA583" t="str">
        <f t="shared" si="58"/>
        <v>N</v>
      </c>
      <c r="AC583" t="str">
        <f t="shared" ca="1" si="54"/>
        <v>Recent</v>
      </c>
      <c r="AD583" t="str">
        <f t="shared" ca="1" si="59"/>
        <v>Recent</v>
      </c>
    </row>
    <row r="584" spans="1:30" hidden="1" x14ac:dyDescent="0.35">
      <c r="A584">
        <v>767094752</v>
      </c>
      <c r="B584" s="1">
        <v>38651</v>
      </c>
      <c r="C584">
        <v>557</v>
      </c>
      <c r="D584" s="1">
        <v>45710</v>
      </c>
      <c r="E584" t="s">
        <v>22</v>
      </c>
      <c r="F584" t="s">
        <v>23</v>
      </c>
      <c r="G584" t="s">
        <v>24</v>
      </c>
      <c r="H584" t="s">
        <v>32</v>
      </c>
      <c r="I584" t="s">
        <v>24</v>
      </c>
      <c r="J584">
        <v>77</v>
      </c>
      <c r="K584" t="s">
        <v>24</v>
      </c>
      <c r="L584" t="s">
        <v>23</v>
      </c>
      <c r="M584" t="s">
        <v>24</v>
      </c>
      <c r="N584" s="1">
        <v>45755</v>
      </c>
      <c r="O584" t="s">
        <v>37</v>
      </c>
      <c r="P584" t="s">
        <v>27</v>
      </c>
      <c r="Q584" t="s">
        <v>28</v>
      </c>
      <c r="R584">
        <v>7</v>
      </c>
      <c r="S584">
        <v>862</v>
      </c>
      <c r="T584" t="s">
        <v>23</v>
      </c>
      <c r="U584" t="s">
        <v>23</v>
      </c>
      <c r="V584" s="1">
        <v>44528</v>
      </c>
      <c r="W584" t="s">
        <v>23</v>
      </c>
      <c r="X584" t="str">
        <f t="shared" si="55"/>
        <v>dp1</v>
      </c>
      <c r="Y584">
        <f t="shared" si="56"/>
        <v>77</v>
      </c>
      <c r="Z584">
        <f t="shared" si="57"/>
        <v>8</v>
      </c>
      <c r="AA584" t="str">
        <f t="shared" si="58"/>
        <v>N</v>
      </c>
      <c r="AC584" t="str">
        <f t="shared" ca="1" si="54"/>
        <v>Recent</v>
      </c>
      <c r="AD584" t="str">
        <f t="shared" ca="1" si="59"/>
        <v>Old</v>
      </c>
    </row>
    <row r="585" spans="1:30" hidden="1" x14ac:dyDescent="0.35">
      <c r="A585">
        <v>368315520</v>
      </c>
      <c r="B585" s="1">
        <v>36220</v>
      </c>
      <c r="C585">
        <v>697</v>
      </c>
      <c r="D585" s="1">
        <v>45738</v>
      </c>
      <c r="E585" t="s">
        <v>29</v>
      </c>
      <c r="F585" t="s">
        <v>24</v>
      </c>
      <c r="G585" t="s">
        <v>24</v>
      </c>
      <c r="H585" t="s">
        <v>32</v>
      </c>
      <c r="I585" t="s">
        <v>24</v>
      </c>
      <c r="J585">
        <v>93</v>
      </c>
      <c r="K585" t="s">
        <v>24</v>
      </c>
      <c r="L585" t="s">
        <v>24</v>
      </c>
      <c r="M585" t="s">
        <v>23</v>
      </c>
      <c r="N585" s="1">
        <v>45717</v>
      </c>
      <c r="O585" t="s">
        <v>39</v>
      </c>
      <c r="P585" t="s">
        <v>31</v>
      </c>
      <c r="Q585" t="s">
        <v>32</v>
      </c>
      <c r="R585">
        <v>9</v>
      </c>
      <c r="S585">
        <v>847</v>
      </c>
      <c r="T585" t="s">
        <v>23</v>
      </c>
      <c r="U585" t="s">
        <v>24</v>
      </c>
      <c r="V585" s="1">
        <v>44525</v>
      </c>
      <c r="W585" t="s">
        <v>23</v>
      </c>
      <c r="X585" t="str">
        <f t="shared" si="55"/>
        <v>dp1</v>
      </c>
      <c r="Y585">
        <f t="shared" si="56"/>
        <v>93</v>
      </c>
      <c r="Z585">
        <f t="shared" si="57"/>
        <v>10</v>
      </c>
      <c r="AA585" t="str">
        <f t="shared" si="58"/>
        <v>N</v>
      </c>
      <c r="AC585" t="str">
        <f t="shared" ref="AC585:AC648" ca="1" si="60">IF(N585&gt;=EDATE(TODAY(),-6),"Recent",IF(N585="","N/A","Old"))</f>
        <v>Recent</v>
      </c>
      <c r="AD585" t="str">
        <f t="shared" ca="1" si="59"/>
        <v>Old</v>
      </c>
    </row>
    <row r="586" spans="1:30" x14ac:dyDescent="0.35">
      <c r="A586">
        <v>151617898</v>
      </c>
      <c r="B586" s="1">
        <v>38890</v>
      </c>
      <c r="D586" s="1">
        <v>45726</v>
      </c>
      <c r="E586" t="s">
        <v>22</v>
      </c>
      <c r="F586" t="s">
        <v>23</v>
      </c>
      <c r="G586" t="s">
        <v>24</v>
      </c>
      <c r="H586" t="s">
        <v>30</v>
      </c>
      <c r="O586" t="s">
        <v>40</v>
      </c>
      <c r="P586" t="s">
        <v>31</v>
      </c>
      <c r="Q586" t="s">
        <v>32</v>
      </c>
      <c r="R586">
        <v>8</v>
      </c>
      <c r="S586">
        <v>161</v>
      </c>
      <c r="T586" t="s">
        <v>23</v>
      </c>
      <c r="U586" t="s">
        <v>23</v>
      </c>
      <c r="V586" s="1">
        <v>44525</v>
      </c>
      <c r="W586" t="s">
        <v>23</v>
      </c>
      <c r="X586" t="str">
        <f t="shared" si="55"/>
        <v>dp3</v>
      </c>
      <c r="Y586">
        <f t="shared" si="56"/>
        <v>161</v>
      </c>
      <c r="Z586">
        <f t="shared" si="57"/>
        <v>2</v>
      </c>
      <c r="AA586" t="str">
        <f t="shared" si="58"/>
        <v>N</v>
      </c>
      <c r="AC586" t="str">
        <f t="shared" ca="1" si="60"/>
        <v>N/A</v>
      </c>
      <c r="AD586" t="str">
        <f t="shared" ca="1" si="59"/>
        <v>Old</v>
      </c>
    </row>
    <row r="587" spans="1:30" x14ac:dyDescent="0.35">
      <c r="A587">
        <v>735725983</v>
      </c>
      <c r="B587" s="1">
        <v>39093</v>
      </c>
      <c r="D587" s="1">
        <v>45751</v>
      </c>
      <c r="E587" t="s">
        <v>29</v>
      </c>
      <c r="F587" t="s">
        <v>24</v>
      </c>
      <c r="G587" t="s">
        <v>24</v>
      </c>
      <c r="H587" t="s">
        <v>32</v>
      </c>
      <c r="I587" t="s">
        <v>24</v>
      </c>
      <c r="J587">
        <v>32</v>
      </c>
      <c r="K587" t="s">
        <v>24</v>
      </c>
      <c r="L587" t="s">
        <v>23</v>
      </c>
      <c r="M587" t="s">
        <v>23</v>
      </c>
      <c r="N587" s="1">
        <v>45753</v>
      </c>
      <c r="O587" t="s">
        <v>40</v>
      </c>
      <c r="P587" t="s">
        <v>33</v>
      </c>
      <c r="Q587" t="s">
        <v>32</v>
      </c>
      <c r="R587">
        <v>7</v>
      </c>
      <c r="S587">
        <v>285</v>
      </c>
      <c r="T587" t="s">
        <v>23</v>
      </c>
      <c r="U587" t="s">
        <v>23</v>
      </c>
      <c r="V587" s="1">
        <v>44523</v>
      </c>
      <c r="W587" t="s">
        <v>23</v>
      </c>
      <c r="X587" t="str">
        <f t="shared" si="55"/>
        <v>dp1</v>
      </c>
      <c r="Y587">
        <f t="shared" si="56"/>
        <v>32</v>
      </c>
      <c r="Z587">
        <f t="shared" si="57"/>
        <v>4</v>
      </c>
      <c r="AA587" t="str">
        <f t="shared" si="58"/>
        <v>N</v>
      </c>
      <c r="AC587" t="str">
        <f t="shared" ca="1" si="60"/>
        <v>Recent</v>
      </c>
      <c r="AD587" t="str">
        <f t="shared" ca="1" si="59"/>
        <v>Old</v>
      </c>
    </row>
    <row r="588" spans="1:30" x14ac:dyDescent="0.35">
      <c r="A588">
        <v>628635989</v>
      </c>
      <c r="B588" s="1">
        <v>37145</v>
      </c>
      <c r="D588" s="1">
        <v>45746</v>
      </c>
      <c r="E588" t="s">
        <v>22</v>
      </c>
      <c r="F588" t="s">
        <v>23</v>
      </c>
      <c r="G588" t="s">
        <v>24</v>
      </c>
      <c r="H588" t="s">
        <v>32</v>
      </c>
      <c r="I588" t="s">
        <v>24</v>
      </c>
      <c r="J588">
        <v>90</v>
      </c>
      <c r="K588" t="s">
        <v>24</v>
      </c>
      <c r="L588" t="s">
        <v>23</v>
      </c>
      <c r="M588" t="s">
        <v>23</v>
      </c>
      <c r="N588" s="1">
        <v>45732</v>
      </c>
      <c r="O588" t="s">
        <v>35</v>
      </c>
      <c r="P588" t="s">
        <v>33</v>
      </c>
      <c r="Q588" t="s">
        <v>32</v>
      </c>
      <c r="R588">
        <v>7</v>
      </c>
      <c r="S588">
        <v>967</v>
      </c>
      <c r="T588" t="s">
        <v>23</v>
      </c>
      <c r="U588" t="s">
        <v>23</v>
      </c>
      <c r="V588" s="1">
        <v>44513</v>
      </c>
      <c r="W588" t="s">
        <v>23</v>
      </c>
      <c r="X588" t="str">
        <f t="shared" si="55"/>
        <v>dp1</v>
      </c>
      <c r="Y588">
        <f t="shared" si="56"/>
        <v>90</v>
      </c>
      <c r="Z588">
        <f t="shared" si="57"/>
        <v>9</v>
      </c>
      <c r="AA588" t="str">
        <f t="shared" si="58"/>
        <v>N</v>
      </c>
      <c r="AC588" t="str">
        <f t="shared" ca="1" si="60"/>
        <v>Recent</v>
      </c>
      <c r="AD588" t="str">
        <f t="shared" ca="1" si="59"/>
        <v>Old</v>
      </c>
    </row>
    <row r="589" spans="1:30" hidden="1" x14ac:dyDescent="0.35">
      <c r="A589">
        <v>146189180</v>
      </c>
      <c r="B589" s="1">
        <v>34713</v>
      </c>
      <c r="C589">
        <v>40</v>
      </c>
      <c r="D589" s="1">
        <v>45727</v>
      </c>
      <c r="E589" t="s">
        <v>22</v>
      </c>
      <c r="F589" t="s">
        <v>23</v>
      </c>
      <c r="G589" t="s">
        <v>24</v>
      </c>
      <c r="H589" t="s">
        <v>32</v>
      </c>
      <c r="I589" t="s">
        <v>24</v>
      </c>
      <c r="J589">
        <v>93</v>
      </c>
      <c r="K589" t="s">
        <v>24</v>
      </c>
      <c r="L589" t="s">
        <v>23</v>
      </c>
      <c r="M589" t="s">
        <v>23</v>
      </c>
      <c r="N589" s="1">
        <v>45738</v>
      </c>
      <c r="O589" t="s">
        <v>26</v>
      </c>
      <c r="P589" t="s">
        <v>27</v>
      </c>
      <c r="Q589" t="s">
        <v>32</v>
      </c>
      <c r="R589">
        <v>6</v>
      </c>
      <c r="S589">
        <v>971</v>
      </c>
      <c r="T589" t="s">
        <v>24</v>
      </c>
      <c r="U589" t="s">
        <v>23</v>
      </c>
      <c r="V589" s="1">
        <v>44512</v>
      </c>
      <c r="W589" t="s">
        <v>23</v>
      </c>
      <c r="X589" t="str">
        <f t="shared" si="55"/>
        <v>dp1</v>
      </c>
      <c r="Y589">
        <f t="shared" si="56"/>
        <v>93</v>
      </c>
      <c r="Z589">
        <f t="shared" si="57"/>
        <v>10</v>
      </c>
      <c r="AA589" t="str">
        <f t="shared" si="58"/>
        <v>N</v>
      </c>
      <c r="AC589" t="str">
        <f t="shared" ca="1" si="60"/>
        <v>Recent</v>
      </c>
      <c r="AD589" t="str">
        <f t="shared" ca="1" si="59"/>
        <v>Old</v>
      </c>
    </row>
    <row r="590" spans="1:30" hidden="1" x14ac:dyDescent="0.35">
      <c r="A590">
        <v>718111156</v>
      </c>
      <c r="B590" s="1">
        <v>40981</v>
      </c>
      <c r="C590">
        <v>2523</v>
      </c>
      <c r="D590" s="1">
        <v>45694</v>
      </c>
      <c r="E590" t="s">
        <v>36</v>
      </c>
      <c r="F590" t="s">
        <v>24</v>
      </c>
      <c r="G590" t="s">
        <v>23</v>
      </c>
      <c r="H590" t="s">
        <v>30</v>
      </c>
      <c r="O590" t="s">
        <v>35</v>
      </c>
      <c r="P590" t="s">
        <v>31</v>
      </c>
      <c r="Q590" t="s">
        <v>32</v>
      </c>
      <c r="R590">
        <v>6</v>
      </c>
      <c r="S590">
        <v>510</v>
      </c>
      <c r="T590" t="s">
        <v>23</v>
      </c>
      <c r="U590" t="s">
        <v>23</v>
      </c>
      <c r="V590" s="1">
        <v>44509</v>
      </c>
      <c r="W590" t="s">
        <v>23</v>
      </c>
      <c r="X590" t="str">
        <f t="shared" si="55"/>
        <v>dp3</v>
      </c>
      <c r="Y590">
        <f t="shared" si="56"/>
        <v>510</v>
      </c>
      <c r="Z590">
        <f t="shared" si="57"/>
        <v>6</v>
      </c>
      <c r="AA590" t="str">
        <f t="shared" si="58"/>
        <v>N</v>
      </c>
      <c r="AC590" t="str">
        <f t="shared" ca="1" si="60"/>
        <v>N/A</v>
      </c>
      <c r="AD590" t="str">
        <f t="shared" ca="1" si="59"/>
        <v>Old</v>
      </c>
    </row>
    <row r="591" spans="1:30" hidden="1" x14ac:dyDescent="0.35">
      <c r="A591">
        <v>243997861</v>
      </c>
      <c r="B591" s="1">
        <v>35811</v>
      </c>
      <c r="C591">
        <v>95</v>
      </c>
      <c r="D591" s="1">
        <v>45747</v>
      </c>
      <c r="E591" t="s">
        <v>36</v>
      </c>
      <c r="F591" t="s">
        <v>24</v>
      </c>
      <c r="G591" t="s">
        <v>23</v>
      </c>
      <c r="H591" t="s">
        <v>32</v>
      </c>
      <c r="I591" t="s">
        <v>24</v>
      </c>
      <c r="J591">
        <v>86</v>
      </c>
      <c r="K591" t="s">
        <v>24</v>
      </c>
      <c r="L591" t="s">
        <v>23</v>
      </c>
      <c r="M591" t="s">
        <v>23</v>
      </c>
      <c r="N591" s="1">
        <v>45754</v>
      </c>
      <c r="P591" t="s">
        <v>27</v>
      </c>
      <c r="Q591" t="s">
        <v>32</v>
      </c>
      <c r="R591">
        <v>6</v>
      </c>
      <c r="S591">
        <v>975</v>
      </c>
      <c r="T591" t="s">
        <v>23</v>
      </c>
      <c r="U591" t="s">
        <v>23</v>
      </c>
      <c r="V591" s="1">
        <v>44499</v>
      </c>
      <c r="W591" t="s">
        <v>23</v>
      </c>
      <c r="X591" t="str">
        <f t="shared" si="55"/>
        <v>dp1</v>
      </c>
      <c r="Y591">
        <f t="shared" si="56"/>
        <v>86</v>
      </c>
      <c r="Z591">
        <f t="shared" si="57"/>
        <v>9</v>
      </c>
      <c r="AA591" t="str">
        <f t="shared" si="58"/>
        <v>N</v>
      </c>
      <c r="AC591" t="str">
        <f t="shared" ca="1" si="60"/>
        <v>Recent</v>
      </c>
      <c r="AD591" t="str">
        <f t="shared" ca="1" si="59"/>
        <v>Old</v>
      </c>
    </row>
    <row r="592" spans="1:30" x14ac:dyDescent="0.35">
      <c r="A592">
        <v>221784606</v>
      </c>
      <c r="B592" s="1">
        <v>39753</v>
      </c>
      <c r="D592" s="1">
        <v>45747</v>
      </c>
      <c r="E592" t="s">
        <v>36</v>
      </c>
      <c r="F592" t="s">
        <v>24</v>
      </c>
      <c r="G592" t="s">
        <v>23</v>
      </c>
      <c r="H592" t="s">
        <v>32</v>
      </c>
      <c r="I592" t="s">
        <v>23</v>
      </c>
      <c r="J592">
        <v>56</v>
      </c>
      <c r="K592" t="s">
        <v>24</v>
      </c>
      <c r="L592" t="s">
        <v>24</v>
      </c>
      <c r="M592" t="s">
        <v>23</v>
      </c>
      <c r="N592" s="1">
        <v>45728</v>
      </c>
      <c r="O592" t="s">
        <v>40</v>
      </c>
      <c r="P592" t="s">
        <v>31</v>
      </c>
      <c r="Q592" t="s">
        <v>32</v>
      </c>
      <c r="R592">
        <v>6</v>
      </c>
      <c r="S592">
        <v>58</v>
      </c>
      <c r="T592" t="s">
        <v>23</v>
      </c>
      <c r="U592" t="s">
        <v>23</v>
      </c>
      <c r="V592" s="1">
        <v>44498</v>
      </c>
      <c r="W592" t="s">
        <v>23</v>
      </c>
      <c r="X592" t="str">
        <f t="shared" si="55"/>
        <v>dp1</v>
      </c>
      <c r="Y592">
        <f t="shared" si="56"/>
        <v>56</v>
      </c>
      <c r="Z592">
        <f t="shared" si="57"/>
        <v>6</v>
      </c>
      <c r="AA592" t="str">
        <f t="shared" si="58"/>
        <v>N</v>
      </c>
      <c r="AC592" t="str">
        <f t="shared" ca="1" si="60"/>
        <v>Recent</v>
      </c>
      <c r="AD592" t="str">
        <f t="shared" ca="1" si="59"/>
        <v>Old</v>
      </c>
    </row>
    <row r="593" spans="1:30" hidden="1" x14ac:dyDescent="0.35">
      <c r="A593">
        <v>430239795</v>
      </c>
      <c r="B593" s="1">
        <v>36707</v>
      </c>
      <c r="C593">
        <v>2176</v>
      </c>
      <c r="D593" s="1">
        <v>45630</v>
      </c>
      <c r="E593" t="s">
        <v>36</v>
      </c>
      <c r="F593" t="s">
        <v>24</v>
      </c>
      <c r="G593" t="s">
        <v>23</v>
      </c>
      <c r="H593" t="s">
        <v>30</v>
      </c>
      <c r="O593" t="s">
        <v>35</v>
      </c>
      <c r="P593" t="s">
        <v>31</v>
      </c>
      <c r="Q593" t="s">
        <v>28</v>
      </c>
      <c r="R593">
        <v>9</v>
      </c>
      <c r="S593">
        <v>534</v>
      </c>
      <c r="T593" t="s">
        <v>23</v>
      </c>
      <c r="U593" t="s">
        <v>24</v>
      </c>
      <c r="V593" s="1">
        <v>44498</v>
      </c>
      <c r="W593" t="s">
        <v>23</v>
      </c>
      <c r="X593" t="str">
        <f t="shared" si="55"/>
        <v>dp3</v>
      </c>
      <c r="Y593">
        <f t="shared" si="56"/>
        <v>534</v>
      </c>
      <c r="Z593">
        <f t="shared" si="57"/>
        <v>6</v>
      </c>
      <c r="AA593" t="str">
        <f t="shared" si="58"/>
        <v>N</v>
      </c>
      <c r="AC593" t="str">
        <f t="shared" ca="1" si="60"/>
        <v>N/A</v>
      </c>
      <c r="AD593" t="str">
        <f t="shared" ca="1" si="59"/>
        <v>Old</v>
      </c>
    </row>
    <row r="594" spans="1:30" x14ac:dyDescent="0.35">
      <c r="A594">
        <v>470220465</v>
      </c>
      <c r="B594" s="1">
        <v>36631</v>
      </c>
      <c r="D594" s="1">
        <v>45753</v>
      </c>
      <c r="E594" t="s">
        <v>34</v>
      </c>
      <c r="F594" t="s">
        <v>24</v>
      </c>
      <c r="G594" t="s">
        <v>24</v>
      </c>
      <c r="H594" t="s">
        <v>32</v>
      </c>
      <c r="I594" t="s">
        <v>24</v>
      </c>
      <c r="J594">
        <v>63</v>
      </c>
      <c r="K594" t="s">
        <v>24</v>
      </c>
      <c r="L594" t="s">
        <v>24</v>
      </c>
      <c r="M594" t="s">
        <v>24</v>
      </c>
      <c r="N594" s="1">
        <v>45751</v>
      </c>
      <c r="O594" t="s">
        <v>35</v>
      </c>
      <c r="P594" t="s">
        <v>31</v>
      </c>
      <c r="Q594" t="s">
        <v>32</v>
      </c>
      <c r="R594">
        <v>8</v>
      </c>
      <c r="S594">
        <v>463</v>
      </c>
      <c r="T594" t="s">
        <v>23</v>
      </c>
      <c r="U594" t="s">
        <v>23</v>
      </c>
      <c r="V594" s="1">
        <v>44491</v>
      </c>
      <c r="W594" t="s">
        <v>23</v>
      </c>
      <c r="X594" t="str">
        <f t="shared" si="55"/>
        <v>dp1</v>
      </c>
      <c r="Y594">
        <f t="shared" si="56"/>
        <v>63</v>
      </c>
      <c r="Z594">
        <f t="shared" si="57"/>
        <v>7</v>
      </c>
      <c r="AA594" t="str">
        <f t="shared" si="58"/>
        <v>N</v>
      </c>
      <c r="AC594" t="str">
        <f t="shared" ca="1" si="60"/>
        <v>Recent</v>
      </c>
      <c r="AD594" t="str">
        <f t="shared" ca="1" si="59"/>
        <v>Old</v>
      </c>
    </row>
    <row r="595" spans="1:30" hidden="1" x14ac:dyDescent="0.35">
      <c r="A595">
        <v>106504409</v>
      </c>
      <c r="B595" s="1">
        <v>42668</v>
      </c>
      <c r="C595">
        <v>8</v>
      </c>
      <c r="D595" s="1">
        <v>45748</v>
      </c>
      <c r="E595" t="s">
        <v>22</v>
      </c>
      <c r="F595" t="s">
        <v>23</v>
      </c>
      <c r="G595" t="s">
        <v>24</v>
      </c>
      <c r="H595" t="s">
        <v>32</v>
      </c>
      <c r="I595" t="s">
        <v>24</v>
      </c>
      <c r="J595">
        <v>95</v>
      </c>
      <c r="K595" t="s">
        <v>24</v>
      </c>
      <c r="L595" t="s">
        <v>23</v>
      </c>
      <c r="M595" t="s">
        <v>23</v>
      </c>
      <c r="N595" s="1">
        <v>45746</v>
      </c>
      <c r="O595" t="s">
        <v>39</v>
      </c>
      <c r="P595" t="s">
        <v>27</v>
      </c>
      <c r="Q595" t="s">
        <v>32</v>
      </c>
      <c r="R595">
        <v>7</v>
      </c>
      <c r="S595">
        <v>974</v>
      </c>
      <c r="T595" t="s">
        <v>23</v>
      </c>
      <c r="U595" t="s">
        <v>23</v>
      </c>
      <c r="V595" s="1">
        <v>44490</v>
      </c>
      <c r="W595" t="s">
        <v>23</v>
      </c>
      <c r="X595" t="str">
        <f t="shared" si="55"/>
        <v>dp1</v>
      </c>
      <c r="Y595">
        <f t="shared" si="56"/>
        <v>95</v>
      </c>
      <c r="Z595">
        <f t="shared" si="57"/>
        <v>10</v>
      </c>
      <c r="AA595" t="str">
        <f t="shared" si="58"/>
        <v>N</v>
      </c>
      <c r="AC595" t="str">
        <f t="shared" ca="1" si="60"/>
        <v>Recent</v>
      </c>
      <c r="AD595" t="str">
        <f t="shared" ca="1" si="59"/>
        <v>Old</v>
      </c>
    </row>
    <row r="596" spans="1:30" hidden="1" x14ac:dyDescent="0.35">
      <c r="A596">
        <v>103060434</v>
      </c>
      <c r="B596" s="1">
        <v>38497</v>
      </c>
      <c r="C596">
        <v>28</v>
      </c>
      <c r="D596" s="1">
        <v>45746</v>
      </c>
      <c r="E596" t="s">
        <v>22</v>
      </c>
      <c r="F596" t="s">
        <v>23</v>
      </c>
      <c r="G596" t="s">
        <v>24</v>
      </c>
      <c r="H596" t="s">
        <v>32</v>
      </c>
      <c r="I596" t="s">
        <v>24</v>
      </c>
      <c r="J596">
        <v>91</v>
      </c>
      <c r="K596" t="s">
        <v>24</v>
      </c>
      <c r="L596" t="s">
        <v>23</v>
      </c>
      <c r="M596" t="s">
        <v>23</v>
      </c>
      <c r="N596" s="1">
        <v>45726</v>
      </c>
      <c r="O596" t="s">
        <v>37</v>
      </c>
      <c r="P596" t="s">
        <v>33</v>
      </c>
      <c r="Q596" t="s">
        <v>32</v>
      </c>
      <c r="R596">
        <v>8</v>
      </c>
      <c r="S596">
        <v>969</v>
      </c>
      <c r="T596" t="s">
        <v>23</v>
      </c>
      <c r="U596" t="s">
        <v>23</v>
      </c>
      <c r="V596" s="1">
        <v>44486</v>
      </c>
      <c r="W596" t="s">
        <v>23</v>
      </c>
      <c r="X596" t="str">
        <f t="shared" si="55"/>
        <v>dp1</v>
      </c>
      <c r="Y596">
        <f t="shared" si="56"/>
        <v>91</v>
      </c>
      <c r="Z596">
        <f t="shared" si="57"/>
        <v>10</v>
      </c>
      <c r="AA596" t="str">
        <f t="shared" si="58"/>
        <v>N</v>
      </c>
      <c r="AC596" t="str">
        <f t="shared" ca="1" si="60"/>
        <v>Recent</v>
      </c>
      <c r="AD596" t="str">
        <f t="shared" ca="1" si="59"/>
        <v>Old</v>
      </c>
    </row>
    <row r="597" spans="1:30" hidden="1" x14ac:dyDescent="0.35">
      <c r="A597">
        <v>384979263</v>
      </c>
      <c r="B597" s="1">
        <v>39039</v>
      </c>
      <c r="C597">
        <v>68</v>
      </c>
      <c r="D597" s="1">
        <v>45734</v>
      </c>
      <c r="E597" t="s">
        <v>22</v>
      </c>
      <c r="F597" t="s">
        <v>23</v>
      </c>
      <c r="G597" t="s">
        <v>24</v>
      </c>
      <c r="H597" t="s">
        <v>32</v>
      </c>
      <c r="I597" t="s">
        <v>24</v>
      </c>
      <c r="J597">
        <v>98</v>
      </c>
      <c r="K597" t="s">
        <v>24</v>
      </c>
      <c r="L597" t="s">
        <v>23</v>
      </c>
      <c r="M597" t="s">
        <v>24</v>
      </c>
      <c r="N597" s="1">
        <v>45741</v>
      </c>
      <c r="O597" t="s">
        <v>26</v>
      </c>
      <c r="P597" t="s">
        <v>27</v>
      </c>
      <c r="Q597" t="s">
        <v>32</v>
      </c>
      <c r="R597">
        <v>9</v>
      </c>
      <c r="S597">
        <v>988</v>
      </c>
      <c r="T597" t="s">
        <v>23</v>
      </c>
      <c r="U597" t="s">
        <v>23</v>
      </c>
      <c r="V597" s="1">
        <v>44480</v>
      </c>
      <c r="W597" t="s">
        <v>23</v>
      </c>
      <c r="X597" t="str">
        <f t="shared" si="55"/>
        <v>dp1</v>
      </c>
      <c r="Y597">
        <f t="shared" si="56"/>
        <v>98</v>
      </c>
      <c r="Z597">
        <f t="shared" si="57"/>
        <v>10</v>
      </c>
      <c r="AA597" t="str">
        <f t="shared" si="58"/>
        <v>N</v>
      </c>
      <c r="AC597" t="str">
        <f t="shared" ca="1" si="60"/>
        <v>Recent</v>
      </c>
      <c r="AD597" t="str">
        <f t="shared" ca="1" si="59"/>
        <v>Old</v>
      </c>
    </row>
    <row r="598" spans="1:30" hidden="1" x14ac:dyDescent="0.35">
      <c r="A598">
        <v>101711316</v>
      </c>
      <c r="B598" s="1">
        <v>41647</v>
      </c>
      <c r="C598">
        <v>27</v>
      </c>
      <c r="D598" s="1">
        <v>45731</v>
      </c>
      <c r="E598" t="s">
        <v>36</v>
      </c>
      <c r="F598" t="s">
        <v>24</v>
      </c>
      <c r="G598" t="s">
        <v>23</v>
      </c>
      <c r="H598" t="s">
        <v>32</v>
      </c>
      <c r="I598" t="s">
        <v>24</v>
      </c>
      <c r="J598">
        <v>89</v>
      </c>
      <c r="K598" t="s">
        <v>24</v>
      </c>
      <c r="L598" t="s">
        <v>23</v>
      </c>
      <c r="M598" t="s">
        <v>24</v>
      </c>
      <c r="N598" s="1">
        <v>45746</v>
      </c>
      <c r="O598" t="s">
        <v>37</v>
      </c>
      <c r="P598" t="s">
        <v>27</v>
      </c>
      <c r="Q598" t="s">
        <v>32</v>
      </c>
      <c r="R598">
        <v>6</v>
      </c>
      <c r="S598">
        <v>951</v>
      </c>
      <c r="T598" t="s">
        <v>23</v>
      </c>
      <c r="U598" t="s">
        <v>23</v>
      </c>
      <c r="V598" s="1">
        <v>44471</v>
      </c>
      <c r="W598" t="s">
        <v>23</v>
      </c>
      <c r="X598" t="str">
        <f t="shared" si="55"/>
        <v>dp1</v>
      </c>
      <c r="Y598">
        <f t="shared" si="56"/>
        <v>89</v>
      </c>
      <c r="Z598">
        <f t="shared" si="57"/>
        <v>9</v>
      </c>
      <c r="AA598" t="str">
        <f t="shared" si="58"/>
        <v>N</v>
      </c>
      <c r="AC598" t="str">
        <f t="shared" ca="1" si="60"/>
        <v>Recent</v>
      </c>
      <c r="AD598" t="str">
        <f t="shared" ca="1" si="59"/>
        <v>Old</v>
      </c>
    </row>
    <row r="599" spans="1:30" hidden="1" x14ac:dyDescent="0.35">
      <c r="A599">
        <v>299733797</v>
      </c>
      <c r="B599" s="1">
        <v>42908</v>
      </c>
      <c r="C599">
        <v>723</v>
      </c>
      <c r="D599" s="1">
        <v>45720</v>
      </c>
      <c r="E599" t="s">
        <v>22</v>
      </c>
      <c r="F599" t="s">
        <v>23</v>
      </c>
      <c r="G599" t="s">
        <v>24</v>
      </c>
      <c r="H599" t="s">
        <v>32</v>
      </c>
      <c r="I599" t="s">
        <v>24</v>
      </c>
      <c r="J599">
        <v>79</v>
      </c>
      <c r="K599" t="s">
        <v>24</v>
      </c>
      <c r="L599" t="s">
        <v>23</v>
      </c>
      <c r="M599" t="s">
        <v>24</v>
      </c>
      <c r="N599" s="1">
        <v>45723</v>
      </c>
      <c r="O599" t="s">
        <v>39</v>
      </c>
      <c r="P599" t="s">
        <v>33</v>
      </c>
      <c r="Q599" t="s">
        <v>32</v>
      </c>
      <c r="R599">
        <v>6</v>
      </c>
      <c r="S599">
        <v>880</v>
      </c>
      <c r="T599" t="s">
        <v>23</v>
      </c>
      <c r="U599" t="s">
        <v>23</v>
      </c>
      <c r="V599" s="1">
        <v>44469</v>
      </c>
      <c r="W599" t="s">
        <v>23</v>
      </c>
      <c r="X599" t="str">
        <f t="shared" si="55"/>
        <v>dp1</v>
      </c>
      <c r="Y599">
        <f t="shared" si="56"/>
        <v>79</v>
      </c>
      <c r="Z599">
        <f t="shared" si="57"/>
        <v>8</v>
      </c>
      <c r="AA599" t="str">
        <f t="shared" si="58"/>
        <v>N</v>
      </c>
      <c r="AC599" t="str">
        <f t="shared" ca="1" si="60"/>
        <v>Recent</v>
      </c>
      <c r="AD599" t="str">
        <f t="shared" ca="1" si="59"/>
        <v>Old</v>
      </c>
    </row>
    <row r="600" spans="1:30" hidden="1" x14ac:dyDescent="0.35">
      <c r="A600">
        <v>849599648</v>
      </c>
      <c r="B600" s="1">
        <v>41659</v>
      </c>
      <c r="C600">
        <v>2588</v>
      </c>
      <c r="D600" s="1">
        <v>45596</v>
      </c>
      <c r="E600" t="s">
        <v>34</v>
      </c>
      <c r="F600" t="s">
        <v>24</v>
      </c>
      <c r="G600" t="s">
        <v>24</v>
      </c>
      <c r="H600" t="s">
        <v>30</v>
      </c>
      <c r="O600" t="s">
        <v>35</v>
      </c>
      <c r="P600" t="s">
        <v>27</v>
      </c>
      <c r="Q600" t="s">
        <v>32</v>
      </c>
      <c r="R600">
        <v>6</v>
      </c>
      <c r="S600">
        <v>693</v>
      </c>
      <c r="T600" t="s">
        <v>23</v>
      </c>
      <c r="U600" t="s">
        <v>24</v>
      </c>
      <c r="V600" s="1">
        <v>44462</v>
      </c>
      <c r="W600" t="s">
        <v>23</v>
      </c>
      <c r="X600" t="str">
        <f t="shared" si="55"/>
        <v>dp3</v>
      </c>
      <c r="Y600">
        <f t="shared" si="56"/>
        <v>693</v>
      </c>
      <c r="Z600">
        <f t="shared" si="57"/>
        <v>7</v>
      </c>
      <c r="AA600" t="str">
        <f t="shared" si="58"/>
        <v>N</v>
      </c>
      <c r="AC600" t="str">
        <f t="shared" ca="1" si="60"/>
        <v>N/A</v>
      </c>
      <c r="AD600" t="str">
        <f t="shared" ca="1" si="59"/>
        <v>Old</v>
      </c>
    </row>
    <row r="601" spans="1:30" hidden="1" x14ac:dyDescent="0.35">
      <c r="A601">
        <v>427139427</v>
      </c>
      <c r="B601" s="1">
        <v>42001</v>
      </c>
      <c r="C601">
        <v>4698</v>
      </c>
      <c r="D601" s="1">
        <v>45037</v>
      </c>
      <c r="E601" t="s">
        <v>29</v>
      </c>
      <c r="F601" t="s">
        <v>24</v>
      </c>
      <c r="G601" t="s">
        <v>24</v>
      </c>
      <c r="H601" t="s">
        <v>30</v>
      </c>
      <c r="O601" t="s">
        <v>38</v>
      </c>
      <c r="P601" t="s">
        <v>33</v>
      </c>
      <c r="Q601" t="s">
        <v>28</v>
      </c>
      <c r="R601">
        <v>9</v>
      </c>
      <c r="S601">
        <v>0</v>
      </c>
      <c r="T601" t="s">
        <v>23</v>
      </c>
      <c r="U601" t="s">
        <v>23</v>
      </c>
      <c r="V601" s="1">
        <v>44461</v>
      </c>
      <c r="W601" t="s">
        <v>23</v>
      </c>
      <c r="X601" t="str">
        <f t="shared" si="55"/>
        <v>dp3</v>
      </c>
      <c r="Y601">
        <f t="shared" si="56"/>
        <v>0</v>
      </c>
      <c r="Z601">
        <f t="shared" si="57"/>
        <v>0</v>
      </c>
      <c r="AA601" t="str">
        <f t="shared" si="58"/>
        <v>N</v>
      </c>
      <c r="AC601" t="str">
        <f t="shared" ca="1" si="60"/>
        <v>N/A</v>
      </c>
      <c r="AD601" t="str">
        <f t="shared" ca="1" si="59"/>
        <v>Old</v>
      </c>
    </row>
    <row r="602" spans="1:30" hidden="1" x14ac:dyDescent="0.35">
      <c r="A602">
        <v>628396458</v>
      </c>
      <c r="B602" s="1">
        <v>39887</v>
      </c>
      <c r="C602">
        <v>51</v>
      </c>
      <c r="D602" s="1">
        <v>45738</v>
      </c>
      <c r="E602" t="s">
        <v>22</v>
      </c>
      <c r="F602" t="s">
        <v>23</v>
      </c>
      <c r="G602" t="s">
        <v>24</v>
      </c>
      <c r="H602" t="s">
        <v>30</v>
      </c>
      <c r="O602" t="s">
        <v>37</v>
      </c>
      <c r="Q602" t="s">
        <v>32</v>
      </c>
      <c r="R602">
        <v>6</v>
      </c>
      <c r="S602">
        <v>984</v>
      </c>
      <c r="T602" t="s">
        <v>23</v>
      </c>
      <c r="U602" t="s">
        <v>23</v>
      </c>
      <c r="V602" s="1">
        <v>44455</v>
      </c>
      <c r="W602" t="s">
        <v>23</v>
      </c>
      <c r="X602" t="str">
        <f t="shared" si="55"/>
        <v>dp3</v>
      </c>
      <c r="Y602">
        <f t="shared" si="56"/>
        <v>984</v>
      </c>
      <c r="Z602">
        <f t="shared" si="57"/>
        <v>10</v>
      </c>
      <c r="AA602" t="str">
        <f t="shared" si="58"/>
        <v>N</v>
      </c>
      <c r="AC602" t="str">
        <f t="shared" ca="1" si="60"/>
        <v>N/A</v>
      </c>
      <c r="AD602" t="str">
        <f t="shared" ca="1" si="59"/>
        <v>Old</v>
      </c>
    </row>
    <row r="603" spans="1:30" hidden="1" x14ac:dyDescent="0.35">
      <c r="A603">
        <v>952214600</v>
      </c>
      <c r="B603" s="1">
        <v>35438</v>
      </c>
      <c r="C603">
        <v>1306</v>
      </c>
      <c r="D603" s="1">
        <v>45677</v>
      </c>
      <c r="E603" t="s">
        <v>22</v>
      </c>
      <c r="F603" t="s">
        <v>23</v>
      </c>
      <c r="G603" t="s">
        <v>24</v>
      </c>
      <c r="H603" t="s">
        <v>32</v>
      </c>
      <c r="I603" t="s">
        <v>24</v>
      </c>
      <c r="J603">
        <v>73</v>
      </c>
      <c r="K603" t="s">
        <v>24</v>
      </c>
      <c r="L603" t="s">
        <v>24</v>
      </c>
      <c r="M603" t="s">
        <v>24</v>
      </c>
      <c r="N603" s="1">
        <v>45655</v>
      </c>
      <c r="O603" t="s">
        <v>26</v>
      </c>
      <c r="P603" t="s">
        <v>27</v>
      </c>
      <c r="Q603" t="s">
        <v>32</v>
      </c>
      <c r="R603">
        <v>7</v>
      </c>
      <c r="S603">
        <v>768</v>
      </c>
      <c r="T603" t="s">
        <v>23</v>
      </c>
      <c r="U603" t="s">
        <v>23</v>
      </c>
      <c r="V603" s="1">
        <v>44454</v>
      </c>
      <c r="W603" t="s">
        <v>23</v>
      </c>
      <c r="X603" t="str">
        <f t="shared" si="55"/>
        <v>dp1</v>
      </c>
      <c r="Y603">
        <f t="shared" si="56"/>
        <v>73</v>
      </c>
      <c r="Z603">
        <f t="shared" si="57"/>
        <v>8</v>
      </c>
      <c r="AA603" t="str">
        <f t="shared" si="58"/>
        <v>N</v>
      </c>
      <c r="AC603" t="str">
        <f t="shared" ca="1" si="60"/>
        <v>Recent</v>
      </c>
      <c r="AD603" t="str">
        <f t="shared" ca="1" si="59"/>
        <v>Old</v>
      </c>
    </row>
    <row r="604" spans="1:30" hidden="1" x14ac:dyDescent="0.35">
      <c r="A604">
        <v>270909943</v>
      </c>
      <c r="B604" s="1">
        <v>42925</v>
      </c>
      <c r="C604">
        <v>13</v>
      </c>
      <c r="D604" s="1">
        <v>45740</v>
      </c>
      <c r="E604" t="s">
        <v>29</v>
      </c>
      <c r="F604" t="s">
        <v>24</v>
      </c>
      <c r="G604" t="s">
        <v>24</v>
      </c>
      <c r="H604" t="s">
        <v>32</v>
      </c>
      <c r="I604" t="s">
        <v>24</v>
      </c>
      <c r="J604">
        <v>95</v>
      </c>
      <c r="K604" t="s">
        <v>24</v>
      </c>
      <c r="L604" t="s">
        <v>24</v>
      </c>
      <c r="M604" t="s">
        <v>23</v>
      </c>
      <c r="N604" s="1">
        <v>45736</v>
      </c>
      <c r="P604" t="s">
        <v>27</v>
      </c>
      <c r="Q604" t="s">
        <v>32</v>
      </c>
      <c r="R604">
        <v>6</v>
      </c>
      <c r="S604">
        <v>981</v>
      </c>
      <c r="T604" t="s">
        <v>24</v>
      </c>
      <c r="U604" t="s">
        <v>23</v>
      </c>
      <c r="V604" s="1">
        <v>44448</v>
      </c>
      <c r="W604" t="s">
        <v>23</v>
      </c>
      <c r="X604" t="str">
        <f t="shared" si="55"/>
        <v>dp1</v>
      </c>
      <c r="Y604">
        <f t="shared" si="56"/>
        <v>95</v>
      </c>
      <c r="Z604">
        <f t="shared" si="57"/>
        <v>10</v>
      </c>
      <c r="AA604" t="str">
        <f t="shared" si="58"/>
        <v>N</v>
      </c>
      <c r="AC604" t="str">
        <f t="shared" ca="1" si="60"/>
        <v>Recent</v>
      </c>
      <c r="AD604" t="str">
        <f t="shared" ca="1" si="59"/>
        <v>Old</v>
      </c>
    </row>
    <row r="605" spans="1:30" hidden="1" x14ac:dyDescent="0.35">
      <c r="A605">
        <v>625034800</v>
      </c>
      <c r="B605" s="1">
        <v>34993</v>
      </c>
      <c r="C605">
        <v>3397</v>
      </c>
      <c r="E605" t="s">
        <v>29</v>
      </c>
      <c r="F605" t="s">
        <v>24</v>
      </c>
      <c r="G605" t="s">
        <v>24</v>
      </c>
      <c r="H605" t="s">
        <v>32</v>
      </c>
      <c r="I605" t="s">
        <v>24</v>
      </c>
      <c r="J605">
        <v>18</v>
      </c>
      <c r="K605" t="s">
        <v>24</v>
      </c>
      <c r="L605" t="s">
        <v>24</v>
      </c>
      <c r="M605" t="s">
        <v>24</v>
      </c>
      <c r="N605" s="1">
        <v>45347</v>
      </c>
      <c r="O605" t="s">
        <v>40</v>
      </c>
      <c r="P605" t="s">
        <v>27</v>
      </c>
      <c r="Q605" t="s">
        <v>32</v>
      </c>
      <c r="R605">
        <v>6</v>
      </c>
      <c r="S605">
        <v>294</v>
      </c>
      <c r="T605" t="s">
        <v>23</v>
      </c>
      <c r="U605" t="s">
        <v>23</v>
      </c>
      <c r="V605" s="1">
        <v>44447</v>
      </c>
      <c r="W605" t="s">
        <v>23</v>
      </c>
      <c r="X605" t="str">
        <f t="shared" si="55"/>
        <v>dp1</v>
      </c>
      <c r="Y605">
        <f t="shared" si="56"/>
        <v>18</v>
      </c>
      <c r="Z605">
        <f t="shared" si="57"/>
        <v>2</v>
      </c>
      <c r="AA605" t="str">
        <f t="shared" si="58"/>
        <v>N</v>
      </c>
      <c r="AC605" t="str">
        <f t="shared" ca="1" si="60"/>
        <v>Old</v>
      </c>
      <c r="AD605" t="str">
        <f t="shared" ca="1" si="59"/>
        <v>Old</v>
      </c>
    </row>
    <row r="606" spans="1:30" hidden="1" x14ac:dyDescent="0.35">
      <c r="A606">
        <v>567252096</v>
      </c>
      <c r="B606" s="1">
        <v>41488</v>
      </c>
      <c r="C606">
        <v>58</v>
      </c>
      <c r="D606" s="1">
        <v>45729</v>
      </c>
      <c r="E606" t="s">
        <v>22</v>
      </c>
      <c r="F606" t="s">
        <v>23</v>
      </c>
      <c r="G606" t="s">
        <v>24</v>
      </c>
      <c r="H606" t="s">
        <v>32</v>
      </c>
      <c r="I606" t="s">
        <v>24</v>
      </c>
      <c r="J606">
        <v>90</v>
      </c>
      <c r="K606" t="s">
        <v>24</v>
      </c>
      <c r="L606" t="s">
        <v>23</v>
      </c>
      <c r="M606" t="s">
        <v>23</v>
      </c>
      <c r="N606" s="1">
        <v>45732</v>
      </c>
      <c r="O606" t="s">
        <v>39</v>
      </c>
      <c r="P606" t="s">
        <v>27</v>
      </c>
      <c r="Q606" t="s">
        <v>32</v>
      </c>
      <c r="R606">
        <v>8</v>
      </c>
      <c r="S606">
        <v>958</v>
      </c>
      <c r="T606" t="s">
        <v>23</v>
      </c>
      <c r="U606" t="s">
        <v>23</v>
      </c>
      <c r="V606" s="1">
        <v>44444</v>
      </c>
      <c r="W606" t="s">
        <v>23</v>
      </c>
      <c r="X606" t="str">
        <f t="shared" si="55"/>
        <v>dp1</v>
      </c>
      <c r="Y606">
        <f t="shared" si="56"/>
        <v>90</v>
      </c>
      <c r="Z606">
        <f t="shared" si="57"/>
        <v>9</v>
      </c>
      <c r="AA606" t="str">
        <f t="shared" si="58"/>
        <v>N</v>
      </c>
      <c r="AC606" t="str">
        <f t="shared" ca="1" si="60"/>
        <v>Recent</v>
      </c>
      <c r="AD606" t="str">
        <f t="shared" ca="1" si="59"/>
        <v>Old</v>
      </c>
    </row>
    <row r="607" spans="1:30" x14ac:dyDescent="0.35">
      <c r="A607">
        <v>347766251</v>
      </c>
      <c r="B607" s="1">
        <v>39245</v>
      </c>
      <c r="D607" s="1">
        <v>45746</v>
      </c>
      <c r="E607" t="s">
        <v>22</v>
      </c>
      <c r="F607" t="s">
        <v>23</v>
      </c>
      <c r="G607" t="s">
        <v>24</v>
      </c>
      <c r="H607" t="s">
        <v>32</v>
      </c>
      <c r="I607" t="s">
        <v>24</v>
      </c>
      <c r="J607">
        <v>22</v>
      </c>
      <c r="K607" t="s">
        <v>24</v>
      </c>
      <c r="L607" t="s">
        <v>24</v>
      </c>
      <c r="M607" t="s">
        <v>23</v>
      </c>
      <c r="N607" s="1">
        <v>45732</v>
      </c>
      <c r="O607" t="s">
        <v>35</v>
      </c>
      <c r="P607" t="s">
        <v>27</v>
      </c>
      <c r="Q607" t="s">
        <v>32</v>
      </c>
      <c r="R607">
        <v>3</v>
      </c>
      <c r="S607">
        <v>794</v>
      </c>
      <c r="T607" t="s">
        <v>24</v>
      </c>
      <c r="U607" t="s">
        <v>23</v>
      </c>
      <c r="V607" s="1">
        <v>45731</v>
      </c>
      <c r="W607" t="s">
        <v>23</v>
      </c>
      <c r="X607" t="str">
        <f t="shared" si="55"/>
        <v>dp1</v>
      </c>
      <c r="Y607">
        <f t="shared" si="56"/>
        <v>22</v>
      </c>
      <c r="Z607">
        <f t="shared" si="57"/>
        <v>3</v>
      </c>
      <c r="AA607" t="str">
        <f t="shared" si="58"/>
        <v>N</v>
      </c>
      <c r="AC607" t="str">
        <f t="shared" ca="1" si="60"/>
        <v>Recent</v>
      </c>
      <c r="AD607" t="str">
        <f t="shared" ca="1" si="59"/>
        <v>Recent</v>
      </c>
    </row>
    <row r="608" spans="1:30" hidden="1" x14ac:dyDescent="0.35">
      <c r="A608">
        <v>626538242</v>
      </c>
      <c r="B608" s="1">
        <v>40670</v>
      </c>
      <c r="C608">
        <v>1253</v>
      </c>
      <c r="E608" t="s">
        <v>36</v>
      </c>
      <c r="F608" t="s">
        <v>24</v>
      </c>
      <c r="G608" t="s">
        <v>23</v>
      </c>
      <c r="H608" t="s">
        <v>32</v>
      </c>
      <c r="I608" t="s">
        <v>24</v>
      </c>
      <c r="J608">
        <v>54</v>
      </c>
      <c r="K608" t="s">
        <v>24</v>
      </c>
      <c r="L608" t="s">
        <v>23</v>
      </c>
      <c r="M608" t="s">
        <v>23</v>
      </c>
      <c r="N608" s="1">
        <v>45697</v>
      </c>
      <c r="O608" t="s">
        <v>40</v>
      </c>
      <c r="P608" t="s">
        <v>27</v>
      </c>
      <c r="Q608" t="s">
        <v>32</v>
      </c>
      <c r="R608">
        <v>8</v>
      </c>
      <c r="S608">
        <v>826</v>
      </c>
      <c r="T608" t="s">
        <v>23</v>
      </c>
      <c r="U608" t="s">
        <v>23</v>
      </c>
      <c r="V608" s="1">
        <v>44430</v>
      </c>
      <c r="W608" t="s">
        <v>23</v>
      </c>
      <c r="X608" t="str">
        <f t="shared" si="55"/>
        <v>dp1</v>
      </c>
      <c r="Y608">
        <f t="shared" si="56"/>
        <v>54</v>
      </c>
      <c r="Z608">
        <f t="shared" si="57"/>
        <v>6</v>
      </c>
      <c r="AA608" t="str">
        <f t="shared" si="58"/>
        <v>N</v>
      </c>
      <c r="AC608" t="str">
        <f t="shared" ca="1" si="60"/>
        <v>Recent</v>
      </c>
      <c r="AD608" t="str">
        <f t="shared" ca="1" si="59"/>
        <v>Old</v>
      </c>
    </row>
    <row r="609" spans="1:30" hidden="1" x14ac:dyDescent="0.35">
      <c r="A609">
        <v>682434809</v>
      </c>
      <c r="B609" s="1">
        <v>37020</v>
      </c>
      <c r="C609">
        <v>64</v>
      </c>
      <c r="D609" s="1">
        <v>45754</v>
      </c>
      <c r="E609" t="s">
        <v>22</v>
      </c>
      <c r="F609" t="s">
        <v>23</v>
      </c>
      <c r="G609" t="s">
        <v>24</v>
      </c>
      <c r="H609" t="s">
        <v>32</v>
      </c>
      <c r="I609" t="s">
        <v>24</v>
      </c>
      <c r="J609">
        <v>90</v>
      </c>
      <c r="K609" t="s">
        <v>24</v>
      </c>
      <c r="L609" t="s">
        <v>24</v>
      </c>
      <c r="M609" t="s">
        <v>23</v>
      </c>
      <c r="N609" s="1">
        <v>45737</v>
      </c>
      <c r="O609" t="s">
        <v>37</v>
      </c>
      <c r="P609" t="s">
        <v>27</v>
      </c>
      <c r="Q609" t="s">
        <v>32</v>
      </c>
      <c r="R609">
        <v>9</v>
      </c>
      <c r="S609">
        <v>970</v>
      </c>
      <c r="T609" t="s">
        <v>23</v>
      </c>
      <c r="U609" t="s">
        <v>23</v>
      </c>
      <c r="V609" s="1">
        <v>44425</v>
      </c>
      <c r="W609" t="s">
        <v>23</v>
      </c>
      <c r="X609" t="str">
        <f t="shared" si="55"/>
        <v>dp1</v>
      </c>
      <c r="Y609">
        <f t="shared" si="56"/>
        <v>90</v>
      </c>
      <c r="Z609">
        <f t="shared" si="57"/>
        <v>9</v>
      </c>
      <c r="AA609" t="str">
        <f t="shared" si="58"/>
        <v>N</v>
      </c>
      <c r="AC609" t="str">
        <f t="shared" ca="1" si="60"/>
        <v>Recent</v>
      </c>
      <c r="AD609" t="str">
        <f t="shared" ca="1" si="59"/>
        <v>Old</v>
      </c>
    </row>
    <row r="610" spans="1:30" hidden="1" x14ac:dyDescent="0.35">
      <c r="A610">
        <v>386888806</v>
      </c>
      <c r="B610" s="1">
        <v>36197</v>
      </c>
      <c r="C610">
        <v>2071</v>
      </c>
      <c r="D610" s="1">
        <v>45654</v>
      </c>
      <c r="E610" t="s">
        <v>22</v>
      </c>
      <c r="F610" t="s">
        <v>23</v>
      </c>
      <c r="G610" t="s">
        <v>24</v>
      </c>
      <c r="H610" t="s">
        <v>28</v>
      </c>
      <c r="I610" t="s">
        <v>24</v>
      </c>
      <c r="J610">
        <v>36</v>
      </c>
      <c r="K610" t="s">
        <v>24</v>
      </c>
      <c r="L610" t="s">
        <v>23</v>
      </c>
      <c r="M610" t="s">
        <v>23</v>
      </c>
      <c r="N610" s="1">
        <v>45677</v>
      </c>
      <c r="O610" t="s">
        <v>26</v>
      </c>
      <c r="P610" t="s">
        <v>33</v>
      </c>
      <c r="Q610" t="s">
        <v>28</v>
      </c>
      <c r="R610">
        <v>8</v>
      </c>
      <c r="S610">
        <v>659</v>
      </c>
      <c r="T610" t="s">
        <v>23</v>
      </c>
      <c r="U610" t="s">
        <v>23</v>
      </c>
      <c r="V610" s="1">
        <v>44424</v>
      </c>
      <c r="W610" t="s">
        <v>23</v>
      </c>
      <c r="X610" t="str">
        <f t="shared" si="55"/>
        <v>dp1</v>
      </c>
      <c r="Y610">
        <f t="shared" si="56"/>
        <v>36</v>
      </c>
      <c r="Z610">
        <f t="shared" si="57"/>
        <v>4</v>
      </c>
      <c r="AA610" t="str">
        <f t="shared" si="58"/>
        <v>N</v>
      </c>
      <c r="AC610" t="str">
        <f t="shared" ca="1" si="60"/>
        <v>Recent</v>
      </c>
      <c r="AD610" t="str">
        <f t="shared" ca="1" si="59"/>
        <v>Old</v>
      </c>
    </row>
    <row r="611" spans="1:30" hidden="1" x14ac:dyDescent="0.35">
      <c r="A611">
        <v>433582752</v>
      </c>
      <c r="B611" s="1">
        <v>39951</v>
      </c>
      <c r="C611">
        <v>73</v>
      </c>
      <c r="D611" s="1">
        <v>45737</v>
      </c>
      <c r="E611" t="s">
        <v>36</v>
      </c>
      <c r="F611" t="s">
        <v>24</v>
      </c>
      <c r="G611" t="s">
        <v>23</v>
      </c>
      <c r="H611" t="s">
        <v>32</v>
      </c>
      <c r="I611" t="s">
        <v>24</v>
      </c>
      <c r="J611">
        <v>93</v>
      </c>
      <c r="K611" t="s">
        <v>24</v>
      </c>
      <c r="L611" t="s">
        <v>23</v>
      </c>
      <c r="M611" t="s">
        <v>23</v>
      </c>
      <c r="N611" s="1">
        <v>45738</v>
      </c>
      <c r="O611" t="s">
        <v>37</v>
      </c>
      <c r="P611" t="s">
        <v>27</v>
      </c>
      <c r="Q611" t="s">
        <v>32</v>
      </c>
      <c r="R611">
        <v>7</v>
      </c>
      <c r="S611">
        <v>985</v>
      </c>
      <c r="T611" t="s">
        <v>23</v>
      </c>
      <c r="U611" t="s">
        <v>23</v>
      </c>
      <c r="V611" s="1">
        <v>44421</v>
      </c>
      <c r="W611" t="s">
        <v>23</v>
      </c>
      <c r="X611" t="str">
        <f t="shared" si="55"/>
        <v>dp1</v>
      </c>
      <c r="Y611">
        <f t="shared" si="56"/>
        <v>93</v>
      </c>
      <c r="Z611">
        <f t="shared" si="57"/>
        <v>10</v>
      </c>
      <c r="AA611" t="str">
        <f t="shared" si="58"/>
        <v>N</v>
      </c>
      <c r="AC611" t="str">
        <f t="shared" ca="1" si="60"/>
        <v>Recent</v>
      </c>
      <c r="AD611" t="str">
        <f t="shared" ca="1" si="59"/>
        <v>Old</v>
      </c>
    </row>
    <row r="612" spans="1:30" hidden="1" x14ac:dyDescent="0.35">
      <c r="A612">
        <v>759664863</v>
      </c>
      <c r="B612" s="1">
        <v>36526</v>
      </c>
      <c r="C612">
        <v>16</v>
      </c>
      <c r="D612" s="1">
        <v>45733</v>
      </c>
      <c r="E612" t="s">
        <v>22</v>
      </c>
      <c r="F612" t="s">
        <v>23</v>
      </c>
      <c r="G612" t="s">
        <v>24</v>
      </c>
      <c r="H612" t="s">
        <v>32</v>
      </c>
      <c r="I612" t="s">
        <v>24</v>
      </c>
      <c r="J612">
        <v>90</v>
      </c>
      <c r="K612" t="s">
        <v>24</v>
      </c>
      <c r="L612" t="s">
        <v>24</v>
      </c>
      <c r="M612" t="s">
        <v>23</v>
      </c>
      <c r="N612" s="1">
        <v>45738</v>
      </c>
      <c r="O612" t="s">
        <v>39</v>
      </c>
      <c r="P612" t="s">
        <v>27</v>
      </c>
      <c r="Q612" t="s">
        <v>32</v>
      </c>
      <c r="R612">
        <v>9</v>
      </c>
      <c r="S612">
        <v>967</v>
      </c>
      <c r="T612" t="s">
        <v>23</v>
      </c>
      <c r="U612" t="s">
        <v>23</v>
      </c>
      <c r="V612" s="1">
        <v>44420</v>
      </c>
      <c r="W612" t="s">
        <v>23</v>
      </c>
      <c r="X612" t="str">
        <f t="shared" si="55"/>
        <v>dp1</v>
      </c>
      <c r="Y612">
        <f t="shared" si="56"/>
        <v>90</v>
      </c>
      <c r="Z612">
        <f t="shared" si="57"/>
        <v>9</v>
      </c>
      <c r="AA612" t="str">
        <f t="shared" si="58"/>
        <v>N</v>
      </c>
      <c r="AC612" t="str">
        <f t="shared" ca="1" si="60"/>
        <v>Recent</v>
      </c>
      <c r="AD612" t="str">
        <f t="shared" ca="1" si="59"/>
        <v>Old</v>
      </c>
    </row>
    <row r="613" spans="1:30" hidden="1" x14ac:dyDescent="0.35">
      <c r="A613">
        <v>619773177</v>
      </c>
      <c r="B613" s="1">
        <v>43047</v>
      </c>
      <c r="C613">
        <v>43</v>
      </c>
      <c r="D613" s="1">
        <v>45735</v>
      </c>
      <c r="E613" t="s">
        <v>22</v>
      </c>
      <c r="F613" t="s">
        <v>23</v>
      </c>
      <c r="G613" t="s">
        <v>24</v>
      </c>
      <c r="H613" t="s">
        <v>32</v>
      </c>
      <c r="I613" t="s">
        <v>24</v>
      </c>
      <c r="J613">
        <v>87</v>
      </c>
      <c r="K613" t="s">
        <v>24</v>
      </c>
      <c r="L613" t="s">
        <v>23</v>
      </c>
      <c r="M613" t="s">
        <v>23</v>
      </c>
      <c r="N613" s="1">
        <v>45731</v>
      </c>
      <c r="O613" t="s">
        <v>37</v>
      </c>
      <c r="P613" t="s">
        <v>31</v>
      </c>
      <c r="Q613" t="s">
        <v>32</v>
      </c>
      <c r="R613">
        <v>8</v>
      </c>
      <c r="S613">
        <v>963</v>
      </c>
      <c r="T613" t="s">
        <v>23</v>
      </c>
      <c r="U613" t="s">
        <v>23</v>
      </c>
      <c r="V613" s="1">
        <v>44419</v>
      </c>
      <c r="W613" t="s">
        <v>23</v>
      </c>
      <c r="X613" t="str">
        <f t="shared" si="55"/>
        <v>dp1</v>
      </c>
      <c r="Y613">
        <f t="shared" si="56"/>
        <v>87</v>
      </c>
      <c r="Z613">
        <f t="shared" si="57"/>
        <v>9</v>
      </c>
      <c r="AA613" t="str">
        <f t="shared" si="58"/>
        <v>N</v>
      </c>
      <c r="AC613" t="str">
        <f t="shared" ca="1" si="60"/>
        <v>Recent</v>
      </c>
      <c r="AD613" t="str">
        <f t="shared" ca="1" si="59"/>
        <v>Old</v>
      </c>
    </row>
    <row r="614" spans="1:30" hidden="1" x14ac:dyDescent="0.35">
      <c r="A614">
        <v>312593657</v>
      </c>
      <c r="B614" s="1">
        <v>43290</v>
      </c>
      <c r="C614">
        <v>75</v>
      </c>
      <c r="D614" s="1">
        <v>45730</v>
      </c>
      <c r="E614" t="s">
        <v>22</v>
      </c>
      <c r="F614" t="s">
        <v>23</v>
      </c>
      <c r="G614" t="s">
        <v>24</v>
      </c>
      <c r="H614" t="s">
        <v>32</v>
      </c>
      <c r="I614" t="s">
        <v>24</v>
      </c>
      <c r="J614">
        <v>96</v>
      </c>
      <c r="K614" t="s">
        <v>24</v>
      </c>
      <c r="L614" t="s">
        <v>23</v>
      </c>
      <c r="M614" t="s">
        <v>23</v>
      </c>
      <c r="N614" s="1">
        <v>45748</v>
      </c>
      <c r="O614" t="s">
        <v>37</v>
      </c>
      <c r="P614" t="s">
        <v>31</v>
      </c>
      <c r="Q614" t="s">
        <v>32</v>
      </c>
      <c r="R614">
        <v>8</v>
      </c>
      <c r="S614">
        <v>950</v>
      </c>
      <c r="T614" t="s">
        <v>23</v>
      </c>
      <c r="U614" t="s">
        <v>23</v>
      </c>
      <c r="V614" s="1">
        <v>44418</v>
      </c>
      <c r="W614" t="s">
        <v>23</v>
      </c>
      <c r="X614" t="str">
        <f t="shared" si="55"/>
        <v>dp1</v>
      </c>
      <c r="Y614">
        <f t="shared" si="56"/>
        <v>96</v>
      </c>
      <c r="Z614">
        <f t="shared" si="57"/>
        <v>10</v>
      </c>
      <c r="AA614" t="str">
        <f t="shared" si="58"/>
        <v>N</v>
      </c>
      <c r="AC614" t="str">
        <f t="shared" ca="1" si="60"/>
        <v>Recent</v>
      </c>
      <c r="AD614" t="str">
        <f t="shared" ca="1" si="59"/>
        <v>Old</v>
      </c>
    </row>
    <row r="615" spans="1:30" hidden="1" x14ac:dyDescent="0.35">
      <c r="A615">
        <v>333630483</v>
      </c>
      <c r="B615" s="1">
        <v>42685</v>
      </c>
      <c r="C615">
        <v>696</v>
      </c>
      <c r="D615" s="1">
        <v>45738</v>
      </c>
      <c r="E615" t="s">
        <v>22</v>
      </c>
      <c r="F615" t="s">
        <v>23</v>
      </c>
      <c r="G615" t="s">
        <v>24</v>
      </c>
      <c r="H615" t="s">
        <v>32</v>
      </c>
      <c r="I615" t="s">
        <v>24</v>
      </c>
      <c r="J615">
        <v>90</v>
      </c>
      <c r="K615" t="s">
        <v>24</v>
      </c>
      <c r="L615" t="s">
        <v>23</v>
      </c>
      <c r="M615" t="s">
        <v>23</v>
      </c>
      <c r="N615" s="1">
        <v>45745</v>
      </c>
      <c r="O615" t="s">
        <v>39</v>
      </c>
      <c r="P615" t="s">
        <v>31</v>
      </c>
      <c r="Q615" t="s">
        <v>32</v>
      </c>
      <c r="R615">
        <v>8</v>
      </c>
      <c r="S615">
        <v>953</v>
      </c>
      <c r="T615" t="s">
        <v>23</v>
      </c>
      <c r="U615" t="s">
        <v>23</v>
      </c>
      <c r="V615" s="1">
        <v>44416</v>
      </c>
      <c r="W615" t="s">
        <v>23</v>
      </c>
      <c r="X615" t="str">
        <f t="shared" si="55"/>
        <v>dp1</v>
      </c>
      <c r="Y615">
        <f t="shared" si="56"/>
        <v>90</v>
      </c>
      <c r="Z615">
        <f t="shared" si="57"/>
        <v>9</v>
      </c>
      <c r="AA615" t="str">
        <f t="shared" si="58"/>
        <v>N</v>
      </c>
      <c r="AC615" t="str">
        <f t="shared" ca="1" si="60"/>
        <v>Recent</v>
      </c>
      <c r="AD615" t="str">
        <f t="shared" ca="1" si="59"/>
        <v>Old</v>
      </c>
    </row>
    <row r="616" spans="1:30" hidden="1" x14ac:dyDescent="0.35">
      <c r="A616">
        <v>184171505</v>
      </c>
      <c r="B616" s="1">
        <v>40783</v>
      </c>
      <c r="C616">
        <v>20</v>
      </c>
      <c r="D616" s="1">
        <v>45736</v>
      </c>
      <c r="E616" t="s">
        <v>22</v>
      </c>
      <c r="F616" t="s">
        <v>23</v>
      </c>
      <c r="G616" t="s">
        <v>24</v>
      </c>
      <c r="H616" t="s">
        <v>32</v>
      </c>
      <c r="I616" t="s">
        <v>24</v>
      </c>
      <c r="J616">
        <v>87</v>
      </c>
      <c r="K616" t="s">
        <v>24</v>
      </c>
      <c r="L616" t="s">
        <v>24</v>
      </c>
      <c r="M616" t="s">
        <v>23</v>
      </c>
      <c r="N616" s="1">
        <v>45743</v>
      </c>
      <c r="O616" t="s">
        <v>37</v>
      </c>
      <c r="P616" t="s">
        <v>27</v>
      </c>
      <c r="Q616" t="s">
        <v>32</v>
      </c>
      <c r="R616">
        <v>7</v>
      </c>
      <c r="S616">
        <v>958</v>
      </c>
      <c r="T616" t="s">
        <v>23</v>
      </c>
      <c r="U616" t="s">
        <v>23</v>
      </c>
      <c r="V616" s="1">
        <v>44405</v>
      </c>
      <c r="W616" t="s">
        <v>23</v>
      </c>
      <c r="X616" t="str">
        <f t="shared" si="55"/>
        <v>dp1</v>
      </c>
      <c r="Y616">
        <f t="shared" si="56"/>
        <v>87</v>
      </c>
      <c r="Z616">
        <f t="shared" si="57"/>
        <v>9</v>
      </c>
      <c r="AA616" t="str">
        <f t="shared" si="58"/>
        <v>N</v>
      </c>
      <c r="AC616" t="str">
        <f t="shared" ca="1" si="60"/>
        <v>Recent</v>
      </c>
      <c r="AD616" t="str">
        <f t="shared" ca="1" si="59"/>
        <v>Old</v>
      </c>
    </row>
    <row r="617" spans="1:30" hidden="1" x14ac:dyDescent="0.35">
      <c r="A617">
        <v>405178005</v>
      </c>
      <c r="B617" s="1">
        <v>37919</v>
      </c>
      <c r="C617">
        <v>97</v>
      </c>
      <c r="D617" s="1">
        <v>45738</v>
      </c>
      <c r="E617" t="s">
        <v>34</v>
      </c>
      <c r="F617" t="s">
        <v>24</v>
      </c>
      <c r="G617" t="s">
        <v>24</v>
      </c>
      <c r="H617" t="s">
        <v>32</v>
      </c>
      <c r="I617" t="s">
        <v>24</v>
      </c>
      <c r="J617">
        <v>85</v>
      </c>
      <c r="K617" t="s">
        <v>24</v>
      </c>
      <c r="L617" t="s">
        <v>23</v>
      </c>
      <c r="M617" t="s">
        <v>23</v>
      </c>
      <c r="N617" s="1">
        <v>45746</v>
      </c>
      <c r="O617" t="s">
        <v>37</v>
      </c>
      <c r="P617" t="s">
        <v>27</v>
      </c>
      <c r="Q617" t="s">
        <v>32</v>
      </c>
      <c r="R617">
        <v>9</v>
      </c>
      <c r="S617">
        <v>973</v>
      </c>
      <c r="T617" t="s">
        <v>23</v>
      </c>
      <c r="U617" t="s">
        <v>23</v>
      </c>
      <c r="V617" s="1">
        <v>44391</v>
      </c>
      <c r="W617" t="s">
        <v>23</v>
      </c>
      <c r="X617" t="str">
        <f t="shared" si="55"/>
        <v>dp1</v>
      </c>
      <c r="Y617">
        <f t="shared" si="56"/>
        <v>85</v>
      </c>
      <c r="Z617">
        <f t="shared" si="57"/>
        <v>9</v>
      </c>
      <c r="AA617" t="str">
        <f t="shared" si="58"/>
        <v>N</v>
      </c>
      <c r="AC617" t="str">
        <f t="shared" ca="1" si="60"/>
        <v>Recent</v>
      </c>
      <c r="AD617" t="str">
        <f t="shared" ca="1" si="59"/>
        <v>Old</v>
      </c>
    </row>
    <row r="618" spans="1:30" hidden="1" x14ac:dyDescent="0.35">
      <c r="A618">
        <v>256259603</v>
      </c>
      <c r="B618" s="1">
        <v>37545</v>
      </c>
      <c r="C618">
        <v>275</v>
      </c>
      <c r="D618" s="1">
        <v>45715</v>
      </c>
      <c r="E618" t="s">
        <v>22</v>
      </c>
      <c r="F618" t="s">
        <v>23</v>
      </c>
      <c r="G618" t="s">
        <v>24</v>
      </c>
      <c r="H618" t="s">
        <v>32</v>
      </c>
      <c r="I618" t="s">
        <v>24</v>
      </c>
      <c r="J618">
        <v>88</v>
      </c>
      <c r="K618" t="s">
        <v>24</v>
      </c>
      <c r="L618" t="s">
        <v>23</v>
      </c>
      <c r="M618" t="s">
        <v>23</v>
      </c>
      <c r="N618" s="1">
        <v>45716</v>
      </c>
      <c r="O618" t="s">
        <v>26</v>
      </c>
      <c r="P618" t="s">
        <v>27</v>
      </c>
      <c r="Q618" t="s">
        <v>32</v>
      </c>
      <c r="R618">
        <v>9</v>
      </c>
      <c r="S618">
        <v>919</v>
      </c>
      <c r="T618" t="s">
        <v>23</v>
      </c>
      <c r="U618" t="s">
        <v>23</v>
      </c>
      <c r="V618" s="1">
        <v>44389</v>
      </c>
      <c r="W618" t="s">
        <v>23</v>
      </c>
      <c r="X618" t="str">
        <f t="shared" si="55"/>
        <v>dp1</v>
      </c>
      <c r="Y618">
        <f t="shared" si="56"/>
        <v>88</v>
      </c>
      <c r="Z618">
        <f t="shared" si="57"/>
        <v>9</v>
      </c>
      <c r="AA618" t="str">
        <f t="shared" si="58"/>
        <v>N</v>
      </c>
      <c r="AC618" t="str">
        <f t="shared" ca="1" si="60"/>
        <v>Recent</v>
      </c>
      <c r="AD618" t="str">
        <f t="shared" ca="1" si="59"/>
        <v>Old</v>
      </c>
    </row>
    <row r="619" spans="1:30" hidden="1" x14ac:dyDescent="0.35">
      <c r="A619">
        <v>551187389</v>
      </c>
      <c r="B619" s="1">
        <v>38013</v>
      </c>
      <c r="C619">
        <v>55</v>
      </c>
      <c r="D619" s="1">
        <v>45752</v>
      </c>
      <c r="E619" t="s">
        <v>22</v>
      </c>
      <c r="F619" t="s">
        <v>23</v>
      </c>
      <c r="G619" t="s">
        <v>24</v>
      </c>
      <c r="H619" t="s">
        <v>32</v>
      </c>
      <c r="I619" t="s">
        <v>24</v>
      </c>
      <c r="J619">
        <v>96</v>
      </c>
      <c r="K619" t="s">
        <v>24</v>
      </c>
      <c r="L619" t="s">
        <v>23</v>
      </c>
      <c r="M619" t="s">
        <v>23</v>
      </c>
      <c r="N619" s="1">
        <v>45730</v>
      </c>
      <c r="O619" t="s">
        <v>37</v>
      </c>
      <c r="P619" t="s">
        <v>27</v>
      </c>
      <c r="Q619" t="s">
        <v>32</v>
      </c>
      <c r="R619">
        <v>7</v>
      </c>
      <c r="S619">
        <v>977</v>
      </c>
      <c r="T619" t="s">
        <v>23</v>
      </c>
      <c r="U619" t="s">
        <v>23</v>
      </c>
      <c r="V619" s="1">
        <v>44385</v>
      </c>
      <c r="W619" t="s">
        <v>23</v>
      </c>
      <c r="X619" t="str">
        <f t="shared" si="55"/>
        <v>dp1</v>
      </c>
      <c r="Y619">
        <f t="shared" si="56"/>
        <v>96</v>
      </c>
      <c r="Z619">
        <f t="shared" si="57"/>
        <v>10</v>
      </c>
      <c r="AA619" t="str">
        <f t="shared" si="58"/>
        <v>N</v>
      </c>
      <c r="AC619" t="str">
        <f t="shared" ca="1" si="60"/>
        <v>Recent</v>
      </c>
      <c r="AD619" t="str">
        <f t="shared" ca="1" si="59"/>
        <v>Old</v>
      </c>
    </row>
    <row r="620" spans="1:30" hidden="1" x14ac:dyDescent="0.35">
      <c r="A620">
        <v>717419609</v>
      </c>
      <c r="B620" s="1">
        <v>36126</v>
      </c>
      <c r="C620">
        <v>3439</v>
      </c>
      <c r="D620" s="1">
        <v>45661</v>
      </c>
      <c r="E620" t="s">
        <v>34</v>
      </c>
      <c r="F620" t="s">
        <v>24</v>
      </c>
      <c r="G620" t="s">
        <v>24</v>
      </c>
      <c r="H620" t="s">
        <v>32</v>
      </c>
      <c r="I620" t="s">
        <v>23</v>
      </c>
      <c r="J620">
        <v>7</v>
      </c>
      <c r="K620" t="s">
        <v>24</v>
      </c>
      <c r="L620" t="s">
        <v>24</v>
      </c>
      <c r="M620" t="s">
        <v>24</v>
      </c>
      <c r="N620" s="1">
        <v>45080</v>
      </c>
      <c r="O620" t="s">
        <v>35</v>
      </c>
      <c r="P620" t="s">
        <v>33</v>
      </c>
      <c r="Q620" t="s">
        <v>32</v>
      </c>
      <c r="R620">
        <v>9</v>
      </c>
      <c r="S620">
        <v>17</v>
      </c>
      <c r="T620" t="s">
        <v>23</v>
      </c>
      <c r="U620" t="s">
        <v>24</v>
      </c>
      <c r="V620" s="1">
        <v>44384</v>
      </c>
      <c r="W620" t="s">
        <v>23</v>
      </c>
      <c r="X620" t="str">
        <f t="shared" si="55"/>
        <v>dp1</v>
      </c>
      <c r="Y620">
        <f t="shared" si="56"/>
        <v>7</v>
      </c>
      <c r="Z620">
        <f t="shared" si="57"/>
        <v>1</v>
      </c>
      <c r="AA620" t="str">
        <f t="shared" si="58"/>
        <v>N</v>
      </c>
      <c r="AC620" t="str">
        <f t="shared" ca="1" si="60"/>
        <v>Old</v>
      </c>
      <c r="AD620" t="str">
        <f t="shared" ca="1" si="59"/>
        <v>Old</v>
      </c>
    </row>
    <row r="621" spans="1:30" hidden="1" x14ac:dyDescent="0.35">
      <c r="A621">
        <v>617721246</v>
      </c>
      <c r="B621" s="1">
        <v>39654</v>
      </c>
      <c r="C621">
        <v>923</v>
      </c>
      <c r="D621" s="1">
        <v>45710</v>
      </c>
      <c r="E621" t="s">
        <v>22</v>
      </c>
      <c r="F621" t="s">
        <v>23</v>
      </c>
      <c r="G621" t="s">
        <v>24</v>
      </c>
      <c r="H621" t="s">
        <v>32</v>
      </c>
      <c r="I621" t="s">
        <v>24</v>
      </c>
      <c r="J621">
        <v>92</v>
      </c>
      <c r="K621" t="s">
        <v>24</v>
      </c>
      <c r="L621" t="s">
        <v>23</v>
      </c>
      <c r="M621" t="s">
        <v>24</v>
      </c>
      <c r="N621" s="1">
        <v>45728</v>
      </c>
      <c r="O621" t="s">
        <v>37</v>
      </c>
      <c r="P621" t="s">
        <v>33</v>
      </c>
      <c r="Q621" t="s">
        <v>32</v>
      </c>
      <c r="R621">
        <v>9</v>
      </c>
      <c r="S621">
        <v>880</v>
      </c>
      <c r="T621" t="s">
        <v>23</v>
      </c>
      <c r="U621" t="s">
        <v>23</v>
      </c>
      <c r="V621" s="1">
        <v>44364</v>
      </c>
      <c r="W621" t="s">
        <v>23</v>
      </c>
      <c r="X621" t="str">
        <f t="shared" si="55"/>
        <v>dp1</v>
      </c>
      <c r="Y621">
        <f t="shared" si="56"/>
        <v>92</v>
      </c>
      <c r="Z621">
        <f t="shared" si="57"/>
        <v>10</v>
      </c>
      <c r="AA621" t="str">
        <f t="shared" si="58"/>
        <v>N</v>
      </c>
      <c r="AC621" t="str">
        <f t="shared" ca="1" si="60"/>
        <v>Recent</v>
      </c>
      <c r="AD621" t="str">
        <f t="shared" ca="1" si="59"/>
        <v>Old</v>
      </c>
    </row>
    <row r="622" spans="1:30" hidden="1" x14ac:dyDescent="0.35">
      <c r="A622">
        <v>791815758</v>
      </c>
      <c r="B622" s="1">
        <v>37015</v>
      </c>
      <c r="C622">
        <v>5002</v>
      </c>
      <c r="D622" s="1">
        <v>44033</v>
      </c>
      <c r="E622" t="s">
        <v>29</v>
      </c>
      <c r="F622" t="s">
        <v>24</v>
      </c>
      <c r="G622" t="s">
        <v>24</v>
      </c>
      <c r="H622" t="s">
        <v>32</v>
      </c>
      <c r="I622" t="s">
        <v>24</v>
      </c>
      <c r="J622">
        <v>19</v>
      </c>
      <c r="K622" t="s">
        <v>24</v>
      </c>
      <c r="L622" t="s">
        <v>24</v>
      </c>
      <c r="M622" t="s">
        <v>24</v>
      </c>
      <c r="N622" s="1">
        <v>44159</v>
      </c>
      <c r="O622" t="s">
        <v>38</v>
      </c>
      <c r="P622" t="s">
        <v>33</v>
      </c>
      <c r="Q622" t="s">
        <v>32</v>
      </c>
      <c r="R622">
        <v>7</v>
      </c>
      <c r="S622">
        <v>179</v>
      </c>
      <c r="T622" t="s">
        <v>23</v>
      </c>
      <c r="U622" t="s">
        <v>23</v>
      </c>
      <c r="V622" s="1">
        <v>44363</v>
      </c>
      <c r="W622" t="s">
        <v>23</v>
      </c>
      <c r="X622" t="str">
        <f t="shared" si="55"/>
        <v>dp3</v>
      </c>
      <c r="Y622">
        <f t="shared" si="56"/>
        <v>179</v>
      </c>
      <c r="Z622">
        <f t="shared" si="57"/>
        <v>2</v>
      </c>
      <c r="AA622" t="str">
        <f t="shared" si="58"/>
        <v>N</v>
      </c>
      <c r="AC622" t="str">
        <f t="shared" ca="1" si="60"/>
        <v>Old</v>
      </c>
      <c r="AD622" t="str">
        <f t="shared" ca="1" si="59"/>
        <v>Old</v>
      </c>
    </row>
    <row r="623" spans="1:30" hidden="1" x14ac:dyDescent="0.35">
      <c r="A623">
        <v>786160296</v>
      </c>
      <c r="B623" s="1">
        <v>43220</v>
      </c>
      <c r="C623">
        <v>1973</v>
      </c>
      <c r="D623" s="1">
        <v>45689</v>
      </c>
      <c r="E623" t="s">
        <v>36</v>
      </c>
      <c r="F623" t="s">
        <v>24</v>
      </c>
      <c r="G623" t="s">
        <v>23</v>
      </c>
      <c r="H623" t="s">
        <v>28</v>
      </c>
      <c r="I623" t="s">
        <v>24</v>
      </c>
      <c r="J623">
        <v>56</v>
      </c>
      <c r="K623" t="s">
        <v>24</v>
      </c>
      <c r="L623" t="s">
        <v>23</v>
      </c>
      <c r="M623" t="s">
        <v>24</v>
      </c>
      <c r="N623" s="1">
        <v>45695</v>
      </c>
      <c r="O623" t="s">
        <v>39</v>
      </c>
      <c r="P623" t="s">
        <v>27</v>
      </c>
      <c r="Q623" t="s">
        <v>32</v>
      </c>
      <c r="R623">
        <v>8</v>
      </c>
      <c r="S623">
        <v>707</v>
      </c>
      <c r="T623" t="s">
        <v>23</v>
      </c>
      <c r="U623" t="s">
        <v>24</v>
      </c>
      <c r="V623" s="1">
        <v>44360</v>
      </c>
      <c r="W623" t="s">
        <v>23</v>
      </c>
      <c r="X623" t="str">
        <f t="shared" si="55"/>
        <v>dp1</v>
      </c>
      <c r="Y623">
        <f t="shared" si="56"/>
        <v>56</v>
      </c>
      <c r="Z623">
        <f t="shared" si="57"/>
        <v>6</v>
      </c>
      <c r="AA623" t="str">
        <f t="shared" si="58"/>
        <v>N</v>
      </c>
      <c r="AC623" t="str">
        <f t="shared" ca="1" si="60"/>
        <v>Recent</v>
      </c>
      <c r="AD623" t="str">
        <f t="shared" ca="1" si="59"/>
        <v>Old</v>
      </c>
    </row>
    <row r="624" spans="1:30" hidden="1" x14ac:dyDescent="0.35">
      <c r="A624">
        <v>894354121</v>
      </c>
      <c r="B624" s="1">
        <v>39695</v>
      </c>
      <c r="C624">
        <v>822</v>
      </c>
      <c r="D624" s="1">
        <v>45713</v>
      </c>
      <c r="E624" t="s">
        <v>22</v>
      </c>
      <c r="F624" t="s">
        <v>23</v>
      </c>
      <c r="G624" t="s">
        <v>24</v>
      </c>
      <c r="H624" t="s">
        <v>32</v>
      </c>
      <c r="I624" t="s">
        <v>24</v>
      </c>
      <c r="J624">
        <v>86</v>
      </c>
      <c r="K624" t="s">
        <v>24</v>
      </c>
      <c r="L624" t="s">
        <v>23</v>
      </c>
      <c r="M624" t="s">
        <v>24</v>
      </c>
      <c r="N624" s="1">
        <v>45715</v>
      </c>
      <c r="O624" t="s">
        <v>37</v>
      </c>
      <c r="P624" t="s">
        <v>31</v>
      </c>
      <c r="Q624" t="s">
        <v>32</v>
      </c>
      <c r="R624">
        <v>9</v>
      </c>
      <c r="S624">
        <v>893</v>
      </c>
      <c r="T624" t="s">
        <v>23</v>
      </c>
      <c r="U624" t="s">
        <v>23</v>
      </c>
      <c r="V624" s="1">
        <v>44347</v>
      </c>
      <c r="W624" t="s">
        <v>23</v>
      </c>
      <c r="X624" t="str">
        <f t="shared" si="55"/>
        <v>dp1</v>
      </c>
      <c r="Y624">
        <f t="shared" si="56"/>
        <v>86</v>
      </c>
      <c r="Z624">
        <f t="shared" si="57"/>
        <v>9</v>
      </c>
      <c r="AA624" t="str">
        <f t="shared" si="58"/>
        <v>N</v>
      </c>
      <c r="AC624" t="str">
        <f t="shared" ca="1" si="60"/>
        <v>Recent</v>
      </c>
      <c r="AD624" t="str">
        <f t="shared" ca="1" si="59"/>
        <v>Old</v>
      </c>
    </row>
    <row r="625" spans="1:30" hidden="1" x14ac:dyDescent="0.35">
      <c r="A625">
        <v>987532158</v>
      </c>
      <c r="B625" s="1">
        <v>40455</v>
      </c>
      <c r="C625">
        <v>4469</v>
      </c>
      <c r="D625" s="1">
        <v>43611</v>
      </c>
      <c r="E625" t="s">
        <v>29</v>
      </c>
      <c r="F625" t="s">
        <v>24</v>
      </c>
      <c r="G625" t="s">
        <v>24</v>
      </c>
      <c r="H625" t="s">
        <v>32</v>
      </c>
      <c r="I625" t="s">
        <v>23</v>
      </c>
      <c r="J625">
        <v>9</v>
      </c>
      <c r="K625" t="s">
        <v>24</v>
      </c>
      <c r="L625" t="s">
        <v>23</v>
      </c>
      <c r="M625" t="s">
        <v>23</v>
      </c>
      <c r="N625" s="1">
        <v>44916</v>
      </c>
      <c r="O625" t="s">
        <v>38</v>
      </c>
      <c r="P625" t="s">
        <v>33</v>
      </c>
      <c r="Q625" t="s">
        <v>32</v>
      </c>
      <c r="R625">
        <v>7</v>
      </c>
      <c r="S625">
        <v>223</v>
      </c>
      <c r="T625" t="s">
        <v>24</v>
      </c>
      <c r="U625" t="s">
        <v>23</v>
      </c>
      <c r="V625" s="1">
        <v>44346</v>
      </c>
      <c r="W625" t="s">
        <v>23</v>
      </c>
      <c r="X625" t="str">
        <f t="shared" si="55"/>
        <v>dp1</v>
      </c>
      <c r="Y625">
        <f t="shared" si="56"/>
        <v>9</v>
      </c>
      <c r="Z625">
        <f t="shared" si="57"/>
        <v>1</v>
      </c>
      <c r="AA625" t="str">
        <f t="shared" si="58"/>
        <v>N</v>
      </c>
      <c r="AC625" t="str">
        <f t="shared" ca="1" si="60"/>
        <v>Old</v>
      </c>
      <c r="AD625" t="str">
        <f t="shared" ca="1" si="59"/>
        <v>Old</v>
      </c>
    </row>
    <row r="626" spans="1:30" hidden="1" x14ac:dyDescent="0.35">
      <c r="A626">
        <v>214255294</v>
      </c>
      <c r="B626" s="1">
        <v>41410</v>
      </c>
      <c r="C626">
        <v>1735</v>
      </c>
      <c r="D626" s="1">
        <v>45710</v>
      </c>
      <c r="E626" t="s">
        <v>22</v>
      </c>
      <c r="F626" t="s">
        <v>23</v>
      </c>
      <c r="G626" t="s">
        <v>24</v>
      </c>
      <c r="H626" t="s">
        <v>32</v>
      </c>
      <c r="I626" t="s">
        <v>24</v>
      </c>
      <c r="J626">
        <v>53</v>
      </c>
      <c r="K626" t="s">
        <v>24</v>
      </c>
      <c r="L626" t="s">
        <v>23</v>
      </c>
      <c r="M626" t="s">
        <v>23</v>
      </c>
      <c r="N626" s="1">
        <v>45705</v>
      </c>
      <c r="O626" t="s">
        <v>38</v>
      </c>
      <c r="P626" t="s">
        <v>31</v>
      </c>
      <c r="Q626" t="s">
        <v>32</v>
      </c>
      <c r="R626">
        <v>7</v>
      </c>
      <c r="S626">
        <v>802</v>
      </c>
      <c r="T626" t="s">
        <v>23</v>
      </c>
      <c r="U626" t="s">
        <v>23</v>
      </c>
      <c r="V626" s="1">
        <v>44334</v>
      </c>
      <c r="W626" t="s">
        <v>23</v>
      </c>
      <c r="X626" t="str">
        <f t="shared" si="55"/>
        <v>dp1</v>
      </c>
      <c r="Y626">
        <f t="shared" si="56"/>
        <v>53</v>
      </c>
      <c r="Z626">
        <f t="shared" si="57"/>
        <v>6</v>
      </c>
      <c r="AA626" t="str">
        <f t="shared" si="58"/>
        <v>N</v>
      </c>
      <c r="AC626" t="str">
        <f t="shared" ca="1" si="60"/>
        <v>Recent</v>
      </c>
      <c r="AD626" t="str">
        <f t="shared" ca="1" si="59"/>
        <v>Old</v>
      </c>
    </row>
    <row r="627" spans="1:30" hidden="1" x14ac:dyDescent="0.35">
      <c r="A627">
        <v>427766840</v>
      </c>
      <c r="B627" s="1">
        <v>42354</v>
      </c>
      <c r="C627">
        <v>50</v>
      </c>
      <c r="D627" s="1">
        <v>45749</v>
      </c>
      <c r="E627" t="s">
        <v>22</v>
      </c>
      <c r="F627" t="s">
        <v>23</v>
      </c>
      <c r="G627" t="s">
        <v>24</v>
      </c>
      <c r="H627" t="s">
        <v>25</v>
      </c>
      <c r="I627" t="s">
        <v>24</v>
      </c>
      <c r="J627">
        <v>0</v>
      </c>
      <c r="K627" t="s">
        <v>23</v>
      </c>
      <c r="L627" t="s">
        <v>23</v>
      </c>
      <c r="M627" t="s">
        <v>23</v>
      </c>
      <c r="N627" s="1">
        <v>45750</v>
      </c>
      <c r="O627" t="s">
        <v>37</v>
      </c>
      <c r="P627" t="s">
        <v>27</v>
      </c>
      <c r="Q627" t="s">
        <v>28</v>
      </c>
      <c r="R627">
        <v>9</v>
      </c>
      <c r="S627">
        <v>964</v>
      </c>
      <c r="T627" t="s">
        <v>23</v>
      </c>
      <c r="U627" t="s">
        <v>23</v>
      </c>
      <c r="V627" s="1">
        <v>44330</v>
      </c>
      <c r="W627" t="s">
        <v>23</v>
      </c>
      <c r="X627" t="str">
        <f t="shared" si="55"/>
        <v>dp1</v>
      </c>
      <c r="Y627">
        <f t="shared" si="56"/>
        <v>0</v>
      </c>
      <c r="Z627">
        <f t="shared" si="57"/>
        <v>0</v>
      </c>
      <c r="AA627" t="str">
        <f t="shared" si="58"/>
        <v>Y</v>
      </c>
      <c r="AC627" t="str">
        <f t="shared" ca="1" si="60"/>
        <v>Recent</v>
      </c>
      <c r="AD627" t="str">
        <f t="shared" ca="1" si="59"/>
        <v>Old</v>
      </c>
    </row>
    <row r="628" spans="1:30" hidden="1" x14ac:dyDescent="0.35">
      <c r="A628">
        <v>185251959</v>
      </c>
      <c r="B628" s="1">
        <v>41875</v>
      </c>
      <c r="C628">
        <v>1817</v>
      </c>
      <c r="D628" s="1">
        <v>45645</v>
      </c>
      <c r="E628" t="s">
        <v>36</v>
      </c>
      <c r="F628" t="s">
        <v>24</v>
      </c>
      <c r="G628" t="s">
        <v>23</v>
      </c>
      <c r="H628" t="s">
        <v>32</v>
      </c>
      <c r="I628" t="s">
        <v>24</v>
      </c>
      <c r="J628">
        <v>58</v>
      </c>
      <c r="K628" t="s">
        <v>24</v>
      </c>
      <c r="L628" t="s">
        <v>24</v>
      </c>
      <c r="M628" t="s">
        <v>24</v>
      </c>
      <c r="N628" s="1">
        <v>45707</v>
      </c>
      <c r="O628" t="s">
        <v>39</v>
      </c>
      <c r="P628" t="s">
        <v>27</v>
      </c>
      <c r="Q628" t="s">
        <v>32</v>
      </c>
      <c r="R628">
        <v>9</v>
      </c>
      <c r="S628">
        <v>730</v>
      </c>
      <c r="T628" t="s">
        <v>23</v>
      </c>
      <c r="U628" t="s">
        <v>23</v>
      </c>
      <c r="V628" s="1">
        <v>44328</v>
      </c>
      <c r="W628" t="s">
        <v>23</v>
      </c>
      <c r="X628" t="str">
        <f t="shared" si="55"/>
        <v>dp1</v>
      </c>
      <c r="Y628">
        <f t="shared" si="56"/>
        <v>58</v>
      </c>
      <c r="Z628">
        <f t="shared" si="57"/>
        <v>6</v>
      </c>
      <c r="AA628" t="str">
        <f t="shared" si="58"/>
        <v>N</v>
      </c>
      <c r="AC628" t="str">
        <f t="shared" ca="1" si="60"/>
        <v>Recent</v>
      </c>
      <c r="AD628" t="str">
        <f t="shared" ca="1" si="59"/>
        <v>Old</v>
      </c>
    </row>
    <row r="629" spans="1:30" hidden="1" x14ac:dyDescent="0.35">
      <c r="A629">
        <v>580326062</v>
      </c>
      <c r="B629" s="1">
        <v>36658</v>
      </c>
      <c r="C629">
        <v>68</v>
      </c>
      <c r="D629" s="1">
        <v>45738</v>
      </c>
      <c r="E629" t="s">
        <v>22</v>
      </c>
      <c r="F629" t="s">
        <v>23</v>
      </c>
      <c r="G629" t="s">
        <v>24</v>
      </c>
      <c r="H629" t="s">
        <v>30</v>
      </c>
      <c r="O629" t="s">
        <v>39</v>
      </c>
      <c r="P629" t="s">
        <v>27</v>
      </c>
      <c r="Q629" t="s">
        <v>32</v>
      </c>
      <c r="R629">
        <v>9</v>
      </c>
      <c r="S629">
        <v>960</v>
      </c>
      <c r="T629" t="s">
        <v>23</v>
      </c>
      <c r="U629" t="s">
        <v>24</v>
      </c>
      <c r="V629" s="1">
        <v>44310</v>
      </c>
      <c r="W629" t="s">
        <v>23</v>
      </c>
      <c r="X629" t="str">
        <f t="shared" si="55"/>
        <v>dp3</v>
      </c>
      <c r="Y629">
        <f t="shared" si="56"/>
        <v>960</v>
      </c>
      <c r="Z629">
        <f t="shared" si="57"/>
        <v>10</v>
      </c>
      <c r="AA629" t="str">
        <f t="shared" si="58"/>
        <v>N</v>
      </c>
      <c r="AC629" t="str">
        <f t="shared" ca="1" si="60"/>
        <v>N/A</v>
      </c>
      <c r="AD629" t="str">
        <f t="shared" ca="1" si="59"/>
        <v>Old</v>
      </c>
    </row>
    <row r="630" spans="1:30" hidden="1" x14ac:dyDescent="0.35">
      <c r="A630">
        <v>818897201</v>
      </c>
      <c r="B630" s="1">
        <v>39786</v>
      </c>
      <c r="C630">
        <v>305</v>
      </c>
      <c r="D630" s="1">
        <v>45707</v>
      </c>
      <c r="E630" t="s">
        <v>22</v>
      </c>
      <c r="F630" t="s">
        <v>23</v>
      </c>
      <c r="G630" t="s">
        <v>24</v>
      </c>
      <c r="H630" t="s">
        <v>32</v>
      </c>
      <c r="I630" t="s">
        <v>24</v>
      </c>
      <c r="J630">
        <v>87</v>
      </c>
      <c r="K630" t="s">
        <v>24</v>
      </c>
      <c r="L630" t="s">
        <v>23</v>
      </c>
      <c r="M630" t="s">
        <v>23</v>
      </c>
      <c r="N630" s="1">
        <v>45716</v>
      </c>
      <c r="O630" t="s">
        <v>39</v>
      </c>
      <c r="P630" t="s">
        <v>27</v>
      </c>
      <c r="Q630" t="s">
        <v>28</v>
      </c>
      <c r="R630">
        <v>8</v>
      </c>
      <c r="S630">
        <v>875</v>
      </c>
      <c r="T630" t="s">
        <v>23</v>
      </c>
      <c r="U630" t="s">
        <v>23</v>
      </c>
      <c r="V630" s="1">
        <v>44297</v>
      </c>
      <c r="W630" t="s">
        <v>23</v>
      </c>
      <c r="X630" t="str">
        <f t="shared" si="55"/>
        <v>dp1</v>
      </c>
      <c r="Y630">
        <f t="shared" si="56"/>
        <v>87</v>
      </c>
      <c r="Z630">
        <f t="shared" si="57"/>
        <v>9</v>
      </c>
      <c r="AA630" t="str">
        <f t="shared" si="58"/>
        <v>N</v>
      </c>
      <c r="AC630" t="str">
        <f t="shared" ca="1" si="60"/>
        <v>Recent</v>
      </c>
      <c r="AD630" t="str">
        <f t="shared" ca="1" si="59"/>
        <v>Old</v>
      </c>
    </row>
    <row r="631" spans="1:30" hidden="1" x14ac:dyDescent="0.35">
      <c r="A631">
        <v>142055730</v>
      </c>
      <c r="B631" s="1">
        <v>36645</v>
      </c>
      <c r="C631">
        <v>2474</v>
      </c>
      <c r="D631" s="1">
        <v>45538</v>
      </c>
      <c r="E631" t="s">
        <v>36</v>
      </c>
      <c r="F631" t="s">
        <v>24</v>
      </c>
      <c r="G631" t="s">
        <v>23</v>
      </c>
      <c r="H631" t="s">
        <v>32</v>
      </c>
      <c r="I631" t="s">
        <v>24</v>
      </c>
      <c r="J631">
        <v>50</v>
      </c>
      <c r="K631" t="s">
        <v>24</v>
      </c>
      <c r="L631" t="s">
        <v>24</v>
      </c>
      <c r="M631" t="s">
        <v>24</v>
      </c>
      <c r="N631" s="1">
        <v>45561</v>
      </c>
      <c r="O631" t="s">
        <v>38</v>
      </c>
      <c r="P631" t="s">
        <v>33</v>
      </c>
      <c r="Q631" t="s">
        <v>32</v>
      </c>
      <c r="R631">
        <v>8</v>
      </c>
      <c r="S631">
        <v>556</v>
      </c>
      <c r="T631" t="s">
        <v>23</v>
      </c>
      <c r="U631" t="s">
        <v>23</v>
      </c>
      <c r="V631" s="1">
        <v>44296</v>
      </c>
      <c r="W631" t="s">
        <v>23</v>
      </c>
      <c r="X631" t="str">
        <f t="shared" si="55"/>
        <v>dp1</v>
      </c>
      <c r="Y631">
        <f t="shared" si="56"/>
        <v>50</v>
      </c>
      <c r="Z631">
        <f t="shared" si="57"/>
        <v>5</v>
      </c>
      <c r="AA631" t="str">
        <f t="shared" si="58"/>
        <v>N</v>
      </c>
      <c r="AC631" t="str">
        <f t="shared" ca="1" si="60"/>
        <v>Old</v>
      </c>
      <c r="AD631" t="str">
        <f t="shared" ca="1" si="59"/>
        <v>Old</v>
      </c>
    </row>
    <row r="632" spans="1:30" hidden="1" x14ac:dyDescent="0.35">
      <c r="A632">
        <v>330074074</v>
      </c>
      <c r="B632" s="1">
        <v>38492</v>
      </c>
      <c r="C632">
        <v>1696</v>
      </c>
      <c r="D632" s="1">
        <v>45706</v>
      </c>
      <c r="E632" t="s">
        <v>34</v>
      </c>
      <c r="F632" t="s">
        <v>24</v>
      </c>
      <c r="G632" t="s">
        <v>24</v>
      </c>
      <c r="H632" t="s">
        <v>32</v>
      </c>
      <c r="I632" t="s">
        <v>24</v>
      </c>
      <c r="J632">
        <v>62</v>
      </c>
      <c r="K632" t="s">
        <v>24</v>
      </c>
      <c r="L632" t="s">
        <v>24</v>
      </c>
      <c r="M632" t="s">
        <v>23</v>
      </c>
      <c r="N632" s="1">
        <v>45620</v>
      </c>
      <c r="O632" t="s">
        <v>35</v>
      </c>
      <c r="P632" t="s">
        <v>33</v>
      </c>
      <c r="Q632" t="s">
        <v>32</v>
      </c>
      <c r="R632">
        <v>7</v>
      </c>
      <c r="S632">
        <v>701</v>
      </c>
      <c r="T632" t="s">
        <v>23</v>
      </c>
      <c r="U632" t="s">
        <v>23</v>
      </c>
      <c r="V632" s="1">
        <v>44293</v>
      </c>
      <c r="W632" t="s">
        <v>23</v>
      </c>
      <c r="X632" t="str">
        <f t="shared" si="55"/>
        <v>dp1</v>
      </c>
      <c r="Y632">
        <f t="shared" si="56"/>
        <v>62</v>
      </c>
      <c r="Z632">
        <f t="shared" si="57"/>
        <v>7</v>
      </c>
      <c r="AA632" t="str">
        <f t="shared" si="58"/>
        <v>N</v>
      </c>
      <c r="AC632" t="str">
        <f t="shared" ca="1" si="60"/>
        <v>Recent</v>
      </c>
      <c r="AD632" t="str">
        <f t="shared" ca="1" si="59"/>
        <v>Old</v>
      </c>
    </row>
    <row r="633" spans="1:30" hidden="1" x14ac:dyDescent="0.35">
      <c r="A633">
        <v>716008206</v>
      </c>
      <c r="B633" s="1">
        <v>40372</v>
      </c>
      <c r="C633">
        <v>89</v>
      </c>
      <c r="E633" t="s">
        <v>22</v>
      </c>
      <c r="F633" t="s">
        <v>23</v>
      </c>
      <c r="G633" t="s">
        <v>24</v>
      </c>
      <c r="H633" t="s">
        <v>32</v>
      </c>
      <c r="I633" t="s">
        <v>24</v>
      </c>
      <c r="J633">
        <v>85</v>
      </c>
      <c r="K633" t="s">
        <v>24</v>
      </c>
      <c r="L633" t="s">
        <v>24</v>
      </c>
      <c r="M633" t="s">
        <v>23</v>
      </c>
      <c r="N633" s="1">
        <v>45752</v>
      </c>
      <c r="O633" t="s">
        <v>26</v>
      </c>
      <c r="P633" t="s">
        <v>31</v>
      </c>
      <c r="Q633" t="s">
        <v>32</v>
      </c>
      <c r="R633">
        <v>9</v>
      </c>
      <c r="S633">
        <v>953</v>
      </c>
      <c r="T633" t="s">
        <v>23</v>
      </c>
      <c r="U633" t="s">
        <v>23</v>
      </c>
      <c r="V633" s="1">
        <v>44291</v>
      </c>
      <c r="W633" t="s">
        <v>23</v>
      </c>
      <c r="X633" t="str">
        <f t="shared" si="55"/>
        <v>dp1</v>
      </c>
      <c r="Y633">
        <f t="shared" si="56"/>
        <v>85</v>
      </c>
      <c r="Z633">
        <f t="shared" si="57"/>
        <v>9</v>
      </c>
      <c r="AA633" t="str">
        <f t="shared" si="58"/>
        <v>N</v>
      </c>
      <c r="AC633" t="str">
        <f t="shared" ca="1" si="60"/>
        <v>Recent</v>
      </c>
      <c r="AD633" t="str">
        <f t="shared" ca="1" si="59"/>
        <v>Old</v>
      </c>
    </row>
    <row r="634" spans="1:30" hidden="1" x14ac:dyDescent="0.35">
      <c r="A634">
        <v>238705982</v>
      </c>
      <c r="B634" s="1">
        <v>39987</v>
      </c>
      <c r="C634">
        <v>2624</v>
      </c>
      <c r="D634" s="1">
        <v>45694</v>
      </c>
      <c r="E634" t="s">
        <v>29</v>
      </c>
      <c r="F634" t="s">
        <v>24</v>
      </c>
      <c r="G634" t="s">
        <v>24</v>
      </c>
      <c r="H634" t="s">
        <v>32</v>
      </c>
      <c r="I634" t="s">
        <v>24</v>
      </c>
      <c r="J634">
        <v>45</v>
      </c>
      <c r="K634" t="s">
        <v>24</v>
      </c>
      <c r="L634" t="s">
        <v>24</v>
      </c>
      <c r="M634" t="s">
        <v>24</v>
      </c>
      <c r="N634" s="1">
        <v>45607</v>
      </c>
      <c r="O634" t="s">
        <v>40</v>
      </c>
      <c r="P634" t="s">
        <v>33</v>
      </c>
      <c r="Q634" t="s">
        <v>32</v>
      </c>
      <c r="R634">
        <v>8</v>
      </c>
      <c r="S634">
        <v>655</v>
      </c>
      <c r="T634" t="s">
        <v>23</v>
      </c>
      <c r="U634" t="s">
        <v>24</v>
      </c>
      <c r="V634" s="1">
        <v>44283</v>
      </c>
      <c r="W634" t="s">
        <v>23</v>
      </c>
      <c r="X634" t="str">
        <f t="shared" si="55"/>
        <v>dp1</v>
      </c>
      <c r="Y634">
        <f t="shared" si="56"/>
        <v>45</v>
      </c>
      <c r="Z634">
        <f t="shared" si="57"/>
        <v>5</v>
      </c>
      <c r="AA634" t="str">
        <f t="shared" si="58"/>
        <v>N</v>
      </c>
      <c r="AC634" t="str">
        <f t="shared" ca="1" si="60"/>
        <v>Recent</v>
      </c>
      <c r="AD634" t="str">
        <f t="shared" ca="1" si="59"/>
        <v>Old</v>
      </c>
    </row>
    <row r="635" spans="1:30" hidden="1" x14ac:dyDescent="0.35">
      <c r="A635">
        <v>638667680</v>
      </c>
      <c r="B635" s="1">
        <v>39705</v>
      </c>
      <c r="C635">
        <v>1516</v>
      </c>
      <c r="D635" s="1">
        <v>45637</v>
      </c>
      <c r="E635" t="s">
        <v>34</v>
      </c>
      <c r="F635" t="s">
        <v>24</v>
      </c>
      <c r="G635" t="s">
        <v>24</v>
      </c>
      <c r="H635" t="s">
        <v>32</v>
      </c>
      <c r="I635" t="s">
        <v>24</v>
      </c>
      <c r="J635">
        <v>69</v>
      </c>
      <c r="K635" t="s">
        <v>24</v>
      </c>
      <c r="L635" t="s">
        <v>24</v>
      </c>
      <c r="M635" t="s">
        <v>24</v>
      </c>
      <c r="N635" s="1">
        <v>45695</v>
      </c>
      <c r="O635" t="s">
        <v>40</v>
      </c>
      <c r="P635" t="s">
        <v>33</v>
      </c>
      <c r="Q635" t="s">
        <v>32</v>
      </c>
      <c r="R635">
        <v>8</v>
      </c>
      <c r="S635">
        <v>889</v>
      </c>
      <c r="T635" t="s">
        <v>23</v>
      </c>
      <c r="U635" t="s">
        <v>23</v>
      </c>
      <c r="V635" s="1">
        <v>44280</v>
      </c>
      <c r="W635" t="s">
        <v>23</v>
      </c>
      <c r="X635" t="str">
        <f t="shared" si="55"/>
        <v>dp1</v>
      </c>
      <c r="Y635">
        <f t="shared" si="56"/>
        <v>69</v>
      </c>
      <c r="Z635">
        <f t="shared" si="57"/>
        <v>7</v>
      </c>
      <c r="AA635" t="str">
        <f t="shared" si="58"/>
        <v>N</v>
      </c>
      <c r="AC635" t="str">
        <f t="shared" ca="1" si="60"/>
        <v>Recent</v>
      </c>
      <c r="AD635" t="str">
        <f t="shared" ca="1" si="59"/>
        <v>Old</v>
      </c>
    </row>
    <row r="636" spans="1:30" hidden="1" x14ac:dyDescent="0.35">
      <c r="A636">
        <v>477481308</v>
      </c>
      <c r="B636" s="1">
        <v>42438</v>
      </c>
      <c r="C636">
        <v>608</v>
      </c>
      <c r="D636" s="1">
        <v>45726</v>
      </c>
      <c r="E636" t="s">
        <v>22</v>
      </c>
      <c r="F636" t="s">
        <v>23</v>
      </c>
      <c r="G636" t="s">
        <v>24</v>
      </c>
      <c r="H636" t="s">
        <v>32</v>
      </c>
      <c r="I636" t="s">
        <v>24</v>
      </c>
      <c r="J636">
        <v>84</v>
      </c>
      <c r="K636" t="s">
        <v>24</v>
      </c>
      <c r="L636" t="s">
        <v>24</v>
      </c>
      <c r="M636" t="s">
        <v>24</v>
      </c>
      <c r="N636" s="1">
        <v>45720</v>
      </c>
      <c r="O636" t="s">
        <v>26</v>
      </c>
      <c r="P636" t="s">
        <v>27</v>
      </c>
      <c r="Q636" t="s">
        <v>32</v>
      </c>
      <c r="R636">
        <v>7</v>
      </c>
      <c r="S636">
        <v>890</v>
      </c>
      <c r="T636" t="s">
        <v>23</v>
      </c>
      <c r="U636" t="s">
        <v>23</v>
      </c>
      <c r="V636" s="1">
        <v>44273</v>
      </c>
      <c r="W636" t="s">
        <v>23</v>
      </c>
      <c r="X636" t="str">
        <f t="shared" si="55"/>
        <v>dp1</v>
      </c>
      <c r="Y636">
        <f t="shared" si="56"/>
        <v>84</v>
      </c>
      <c r="Z636">
        <f t="shared" si="57"/>
        <v>9</v>
      </c>
      <c r="AA636" t="str">
        <f t="shared" si="58"/>
        <v>N</v>
      </c>
      <c r="AC636" t="str">
        <f t="shared" ca="1" si="60"/>
        <v>Recent</v>
      </c>
      <c r="AD636" t="str">
        <f t="shared" ca="1" si="59"/>
        <v>Old</v>
      </c>
    </row>
    <row r="637" spans="1:30" hidden="1" x14ac:dyDescent="0.35">
      <c r="A637">
        <v>724149977</v>
      </c>
      <c r="B637" s="1">
        <v>39014</v>
      </c>
      <c r="C637">
        <v>2629</v>
      </c>
      <c r="D637" s="1">
        <v>45566</v>
      </c>
      <c r="E637" t="s">
        <v>36</v>
      </c>
      <c r="F637" t="s">
        <v>24</v>
      </c>
      <c r="G637" t="s">
        <v>23</v>
      </c>
      <c r="H637" t="s">
        <v>32</v>
      </c>
      <c r="I637" t="s">
        <v>24</v>
      </c>
      <c r="J637">
        <v>49</v>
      </c>
      <c r="K637" t="s">
        <v>24</v>
      </c>
      <c r="L637" t="s">
        <v>24</v>
      </c>
      <c r="M637" t="s">
        <v>24</v>
      </c>
      <c r="N637" s="1">
        <v>45682</v>
      </c>
      <c r="O637" t="s">
        <v>35</v>
      </c>
      <c r="P637" t="s">
        <v>33</v>
      </c>
      <c r="Q637" t="s">
        <v>32</v>
      </c>
      <c r="R637">
        <v>7</v>
      </c>
      <c r="S637">
        <v>634</v>
      </c>
      <c r="T637" t="s">
        <v>23</v>
      </c>
      <c r="U637" t="s">
        <v>23</v>
      </c>
      <c r="V637" s="1">
        <v>44270</v>
      </c>
      <c r="W637" t="s">
        <v>23</v>
      </c>
      <c r="X637" t="str">
        <f t="shared" si="55"/>
        <v>dp1</v>
      </c>
      <c r="Y637">
        <f t="shared" si="56"/>
        <v>49</v>
      </c>
      <c r="Z637">
        <f t="shared" si="57"/>
        <v>5</v>
      </c>
      <c r="AA637" t="str">
        <f t="shared" si="58"/>
        <v>N</v>
      </c>
      <c r="AC637" t="str">
        <f t="shared" ca="1" si="60"/>
        <v>Recent</v>
      </c>
      <c r="AD637" t="str">
        <f t="shared" ca="1" si="59"/>
        <v>Old</v>
      </c>
    </row>
    <row r="638" spans="1:30" x14ac:dyDescent="0.35">
      <c r="A638">
        <v>253298985</v>
      </c>
      <c r="B638" s="1">
        <v>38115</v>
      </c>
      <c r="D638" s="1">
        <v>45746</v>
      </c>
      <c r="E638" t="s">
        <v>29</v>
      </c>
      <c r="F638" t="s">
        <v>24</v>
      </c>
      <c r="G638" t="s">
        <v>24</v>
      </c>
      <c r="H638" t="s">
        <v>30</v>
      </c>
      <c r="O638" t="s">
        <v>37</v>
      </c>
      <c r="P638" t="s">
        <v>33</v>
      </c>
      <c r="Q638" t="s">
        <v>32</v>
      </c>
      <c r="R638">
        <v>3</v>
      </c>
      <c r="S638">
        <v>248</v>
      </c>
      <c r="T638" t="s">
        <v>23</v>
      </c>
      <c r="U638" t="s">
        <v>23</v>
      </c>
      <c r="V638" s="1">
        <v>45900</v>
      </c>
      <c r="W638" t="s">
        <v>23</v>
      </c>
      <c r="X638" t="str">
        <f t="shared" si="55"/>
        <v>dp3</v>
      </c>
      <c r="Y638">
        <f t="shared" si="56"/>
        <v>248</v>
      </c>
      <c r="Z638">
        <f t="shared" si="57"/>
        <v>3</v>
      </c>
      <c r="AA638" t="str">
        <f t="shared" si="58"/>
        <v>N</v>
      </c>
      <c r="AC638" t="str">
        <f t="shared" ca="1" si="60"/>
        <v>N/A</v>
      </c>
      <c r="AD638" t="str">
        <f t="shared" ca="1" si="59"/>
        <v>Recent</v>
      </c>
    </row>
    <row r="639" spans="1:30" x14ac:dyDescent="0.35">
      <c r="A639">
        <v>920010850</v>
      </c>
      <c r="B639" s="1">
        <v>39530</v>
      </c>
      <c r="D639" s="1">
        <v>45748</v>
      </c>
      <c r="E639" t="s">
        <v>22</v>
      </c>
      <c r="F639" t="s">
        <v>23</v>
      </c>
      <c r="G639" t="s">
        <v>24</v>
      </c>
      <c r="H639" t="s">
        <v>32</v>
      </c>
      <c r="I639" t="s">
        <v>24</v>
      </c>
      <c r="J639">
        <v>91</v>
      </c>
      <c r="K639" t="s">
        <v>24</v>
      </c>
      <c r="L639" t="s">
        <v>23</v>
      </c>
      <c r="M639" t="s">
        <v>24</v>
      </c>
      <c r="N639" s="1">
        <v>45726</v>
      </c>
      <c r="O639" t="s">
        <v>38</v>
      </c>
      <c r="P639" t="s">
        <v>33</v>
      </c>
      <c r="Q639" t="s">
        <v>32</v>
      </c>
      <c r="R639">
        <v>2</v>
      </c>
      <c r="S639">
        <v>259</v>
      </c>
      <c r="T639" t="s">
        <v>23</v>
      </c>
      <c r="U639" t="s">
        <v>23</v>
      </c>
      <c r="V639" s="1">
        <v>45921</v>
      </c>
      <c r="W639" t="s">
        <v>23</v>
      </c>
      <c r="X639" t="str">
        <f t="shared" si="55"/>
        <v>dp3</v>
      </c>
      <c r="Y639">
        <f t="shared" si="56"/>
        <v>259</v>
      </c>
      <c r="Z639">
        <f t="shared" si="57"/>
        <v>3</v>
      </c>
      <c r="AA639" t="str">
        <f t="shared" si="58"/>
        <v>N</v>
      </c>
      <c r="AC639" t="str">
        <f t="shared" ca="1" si="60"/>
        <v>Recent</v>
      </c>
      <c r="AD639" t="str">
        <f t="shared" ca="1" si="59"/>
        <v>Recent</v>
      </c>
    </row>
    <row r="640" spans="1:30" hidden="1" x14ac:dyDescent="0.35">
      <c r="A640">
        <v>581440490</v>
      </c>
      <c r="B640" s="1">
        <v>40962</v>
      </c>
      <c r="C640">
        <v>24</v>
      </c>
      <c r="D640" s="1">
        <v>45750</v>
      </c>
      <c r="E640" t="s">
        <v>36</v>
      </c>
      <c r="F640" t="s">
        <v>24</v>
      </c>
      <c r="G640" t="s">
        <v>23</v>
      </c>
      <c r="H640" t="s">
        <v>32</v>
      </c>
      <c r="I640" t="s">
        <v>24</v>
      </c>
      <c r="J640">
        <v>98</v>
      </c>
      <c r="K640" t="s">
        <v>24</v>
      </c>
      <c r="L640" t="s">
        <v>23</v>
      </c>
      <c r="M640" t="s">
        <v>23</v>
      </c>
      <c r="N640" s="1">
        <v>45751</v>
      </c>
      <c r="O640" t="s">
        <v>39</v>
      </c>
      <c r="P640" t="s">
        <v>31</v>
      </c>
      <c r="Q640" t="s">
        <v>32</v>
      </c>
      <c r="R640">
        <v>8</v>
      </c>
      <c r="S640">
        <v>982</v>
      </c>
      <c r="T640" t="s">
        <v>23</v>
      </c>
      <c r="U640" t="s">
        <v>23</v>
      </c>
      <c r="V640" s="1">
        <v>44262</v>
      </c>
      <c r="W640" t="s">
        <v>23</v>
      </c>
      <c r="X640" t="str">
        <f t="shared" si="55"/>
        <v>dp1</v>
      </c>
      <c r="Y640">
        <f t="shared" si="56"/>
        <v>98</v>
      </c>
      <c r="Z640">
        <f t="shared" si="57"/>
        <v>10</v>
      </c>
      <c r="AA640" t="str">
        <f t="shared" si="58"/>
        <v>N</v>
      </c>
      <c r="AC640" t="str">
        <f t="shared" ca="1" si="60"/>
        <v>Recent</v>
      </c>
      <c r="AD640" t="str">
        <f t="shared" ca="1" si="59"/>
        <v>Old</v>
      </c>
    </row>
    <row r="641" spans="1:30" hidden="1" x14ac:dyDescent="0.35">
      <c r="A641">
        <v>479725862</v>
      </c>
      <c r="B641" s="1">
        <v>34935</v>
      </c>
      <c r="C641">
        <v>292</v>
      </c>
      <c r="D641" s="1">
        <v>45731</v>
      </c>
      <c r="E641" t="s">
        <v>22</v>
      </c>
      <c r="F641" t="s">
        <v>23</v>
      </c>
      <c r="G641" t="s">
        <v>24</v>
      </c>
      <c r="H641" t="s">
        <v>32</v>
      </c>
      <c r="I641" t="s">
        <v>24</v>
      </c>
      <c r="J641">
        <v>86</v>
      </c>
      <c r="K641" t="s">
        <v>24</v>
      </c>
      <c r="L641" t="s">
        <v>23</v>
      </c>
      <c r="M641" t="s">
        <v>23</v>
      </c>
      <c r="N641" s="1">
        <v>45727</v>
      </c>
      <c r="O641" t="s">
        <v>37</v>
      </c>
      <c r="P641" t="s">
        <v>31</v>
      </c>
      <c r="Q641" t="s">
        <v>32</v>
      </c>
      <c r="R641">
        <v>9</v>
      </c>
      <c r="S641">
        <v>912</v>
      </c>
      <c r="T641" t="s">
        <v>24</v>
      </c>
      <c r="U641" t="s">
        <v>23</v>
      </c>
      <c r="V641" s="1">
        <v>44254</v>
      </c>
      <c r="W641" t="s">
        <v>23</v>
      </c>
      <c r="X641" t="str">
        <f t="shared" si="55"/>
        <v>dp1</v>
      </c>
      <c r="Y641">
        <f t="shared" si="56"/>
        <v>86</v>
      </c>
      <c r="Z641">
        <f t="shared" si="57"/>
        <v>9</v>
      </c>
      <c r="AA641" t="str">
        <f t="shared" si="58"/>
        <v>N</v>
      </c>
      <c r="AC641" t="str">
        <f t="shared" ca="1" si="60"/>
        <v>Recent</v>
      </c>
      <c r="AD641" t="str">
        <f t="shared" ca="1" si="59"/>
        <v>Old</v>
      </c>
    </row>
    <row r="642" spans="1:30" x14ac:dyDescent="0.35">
      <c r="A642">
        <v>493832581</v>
      </c>
      <c r="B642" s="1">
        <v>36414</v>
      </c>
      <c r="D642" s="1">
        <v>45754</v>
      </c>
      <c r="E642" t="s">
        <v>34</v>
      </c>
      <c r="F642" t="s">
        <v>24</v>
      </c>
      <c r="G642" t="s">
        <v>24</v>
      </c>
      <c r="H642" t="s">
        <v>32</v>
      </c>
      <c r="I642" t="s">
        <v>24</v>
      </c>
      <c r="J642">
        <v>10</v>
      </c>
      <c r="K642" t="s">
        <v>24</v>
      </c>
      <c r="L642" t="s">
        <v>23</v>
      </c>
      <c r="M642" t="s">
        <v>24</v>
      </c>
      <c r="N642" s="1">
        <v>45756</v>
      </c>
      <c r="O642" t="s">
        <v>40</v>
      </c>
      <c r="P642" t="s">
        <v>27</v>
      </c>
      <c r="Q642" t="s">
        <v>32</v>
      </c>
      <c r="R642">
        <v>9</v>
      </c>
      <c r="S642">
        <v>867</v>
      </c>
      <c r="T642" t="s">
        <v>23</v>
      </c>
      <c r="U642" t="s">
        <v>24</v>
      </c>
      <c r="V642" s="1">
        <v>44252</v>
      </c>
      <c r="W642" t="s">
        <v>23</v>
      </c>
      <c r="X642" t="str">
        <f t="shared" ref="X642:X705" si="61">IF(N642&gt;V642,"dp1",IF(V642="","N/A","dp3"))</f>
        <v>dp1</v>
      </c>
      <c r="Y642">
        <f t="shared" ref="Y642:Y705" si="62">IF(X642 = "dp1", J642, IF(X642 = "N/A", "N/A", S642))</f>
        <v>10</v>
      </c>
      <c r="Z642">
        <f t="shared" ref="Z642:Z705" si="63">IF(X642 = "dp1", ROUNDUP(Y642 / 10, 0), IF(Y642 = "N/A", 11, ROUNDUP(Y642 / 100, 0)))</f>
        <v>1</v>
      </c>
      <c r="AA642" t="str">
        <f t="shared" ref="AA642:AA705" si="64">IF(OR(H642 = "Deceased", Q642 = "Deceased"), "Y", "N")</f>
        <v>N</v>
      </c>
      <c r="AC642" t="str">
        <f t="shared" ca="1" si="60"/>
        <v>Recent</v>
      </c>
      <c r="AD642" t="str">
        <f t="shared" ca="1" si="59"/>
        <v>Old</v>
      </c>
    </row>
    <row r="643" spans="1:30" hidden="1" x14ac:dyDescent="0.35">
      <c r="A643">
        <v>860392550</v>
      </c>
      <c r="B643" s="1">
        <v>39220</v>
      </c>
      <c r="C643">
        <v>1351</v>
      </c>
      <c r="E643" t="s">
        <v>22</v>
      </c>
      <c r="F643" t="s">
        <v>23</v>
      </c>
      <c r="G643" t="s">
        <v>24</v>
      </c>
      <c r="H643" t="s">
        <v>32</v>
      </c>
      <c r="I643" t="s">
        <v>24</v>
      </c>
      <c r="J643">
        <v>74</v>
      </c>
      <c r="K643" t="s">
        <v>24</v>
      </c>
      <c r="L643" t="s">
        <v>23</v>
      </c>
      <c r="M643" t="s">
        <v>24</v>
      </c>
      <c r="N643" s="1">
        <v>45629</v>
      </c>
      <c r="P643" t="s">
        <v>31</v>
      </c>
      <c r="Q643" t="s">
        <v>28</v>
      </c>
      <c r="R643">
        <v>7</v>
      </c>
      <c r="S643">
        <v>789</v>
      </c>
      <c r="T643" t="s">
        <v>23</v>
      </c>
      <c r="U643" t="s">
        <v>23</v>
      </c>
      <c r="V643" s="1">
        <v>44243</v>
      </c>
      <c r="W643" t="s">
        <v>23</v>
      </c>
      <c r="X643" t="str">
        <f t="shared" si="61"/>
        <v>dp1</v>
      </c>
      <c r="Y643">
        <f t="shared" si="62"/>
        <v>74</v>
      </c>
      <c r="Z643">
        <f t="shared" si="63"/>
        <v>8</v>
      </c>
      <c r="AA643" t="str">
        <f t="shared" si="64"/>
        <v>N</v>
      </c>
      <c r="AC643" t="str">
        <f t="shared" ca="1" si="60"/>
        <v>Recent</v>
      </c>
      <c r="AD643" t="str">
        <f t="shared" ref="AD643:AD706" ca="1" si="65">IF(V643&gt;=EDATE(TODAY(),-6),"Recent",IF(V643="","N/A","Old"))</f>
        <v>Old</v>
      </c>
    </row>
    <row r="644" spans="1:30" hidden="1" x14ac:dyDescent="0.35">
      <c r="A644">
        <v>600911323</v>
      </c>
      <c r="B644" s="1">
        <v>41411</v>
      </c>
      <c r="C644">
        <v>184</v>
      </c>
      <c r="D644" s="1">
        <v>45728</v>
      </c>
      <c r="E644" t="s">
        <v>36</v>
      </c>
      <c r="F644" t="s">
        <v>24</v>
      </c>
      <c r="G644" t="s">
        <v>23</v>
      </c>
      <c r="H644" t="s">
        <v>32</v>
      </c>
      <c r="I644" t="s">
        <v>24</v>
      </c>
      <c r="J644">
        <v>89</v>
      </c>
      <c r="K644" t="s">
        <v>24</v>
      </c>
      <c r="L644" t="s">
        <v>23</v>
      </c>
      <c r="M644" t="s">
        <v>23</v>
      </c>
      <c r="N644" s="1">
        <v>45736</v>
      </c>
      <c r="O644" t="s">
        <v>37</v>
      </c>
      <c r="P644" t="s">
        <v>27</v>
      </c>
      <c r="Q644" t="s">
        <v>32</v>
      </c>
      <c r="R644">
        <v>7</v>
      </c>
      <c r="S644">
        <v>919</v>
      </c>
      <c r="T644" t="s">
        <v>23</v>
      </c>
      <c r="U644" t="s">
        <v>23</v>
      </c>
      <c r="V644" s="1">
        <v>44240</v>
      </c>
      <c r="W644" t="s">
        <v>23</v>
      </c>
      <c r="X644" t="str">
        <f t="shared" si="61"/>
        <v>dp1</v>
      </c>
      <c r="Y644">
        <f t="shared" si="62"/>
        <v>89</v>
      </c>
      <c r="Z644">
        <f t="shared" si="63"/>
        <v>9</v>
      </c>
      <c r="AA644" t="str">
        <f t="shared" si="64"/>
        <v>N</v>
      </c>
      <c r="AC644" t="str">
        <f t="shared" ca="1" si="60"/>
        <v>Recent</v>
      </c>
      <c r="AD644" t="str">
        <f t="shared" ca="1" si="65"/>
        <v>Old</v>
      </c>
    </row>
    <row r="645" spans="1:30" hidden="1" x14ac:dyDescent="0.35">
      <c r="A645">
        <v>407709860</v>
      </c>
      <c r="B645" s="1">
        <v>42477</v>
      </c>
      <c r="C645">
        <v>25</v>
      </c>
      <c r="D645" s="1">
        <v>45735</v>
      </c>
      <c r="E645" t="s">
        <v>22</v>
      </c>
      <c r="F645" t="s">
        <v>23</v>
      </c>
      <c r="G645" t="s">
        <v>24</v>
      </c>
      <c r="H645" t="s">
        <v>32</v>
      </c>
      <c r="I645" t="s">
        <v>24</v>
      </c>
      <c r="J645">
        <v>94</v>
      </c>
      <c r="K645" t="s">
        <v>24</v>
      </c>
      <c r="L645" t="s">
        <v>23</v>
      </c>
      <c r="M645" t="s">
        <v>23</v>
      </c>
      <c r="N645" s="1">
        <v>45753</v>
      </c>
      <c r="O645" t="s">
        <v>39</v>
      </c>
      <c r="P645" t="s">
        <v>33</v>
      </c>
      <c r="Q645" t="s">
        <v>32</v>
      </c>
      <c r="R645">
        <v>7</v>
      </c>
      <c r="S645">
        <v>983</v>
      </c>
      <c r="T645" t="s">
        <v>23</v>
      </c>
      <c r="U645" t="s">
        <v>23</v>
      </c>
      <c r="V645" s="1">
        <v>44230</v>
      </c>
      <c r="W645" t="s">
        <v>23</v>
      </c>
      <c r="X645" t="str">
        <f t="shared" si="61"/>
        <v>dp1</v>
      </c>
      <c r="Y645">
        <f t="shared" si="62"/>
        <v>94</v>
      </c>
      <c r="Z645">
        <f t="shared" si="63"/>
        <v>10</v>
      </c>
      <c r="AA645" t="str">
        <f t="shared" si="64"/>
        <v>N</v>
      </c>
      <c r="AC645" t="str">
        <f t="shared" ca="1" si="60"/>
        <v>Recent</v>
      </c>
      <c r="AD645" t="str">
        <f t="shared" ca="1" si="65"/>
        <v>Old</v>
      </c>
    </row>
    <row r="646" spans="1:30" hidden="1" x14ac:dyDescent="0.35">
      <c r="A646">
        <v>123193798</v>
      </c>
      <c r="B646" s="1">
        <v>41704</v>
      </c>
      <c r="C646">
        <v>1462</v>
      </c>
      <c r="D646" s="1">
        <v>45643</v>
      </c>
      <c r="E646" t="s">
        <v>36</v>
      </c>
      <c r="F646" t="s">
        <v>24</v>
      </c>
      <c r="G646" t="s">
        <v>23</v>
      </c>
      <c r="H646" t="s">
        <v>32</v>
      </c>
      <c r="I646" t="s">
        <v>24</v>
      </c>
      <c r="J646">
        <v>59</v>
      </c>
      <c r="K646" t="s">
        <v>24</v>
      </c>
      <c r="L646" t="s">
        <v>23</v>
      </c>
      <c r="M646" t="s">
        <v>24</v>
      </c>
      <c r="N646" s="1">
        <v>45621</v>
      </c>
      <c r="O646" t="s">
        <v>35</v>
      </c>
      <c r="P646" t="s">
        <v>27</v>
      </c>
      <c r="Q646" t="s">
        <v>32</v>
      </c>
      <c r="R646">
        <v>7</v>
      </c>
      <c r="S646">
        <v>858</v>
      </c>
      <c r="T646" t="s">
        <v>23</v>
      </c>
      <c r="U646" t="s">
        <v>23</v>
      </c>
      <c r="V646" s="1">
        <v>44218</v>
      </c>
      <c r="W646" t="s">
        <v>23</v>
      </c>
      <c r="X646" t="str">
        <f t="shared" si="61"/>
        <v>dp1</v>
      </c>
      <c r="Y646">
        <f t="shared" si="62"/>
        <v>59</v>
      </c>
      <c r="Z646">
        <f t="shared" si="63"/>
        <v>6</v>
      </c>
      <c r="AA646" t="str">
        <f t="shared" si="64"/>
        <v>N</v>
      </c>
      <c r="AC646" t="str">
        <f t="shared" ca="1" si="60"/>
        <v>Recent</v>
      </c>
      <c r="AD646" t="str">
        <f t="shared" ca="1" si="65"/>
        <v>Old</v>
      </c>
    </row>
    <row r="647" spans="1:30" hidden="1" x14ac:dyDescent="0.35">
      <c r="A647">
        <v>832143050</v>
      </c>
      <c r="B647" s="1">
        <v>35609</v>
      </c>
      <c r="C647">
        <v>17</v>
      </c>
      <c r="E647" t="s">
        <v>22</v>
      </c>
      <c r="F647" t="s">
        <v>23</v>
      </c>
      <c r="G647" t="s">
        <v>24</v>
      </c>
      <c r="H647" t="s">
        <v>32</v>
      </c>
      <c r="I647" t="s">
        <v>24</v>
      </c>
      <c r="J647">
        <v>93</v>
      </c>
      <c r="K647" t="s">
        <v>24</v>
      </c>
      <c r="L647" t="s">
        <v>23</v>
      </c>
      <c r="M647" t="s">
        <v>23</v>
      </c>
      <c r="N647" s="1">
        <v>45742</v>
      </c>
      <c r="O647" t="s">
        <v>39</v>
      </c>
      <c r="P647" t="s">
        <v>31</v>
      </c>
      <c r="Q647" t="s">
        <v>32</v>
      </c>
      <c r="R647">
        <v>9</v>
      </c>
      <c r="S647">
        <v>988</v>
      </c>
      <c r="T647" t="s">
        <v>23</v>
      </c>
      <c r="U647" t="s">
        <v>23</v>
      </c>
      <c r="V647" s="1">
        <v>44218</v>
      </c>
      <c r="W647" t="s">
        <v>23</v>
      </c>
      <c r="X647" t="str">
        <f t="shared" si="61"/>
        <v>dp1</v>
      </c>
      <c r="Y647">
        <f t="shared" si="62"/>
        <v>93</v>
      </c>
      <c r="Z647">
        <f t="shared" si="63"/>
        <v>10</v>
      </c>
      <c r="AA647" t="str">
        <f t="shared" si="64"/>
        <v>N</v>
      </c>
      <c r="AC647" t="str">
        <f t="shared" ca="1" si="60"/>
        <v>Recent</v>
      </c>
      <c r="AD647" t="str">
        <f t="shared" ca="1" si="65"/>
        <v>Old</v>
      </c>
    </row>
    <row r="648" spans="1:30" hidden="1" x14ac:dyDescent="0.35">
      <c r="A648">
        <v>367351310</v>
      </c>
      <c r="B648" s="1">
        <v>41127</v>
      </c>
      <c r="C648">
        <v>43</v>
      </c>
      <c r="D648" s="1">
        <v>45739</v>
      </c>
      <c r="E648" t="s">
        <v>22</v>
      </c>
      <c r="F648" t="s">
        <v>23</v>
      </c>
      <c r="G648" t="s">
        <v>24</v>
      </c>
      <c r="H648" t="s">
        <v>32</v>
      </c>
      <c r="I648" t="s">
        <v>24</v>
      </c>
      <c r="J648">
        <v>85</v>
      </c>
      <c r="K648" t="s">
        <v>24</v>
      </c>
      <c r="L648" t="s">
        <v>23</v>
      </c>
      <c r="M648" t="s">
        <v>23</v>
      </c>
      <c r="N648" s="1">
        <v>45730</v>
      </c>
      <c r="O648" t="s">
        <v>37</v>
      </c>
      <c r="P648" t="s">
        <v>27</v>
      </c>
      <c r="Q648" t="s">
        <v>32</v>
      </c>
      <c r="R648">
        <v>7</v>
      </c>
      <c r="S648">
        <v>988</v>
      </c>
      <c r="T648" t="s">
        <v>23</v>
      </c>
      <c r="U648" t="s">
        <v>23</v>
      </c>
      <c r="V648" s="1">
        <v>44212</v>
      </c>
      <c r="W648" t="s">
        <v>23</v>
      </c>
      <c r="X648" t="str">
        <f t="shared" si="61"/>
        <v>dp1</v>
      </c>
      <c r="Y648">
        <f t="shared" si="62"/>
        <v>85</v>
      </c>
      <c r="Z648">
        <f t="shared" si="63"/>
        <v>9</v>
      </c>
      <c r="AA648" t="str">
        <f t="shared" si="64"/>
        <v>N</v>
      </c>
      <c r="AC648" t="str">
        <f t="shared" ca="1" si="60"/>
        <v>Recent</v>
      </c>
      <c r="AD648" t="str">
        <f t="shared" ca="1" si="65"/>
        <v>Old</v>
      </c>
    </row>
    <row r="649" spans="1:30" hidden="1" x14ac:dyDescent="0.35">
      <c r="A649">
        <v>386945483</v>
      </c>
      <c r="B649" s="1">
        <v>36932</v>
      </c>
      <c r="C649">
        <v>99</v>
      </c>
      <c r="D649" s="1">
        <v>45729</v>
      </c>
      <c r="E649" t="s">
        <v>36</v>
      </c>
      <c r="F649" t="s">
        <v>24</v>
      </c>
      <c r="G649" t="s">
        <v>23</v>
      </c>
      <c r="H649" t="s">
        <v>32</v>
      </c>
      <c r="I649" t="s">
        <v>24</v>
      </c>
      <c r="J649">
        <v>88</v>
      </c>
      <c r="K649" t="s">
        <v>24</v>
      </c>
      <c r="L649" t="s">
        <v>23</v>
      </c>
      <c r="M649" t="s">
        <v>23</v>
      </c>
      <c r="N649" s="1">
        <v>45733</v>
      </c>
      <c r="O649" t="s">
        <v>37</v>
      </c>
      <c r="P649" t="s">
        <v>27</v>
      </c>
      <c r="Q649" t="s">
        <v>32</v>
      </c>
      <c r="R649">
        <v>7</v>
      </c>
      <c r="S649">
        <v>958</v>
      </c>
      <c r="T649" t="s">
        <v>23</v>
      </c>
      <c r="U649" t="s">
        <v>23</v>
      </c>
      <c r="V649" s="1">
        <v>44206</v>
      </c>
      <c r="W649" t="s">
        <v>23</v>
      </c>
      <c r="X649" t="str">
        <f t="shared" si="61"/>
        <v>dp1</v>
      </c>
      <c r="Y649">
        <f t="shared" si="62"/>
        <v>88</v>
      </c>
      <c r="Z649">
        <f t="shared" si="63"/>
        <v>9</v>
      </c>
      <c r="AA649" t="str">
        <f t="shared" si="64"/>
        <v>N</v>
      </c>
      <c r="AC649" t="str">
        <f t="shared" ref="AC649:AC712" ca="1" si="66">IF(N649&gt;=EDATE(TODAY(),-6),"Recent",IF(N649="","N/A","Old"))</f>
        <v>Recent</v>
      </c>
      <c r="AD649" t="str">
        <f t="shared" ca="1" si="65"/>
        <v>Old</v>
      </c>
    </row>
    <row r="650" spans="1:30" hidden="1" x14ac:dyDescent="0.35">
      <c r="A650">
        <v>509256103</v>
      </c>
      <c r="B650" s="1">
        <v>37764</v>
      </c>
      <c r="C650">
        <v>3576</v>
      </c>
      <c r="D650" s="1">
        <v>45635</v>
      </c>
      <c r="E650" t="s">
        <v>34</v>
      </c>
      <c r="F650" t="s">
        <v>24</v>
      </c>
      <c r="G650" t="s">
        <v>24</v>
      </c>
      <c r="H650" t="s">
        <v>32</v>
      </c>
      <c r="I650" t="s">
        <v>24</v>
      </c>
      <c r="J650">
        <v>16</v>
      </c>
      <c r="K650" t="s">
        <v>24</v>
      </c>
      <c r="L650" t="s">
        <v>24</v>
      </c>
      <c r="M650" t="s">
        <v>24</v>
      </c>
      <c r="N650" s="1">
        <v>45054</v>
      </c>
      <c r="O650" t="s">
        <v>35</v>
      </c>
      <c r="P650" t="s">
        <v>33</v>
      </c>
      <c r="Q650" t="s">
        <v>32</v>
      </c>
      <c r="R650">
        <v>7</v>
      </c>
      <c r="S650">
        <v>319</v>
      </c>
      <c r="T650" t="s">
        <v>23</v>
      </c>
      <c r="U650" t="s">
        <v>24</v>
      </c>
      <c r="V650" s="1">
        <v>44185</v>
      </c>
      <c r="W650" t="s">
        <v>23</v>
      </c>
      <c r="X650" t="str">
        <f t="shared" si="61"/>
        <v>dp1</v>
      </c>
      <c r="Y650">
        <f t="shared" si="62"/>
        <v>16</v>
      </c>
      <c r="Z650">
        <f t="shared" si="63"/>
        <v>2</v>
      </c>
      <c r="AA650" t="str">
        <f t="shared" si="64"/>
        <v>N</v>
      </c>
      <c r="AC650" t="str">
        <f t="shared" ca="1" si="66"/>
        <v>Old</v>
      </c>
      <c r="AD650" t="str">
        <f t="shared" ca="1" si="65"/>
        <v>Old</v>
      </c>
    </row>
    <row r="651" spans="1:30" hidden="1" x14ac:dyDescent="0.35">
      <c r="A651">
        <v>206410033</v>
      </c>
      <c r="B651" s="1">
        <v>38324</v>
      </c>
      <c r="C651">
        <v>79</v>
      </c>
      <c r="D651" s="1">
        <v>45756</v>
      </c>
      <c r="E651" t="s">
        <v>22</v>
      </c>
      <c r="F651" t="s">
        <v>23</v>
      </c>
      <c r="G651" t="s">
        <v>24</v>
      </c>
      <c r="H651" t="s">
        <v>32</v>
      </c>
      <c r="I651" t="s">
        <v>24</v>
      </c>
      <c r="J651">
        <v>94</v>
      </c>
      <c r="K651" t="s">
        <v>24</v>
      </c>
      <c r="L651" t="s">
        <v>23</v>
      </c>
      <c r="M651" t="s">
        <v>24</v>
      </c>
      <c r="N651" s="1">
        <v>45738</v>
      </c>
      <c r="O651" t="s">
        <v>37</v>
      </c>
      <c r="P651" t="s">
        <v>27</v>
      </c>
      <c r="Q651" t="s">
        <v>28</v>
      </c>
      <c r="R651">
        <v>9</v>
      </c>
      <c r="S651">
        <v>963</v>
      </c>
      <c r="T651" t="s">
        <v>23</v>
      </c>
      <c r="U651" t="s">
        <v>23</v>
      </c>
      <c r="V651" s="1">
        <v>44179</v>
      </c>
      <c r="W651" t="s">
        <v>23</v>
      </c>
      <c r="X651" t="str">
        <f t="shared" si="61"/>
        <v>dp1</v>
      </c>
      <c r="Y651">
        <f t="shared" si="62"/>
        <v>94</v>
      </c>
      <c r="Z651">
        <f t="shared" si="63"/>
        <v>10</v>
      </c>
      <c r="AA651" t="str">
        <f t="shared" si="64"/>
        <v>N</v>
      </c>
      <c r="AC651" t="str">
        <f t="shared" ca="1" si="66"/>
        <v>Recent</v>
      </c>
      <c r="AD651" t="str">
        <f t="shared" ca="1" si="65"/>
        <v>Old</v>
      </c>
    </row>
    <row r="652" spans="1:30" hidden="1" x14ac:dyDescent="0.35">
      <c r="A652">
        <v>391547504</v>
      </c>
      <c r="B652" s="1">
        <v>41983</v>
      </c>
      <c r="C652">
        <v>2533</v>
      </c>
      <c r="D652" s="1">
        <v>45699</v>
      </c>
      <c r="E652" t="s">
        <v>34</v>
      </c>
      <c r="F652" t="s">
        <v>24</v>
      </c>
      <c r="G652" t="s">
        <v>24</v>
      </c>
      <c r="H652" t="s">
        <v>32</v>
      </c>
      <c r="I652" t="s">
        <v>24</v>
      </c>
      <c r="J652">
        <v>49</v>
      </c>
      <c r="K652" t="s">
        <v>24</v>
      </c>
      <c r="L652" t="s">
        <v>23</v>
      </c>
      <c r="M652" t="s">
        <v>23</v>
      </c>
      <c r="N652" s="1">
        <v>45610</v>
      </c>
      <c r="P652" t="s">
        <v>27</v>
      </c>
      <c r="Q652" t="s">
        <v>28</v>
      </c>
      <c r="R652">
        <v>7</v>
      </c>
      <c r="S652">
        <v>514</v>
      </c>
      <c r="T652" t="s">
        <v>23</v>
      </c>
      <c r="U652" t="s">
        <v>23</v>
      </c>
      <c r="V652" s="1">
        <v>44175</v>
      </c>
      <c r="W652" t="s">
        <v>23</v>
      </c>
      <c r="X652" t="str">
        <f t="shared" si="61"/>
        <v>dp1</v>
      </c>
      <c r="Y652">
        <f t="shared" si="62"/>
        <v>49</v>
      </c>
      <c r="Z652">
        <f t="shared" si="63"/>
        <v>5</v>
      </c>
      <c r="AA652" t="str">
        <f t="shared" si="64"/>
        <v>N</v>
      </c>
      <c r="AC652" t="str">
        <f t="shared" ca="1" si="66"/>
        <v>Recent</v>
      </c>
      <c r="AD652" t="str">
        <f t="shared" ca="1" si="65"/>
        <v>Old</v>
      </c>
    </row>
    <row r="653" spans="1:30" hidden="1" x14ac:dyDescent="0.35">
      <c r="A653">
        <v>128204887</v>
      </c>
      <c r="B653" s="1">
        <v>42817</v>
      </c>
      <c r="C653">
        <v>365</v>
      </c>
      <c r="D653" s="1">
        <v>45722</v>
      </c>
      <c r="E653" t="s">
        <v>34</v>
      </c>
      <c r="F653" t="s">
        <v>24</v>
      </c>
      <c r="G653" t="s">
        <v>24</v>
      </c>
      <c r="H653" t="s">
        <v>32</v>
      </c>
      <c r="I653" t="s">
        <v>24</v>
      </c>
      <c r="J653">
        <v>79</v>
      </c>
      <c r="K653" t="s">
        <v>24</v>
      </c>
      <c r="L653" t="s">
        <v>24</v>
      </c>
      <c r="M653" t="s">
        <v>23</v>
      </c>
      <c r="N653" s="1">
        <v>45696</v>
      </c>
      <c r="O653" t="s">
        <v>39</v>
      </c>
      <c r="P653" t="s">
        <v>31</v>
      </c>
      <c r="Q653" t="s">
        <v>32</v>
      </c>
      <c r="R653">
        <v>8</v>
      </c>
      <c r="S653">
        <v>853</v>
      </c>
      <c r="T653" t="s">
        <v>24</v>
      </c>
      <c r="U653" t="s">
        <v>24</v>
      </c>
      <c r="V653" s="1">
        <v>44173</v>
      </c>
      <c r="W653" t="s">
        <v>23</v>
      </c>
      <c r="X653" t="str">
        <f t="shared" si="61"/>
        <v>dp1</v>
      </c>
      <c r="Y653">
        <f t="shared" si="62"/>
        <v>79</v>
      </c>
      <c r="Z653">
        <f t="shared" si="63"/>
        <v>8</v>
      </c>
      <c r="AA653" t="str">
        <f t="shared" si="64"/>
        <v>N</v>
      </c>
      <c r="AC653" t="str">
        <f t="shared" ca="1" si="66"/>
        <v>Recent</v>
      </c>
      <c r="AD653" t="str">
        <f t="shared" ca="1" si="65"/>
        <v>Old</v>
      </c>
    </row>
    <row r="654" spans="1:30" hidden="1" x14ac:dyDescent="0.35">
      <c r="A654">
        <v>398466977</v>
      </c>
      <c r="B654" s="1">
        <v>42282</v>
      </c>
      <c r="C654">
        <v>50</v>
      </c>
      <c r="D654" s="1">
        <v>45754</v>
      </c>
      <c r="E654" t="s">
        <v>22</v>
      </c>
      <c r="F654" t="s">
        <v>23</v>
      </c>
      <c r="G654" t="s">
        <v>24</v>
      </c>
      <c r="H654" t="s">
        <v>32</v>
      </c>
      <c r="I654" t="s">
        <v>24</v>
      </c>
      <c r="J654">
        <v>88</v>
      </c>
      <c r="K654" t="s">
        <v>24</v>
      </c>
      <c r="L654" t="s">
        <v>23</v>
      </c>
      <c r="M654" t="s">
        <v>23</v>
      </c>
      <c r="N654" s="1">
        <v>45753</v>
      </c>
      <c r="O654" t="s">
        <v>39</v>
      </c>
      <c r="P654" t="s">
        <v>27</v>
      </c>
      <c r="Q654" t="s">
        <v>32</v>
      </c>
      <c r="R654">
        <v>8</v>
      </c>
      <c r="S654">
        <v>956</v>
      </c>
      <c r="T654" t="s">
        <v>23</v>
      </c>
      <c r="U654" t="s">
        <v>23</v>
      </c>
      <c r="V654" s="1">
        <v>44171</v>
      </c>
      <c r="W654" t="s">
        <v>23</v>
      </c>
      <c r="X654" t="str">
        <f t="shared" si="61"/>
        <v>dp1</v>
      </c>
      <c r="Y654">
        <f t="shared" si="62"/>
        <v>88</v>
      </c>
      <c r="Z654">
        <f t="shared" si="63"/>
        <v>9</v>
      </c>
      <c r="AA654" t="str">
        <f t="shared" si="64"/>
        <v>N</v>
      </c>
      <c r="AC654" t="str">
        <f t="shared" ca="1" si="66"/>
        <v>Recent</v>
      </c>
      <c r="AD654" t="str">
        <f t="shared" ca="1" si="65"/>
        <v>Old</v>
      </c>
    </row>
    <row r="655" spans="1:30" hidden="1" x14ac:dyDescent="0.35">
      <c r="A655">
        <v>707652808</v>
      </c>
      <c r="B655" s="1">
        <v>42728</v>
      </c>
      <c r="C655">
        <v>7</v>
      </c>
      <c r="D655" s="1">
        <v>45734</v>
      </c>
      <c r="E655" t="s">
        <v>22</v>
      </c>
      <c r="F655" t="s">
        <v>23</v>
      </c>
      <c r="G655" t="s">
        <v>24</v>
      </c>
      <c r="H655" t="s">
        <v>32</v>
      </c>
      <c r="I655" t="s">
        <v>24</v>
      </c>
      <c r="J655">
        <v>85</v>
      </c>
      <c r="K655" t="s">
        <v>24</v>
      </c>
      <c r="L655" t="s">
        <v>23</v>
      </c>
      <c r="M655" t="s">
        <v>24</v>
      </c>
      <c r="N655" s="1">
        <v>45745</v>
      </c>
      <c r="O655" t="s">
        <v>37</v>
      </c>
      <c r="P655" t="s">
        <v>31</v>
      </c>
      <c r="Q655" t="s">
        <v>32</v>
      </c>
      <c r="R655">
        <v>8</v>
      </c>
      <c r="S655">
        <v>955</v>
      </c>
      <c r="T655" t="s">
        <v>23</v>
      </c>
      <c r="U655" t="s">
        <v>23</v>
      </c>
      <c r="V655" s="1">
        <v>44158</v>
      </c>
      <c r="W655" t="s">
        <v>23</v>
      </c>
      <c r="X655" t="str">
        <f t="shared" si="61"/>
        <v>dp1</v>
      </c>
      <c r="Y655">
        <f t="shared" si="62"/>
        <v>85</v>
      </c>
      <c r="Z655">
        <f t="shared" si="63"/>
        <v>9</v>
      </c>
      <c r="AA655" t="str">
        <f t="shared" si="64"/>
        <v>N</v>
      </c>
      <c r="AC655" t="str">
        <f t="shared" ca="1" si="66"/>
        <v>Recent</v>
      </c>
      <c r="AD655" t="str">
        <f t="shared" ca="1" si="65"/>
        <v>Old</v>
      </c>
    </row>
    <row r="656" spans="1:30" hidden="1" x14ac:dyDescent="0.35">
      <c r="A656">
        <v>303600415</v>
      </c>
      <c r="B656" s="1">
        <v>40743</v>
      </c>
      <c r="C656">
        <v>867</v>
      </c>
      <c r="D656" s="1">
        <v>45717</v>
      </c>
      <c r="E656" t="s">
        <v>22</v>
      </c>
      <c r="F656" t="s">
        <v>23</v>
      </c>
      <c r="G656" t="s">
        <v>24</v>
      </c>
      <c r="H656" t="s">
        <v>32</v>
      </c>
      <c r="I656" t="s">
        <v>24</v>
      </c>
      <c r="J656">
        <v>87</v>
      </c>
      <c r="K656" t="s">
        <v>24</v>
      </c>
      <c r="L656" t="s">
        <v>23</v>
      </c>
      <c r="M656" t="s">
        <v>23</v>
      </c>
      <c r="N656" s="1">
        <v>45733</v>
      </c>
      <c r="O656" t="s">
        <v>39</v>
      </c>
      <c r="P656" t="s">
        <v>33</v>
      </c>
      <c r="Q656" t="s">
        <v>32</v>
      </c>
      <c r="R656">
        <v>9</v>
      </c>
      <c r="S656">
        <v>940</v>
      </c>
      <c r="T656" t="s">
        <v>23</v>
      </c>
      <c r="U656" t="s">
        <v>23</v>
      </c>
      <c r="V656" s="1">
        <v>44156</v>
      </c>
      <c r="W656" t="s">
        <v>23</v>
      </c>
      <c r="X656" t="str">
        <f t="shared" si="61"/>
        <v>dp1</v>
      </c>
      <c r="Y656">
        <f t="shared" si="62"/>
        <v>87</v>
      </c>
      <c r="Z656">
        <f t="shared" si="63"/>
        <v>9</v>
      </c>
      <c r="AA656" t="str">
        <f t="shared" si="64"/>
        <v>N</v>
      </c>
      <c r="AC656" t="str">
        <f t="shared" ca="1" si="66"/>
        <v>Recent</v>
      </c>
      <c r="AD656" t="str">
        <f t="shared" ca="1" si="65"/>
        <v>Old</v>
      </c>
    </row>
    <row r="657" spans="1:30" hidden="1" x14ac:dyDescent="0.35">
      <c r="A657">
        <v>745075195</v>
      </c>
      <c r="B657" s="1">
        <v>35586</v>
      </c>
      <c r="C657">
        <v>99</v>
      </c>
      <c r="E657" t="s">
        <v>36</v>
      </c>
      <c r="F657" t="s">
        <v>24</v>
      </c>
      <c r="G657" t="s">
        <v>23</v>
      </c>
      <c r="H657" t="s">
        <v>32</v>
      </c>
      <c r="I657" t="s">
        <v>24</v>
      </c>
      <c r="J657">
        <v>88</v>
      </c>
      <c r="K657" t="s">
        <v>24</v>
      </c>
      <c r="L657" t="s">
        <v>24</v>
      </c>
      <c r="M657" t="s">
        <v>23</v>
      </c>
      <c r="N657" s="1">
        <v>45729</v>
      </c>
      <c r="O657" t="s">
        <v>26</v>
      </c>
      <c r="P657" t="s">
        <v>27</v>
      </c>
      <c r="Q657" t="s">
        <v>32</v>
      </c>
      <c r="R657">
        <v>7</v>
      </c>
      <c r="S657">
        <v>960</v>
      </c>
      <c r="T657" t="s">
        <v>23</v>
      </c>
      <c r="U657" t="s">
        <v>23</v>
      </c>
      <c r="V657" s="1">
        <v>44154</v>
      </c>
      <c r="W657" t="s">
        <v>23</v>
      </c>
      <c r="X657" t="str">
        <f t="shared" si="61"/>
        <v>dp1</v>
      </c>
      <c r="Y657">
        <f t="shared" si="62"/>
        <v>88</v>
      </c>
      <c r="Z657">
        <f t="shared" si="63"/>
        <v>9</v>
      </c>
      <c r="AA657" t="str">
        <f t="shared" si="64"/>
        <v>N</v>
      </c>
      <c r="AC657" t="str">
        <f t="shared" ca="1" si="66"/>
        <v>Recent</v>
      </c>
      <c r="AD657" t="str">
        <f t="shared" ca="1" si="65"/>
        <v>Old</v>
      </c>
    </row>
    <row r="658" spans="1:30" x14ac:dyDescent="0.35">
      <c r="A658">
        <v>913081390</v>
      </c>
      <c r="B658" s="1">
        <v>38437</v>
      </c>
      <c r="E658" t="s">
        <v>22</v>
      </c>
      <c r="F658" t="s">
        <v>23</v>
      </c>
      <c r="G658" t="s">
        <v>24</v>
      </c>
      <c r="H658" t="s">
        <v>32</v>
      </c>
      <c r="I658" t="s">
        <v>24</v>
      </c>
      <c r="J658">
        <v>18</v>
      </c>
      <c r="K658" t="s">
        <v>24</v>
      </c>
      <c r="L658" t="s">
        <v>24</v>
      </c>
      <c r="M658" t="s">
        <v>23</v>
      </c>
      <c r="N658" s="1">
        <v>45742</v>
      </c>
      <c r="O658" t="s">
        <v>26</v>
      </c>
      <c r="P658" t="s">
        <v>31</v>
      </c>
      <c r="Q658" t="s">
        <v>32</v>
      </c>
      <c r="R658">
        <v>7</v>
      </c>
      <c r="S658">
        <v>1</v>
      </c>
      <c r="T658" t="s">
        <v>23</v>
      </c>
      <c r="U658" t="s">
        <v>23</v>
      </c>
      <c r="V658" s="1">
        <v>44153</v>
      </c>
      <c r="W658" t="s">
        <v>23</v>
      </c>
      <c r="X658" t="str">
        <f t="shared" si="61"/>
        <v>dp1</v>
      </c>
      <c r="Y658">
        <f t="shared" si="62"/>
        <v>18</v>
      </c>
      <c r="Z658">
        <f t="shared" si="63"/>
        <v>2</v>
      </c>
      <c r="AA658" t="str">
        <f t="shared" si="64"/>
        <v>N</v>
      </c>
      <c r="AC658" t="str">
        <f t="shared" ca="1" si="66"/>
        <v>Recent</v>
      </c>
      <c r="AD658" t="str">
        <f t="shared" ca="1" si="65"/>
        <v>Old</v>
      </c>
    </row>
    <row r="659" spans="1:30" hidden="1" x14ac:dyDescent="0.35">
      <c r="A659">
        <v>569022607</v>
      </c>
      <c r="B659" s="1">
        <v>34779</v>
      </c>
      <c r="C659">
        <v>504</v>
      </c>
      <c r="E659" t="s">
        <v>22</v>
      </c>
      <c r="F659" t="s">
        <v>23</v>
      </c>
      <c r="G659" t="s">
        <v>24</v>
      </c>
      <c r="H659" t="s">
        <v>32</v>
      </c>
      <c r="I659" t="s">
        <v>24</v>
      </c>
      <c r="J659">
        <v>80</v>
      </c>
      <c r="K659" t="s">
        <v>24</v>
      </c>
      <c r="L659" t="s">
        <v>23</v>
      </c>
      <c r="M659" t="s">
        <v>23</v>
      </c>
      <c r="N659" s="1">
        <v>45731</v>
      </c>
      <c r="O659" t="s">
        <v>39</v>
      </c>
      <c r="P659" t="s">
        <v>31</v>
      </c>
      <c r="Q659" t="s">
        <v>32</v>
      </c>
      <c r="R659">
        <v>8</v>
      </c>
      <c r="S659">
        <v>854</v>
      </c>
      <c r="T659" t="s">
        <v>24</v>
      </c>
      <c r="U659" t="s">
        <v>23</v>
      </c>
      <c r="V659" s="1">
        <v>44140</v>
      </c>
      <c r="W659" t="s">
        <v>23</v>
      </c>
      <c r="X659" t="str">
        <f t="shared" si="61"/>
        <v>dp1</v>
      </c>
      <c r="Y659">
        <f t="shared" si="62"/>
        <v>80</v>
      </c>
      <c r="Z659">
        <f t="shared" si="63"/>
        <v>8</v>
      </c>
      <c r="AA659" t="str">
        <f t="shared" si="64"/>
        <v>N</v>
      </c>
      <c r="AC659" t="str">
        <f t="shared" ca="1" si="66"/>
        <v>Recent</v>
      </c>
      <c r="AD659" t="str">
        <f t="shared" ca="1" si="65"/>
        <v>Old</v>
      </c>
    </row>
    <row r="660" spans="1:30" hidden="1" x14ac:dyDescent="0.35">
      <c r="A660">
        <v>691998973</v>
      </c>
      <c r="B660" s="1">
        <v>40049</v>
      </c>
      <c r="C660">
        <v>1408</v>
      </c>
      <c r="D660" s="1">
        <v>45685</v>
      </c>
      <c r="E660" t="s">
        <v>22</v>
      </c>
      <c r="F660" t="s">
        <v>23</v>
      </c>
      <c r="G660" t="s">
        <v>24</v>
      </c>
      <c r="H660" t="s">
        <v>32</v>
      </c>
      <c r="I660" t="s">
        <v>24</v>
      </c>
      <c r="J660">
        <v>73</v>
      </c>
      <c r="K660" t="s">
        <v>24</v>
      </c>
      <c r="L660" t="s">
        <v>24</v>
      </c>
      <c r="M660" t="s">
        <v>23</v>
      </c>
      <c r="N660" s="1">
        <v>45659</v>
      </c>
      <c r="O660" t="s">
        <v>35</v>
      </c>
      <c r="P660" t="s">
        <v>27</v>
      </c>
      <c r="Q660" t="s">
        <v>32</v>
      </c>
      <c r="R660">
        <v>8</v>
      </c>
      <c r="S660">
        <v>727</v>
      </c>
      <c r="T660" t="s">
        <v>23</v>
      </c>
      <c r="U660" t="s">
        <v>23</v>
      </c>
      <c r="V660" s="1">
        <v>44139</v>
      </c>
      <c r="W660" t="s">
        <v>23</v>
      </c>
      <c r="X660" t="str">
        <f t="shared" si="61"/>
        <v>dp1</v>
      </c>
      <c r="Y660">
        <f t="shared" si="62"/>
        <v>73</v>
      </c>
      <c r="Z660">
        <f t="shared" si="63"/>
        <v>8</v>
      </c>
      <c r="AA660" t="str">
        <f t="shared" si="64"/>
        <v>N</v>
      </c>
      <c r="AC660" t="str">
        <f t="shared" ca="1" si="66"/>
        <v>Recent</v>
      </c>
      <c r="AD660" t="str">
        <f t="shared" ca="1" si="65"/>
        <v>Old</v>
      </c>
    </row>
    <row r="661" spans="1:30" x14ac:dyDescent="0.35">
      <c r="A661">
        <v>307343641</v>
      </c>
      <c r="B661" s="1">
        <v>41383</v>
      </c>
      <c r="D661" s="1">
        <v>45748</v>
      </c>
      <c r="E661" t="s">
        <v>36</v>
      </c>
      <c r="F661" t="s">
        <v>24</v>
      </c>
      <c r="G661" t="s">
        <v>23</v>
      </c>
      <c r="H661" t="s">
        <v>32</v>
      </c>
      <c r="I661" t="s">
        <v>24</v>
      </c>
      <c r="J661">
        <v>17</v>
      </c>
      <c r="K661" t="s">
        <v>24</v>
      </c>
      <c r="L661" t="s">
        <v>23</v>
      </c>
      <c r="M661" t="s">
        <v>24</v>
      </c>
      <c r="N661" s="1">
        <v>45727</v>
      </c>
      <c r="O661" t="s">
        <v>39</v>
      </c>
      <c r="P661" t="s">
        <v>31</v>
      </c>
      <c r="Q661" t="s">
        <v>32</v>
      </c>
      <c r="R661">
        <v>1</v>
      </c>
      <c r="S661">
        <v>267</v>
      </c>
      <c r="T661" t="s">
        <v>24</v>
      </c>
      <c r="U661" t="s">
        <v>23</v>
      </c>
      <c r="V661" s="1">
        <v>45933</v>
      </c>
      <c r="W661" t="s">
        <v>23</v>
      </c>
      <c r="X661" t="str">
        <f t="shared" si="61"/>
        <v>dp3</v>
      </c>
      <c r="Y661">
        <f t="shared" si="62"/>
        <v>267</v>
      </c>
      <c r="Z661">
        <f t="shared" si="63"/>
        <v>3</v>
      </c>
      <c r="AA661" t="str">
        <f t="shared" si="64"/>
        <v>N</v>
      </c>
      <c r="AC661" t="str">
        <f t="shared" ca="1" si="66"/>
        <v>Recent</v>
      </c>
      <c r="AD661" t="str">
        <f t="shared" ca="1" si="65"/>
        <v>Recent</v>
      </c>
    </row>
    <row r="662" spans="1:30" hidden="1" x14ac:dyDescent="0.35">
      <c r="A662">
        <v>676533101</v>
      </c>
      <c r="B662" s="1">
        <v>37292</v>
      </c>
      <c r="C662">
        <v>61</v>
      </c>
      <c r="D662" s="1">
        <v>45747</v>
      </c>
      <c r="E662" t="s">
        <v>22</v>
      </c>
      <c r="F662" t="s">
        <v>23</v>
      </c>
      <c r="G662" t="s">
        <v>24</v>
      </c>
      <c r="H662" t="s">
        <v>30</v>
      </c>
      <c r="O662" t="s">
        <v>37</v>
      </c>
      <c r="P662" t="s">
        <v>27</v>
      </c>
      <c r="Q662" t="s">
        <v>28</v>
      </c>
      <c r="R662">
        <v>9</v>
      </c>
      <c r="S662">
        <v>976</v>
      </c>
      <c r="T662" t="s">
        <v>23</v>
      </c>
      <c r="U662" t="s">
        <v>23</v>
      </c>
      <c r="V662" s="1">
        <v>44134</v>
      </c>
      <c r="W662" t="s">
        <v>23</v>
      </c>
      <c r="X662" t="str">
        <f t="shared" si="61"/>
        <v>dp3</v>
      </c>
      <c r="Y662">
        <f t="shared" si="62"/>
        <v>976</v>
      </c>
      <c r="Z662">
        <f t="shared" si="63"/>
        <v>10</v>
      </c>
      <c r="AA662" t="str">
        <f t="shared" si="64"/>
        <v>N</v>
      </c>
      <c r="AC662" t="str">
        <f t="shared" ca="1" si="66"/>
        <v>N/A</v>
      </c>
      <c r="AD662" t="str">
        <f t="shared" ca="1" si="65"/>
        <v>Old</v>
      </c>
    </row>
    <row r="663" spans="1:30" x14ac:dyDescent="0.35">
      <c r="A663">
        <v>504683331</v>
      </c>
      <c r="B663" s="1">
        <v>41146</v>
      </c>
      <c r="D663" s="1">
        <v>45734</v>
      </c>
      <c r="E663" t="s">
        <v>36</v>
      </c>
      <c r="F663" t="s">
        <v>24</v>
      </c>
      <c r="G663" t="s">
        <v>23</v>
      </c>
      <c r="H663" t="s">
        <v>30</v>
      </c>
      <c r="P663" t="s">
        <v>33</v>
      </c>
      <c r="Q663" t="s">
        <v>32</v>
      </c>
      <c r="R663">
        <v>7</v>
      </c>
      <c r="S663">
        <v>92</v>
      </c>
      <c r="T663" t="s">
        <v>23</v>
      </c>
      <c r="U663" t="s">
        <v>23</v>
      </c>
      <c r="V663" s="1">
        <v>44129</v>
      </c>
      <c r="W663" t="s">
        <v>23</v>
      </c>
      <c r="X663" t="str">
        <f t="shared" si="61"/>
        <v>dp3</v>
      </c>
      <c r="Y663">
        <f t="shared" si="62"/>
        <v>92</v>
      </c>
      <c r="Z663">
        <f t="shared" si="63"/>
        <v>1</v>
      </c>
      <c r="AA663" t="str">
        <f t="shared" si="64"/>
        <v>N</v>
      </c>
      <c r="AC663" t="str">
        <f t="shared" ca="1" si="66"/>
        <v>N/A</v>
      </c>
      <c r="AD663" t="str">
        <f t="shared" ca="1" si="65"/>
        <v>Old</v>
      </c>
    </row>
    <row r="664" spans="1:30" hidden="1" x14ac:dyDescent="0.35">
      <c r="A664">
        <v>277804390</v>
      </c>
      <c r="B664" s="1">
        <v>36080</v>
      </c>
      <c r="C664">
        <v>21</v>
      </c>
      <c r="D664" s="1">
        <v>45728</v>
      </c>
      <c r="E664" t="s">
        <v>22</v>
      </c>
      <c r="F664" t="s">
        <v>23</v>
      </c>
      <c r="G664" t="s">
        <v>24</v>
      </c>
      <c r="H664" t="s">
        <v>32</v>
      </c>
      <c r="I664" t="s">
        <v>24</v>
      </c>
      <c r="J664">
        <v>90</v>
      </c>
      <c r="K664" t="s">
        <v>24</v>
      </c>
      <c r="L664" t="s">
        <v>24</v>
      </c>
      <c r="M664" t="s">
        <v>23</v>
      </c>
      <c r="N664" s="1">
        <v>45736</v>
      </c>
      <c r="O664" t="s">
        <v>26</v>
      </c>
      <c r="P664" t="s">
        <v>27</v>
      </c>
      <c r="Q664" t="s">
        <v>28</v>
      </c>
      <c r="R664">
        <v>8</v>
      </c>
      <c r="S664">
        <v>980</v>
      </c>
      <c r="T664" t="s">
        <v>23</v>
      </c>
      <c r="U664" t="s">
        <v>23</v>
      </c>
      <c r="V664" s="1">
        <v>44128</v>
      </c>
      <c r="W664" t="s">
        <v>23</v>
      </c>
      <c r="X664" t="str">
        <f t="shared" si="61"/>
        <v>dp1</v>
      </c>
      <c r="Y664">
        <f t="shared" si="62"/>
        <v>90</v>
      </c>
      <c r="Z664">
        <f t="shared" si="63"/>
        <v>9</v>
      </c>
      <c r="AA664" t="str">
        <f t="shared" si="64"/>
        <v>N</v>
      </c>
      <c r="AC664" t="str">
        <f t="shared" ca="1" si="66"/>
        <v>Recent</v>
      </c>
      <c r="AD664" t="str">
        <f t="shared" ca="1" si="65"/>
        <v>Old</v>
      </c>
    </row>
    <row r="665" spans="1:30" x14ac:dyDescent="0.35">
      <c r="A665">
        <v>623003147</v>
      </c>
      <c r="B665" s="1">
        <v>41973</v>
      </c>
      <c r="E665" t="s">
        <v>34</v>
      </c>
      <c r="F665" t="s">
        <v>24</v>
      </c>
      <c r="G665" t="s">
        <v>24</v>
      </c>
      <c r="H665" t="s">
        <v>30</v>
      </c>
      <c r="O665" t="s">
        <v>38</v>
      </c>
      <c r="P665" t="s">
        <v>27</v>
      </c>
      <c r="Q665" t="s">
        <v>32</v>
      </c>
      <c r="R665">
        <v>8</v>
      </c>
      <c r="S665">
        <v>32</v>
      </c>
      <c r="T665" t="s">
        <v>23</v>
      </c>
      <c r="U665" t="s">
        <v>24</v>
      </c>
      <c r="V665" s="1">
        <v>44126</v>
      </c>
      <c r="W665" t="s">
        <v>23</v>
      </c>
      <c r="X665" t="str">
        <f t="shared" si="61"/>
        <v>dp3</v>
      </c>
      <c r="Y665">
        <f t="shared" si="62"/>
        <v>32</v>
      </c>
      <c r="Z665">
        <f t="shared" si="63"/>
        <v>1</v>
      </c>
      <c r="AA665" t="str">
        <f t="shared" si="64"/>
        <v>N</v>
      </c>
      <c r="AC665" t="str">
        <f t="shared" ca="1" si="66"/>
        <v>N/A</v>
      </c>
      <c r="AD665" t="str">
        <f t="shared" ca="1" si="65"/>
        <v>Old</v>
      </c>
    </row>
    <row r="666" spans="1:30" hidden="1" x14ac:dyDescent="0.35">
      <c r="A666">
        <v>666201152</v>
      </c>
      <c r="B666" s="1">
        <v>36325</v>
      </c>
      <c r="C666">
        <v>2913</v>
      </c>
      <c r="D666" s="1">
        <v>45737</v>
      </c>
      <c r="E666" t="s">
        <v>34</v>
      </c>
      <c r="F666" t="s">
        <v>24</v>
      </c>
      <c r="G666" t="s">
        <v>24</v>
      </c>
      <c r="H666" t="s">
        <v>32</v>
      </c>
      <c r="I666" t="s">
        <v>23</v>
      </c>
      <c r="J666">
        <v>8</v>
      </c>
      <c r="K666" t="s">
        <v>24</v>
      </c>
      <c r="L666" t="s">
        <v>24</v>
      </c>
      <c r="M666" t="s">
        <v>24</v>
      </c>
      <c r="N666" s="1">
        <v>45545</v>
      </c>
      <c r="O666" t="s">
        <v>38</v>
      </c>
      <c r="P666" t="s">
        <v>31</v>
      </c>
      <c r="Q666" t="s">
        <v>32</v>
      </c>
      <c r="R666">
        <v>7</v>
      </c>
      <c r="S666">
        <v>151</v>
      </c>
      <c r="T666" t="s">
        <v>24</v>
      </c>
      <c r="U666" t="s">
        <v>23</v>
      </c>
      <c r="V666" s="1">
        <v>44125</v>
      </c>
      <c r="W666" t="s">
        <v>23</v>
      </c>
      <c r="X666" t="str">
        <f t="shared" si="61"/>
        <v>dp1</v>
      </c>
      <c r="Y666">
        <f t="shared" si="62"/>
        <v>8</v>
      </c>
      <c r="Z666">
        <f t="shared" si="63"/>
        <v>1</v>
      </c>
      <c r="AA666" t="str">
        <f t="shared" si="64"/>
        <v>N</v>
      </c>
      <c r="AC666" t="str">
        <f t="shared" ca="1" si="66"/>
        <v>Old</v>
      </c>
      <c r="AD666" t="str">
        <f t="shared" ca="1" si="65"/>
        <v>Old</v>
      </c>
    </row>
    <row r="667" spans="1:30" hidden="1" x14ac:dyDescent="0.35">
      <c r="A667">
        <v>822776781</v>
      </c>
      <c r="B667" s="1">
        <v>41186</v>
      </c>
      <c r="C667">
        <v>2683</v>
      </c>
      <c r="D667" s="1">
        <v>45681</v>
      </c>
      <c r="E667" t="s">
        <v>29</v>
      </c>
      <c r="F667" t="s">
        <v>24</v>
      </c>
      <c r="G667" t="s">
        <v>24</v>
      </c>
      <c r="H667" t="s">
        <v>30</v>
      </c>
      <c r="O667" t="s">
        <v>38</v>
      </c>
      <c r="P667" t="s">
        <v>27</v>
      </c>
      <c r="Q667" t="s">
        <v>32</v>
      </c>
      <c r="R667">
        <v>8</v>
      </c>
      <c r="S667">
        <v>700</v>
      </c>
      <c r="T667" t="s">
        <v>23</v>
      </c>
      <c r="U667" t="s">
        <v>23</v>
      </c>
      <c r="V667" s="1">
        <v>44124</v>
      </c>
      <c r="W667" t="s">
        <v>23</v>
      </c>
      <c r="X667" t="str">
        <f t="shared" si="61"/>
        <v>dp3</v>
      </c>
      <c r="Y667">
        <f t="shared" si="62"/>
        <v>700</v>
      </c>
      <c r="Z667">
        <f t="shared" si="63"/>
        <v>7</v>
      </c>
      <c r="AA667" t="str">
        <f t="shared" si="64"/>
        <v>N</v>
      </c>
      <c r="AC667" t="str">
        <f t="shared" ca="1" si="66"/>
        <v>N/A</v>
      </c>
      <c r="AD667" t="str">
        <f t="shared" ca="1" si="65"/>
        <v>Old</v>
      </c>
    </row>
    <row r="668" spans="1:30" x14ac:dyDescent="0.35">
      <c r="A668">
        <v>687323600</v>
      </c>
      <c r="B668" s="1">
        <v>39691</v>
      </c>
      <c r="D668" s="1">
        <v>45749</v>
      </c>
      <c r="E668" t="s">
        <v>34</v>
      </c>
      <c r="F668" t="s">
        <v>24</v>
      </c>
      <c r="G668" t="s">
        <v>24</v>
      </c>
      <c r="H668" t="s">
        <v>32</v>
      </c>
      <c r="I668" t="s">
        <v>24</v>
      </c>
      <c r="J668">
        <v>17</v>
      </c>
      <c r="K668" t="s">
        <v>24</v>
      </c>
      <c r="L668" t="s">
        <v>23</v>
      </c>
      <c r="M668" t="s">
        <v>24</v>
      </c>
      <c r="N668" s="1">
        <v>45743</v>
      </c>
      <c r="O668" t="s">
        <v>37</v>
      </c>
      <c r="P668" t="s">
        <v>31</v>
      </c>
      <c r="Q668" t="s">
        <v>28</v>
      </c>
      <c r="R668">
        <v>8</v>
      </c>
      <c r="S668">
        <v>896</v>
      </c>
      <c r="T668" t="s">
        <v>23</v>
      </c>
      <c r="U668" t="s">
        <v>24</v>
      </c>
      <c r="V668" s="1">
        <v>44121</v>
      </c>
      <c r="W668" t="s">
        <v>23</v>
      </c>
      <c r="X668" t="str">
        <f t="shared" si="61"/>
        <v>dp1</v>
      </c>
      <c r="Y668">
        <f t="shared" si="62"/>
        <v>17</v>
      </c>
      <c r="Z668">
        <f t="shared" si="63"/>
        <v>2</v>
      </c>
      <c r="AA668" t="str">
        <f t="shared" si="64"/>
        <v>N</v>
      </c>
      <c r="AC668" t="str">
        <f t="shared" ca="1" si="66"/>
        <v>Recent</v>
      </c>
      <c r="AD668" t="str">
        <f t="shared" ca="1" si="65"/>
        <v>Old</v>
      </c>
    </row>
    <row r="669" spans="1:30" hidden="1" x14ac:dyDescent="0.35">
      <c r="A669">
        <v>391210228</v>
      </c>
      <c r="B669" s="1">
        <v>42273</v>
      </c>
      <c r="C669">
        <v>1562</v>
      </c>
      <c r="D669" s="1">
        <v>45668</v>
      </c>
      <c r="E669" t="s">
        <v>34</v>
      </c>
      <c r="F669" t="s">
        <v>24</v>
      </c>
      <c r="G669" t="s">
        <v>24</v>
      </c>
      <c r="H669" t="s">
        <v>32</v>
      </c>
      <c r="I669" t="s">
        <v>24</v>
      </c>
      <c r="J669">
        <v>69</v>
      </c>
      <c r="K669" t="s">
        <v>24</v>
      </c>
      <c r="L669" t="s">
        <v>23</v>
      </c>
      <c r="M669" t="s">
        <v>24</v>
      </c>
      <c r="N669" s="1">
        <v>45712</v>
      </c>
      <c r="O669" t="s">
        <v>39</v>
      </c>
      <c r="P669" t="s">
        <v>31</v>
      </c>
      <c r="Q669" t="s">
        <v>32</v>
      </c>
      <c r="R669">
        <v>9</v>
      </c>
      <c r="S669">
        <v>862</v>
      </c>
      <c r="T669" t="s">
        <v>23</v>
      </c>
      <c r="U669" t="s">
        <v>24</v>
      </c>
      <c r="V669" s="1">
        <v>44118</v>
      </c>
      <c r="W669" t="s">
        <v>23</v>
      </c>
      <c r="X669" t="str">
        <f t="shared" si="61"/>
        <v>dp1</v>
      </c>
      <c r="Y669">
        <f t="shared" si="62"/>
        <v>69</v>
      </c>
      <c r="Z669">
        <f t="shared" si="63"/>
        <v>7</v>
      </c>
      <c r="AA669" t="str">
        <f t="shared" si="64"/>
        <v>N</v>
      </c>
      <c r="AC669" t="str">
        <f t="shared" ca="1" si="66"/>
        <v>Recent</v>
      </c>
      <c r="AD669" t="str">
        <f t="shared" ca="1" si="65"/>
        <v>Old</v>
      </c>
    </row>
    <row r="670" spans="1:30" hidden="1" x14ac:dyDescent="0.35">
      <c r="A670">
        <v>548640729</v>
      </c>
      <c r="B670" s="1">
        <v>36105</v>
      </c>
      <c r="C670">
        <v>5256</v>
      </c>
      <c r="D670" s="1">
        <v>44067</v>
      </c>
      <c r="E670" t="s">
        <v>29</v>
      </c>
      <c r="F670" t="s">
        <v>24</v>
      </c>
      <c r="G670" t="s">
        <v>24</v>
      </c>
      <c r="H670" t="s">
        <v>32</v>
      </c>
      <c r="I670" t="s">
        <v>23</v>
      </c>
      <c r="J670">
        <v>7</v>
      </c>
      <c r="K670" t="s">
        <v>24</v>
      </c>
      <c r="L670" t="s">
        <v>23</v>
      </c>
      <c r="M670" t="s">
        <v>24</v>
      </c>
      <c r="N670" s="1">
        <v>44115</v>
      </c>
      <c r="O670" t="s">
        <v>35</v>
      </c>
      <c r="P670" t="s">
        <v>33</v>
      </c>
      <c r="Q670" t="s">
        <v>32</v>
      </c>
      <c r="R670">
        <v>7</v>
      </c>
      <c r="S670">
        <v>270</v>
      </c>
      <c r="T670" t="s">
        <v>23</v>
      </c>
      <c r="U670" t="s">
        <v>23</v>
      </c>
      <c r="V670" s="1">
        <v>44108</v>
      </c>
      <c r="W670" t="s">
        <v>23</v>
      </c>
      <c r="X670" t="str">
        <f t="shared" si="61"/>
        <v>dp1</v>
      </c>
      <c r="Y670">
        <f t="shared" si="62"/>
        <v>7</v>
      </c>
      <c r="Z670">
        <f t="shared" si="63"/>
        <v>1</v>
      </c>
      <c r="AA670" t="str">
        <f t="shared" si="64"/>
        <v>N</v>
      </c>
      <c r="AC670" t="str">
        <f t="shared" ca="1" si="66"/>
        <v>Old</v>
      </c>
      <c r="AD670" t="str">
        <f t="shared" ca="1" si="65"/>
        <v>Old</v>
      </c>
    </row>
    <row r="671" spans="1:30" hidden="1" x14ac:dyDescent="0.35">
      <c r="A671">
        <v>510962926</v>
      </c>
      <c r="B671" s="1">
        <v>35545</v>
      </c>
      <c r="C671">
        <v>789</v>
      </c>
      <c r="D671" s="1">
        <v>45739</v>
      </c>
      <c r="E671" t="s">
        <v>36</v>
      </c>
      <c r="F671" t="s">
        <v>24</v>
      </c>
      <c r="G671" t="s">
        <v>23</v>
      </c>
      <c r="H671" t="s">
        <v>32</v>
      </c>
      <c r="I671" t="s">
        <v>24</v>
      </c>
      <c r="J671">
        <v>89</v>
      </c>
      <c r="K671" t="s">
        <v>24</v>
      </c>
      <c r="L671" t="s">
        <v>24</v>
      </c>
      <c r="M671" t="s">
        <v>24</v>
      </c>
      <c r="N671" s="1">
        <v>45701</v>
      </c>
      <c r="O671" t="s">
        <v>40</v>
      </c>
      <c r="P671" t="s">
        <v>31</v>
      </c>
      <c r="Q671" t="s">
        <v>32</v>
      </c>
      <c r="R671">
        <v>8</v>
      </c>
      <c r="S671">
        <v>938</v>
      </c>
      <c r="T671" t="s">
        <v>23</v>
      </c>
      <c r="U671" t="s">
        <v>23</v>
      </c>
      <c r="V671" s="1">
        <v>44101</v>
      </c>
      <c r="W671" t="s">
        <v>23</v>
      </c>
      <c r="X671" t="str">
        <f t="shared" si="61"/>
        <v>dp1</v>
      </c>
      <c r="Y671">
        <f t="shared" si="62"/>
        <v>89</v>
      </c>
      <c r="Z671">
        <f t="shared" si="63"/>
        <v>9</v>
      </c>
      <c r="AA671" t="str">
        <f t="shared" si="64"/>
        <v>N</v>
      </c>
      <c r="AC671" t="str">
        <f t="shared" ca="1" si="66"/>
        <v>Recent</v>
      </c>
      <c r="AD671" t="str">
        <f t="shared" ca="1" si="65"/>
        <v>Old</v>
      </c>
    </row>
    <row r="672" spans="1:30" hidden="1" x14ac:dyDescent="0.35">
      <c r="A672">
        <v>202958867</v>
      </c>
      <c r="B672" s="1">
        <v>41179</v>
      </c>
      <c r="C672">
        <v>384</v>
      </c>
      <c r="D672" s="1">
        <v>45717</v>
      </c>
      <c r="E672" t="s">
        <v>36</v>
      </c>
      <c r="F672" t="s">
        <v>24</v>
      </c>
      <c r="G672" t="s">
        <v>23</v>
      </c>
      <c r="H672" t="s">
        <v>28</v>
      </c>
      <c r="I672" t="s">
        <v>24</v>
      </c>
      <c r="J672">
        <v>89</v>
      </c>
      <c r="K672" t="s">
        <v>24</v>
      </c>
      <c r="L672" t="s">
        <v>23</v>
      </c>
      <c r="M672" t="s">
        <v>23</v>
      </c>
      <c r="N672" s="1">
        <v>45728</v>
      </c>
      <c r="O672" t="s">
        <v>40</v>
      </c>
      <c r="P672" t="s">
        <v>31</v>
      </c>
      <c r="Q672" t="s">
        <v>28</v>
      </c>
      <c r="R672">
        <v>7</v>
      </c>
      <c r="S672">
        <v>902</v>
      </c>
      <c r="T672" t="s">
        <v>23</v>
      </c>
      <c r="U672" t="s">
        <v>23</v>
      </c>
      <c r="V672" s="1">
        <v>44101</v>
      </c>
      <c r="W672" t="s">
        <v>23</v>
      </c>
      <c r="X672" t="str">
        <f t="shared" si="61"/>
        <v>dp1</v>
      </c>
      <c r="Y672">
        <f t="shared" si="62"/>
        <v>89</v>
      </c>
      <c r="Z672">
        <f t="shared" si="63"/>
        <v>9</v>
      </c>
      <c r="AA672" t="str">
        <f t="shared" si="64"/>
        <v>N</v>
      </c>
      <c r="AC672" t="str">
        <f t="shared" ca="1" si="66"/>
        <v>Recent</v>
      </c>
      <c r="AD672" t="str">
        <f t="shared" ca="1" si="65"/>
        <v>Old</v>
      </c>
    </row>
    <row r="673" spans="1:30" hidden="1" x14ac:dyDescent="0.35">
      <c r="A673">
        <v>876280536</v>
      </c>
      <c r="B673" s="1">
        <v>41033</v>
      </c>
      <c r="C673">
        <v>4291</v>
      </c>
      <c r="D673" s="1">
        <v>45509</v>
      </c>
      <c r="E673" t="s">
        <v>29</v>
      </c>
      <c r="F673" t="s">
        <v>24</v>
      </c>
      <c r="G673" t="s">
        <v>24</v>
      </c>
      <c r="H673" t="s">
        <v>32</v>
      </c>
      <c r="I673" t="s">
        <v>23</v>
      </c>
      <c r="J673">
        <v>3</v>
      </c>
      <c r="K673" t="s">
        <v>24</v>
      </c>
      <c r="L673" t="s">
        <v>24</v>
      </c>
      <c r="M673" t="s">
        <v>24</v>
      </c>
      <c r="N673" s="1">
        <v>44067</v>
      </c>
      <c r="P673" t="s">
        <v>31</v>
      </c>
      <c r="Q673" t="s">
        <v>32</v>
      </c>
      <c r="R673">
        <v>8</v>
      </c>
      <c r="S673">
        <v>172</v>
      </c>
      <c r="T673" t="s">
        <v>23</v>
      </c>
      <c r="U673" t="s">
        <v>23</v>
      </c>
      <c r="V673" s="1">
        <v>44096</v>
      </c>
      <c r="W673" t="s">
        <v>23</v>
      </c>
      <c r="X673" t="str">
        <f t="shared" si="61"/>
        <v>dp3</v>
      </c>
      <c r="Y673">
        <f t="shared" si="62"/>
        <v>172</v>
      </c>
      <c r="Z673">
        <f t="shared" si="63"/>
        <v>2</v>
      </c>
      <c r="AA673" t="str">
        <f t="shared" si="64"/>
        <v>N</v>
      </c>
      <c r="AC673" t="str">
        <f t="shared" ca="1" si="66"/>
        <v>Old</v>
      </c>
      <c r="AD673" t="str">
        <f t="shared" ca="1" si="65"/>
        <v>Old</v>
      </c>
    </row>
    <row r="674" spans="1:30" hidden="1" x14ac:dyDescent="0.35">
      <c r="A674">
        <v>314630499</v>
      </c>
      <c r="B674" s="1">
        <v>35126</v>
      </c>
      <c r="C674">
        <v>73</v>
      </c>
      <c r="E674" t="s">
        <v>22</v>
      </c>
      <c r="F674" t="s">
        <v>23</v>
      </c>
      <c r="G674" t="s">
        <v>24</v>
      </c>
      <c r="H674" t="s">
        <v>32</v>
      </c>
      <c r="I674" t="s">
        <v>24</v>
      </c>
      <c r="J674">
        <v>88</v>
      </c>
      <c r="K674" t="s">
        <v>24</v>
      </c>
      <c r="L674" t="s">
        <v>24</v>
      </c>
      <c r="M674" t="s">
        <v>23</v>
      </c>
      <c r="N674" s="1">
        <v>45736</v>
      </c>
      <c r="O674" t="s">
        <v>39</v>
      </c>
      <c r="P674" t="s">
        <v>27</v>
      </c>
      <c r="Q674" t="s">
        <v>32</v>
      </c>
      <c r="R674">
        <v>9</v>
      </c>
      <c r="S674">
        <v>973</v>
      </c>
      <c r="T674" t="s">
        <v>23</v>
      </c>
      <c r="U674" t="s">
        <v>23</v>
      </c>
      <c r="V674" s="1">
        <v>44087</v>
      </c>
      <c r="W674" t="s">
        <v>23</v>
      </c>
      <c r="X674" t="str">
        <f t="shared" si="61"/>
        <v>dp1</v>
      </c>
      <c r="Y674">
        <f t="shared" si="62"/>
        <v>88</v>
      </c>
      <c r="Z674">
        <f t="shared" si="63"/>
        <v>9</v>
      </c>
      <c r="AA674" t="str">
        <f t="shared" si="64"/>
        <v>N</v>
      </c>
      <c r="AC674" t="str">
        <f t="shared" ca="1" si="66"/>
        <v>Recent</v>
      </c>
      <c r="AD674" t="str">
        <f t="shared" ca="1" si="65"/>
        <v>Old</v>
      </c>
    </row>
    <row r="675" spans="1:30" hidden="1" x14ac:dyDescent="0.35">
      <c r="A675">
        <v>745868401</v>
      </c>
      <c r="B675" s="1">
        <v>39803</v>
      </c>
      <c r="C675">
        <v>26</v>
      </c>
      <c r="D675" s="1">
        <v>45736</v>
      </c>
      <c r="E675" t="s">
        <v>36</v>
      </c>
      <c r="F675" t="s">
        <v>24</v>
      </c>
      <c r="G675" t="s">
        <v>23</v>
      </c>
      <c r="H675" t="s">
        <v>32</v>
      </c>
      <c r="I675" t="s">
        <v>24</v>
      </c>
      <c r="J675">
        <v>92</v>
      </c>
      <c r="K675" t="s">
        <v>24</v>
      </c>
      <c r="L675" t="s">
        <v>23</v>
      </c>
      <c r="M675" t="s">
        <v>24</v>
      </c>
      <c r="N675" s="1">
        <v>45753</v>
      </c>
      <c r="O675" t="s">
        <v>37</v>
      </c>
      <c r="P675" t="s">
        <v>27</v>
      </c>
      <c r="Q675" t="s">
        <v>28</v>
      </c>
      <c r="R675">
        <v>8</v>
      </c>
      <c r="S675">
        <v>969</v>
      </c>
      <c r="T675" t="s">
        <v>23</v>
      </c>
      <c r="U675" t="s">
        <v>23</v>
      </c>
      <c r="V675" s="1">
        <v>44084</v>
      </c>
      <c r="W675" t="s">
        <v>23</v>
      </c>
      <c r="X675" t="str">
        <f t="shared" si="61"/>
        <v>dp1</v>
      </c>
      <c r="Y675">
        <f t="shared" si="62"/>
        <v>92</v>
      </c>
      <c r="Z675">
        <f t="shared" si="63"/>
        <v>10</v>
      </c>
      <c r="AA675" t="str">
        <f t="shared" si="64"/>
        <v>N</v>
      </c>
      <c r="AC675" t="str">
        <f t="shared" ca="1" si="66"/>
        <v>Recent</v>
      </c>
      <c r="AD675" t="str">
        <f t="shared" ca="1" si="65"/>
        <v>Old</v>
      </c>
    </row>
    <row r="676" spans="1:30" hidden="1" x14ac:dyDescent="0.35">
      <c r="A676">
        <v>997890406</v>
      </c>
      <c r="B676" s="1">
        <v>39159</v>
      </c>
      <c r="C676">
        <v>1980</v>
      </c>
      <c r="D676" s="1">
        <v>45693</v>
      </c>
      <c r="E676" t="s">
        <v>34</v>
      </c>
      <c r="F676" t="s">
        <v>24</v>
      </c>
      <c r="G676" t="s">
        <v>24</v>
      </c>
      <c r="H676" t="s">
        <v>32</v>
      </c>
      <c r="I676" t="s">
        <v>24</v>
      </c>
      <c r="J676">
        <v>72</v>
      </c>
      <c r="K676" t="s">
        <v>24</v>
      </c>
      <c r="L676" t="s">
        <v>24</v>
      </c>
      <c r="M676" t="s">
        <v>24</v>
      </c>
      <c r="N676" s="1">
        <v>45696</v>
      </c>
      <c r="P676" t="s">
        <v>27</v>
      </c>
      <c r="Q676" t="s">
        <v>32</v>
      </c>
      <c r="R676">
        <v>9</v>
      </c>
      <c r="S676">
        <v>819</v>
      </c>
      <c r="T676" t="s">
        <v>24</v>
      </c>
      <c r="U676" t="s">
        <v>23</v>
      </c>
      <c r="V676" s="1">
        <v>44080</v>
      </c>
      <c r="W676" t="s">
        <v>23</v>
      </c>
      <c r="X676" t="str">
        <f t="shared" si="61"/>
        <v>dp1</v>
      </c>
      <c r="Y676">
        <f t="shared" si="62"/>
        <v>72</v>
      </c>
      <c r="Z676">
        <f t="shared" si="63"/>
        <v>8</v>
      </c>
      <c r="AA676" t="str">
        <f t="shared" si="64"/>
        <v>N</v>
      </c>
      <c r="AC676" t="str">
        <f t="shared" ca="1" si="66"/>
        <v>Recent</v>
      </c>
      <c r="AD676" t="str">
        <f t="shared" ca="1" si="65"/>
        <v>Old</v>
      </c>
    </row>
    <row r="677" spans="1:30" hidden="1" x14ac:dyDescent="0.35">
      <c r="A677">
        <v>849959851</v>
      </c>
      <c r="B677" s="1">
        <v>40637</v>
      </c>
      <c r="C677">
        <v>21</v>
      </c>
      <c r="D677" s="1">
        <v>45740</v>
      </c>
      <c r="E677" t="s">
        <v>22</v>
      </c>
      <c r="F677" t="s">
        <v>23</v>
      </c>
      <c r="G677" t="s">
        <v>24</v>
      </c>
      <c r="H677" t="s">
        <v>32</v>
      </c>
      <c r="I677" t="s">
        <v>24</v>
      </c>
      <c r="J677">
        <v>88</v>
      </c>
      <c r="K677" t="s">
        <v>24</v>
      </c>
      <c r="L677" t="s">
        <v>23</v>
      </c>
      <c r="M677" t="s">
        <v>23</v>
      </c>
      <c r="N677" s="1">
        <v>45727</v>
      </c>
      <c r="O677" t="s">
        <v>37</v>
      </c>
      <c r="P677" t="s">
        <v>27</v>
      </c>
      <c r="Q677" t="s">
        <v>32</v>
      </c>
      <c r="R677">
        <v>8</v>
      </c>
      <c r="S677">
        <v>966</v>
      </c>
      <c r="T677" t="s">
        <v>23</v>
      </c>
      <c r="U677" t="s">
        <v>23</v>
      </c>
      <c r="V677" s="1">
        <v>44079</v>
      </c>
      <c r="W677" t="s">
        <v>23</v>
      </c>
      <c r="X677" t="str">
        <f t="shared" si="61"/>
        <v>dp1</v>
      </c>
      <c r="Y677">
        <f t="shared" si="62"/>
        <v>88</v>
      </c>
      <c r="Z677">
        <f t="shared" si="63"/>
        <v>9</v>
      </c>
      <c r="AA677" t="str">
        <f t="shared" si="64"/>
        <v>N</v>
      </c>
      <c r="AC677" t="str">
        <f t="shared" ca="1" si="66"/>
        <v>Recent</v>
      </c>
      <c r="AD677" t="str">
        <f t="shared" ca="1" si="65"/>
        <v>Old</v>
      </c>
    </row>
    <row r="678" spans="1:30" hidden="1" x14ac:dyDescent="0.35">
      <c r="A678">
        <v>587526569</v>
      </c>
      <c r="B678" s="1">
        <v>37387</v>
      </c>
      <c r="C678">
        <v>1717</v>
      </c>
      <c r="D678" s="1">
        <v>45693</v>
      </c>
      <c r="E678" t="s">
        <v>22</v>
      </c>
      <c r="F678" t="s">
        <v>23</v>
      </c>
      <c r="G678" t="s">
        <v>24</v>
      </c>
      <c r="H678" t="s">
        <v>32</v>
      </c>
      <c r="I678" t="s">
        <v>24</v>
      </c>
      <c r="J678">
        <v>74</v>
      </c>
      <c r="K678" t="s">
        <v>24</v>
      </c>
      <c r="L678" t="s">
        <v>24</v>
      </c>
      <c r="M678" t="s">
        <v>24</v>
      </c>
      <c r="N678" s="1">
        <v>45716</v>
      </c>
      <c r="O678" t="s">
        <v>40</v>
      </c>
      <c r="P678" t="s">
        <v>33</v>
      </c>
      <c r="Q678" t="s">
        <v>32</v>
      </c>
      <c r="R678">
        <v>7</v>
      </c>
      <c r="S678">
        <v>757</v>
      </c>
      <c r="T678" t="s">
        <v>23</v>
      </c>
      <c r="U678" t="s">
        <v>23</v>
      </c>
      <c r="V678" s="1">
        <v>44077</v>
      </c>
      <c r="W678" t="s">
        <v>23</v>
      </c>
      <c r="X678" t="str">
        <f t="shared" si="61"/>
        <v>dp1</v>
      </c>
      <c r="Y678">
        <f t="shared" si="62"/>
        <v>74</v>
      </c>
      <c r="Z678">
        <f t="shared" si="63"/>
        <v>8</v>
      </c>
      <c r="AA678" t="str">
        <f t="shared" si="64"/>
        <v>N</v>
      </c>
      <c r="AC678" t="str">
        <f t="shared" ca="1" si="66"/>
        <v>Recent</v>
      </c>
      <c r="AD678" t="str">
        <f t="shared" ca="1" si="65"/>
        <v>Old</v>
      </c>
    </row>
    <row r="679" spans="1:30" hidden="1" x14ac:dyDescent="0.35">
      <c r="A679">
        <v>899777980</v>
      </c>
      <c r="B679" s="1">
        <v>38777</v>
      </c>
      <c r="C679">
        <v>1559</v>
      </c>
      <c r="D679" s="1">
        <v>45695</v>
      </c>
      <c r="E679" t="s">
        <v>34</v>
      </c>
      <c r="F679" t="s">
        <v>24</v>
      </c>
      <c r="G679" t="s">
        <v>24</v>
      </c>
      <c r="H679" t="s">
        <v>32</v>
      </c>
      <c r="I679" t="s">
        <v>24</v>
      </c>
      <c r="J679">
        <v>71</v>
      </c>
      <c r="K679" t="s">
        <v>24</v>
      </c>
      <c r="L679" t="s">
        <v>23</v>
      </c>
      <c r="M679" t="s">
        <v>24</v>
      </c>
      <c r="N679" s="1">
        <v>45663</v>
      </c>
      <c r="O679" t="s">
        <v>40</v>
      </c>
      <c r="P679" t="s">
        <v>31</v>
      </c>
      <c r="Q679" t="s">
        <v>32</v>
      </c>
      <c r="R679">
        <v>8</v>
      </c>
      <c r="S679">
        <v>718</v>
      </c>
      <c r="T679" t="s">
        <v>24</v>
      </c>
      <c r="U679" t="s">
        <v>23</v>
      </c>
      <c r="V679" s="1">
        <v>44063</v>
      </c>
      <c r="W679" t="s">
        <v>23</v>
      </c>
      <c r="X679" t="str">
        <f t="shared" si="61"/>
        <v>dp1</v>
      </c>
      <c r="Y679">
        <f t="shared" si="62"/>
        <v>71</v>
      </c>
      <c r="Z679">
        <f t="shared" si="63"/>
        <v>8</v>
      </c>
      <c r="AA679" t="str">
        <f t="shared" si="64"/>
        <v>N</v>
      </c>
      <c r="AC679" t="str">
        <f t="shared" ca="1" si="66"/>
        <v>Recent</v>
      </c>
      <c r="AD679" t="str">
        <f t="shared" ca="1" si="65"/>
        <v>Old</v>
      </c>
    </row>
    <row r="680" spans="1:30" x14ac:dyDescent="0.35">
      <c r="A680">
        <v>473936649</v>
      </c>
      <c r="B680" s="1">
        <v>40934</v>
      </c>
      <c r="D680" s="1">
        <v>45756</v>
      </c>
      <c r="E680" t="s">
        <v>22</v>
      </c>
      <c r="F680" t="s">
        <v>23</v>
      </c>
      <c r="G680" t="s">
        <v>24</v>
      </c>
      <c r="H680" t="s">
        <v>32</v>
      </c>
      <c r="I680" t="s">
        <v>24</v>
      </c>
      <c r="J680">
        <v>26</v>
      </c>
      <c r="K680" t="s">
        <v>24</v>
      </c>
      <c r="L680" t="s">
        <v>24</v>
      </c>
      <c r="M680" t="s">
        <v>24</v>
      </c>
      <c r="N680" s="1">
        <v>45749</v>
      </c>
      <c r="O680" t="s">
        <v>26</v>
      </c>
      <c r="P680" t="s">
        <v>33</v>
      </c>
      <c r="Q680" t="s">
        <v>32</v>
      </c>
      <c r="R680">
        <v>4</v>
      </c>
      <c r="S680">
        <v>610</v>
      </c>
      <c r="T680" t="s">
        <v>23</v>
      </c>
      <c r="U680" t="s">
        <v>23</v>
      </c>
      <c r="V680" s="1">
        <v>45748</v>
      </c>
      <c r="W680" t="s">
        <v>23</v>
      </c>
      <c r="X680" t="str">
        <f t="shared" si="61"/>
        <v>dp1</v>
      </c>
      <c r="Y680">
        <f t="shared" si="62"/>
        <v>26</v>
      </c>
      <c r="Z680">
        <f t="shared" si="63"/>
        <v>3</v>
      </c>
      <c r="AA680" t="str">
        <f t="shared" si="64"/>
        <v>N</v>
      </c>
      <c r="AC680" t="str">
        <f t="shared" ca="1" si="66"/>
        <v>Recent</v>
      </c>
      <c r="AD680" t="str">
        <f t="shared" ca="1" si="65"/>
        <v>Recent</v>
      </c>
    </row>
    <row r="681" spans="1:30" hidden="1" x14ac:dyDescent="0.35">
      <c r="A681">
        <v>130305981</v>
      </c>
      <c r="B681" s="1">
        <v>37955</v>
      </c>
      <c r="C681">
        <v>3210</v>
      </c>
      <c r="D681" s="1">
        <v>45672</v>
      </c>
      <c r="E681" t="s">
        <v>29</v>
      </c>
      <c r="F681" t="s">
        <v>24</v>
      </c>
      <c r="G681" t="s">
        <v>24</v>
      </c>
      <c r="H681" t="s">
        <v>30</v>
      </c>
      <c r="O681" t="s">
        <v>26</v>
      </c>
      <c r="P681" t="s">
        <v>31</v>
      </c>
      <c r="Q681" t="s">
        <v>32</v>
      </c>
      <c r="R681">
        <v>9</v>
      </c>
      <c r="S681">
        <v>348</v>
      </c>
      <c r="T681" t="s">
        <v>23</v>
      </c>
      <c r="U681" t="s">
        <v>24</v>
      </c>
      <c r="V681" s="1">
        <v>44058</v>
      </c>
      <c r="W681" t="s">
        <v>23</v>
      </c>
      <c r="X681" t="str">
        <f t="shared" si="61"/>
        <v>dp3</v>
      </c>
      <c r="Y681">
        <f t="shared" si="62"/>
        <v>348</v>
      </c>
      <c r="Z681">
        <f t="shared" si="63"/>
        <v>4</v>
      </c>
      <c r="AA681" t="str">
        <f t="shared" si="64"/>
        <v>N</v>
      </c>
      <c r="AC681" t="str">
        <f t="shared" ca="1" si="66"/>
        <v>N/A</v>
      </c>
      <c r="AD681" t="str">
        <f t="shared" ca="1" si="65"/>
        <v>Old</v>
      </c>
    </row>
    <row r="682" spans="1:30" hidden="1" x14ac:dyDescent="0.35">
      <c r="A682">
        <v>496348983</v>
      </c>
      <c r="B682" s="1">
        <v>39937</v>
      </c>
      <c r="C682">
        <v>1726</v>
      </c>
      <c r="D682" s="1">
        <v>45689</v>
      </c>
      <c r="E682" t="s">
        <v>36</v>
      </c>
      <c r="F682" t="s">
        <v>24</v>
      </c>
      <c r="G682" t="s">
        <v>23</v>
      </c>
      <c r="H682" t="s">
        <v>32</v>
      </c>
      <c r="I682" t="s">
        <v>24</v>
      </c>
      <c r="J682">
        <v>50</v>
      </c>
      <c r="K682" t="s">
        <v>24</v>
      </c>
      <c r="L682" t="s">
        <v>24</v>
      </c>
      <c r="M682" t="s">
        <v>23</v>
      </c>
      <c r="N682" s="1">
        <v>45659</v>
      </c>
      <c r="O682" t="s">
        <v>35</v>
      </c>
      <c r="Q682" t="s">
        <v>32</v>
      </c>
      <c r="R682">
        <v>8</v>
      </c>
      <c r="S682">
        <v>700</v>
      </c>
      <c r="T682" t="s">
        <v>23</v>
      </c>
      <c r="U682" t="s">
        <v>23</v>
      </c>
      <c r="V682" s="1">
        <v>44021</v>
      </c>
      <c r="W682" t="s">
        <v>23</v>
      </c>
      <c r="X682" t="str">
        <f t="shared" si="61"/>
        <v>dp1</v>
      </c>
      <c r="Y682">
        <f t="shared" si="62"/>
        <v>50</v>
      </c>
      <c r="Z682">
        <f t="shared" si="63"/>
        <v>5</v>
      </c>
      <c r="AA682" t="str">
        <f t="shared" si="64"/>
        <v>N</v>
      </c>
      <c r="AC682" t="str">
        <f t="shared" ca="1" si="66"/>
        <v>Recent</v>
      </c>
      <c r="AD682" t="str">
        <f t="shared" ca="1" si="65"/>
        <v>Old</v>
      </c>
    </row>
    <row r="683" spans="1:30" hidden="1" x14ac:dyDescent="0.35">
      <c r="A683">
        <v>990957090</v>
      </c>
      <c r="B683" s="1">
        <v>37786</v>
      </c>
      <c r="C683">
        <v>45</v>
      </c>
      <c r="D683" s="1">
        <v>45727</v>
      </c>
      <c r="E683" t="s">
        <v>22</v>
      </c>
      <c r="F683" t="s">
        <v>23</v>
      </c>
      <c r="G683" t="s">
        <v>24</v>
      </c>
      <c r="H683" t="s">
        <v>30</v>
      </c>
      <c r="O683" t="s">
        <v>39</v>
      </c>
      <c r="P683" t="s">
        <v>27</v>
      </c>
      <c r="Q683" t="s">
        <v>28</v>
      </c>
      <c r="R683">
        <v>9</v>
      </c>
      <c r="S683">
        <v>963</v>
      </c>
      <c r="T683" t="s">
        <v>23</v>
      </c>
      <c r="U683" t="s">
        <v>23</v>
      </c>
      <c r="V683" s="1">
        <v>44012</v>
      </c>
      <c r="W683" t="s">
        <v>23</v>
      </c>
      <c r="X683" t="str">
        <f t="shared" si="61"/>
        <v>dp3</v>
      </c>
      <c r="Y683">
        <f t="shared" si="62"/>
        <v>963</v>
      </c>
      <c r="Z683">
        <f t="shared" si="63"/>
        <v>10</v>
      </c>
      <c r="AA683" t="str">
        <f t="shared" si="64"/>
        <v>N</v>
      </c>
      <c r="AC683" t="str">
        <f t="shared" ca="1" si="66"/>
        <v>N/A</v>
      </c>
      <c r="AD683" t="str">
        <f t="shared" ca="1" si="65"/>
        <v>Old</v>
      </c>
    </row>
    <row r="684" spans="1:30" hidden="1" x14ac:dyDescent="0.35">
      <c r="A684">
        <v>605297947</v>
      </c>
      <c r="B684" s="1">
        <v>37160</v>
      </c>
      <c r="C684">
        <v>77</v>
      </c>
      <c r="D684" s="1">
        <v>45727</v>
      </c>
      <c r="E684" t="s">
        <v>22</v>
      </c>
      <c r="F684" t="s">
        <v>23</v>
      </c>
      <c r="G684" t="s">
        <v>24</v>
      </c>
      <c r="H684" t="s">
        <v>30</v>
      </c>
      <c r="O684" t="s">
        <v>37</v>
      </c>
      <c r="P684" t="s">
        <v>31</v>
      </c>
      <c r="Q684" t="s">
        <v>28</v>
      </c>
      <c r="R684">
        <v>9</v>
      </c>
      <c r="S684">
        <v>985</v>
      </c>
      <c r="T684" t="s">
        <v>23</v>
      </c>
      <c r="U684" t="s">
        <v>23</v>
      </c>
      <c r="V684" s="1">
        <v>44006</v>
      </c>
      <c r="W684" t="s">
        <v>23</v>
      </c>
      <c r="X684" t="str">
        <f t="shared" si="61"/>
        <v>dp3</v>
      </c>
      <c r="Y684">
        <f t="shared" si="62"/>
        <v>985</v>
      </c>
      <c r="Z684">
        <f t="shared" si="63"/>
        <v>10</v>
      </c>
      <c r="AA684" t="str">
        <f t="shared" si="64"/>
        <v>N</v>
      </c>
      <c r="AC684" t="str">
        <f t="shared" ca="1" si="66"/>
        <v>N/A</v>
      </c>
      <c r="AD684" t="str">
        <f t="shared" ca="1" si="65"/>
        <v>Old</v>
      </c>
    </row>
    <row r="685" spans="1:30" hidden="1" x14ac:dyDescent="0.35">
      <c r="A685">
        <v>665635039</v>
      </c>
      <c r="B685" s="1">
        <v>40206</v>
      </c>
      <c r="C685">
        <v>1189</v>
      </c>
      <c r="D685" s="1">
        <v>45684</v>
      </c>
      <c r="E685" t="s">
        <v>36</v>
      </c>
      <c r="F685" t="s">
        <v>24</v>
      </c>
      <c r="G685" t="s">
        <v>23</v>
      </c>
      <c r="H685" t="s">
        <v>32</v>
      </c>
      <c r="I685" t="s">
        <v>24</v>
      </c>
      <c r="J685">
        <v>76</v>
      </c>
      <c r="K685" t="s">
        <v>24</v>
      </c>
      <c r="L685" t="s">
        <v>23</v>
      </c>
      <c r="M685" t="s">
        <v>24</v>
      </c>
      <c r="N685" s="1">
        <v>45669</v>
      </c>
      <c r="O685" t="s">
        <v>38</v>
      </c>
      <c r="P685" t="s">
        <v>27</v>
      </c>
      <c r="Q685" t="s">
        <v>32</v>
      </c>
      <c r="R685">
        <v>9</v>
      </c>
      <c r="S685">
        <v>772</v>
      </c>
      <c r="T685" t="s">
        <v>23</v>
      </c>
      <c r="U685" t="s">
        <v>23</v>
      </c>
      <c r="V685" s="1">
        <v>44001</v>
      </c>
      <c r="W685" t="s">
        <v>23</v>
      </c>
      <c r="X685" t="str">
        <f t="shared" si="61"/>
        <v>dp1</v>
      </c>
      <c r="Y685">
        <f t="shared" si="62"/>
        <v>76</v>
      </c>
      <c r="Z685">
        <f t="shared" si="63"/>
        <v>8</v>
      </c>
      <c r="AA685" t="str">
        <f t="shared" si="64"/>
        <v>N</v>
      </c>
      <c r="AC685" t="str">
        <f t="shared" ca="1" si="66"/>
        <v>Recent</v>
      </c>
      <c r="AD685" t="str">
        <f t="shared" ca="1" si="65"/>
        <v>Old</v>
      </c>
    </row>
    <row r="686" spans="1:30" hidden="1" x14ac:dyDescent="0.35">
      <c r="A686">
        <v>447960041</v>
      </c>
      <c r="B686" s="1">
        <v>38590</v>
      </c>
      <c r="C686">
        <v>1268</v>
      </c>
      <c r="D686" s="1">
        <v>45653</v>
      </c>
      <c r="E686" t="s">
        <v>22</v>
      </c>
      <c r="F686" t="s">
        <v>23</v>
      </c>
      <c r="G686" t="s">
        <v>24</v>
      </c>
      <c r="H686" t="s">
        <v>32</v>
      </c>
      <c r="I686" t="s">
        <v>24</v>
      </c>
      <c r="J686">
        <v>61</v>
      </c>
      <c r="K686" t="s">
        <v>24</v>
      </c>
      <c r="L686" t="s">
        <v>24</v>
      </c>
      <c r="M686" t="s">
        <v>23</v>
      </c>
      <c r="N686" s="1">
        <v>45649</v>
      </c>
      <c r="O686" t="s">
        <v>35</v>
      </c>
      <c r="P686" t="s">
        <v>31</v>
      </c>
      <c r="Q686" t="s">
        <v>32</v>
      </c>
      <c r="R686">
        <v>8</v>
      </c>
      <c r="S686">
        <v>706</v>
      </c>
      <c r="T686" t="s">
        <v>23</v>
      </c>
      <c r="U686" t="s">
        <v>23</v>
      </c>
      <c r="V686" s="1">
        <v>43984</v>
      </c>
      <c r="W686" t="s">
        <v>23</v>
      </c>
      <c r="X686" t="str">
        <f t="shared" si="61"/>
        <v>dp1</v>
      </c>
      <c r="Y686">
        <f t="shared" si="62"/>
        <v>61</v>
      </c>
      <c r="Z686">
        <f t="shared" si="63"/>
        <v>7</v>
      </c>
      <c r="AA686" t="str">
        <f t="shared" si="64"/>
        <v>N</v>
      </c>
      <c r="AC686" t="str">
        <f t="shared" ca="1" si="66"/>
        <v>Recent</v>
      </c>
      <c r="AD686" t="str">
        <f t="shared" ca="1" si="65"/>
        <v>Old</v>
      </c>
    </row>
    <row r="687" spans="1:30" hidden="1" x14ac:dyDescent="0.35">
      <c r="A687">
        <v>956302972</v>
      </c>
      <c r="B687" s="1">
        <v>43168</v>
      </c>
      <c r="C687">
        <v>1</v>
      </c>
      <c r="D687" s="1">
        <v>45742</v>
      </c>
      <c r="E687" t="s">
        <v>22</v>
      </c>
      <c r="F687" t="s">
        <v>23</v>
      </c>
      <c r="G687" t="s">
        <v>24</v>
      </c>
      <c r="H687" t="s">
        <v>32</v>
      </c>
      <c r="I687" t="s">
        <v>24</v>
      </c>
      <c r="J687">
        <v>98</v>
      </c>
      <c r="K687" t="s">
        <v>24</v>
      </c>
      <c r="L687" t="s">
        <v>23</v>
      </c>
      <c r="M687" t="s">
        <v>23</v>
      </c>
      <c r="N687" s="1">
        <v>45740</v>
      </c>
      <c r="O687" t="s">
        <v>37</v>
      </c>
      <c r="P687" t="s">
        <v>27</v>
      </c>
      <c r="Q687" t="s">
        <v>32</v>
      </c>
      <c r="R687">
        <v>8</v>
      </c>
      <c r="S687">
        <v>962</v>
      </c>
      <c r="T687" t="s">
        <v>23</v>
      </c>
      <c r="U687" t="s">
        <v>23</v>
      </c>
      <c r="V687" s="1">
        <v>43969</v>
      </c>
      <c r="W687" t="s">
        <v>23</v>
      </c>
      <c r="X687" t="str">
        <f t="shared" si="61"/>
        <v>dp1</v>
      </c>
      <c r="Y687">
        <f t="shared" si="62"/>
        <v>98</v>
      </c>
      <c r="Z687">
        <f t="shared" si="63"/>
        <v>10</v>
      </c>
      <c r="AA687" t="str">
        <f t="shared" si="64"/>
        <v>N</v>
      </c>
      <c r="AC687" t="str">
        <f t="shared" ca="1" si="66"/>
        <v>Recent</v>
      </c>
      <c r="AD687" t="str">
        <f t="shared" ca="1" si="65"/>
        <v>Old</v>
      </c>
    </row>
    <row r="688" spans="1:30" hidden="1" x14ac:dyDescent="0.35">
      <c r="A688">
        <v>639524998</v>
      </c>
      <c r="B688" s="1">
        <v>36931</v>
      </c>
      <c r="C688">
        <v>841</v>
      </c>
      <c r="D688" s="1">
        <v>45721</v>
      </c>
      <c r="E688" t="s">
        <v>22</v>
      </c>
      <c r="F688" t="s">
        <v>23</v>
      </c>
      <c r="G688" t="s">
        <v>24</v>
      </c>
      <c r="H688" t="s">
        <v>32</v>
      </c>
      <c r="I688" t="s">
        <v>24</v>
      </c>
      <c r="J688">
        <v>80</v>
      </c>
      <c r="K688" t="s">
        <v>24</v>
      </c>
      <c r="L688" t="s">
        <v>24</v>
      </c>
      <c r="M688" t="s">
        <v>23</v>
      </c>
      <c r="N688" s="1">
        <v>45725</v>
      </c>
      <c r="O688" t="s">
        <v>40</v>
      </c>
      <c r="P688" t="s">
        <v>31</v>
      </c>
      <c r="Q688" t="s">
        <v>32</v>
      </c>
      <c r="R688">
        <v>9</v>
      </c>
      <c r="S688">
        <v>878</v>
      </c>
      <c r="T688" t="s">
        <v>23</v>
      </c>
      <c r="U688" t="s">
        <v>23</v>
      </c>
      <c r="V688" s="1">
        <v>43957</v>
      </c>
      <c r="W688" t="s">
        <v>23</v>
      </c>
      <c r="X688" t="str">
        <f t="shared" si="61"/>
        <v>dp1</v>
      </c>
      <c r="Y688">
        <f t="shared" si="62"/>
        <v>80</v>
      </c>
      <c r="Z688">
        <f t="shared" si="63"/>
        <v>8</v>
      </c>
      <c r="AA688" t="str">
        <f t="shared" si="64"/>
        <v>N</v>
      </c>
      <c r="AC688" t="str">
        <f t="shared" ca="1" si="66"/>
        <v>Recent</v>
      </c>
      <c r="AD688" t="str">
        <f t="shared" ca="1" si="65"/>
        <v>Old</v>
      </c>
    </row>
    <row r="689" spans="1:30" hidden="1" x14ac:dyDescent="0.35">
      <c r="A689">
        <v>533018755</v>
      </c>
      <c r="B689" s="1">
        <v>35157</v>
      </c>
      <c r="C689">
        <v>2318</v>
      </c>
      <c r="D689" s="1">
        <v>45622</v>
      </c>
      <c r="E689" t="s">
        <v>36</v>
      </c>
      <c r="F689" t="s">
        <v>24</v>
      </c>
      <c r="G689" t="s">
        <v>23</v>
      </c>
      <c r="H689" t="s">
        <v>32</v>
      </c>
      <c r="I689" t="s">
        <v>24</v>
      </c>
      <c r="J689">
        <v>45</v>
      </c>
      <c r="K689" t="s">
        <v>24</v>
      </c>
      <c r="L689" t="s">
        <v>24</v>
      </c>
      <c r="M689" t="s">
        <v>23</v>
      </c>
      <c r="N689" s="1">
        <v>45697</v>
      </c>
      <c r="O689" t="s">
        <v>35</v>
      </c>
      <c r="P689" t="s">
        <v>33</v>
      </c>
      <c r="Q689" t="s">
        <v>32</v>
      </c>
      <c r="R689">
        <v>8</v>
      </c>
      <c r="S689">
        <v>687</v>
      </c>
      <c r="T689" t="s">
        <v>23</v>
      </c>
      <c r="U689" t="s">
        <v>23</v>
      </c>
      <c r="V689" s="1">
        <v>43939</v>
      </c>
      <c r="W689" t="s">
        <v>23</v>
      </c>
      <c r="X689" t="str">
        <f t="shared" si="61"/>
        <v>dp1</v>
      </c>
      <c r="Y689">
        <f t="shared" si="62"/>
        <v>45</v>
      </c>
      <c r="Z689">
        <f t="shared" si="63"/>
        <v>5</v>
      </c>
      <c r="AA689" t="str">
        <f t="shared" si="64"/>
        <v>N</v>
      </c>
      <c r="AC689" t="str">
        <f t="shared" ca="1" si="66"/>
        <v>Recent</v>
      </c>
      <c r="AD689" t="str">
        <f t="shared" ca="1" si="65"/>
        <v>Old</v>
      </c>
    </row>
    <row r="690" spans="1:30" hidden="1" x14ac:dyDescent="0.35">
      <c r="A690">
        <v>857544841</v>
      </c>
      <c r="B690" s="1">
        <v>38542</v>
      </c>
      <c r="C690">
        <v>2821</v>
      </c>
      <c r="E690" t="s">
        <v>34</v>
      </c>
      <c r="F690" t="s">
        <v>24</v>
      </c>
      <c r="G690" t="s">
        <v>24</v>
      </c>
      <c r="H690" t="s">
        <v>32</v>
      </c>
      <c r="I690" t="s">
        <v>24</v>
      </c>
      <c r="J690">
        <v>39</v>
      </c>
      <c r="K690" t="s">
        <v>24</v>
      </c>
      <c r="L690" t="s">
        <v>24</v>
      </c>
      <c r="M690" t="s">
        <v>24</v>
      </c>
      <c r="N690" s="1">
        <v>45660</v>
      </c>
      <c r="O690" t="s">
        <v>35</v>
      </c>
      <c r="P690" t="s">
        <v>27</v>
      </c>
      <c r="Q690" t="s">
        <v>32</v>
      </c>
      <c r="R690">
        <v>8</v>
      </c>
      <c r="S690">
        <v>665</v>
      </c>
      <c r="T690" t="s">
        <v>24</v>
      </c>
      <c r="U690" t="s">
        <v>23</v>
      </c>
      <c r="V690" s="1">
        <v>43926</v>
      </c>
      <c r="W690" t="s">
        <v>23</v>
      </c>
      <c r="X690" t="str">
        <f t="shared" si="61"/>
        <v>dp1</v>
      </c>
      <c r="Y690">
        <f t="shared" si="62"/>
        <v>39</v>
      </c>
      <c r="Z690">
        <f t="shared" si="63"/>
        <v>4</v>
      </c>
      <c r="AA690" t="str">
        <f t="shared" si="64"/>
        <v>N</v>
      </c>
      <c r="AC690" t="str">
        <f t="shared" ca="1" si="66"/>
        <v>Recent</v>
      </c>
      <c r="AD690" t="str">
        <f t="shared" ca="1" si="65"/>
        <v>Old</v>
      </c>
    </row>
    <row r="691" spans="1:30" hidden="1" x14ac:dyDescent="0.35">
      <c r="A691">
        <v>167593491</v>
      </c>
      <c r="B691" s="1">
        <v>36297</v>
      </c>
      <c r="C691">
        <v>259</v>
      </c>
      <c r="E691" t="s">
        <v>22</v>
      </c>
      <c r="F691" t="s">
        <v>23</v>
      </c>
      <c r="G691" t="s">
        <v>24</v>
      </c>
      <c r="H691" t="s">
        <v>32</v>
      </c>
      <c r="I691" t="s">
        <v>24</v>
      </c>
      <c r="J691">
        <v>79</v>
      </c>
      <c r="K691" t="s">
        <v>24</v>
      </c>
      <c r="L691" t="s">
        <v>24</v>
      </c>
      <c r="M691" t="s">
        <v>24</v>
      </c>
      <c r="N691" s="1">
        <v>45716</v>
      </c>
      <c r="O691" t="s">
        <v>39</v>
      </c>
      <c r="P691" t="s">
        <v>31</v>
      </c>
      <c r="Q691" t="s">
        <v>32</v>
      </c>
      <c r="R691">
        <v>9</v>
      </c>
      <c r="S691">
        <v>877</v>
      </c>
      <c r="T691" t="s">
        <v>23</v>
      </c>
      <c r="U691" t="s">
        <v>23</v>
      </c>
      <c r="V691" s="1">
        <v>43920</v>
      </c>
      <c r="W691" t="s">
        <v>23</v>
      </c>
      <c r="X691" t="str">
        <f t="shared" si="61"/>
        <v>dp1</v>
      </c>
      <c r="Y691">
        <f t="shared" si="62"/>
        <v>79</v>
      </c>
      <c r="Z691">
        <f t="shared" si="63"/>
        <v>8</v>
      </c>
      <c r="AA691" t="str">
        <f t="shared" si="64"/>
        <v>N</v>
      </c>
      <c r="AC691" t="str">
        <f t="shared" ca="1" si="66"/>
        <v>Recent</v>
      </c>
      <c r="AD691" t="str">
        <f t="shared" ca="1" si="65"/>
        <v>Old</v>
      </c>
    </row>
    <row r="692" spans="1:30" hidden="1" x14ac:dyDescent="0.35">
      <c r="A692">
        <v>382594975</v>
      </c>
      <c r="B692" s="1">
        <v>35748</v>
      </c>
      <c r="C692">
        <v>2575</v>
      </c>
      <c r="D692" s="1">
        <v>45712</v>
      </c>
      <c r="E692" t="s">
        <v>34</v>
      </c>
      <c r="F692" t="s">
        <v>24</v>
      </c>
      <c r="G692" t="s">
        <v>24</v>
      </c>
      <c r="H692" t="s">
        <v>32</v>
      </c>
      <c r="I692" t="s">
        <v>24</v>
      </c>
      <c r="J692">
        <v>60</v>
      </c>
      <c r="K692" t="s">
        <v>24</v>
      </c>
      <c r="L692" t="s">
        <v>23</v>
      </c>
      <c r="M692" t="s">
        <v>23</v>
      </c>
      <c r="N692" s="1">
        <v>45695</v>
      </c>
      <c r="O692" t="s">
        <v>35</v>
      </c>
      <c r="P692" t="s">
        <v>33</v>
      </c>
      <c r="Q692" t="s">
        <v>32</v>
      </c>
      <c r="R692">
        <v>9</v>
      </c>
      <c r="S692">
        <v>665</v>
      </c>
      <c r="T692" t="s">
        <v>23</v>
      </c>
      <c r="U692" t="s">
        <v>24</v>
      </c>
      <c r="V692" s="1">
        <v>43917</v>
      </c>
      <c r="W692" t="s">
        <v>23</v>
      </c>
      <c r="X692" t="str">
        <f t="shared" si="61"/>
        <v>dp1</v>
      </c>
      <c r="Y692">
        <f t="shared" si="62"/>
        <v>60</v>
      </c>
      <c r="Z692">
        <f t="shared" si="63"/>
        <v>6</v>
      </c>
      <c r="AA692" t="str">
        <f t="shared" si="64"/>
        <v>N</v>
      </c>
      <c r="AC692" t="str">
        <f t="shared" ca="1" si="66"/>
        <v>Recent</v>
      </c>
      <c r="AD692" t="str">
        <f t="shared" ca="1" si="65"/>
        <v>Old</v>
      </c>
    </row>
    <row r="693" spans="1:30" hidden="1" x14ac:dyDescent="0.35">
      <c r="A693">
        <v>731581993</v>
      </c>
      <c r="B693" s="1">
        <v>37567</v>
      </c>
      <c r="C693">
        <v>1668</v>
      </c>
      <c r="D693" s="1">
        <v>45673</v>
      </c>
      <c r="E693" t="s">
        <v>36</v>
      </c>
      <c r="F693" t="s">
        <v>24</v>
      </c>
      <c r="G693" t="s">
        <v>23</v>
      </c>
      <c r="H693" t="s">
        <v>32</v>
      </c>
      <c r="I693" t="s">
        <v>24</v>
      </c>
      <c r="J693">
        <v>77</v>
      </c>
      <c r="K693" t="s">
        <v>24</v>
      </c>
      <c r="L693" t="s">
        <v>24</v>
      </c>
      <c r="M693" t="s">
        <v>23</v>
      </c>
      <c r="N693" s="1">
        <v>45686</v>
      </c>
      <c r="O693" t="s">
        <v>40</v>
      </c>
      <c r="P693" t="s">
        <v>33</v>
      </c>
      <c r="Q693" t="s">
        <v>32</v>
      </c>
      <c r="R693">
        <v>8</v>
      </c>
      <c r="S693">
        <v>732</v>
      </c>
      <c r="T693" t="s">
        <v>23</v>
      </c>
      <c r="U693" t="s">
        <v>23</v>
      </c>
      <c r="V693" s="1">
        <v>43916</v>
      </c>
      <c r="W693" t="s">
        <v>23</v>
      </c>
      <c r="X693" t="str">
        <f t="shared" si="61"/>
        <v>dp1</v>
      </c>
      <c r="Y693">
        <f t="shared" si="62"/>
        <v>77</v>
      </c>
      <c r="Z693">
        <f t="shared" si="63"/>
        <v>8</v>
      </c>
      <c r="AA693" t="str">
        <f t="shared" si="64"/>
        <v>N</v>
      </c>
      <c r="AC693" t="str">
        <f t="shared" ca="1" si="66"/>
        <v>Recent</v>
      </c>
      <c r="AD693" t="str">
        <f t="shared" ca="1" si="65"/>
        <v>Old</v>
      </c>
    </row>
    <row r="694" spans="1:30" hidden="1" x14ac:dyDescent="0.35">
      <c r="A694">
        <v>676447399</v>
      </c>
      <c r="B694" s="1">
        <v>37279</v>
      </c>
      <c r="C694">
        <v>75</v>
      </c>
      <c r="D694" s="1">
        <v>45747</v>
      </c>
      <c r="E694" t="s">
        <v>22</v>
      </c>
      <c r="F694" t="s">
        <v>23</v>
      </c>
      <c r="G694" t="s">
        <v>24</v>
      </c>
      <c r="H694" t="s">
        <v>32</v>
      </c>
      <c r="I694" t="s">
        <v>24</v>
      </c>
      <c r="J694">
        <v>93</v>
      </c>
      <c r="K694" t="s">
        <v>24</v>
      </c>
      <c r="L694" t="s">
        <v>23</v>
      </c>
      <c r="M694" t="s">
        <v>23</v>
      </c>
      <c r="N694" s="1">
        <v>45755</v>
      </c>
      <c r="O694" t="s">
        <v>39</v>
      </c>
      <c r="P694" t="s">
        <v>27</v>
      </c>
      <c r="Q694" t="s">
        <v>32</v>
      </c>
      <c r="R694">
        <v>9</v>
      </c>
      <c r="S694">
        <v>985</v>
      </c>
      <c r="T694" t="s">
        <v>23</v>
      </c>
      <c r="U694" t="s">
        <v>23</v>
      </c>
      <c r="V694" s="1">
        <v>43889</v>
      </c>
      <c r="W694" t="s">
        <v>23</v>
      </c>
      <c r="X694" t="str">
        <f t="shared" si="61"/>
        <v>dp1</v>
      </c>
      <c r="Y694">
        <f t="shared" si="62"/>
        <v>93</v>
      </c>
      <c r="Z694">
        <f t="shared" si="63"/>
        <v>10</v>
      </c>
      <c r="AA694" t="str">
        <f t="shared" si="64"/>
        <v>N</v>
      </c>
      <c r="AC694" t="str">
        <f t="shared" ca="1" si="66"/>
        <v>Recent</v>
      </c>
      <c r="AD694" t="str">
        <f t="shared" ca="1" si="65"/>
        <v>Old</v>
      </c>
    </row>
    <row r="695" spans="1:30" hidden="1" x14ac:dyDescent="0.35">
      <c r="A695">
        <v>669513455</v>
      </c>
      <c r="B695" s="1">
        <v>42904</v>
      </c>
      <c r="C695">
        <v>72</v>
      </c>
      <c r="D695" s="1">
        <v>45730</v>
      </c>
      <c r="E695" t="s">
        <v>22</v>
      </c>
      <c r="F695" t="s">
        <v>23</v>
      </c>
      <c r="G695" t="s">
        <v>24</v>
      </c>
      <c r="H695" t="s">
        <v>30</v>
      </c>
      <c r="O695" t="s">
        <v>37</v>
      </c>
      <c r="P695" t="s">
        <v>27</v>
      </c>
      <c r="Q695" t="s">
        <v>32</v>
      </c>
      <c r="R695">
        <v>8</v>
      </c>
      <c r="S695">
        <v>983</v>
      </c>
      <c r="T695" t="s">
        <v>23</v>
      </c>
      <c r="U695" t="s">
        <v>23</v>
      </c>
      <c r="V695" s="1">
        <v>43886</v>
      </c>
      <c r="W695" t="s">
        <v>23</v>
      </c>
      <c r="X695" t="str">
        <f t="shared" si="61"/>
        <v>dp3</v>
      </c>
      <c r="Y695">
        <f t="shared" si="62"/>
        <v>983</v>
      </c>
      <c r="Z695">
        <f t="shared" si="63"/>
        <v>10</v>
      </c>
      <c r="AA695" t="str">
        <f t="shared" si="64"/>
        <v>N</v>
      </c>
      <c r="AC695" t="str">
        <f t="shared" ca="1" si="66"/>
        <v>N/A</v>
      </c>
      <c r="AD695" t="str">
        <f t="shared" ca="1" si="65"/>
        <v>Old</v>
      </c>
    </row>
    <row r="696" spans="1:30" hidden="1" x14ac:dyDescent="0.35">
      <c r="A696">
        <v>745634294</v>
      </c>
      <c r="B696" s="1">
        <v>37025</v>
      </c>
      <c r="C696">
        <v>1072</v>
      </c>
      <c r="D696" s="1">
        <v>45643</v>
      </c>
      <c r="E696" t="s">
        <v>29</v>
      </c>
      <c r="F696" t="s">
        <v>24</v>
      </c>
      <c r="G696" t="s">
        <v>24</v>
      </c>
      <c r="H696" t="s">
        <v>30</v>
      </c>
      <c r="O696" t="s">
        <v>26</v>
      </c>
      <c r="P696" t="s">
        <v>31</v>
      </c>
      <c r="Q696" t="s">
        <v>32</v>
      </c>
      <c r="R696">
        <v>9</v>
      </c>
      <c r="S696">
        <v>874</v>
      </c>
      <c r="T696" t="s">
        <v>23</v>
      </c>
      <c r="U696" t="s">
        <v>23</v>
      </c>
      <c r="V696" s="1">
        <v>43875</v>
      </c>
      <c r="W696" t="s">
        <v>23</v>
      </c>
      <c r="X696" t="str">
        <f t="shared" si="61"/>
        <v>dp3</v>
      </c>
      <c r="Y696">
        <f t="shared" si="62"/>
        <v>874</v>
      </c>
      <c r="Z696">
        <f t="shared" si="63"/>
        <v>9</v>
      </c>
      <c r="AA696" t="str">
        <f t="shared" si="64"/>
        <v>N</v>
      </c>
      <c r="AC696" t="str">
        <f t="shared" ca="1" si="66"/>
        <v>N/A</v>
      </c>
      <c r="AD696" t="str">
        <f t="shared" ca="1" si="65"/>
        <v>Old</v>
      </c>
    </row>
    <row r="697" spans="1:30" x14ac:dyDescent="0.35">
      <c r="A697">
        <v>988097754</v>
      </c>
      <c r="B697" s="1">
        <v>43347</v>
      </c>
      <c r="D697" s="1">
        <v>45750</v>
      </c>
      <c r="E697" t="s">
        <v>22</v>
      </c>
      <c r="F697" t="s">
        <v>23</v>
      </c>
      <c r="G697" t="s">
        <v>24</v>
      </c>
      <c r="H697" t="s">
        <v>32</v>
      </c>
      <c r="I697" t="s">
        <v>24</v>
      </c>
      <c r="J697">
        <v>99</v>
      </c>
      <c r="K697" t="s">
        <v>24</v>
      </c>
      <c r="L697" t="s">
        <v>24</v>
      </c>
      <c r="M697" t="s">
        <v>23</v>
      </c>
      <c r="N697" s="1">
        <v>45734</v>
      </c>
      <c r="O697" t="s">
        <v>26</v>
      </c>
      <c r="P697" t="s">
        <v>31</v>
      </c>
      <c r="Q697" t="s">
        <v>32</v>
      </c>
      <c r="R697">
        <v>9</v>
      </c>
      <c r="S697">
        <v>193</v>
      </c>
      <c r="T697" t="s">
        <v>23</v>
      </c>
      <c r="U697" t="s">
        <v>23</v>
      </c>
      <c r="V697" s="1">
        <v>43870</v>
      </c>
      <c r="W697" t="s">
        <v>23</v>
      </c>
      <c r="X697" t="str">
        <f t="shared" si="61"/>
        <v>dp1</v>
      </c>
      <c r="Y697">
        <f t="shared" si="62"/>
        <v>99</v>
      </c>
      <c r="Z697">
        <f t="shared" si="63"/>
        <v>10</v>
      </c>
      <c r="AA697" t="str">
        <f t="shared" si="64"/>
        <v>N</v>
      </c>
      <c r="AC697" t="str">
        <f t="shared" ca="1" si="66"/>
        <v>Recent</v>
      </c>
      <c r="AD697" t="str">
        <f t="shared" ca="1" si="65"/>
        <v>Old</v>
      </c>
    </row>
    <row r="698" spans="1:30" hidden="1" x14ac:dyDescent="0.35">
      <c r="A698">
        <v>920333758</v>
      </c>
      <c r="B698" s="1">
        <v>41180</v>
      </c>
      <c r="C698">
        <v>984</v>
      </c>
      <c r="D698" s="1">
        <v>45725</v>
      </c>
      <c r="E698" t="s">
        <v>36</v>
      </c>
      <c r="F698" t="s">
        <v>24</v>
      </c>
      <c r="G698" t="s">
        <v>23</v>
      </c>
      <c r="H698" t="s">
        <v>32</v>
      </c>
      <c r="I698" t="s">
        <v>24</v>
      </c>
      <c r="J698">
        <v>78</v>
      </c>
      <c r="K698" t="s">
        <v>24</v>
      </c>
      <c r="L698" t="s">
        <v>23</v>
      </c>
      <c r="M698" t="s">
        <v>23</v>
      </c>
      <c r="N698" s="1">
        <v>45726</v>
      </c>
      <c r="O698" t="s">
        <v>40</v>
      </c>
      <c r="P698" t="s">
        <v>33</v>
      </c>
      <c r="Q698" t="s">
        <v>32</v>
      </c>
      <c r="R698">
        <v>9</v>
      </c>
      <c r="S698">
        <v>945</v>
      </c>
      <c r="T698" t="s">
        <v>23</v>
      </c>
      <c r="U698" t="s">
        <v>23</v>
      </c>
      <c r="V698" s="1">
        <v>43861</v>
      </c>
      <c r="W698" t="s">
        <v>23</v>
      </c>
      <c r="X698" t="str">
        <f t="shared" si="61"/>
        <v>dp1</v>
      </c>
      <c r="Y698">
        <f t="shared" si="62"/>
        <v>78</v>
      </c>
      <c r="Z698">
        <f t="shared" si="63"/>
        <v>8</v>
      </c>
      <c r="AA698" t="str">
        <f t="shared" si="64"/>
        <v>N</v>
      </c>
      <c r="AC698" t="str">
        <f t="shared" ca="1" si="66"/>
        <v>Recent</v>
      </c>
      <c r="AD698" t="str">
        <f t="shared" ca="1" si="65"/>
        <v>Old</v>
      </c>
    </row>
    <row r="699" spans="1:30" hidden="1" x14ac:dyDescent="0.35">
      <c r="A699">
        <v>258568966</v>
      </c>
      <c r="B699" s="1">
        <v>37282</v>
      </c>
      <c r="C699">
        <v>2038</v>
      </c>
      <c r="E699" t="s">
        <v>36</v>
      </c>
      <c r="F699" t="s">
        <v>24</v>
      </c>
      <c r="G699" t="s">
        <v>23</v>
      </c>
      <c r="H699" t="s">
        <v>32</v>
      </c>
      <c r="I699" t="s">
        <v>24</v>
      </c>
      <c r="J699">
        <v>42</v>
      </c>
      <c r="K699" t="s">
        <v>24</v>
      </c>
      <c r="L699" t="s">
        <v>23</v>
      </c>
      <c r="M699" t="s">
        <v>24</v>
      </c>
      <c r="N699" s="1">
        <v>45647</v>
      </c>
      <c r="P699" t="s">
        <v>27</v>
      </c>
      <c r="Q699" t="s">
        <v>32</v>
      </c>
      <c r="R699">
        <v>9</v>
      </c>
      <c r="S699">
        <v>707</v>
      </c>
      <c r="T699" t="s">
        <v>23</v>
      </c>
      <c r="U699" t="s">
        <v>24</v>
      </c>
      <c r="V699" s="1">
        <v>43826</v>
      </c>
      <c r="W699" t="s">
        <v>23</v>
      </c>
      <c r="X699" t="str">
        <f t="shared" si="61"/>
        <v>dp1</v>
      </c>
      <c r="Y699">
        <f t="shared" si="62"/>
        <v>42</v>
      </c>
      <c r="Z699">
        <f t="shared" si="63"/>
        <v>5</v>
      </c>
      <c r="AA699" t="str">
        <f t="shared" si="64"/>
        <v>N</v>
      </c>
      <c r="AC699" t="str">
        <f t="shared" ca="1" si="66"/>
        <v>Recent</v>
      </c>
      <c r="AD699" t="str">
        <f t="shared" ca="1" si="65"/>
        <v>Old</v>
      </c>
    </row>
    <row r="700" spans="1:30" hidden="1" x14ac:dyDescent="0.35">
      <c r="A700">
        <v>523984082</v>
      </c>
      <c r="B700" s="1">
        <v>38144</v>
      </c>
      <c r="C700">
        <v>3337</v>
      </c>
      <c r="E700" t="s">
        <v>34</v>
      </c>
      <c r="F700" t="s">
        <v>24</v>
      </c>
      <c r="G700" t="s">
        <v>24</v>
      </c>
      <c r="H700" t="s">
        <v>32</v>
      </c>
      <c r="I700" t="s">
        <v>24</v>
      </c>
      <c r="J700">
        <v>21</v>
      </c>
      <c r="K700" t="s">
        <v>24</v>
      </c>
      <c r="L700" t="s">
        <v>23</v>
      </c>
      <c r="M700" t="s">
        <v>24</v>
      </c>
      <c r="N700" s="1">
        <v>45264</v>
      </c>
      <c r="O700" t="s">
        <v>35</v>
      </c>
      <c r="P700" t="s">
        <v>33</v>
      </c>
      <c r="Q700" t="s">
        <v>32</v>
      </c>
      <c r="R700">
        <v>2</v>
      </c>
      <c r="S700">
        <v>275</v>
      </c>
      <c r="T700" t="s">
        <v>23</v>
      </c>
      <c r="U700" t="s">
        <v>23</v>
      </c>
      <c r="V700" s="1">
        <v>45928</v>
      </c>
      <c r="W700" t="s">
        <v>23</v>
      </c>
      <c r="X700" t="str">
        <f t="shared" si="61"/>
        <v>dp3</v>
      </c>
      <c r="Y700">
        <f t="shared" si="62"/>
        <v>275</v>
      </c>
      <c r="Z700">
        <f t="shared" si="63"/>
        <v>3</v>
      </c>
      <c r="AA700" t="str">
        <f t="shared" si="64"/>
        <v>N</v>
      </c>
      <c r="AC700" t="str">
        <f t="shared" ca="1" si="66"/>
        <v>Old</v>
      </c>
      <c r="AD700" t="str">
        <f t="shared" ca="1" si="65"/>
        <v>Recent</v>
      </c>
    </row>
    <row r="701" spans="1:30" hidden="1" x14ac:dyDescent="0.35">
      <c r="A701">
        <v>235919917</v>
      </c>
      <c r="B701" s="1">
        <v>40983</v>
      </c>
      <c r="C701">
        <v>3008</v>
      </c>
      <c r="D701" s="1">
        <v>45208</v>
      </c>
      <c r="E701" t="s">
        <v>34</v>
      </c>
      <c r="F701" t="s">
        <v>24</v>
      </c>
      <c r="G701" t="s">
        <v>24</v>
      </c>
      <c r="H701" t="s">
        <v>32</v>
      </c>
      <c r="I701" t="s">
        <v>24</v>
      </c>
      <c r="J701">
        <v>19</v>
      </c>
      <c r="K701" t="s">
        <v>24</v>
      </c>
      <c r="L701" t="s">
        <v>24</v>
      </c>
      <c r="M701" t="s">
        <v>24</v>
      </c>
      <c r="N701" s="1">
        <v>45236</v>
      </c>
      <c r="O701" t="s">
        <v>38</v>
      </c>
      <c r="P701" t="s">
        <v>33</v>
      </c>
      <c r="Q701" t="s">
        <v>32</v>
      </c>
      <c r="R701">
        <v>8</v>
      </c>
      <c r="S701">
        <v>457</v>
      </c>
      <c r="T701" t="s">
        <v>23</v>
      </c>
      <c r="U701" t="s">
        <v>24</v>
      </c>
      <c r="V701" s="1">
        <v>43810</v>
      </c>
      <c r="W701" t="s">
        <v>23</v>
      </c>
      <c r="X701" t="str">
        <f t="shared" si="61"/>
        <v>dp1</v>
      </c>
      <c r="Y701">
        <f t="shared" si="62"/>
        <v>19</v>
      </c>
      <c r="Z701">
        <f t="shared" si="63"/>
        <v>2</v>
      </c>
      <c r="AA701" t="str">
        <f t="shared" si="64"/>
        <v>N</v>
      </c>
      <c r="AC701" t="str">
        <f t="shared" ca="1" si="66"/>
        <v>Old</v>
      </c>
      <c r="AD701" t="str">
        <f t="shared" ca="1" si="65"/>
        <v>Old</v>
      </c>
    </row>
    <row r="702" spans="1:30" hidden="1" x14ac:dyDescent="0.35">
      <c r="A702">
        <v>358060748</v>
      </c>
      <c r="B702" s="1">
        <v>37088</v>
      </c>
      <c r="C702">
        <v>462</v>
      </c>
      <c r="D702" s="1">
        <v>45721</v>
      </c>
      <c r="E702" t="s">
        <v>22</v>
      </c>
      <c r="F702" t="s">
        <v>23</v>
      </c>
      <c r="G702" t="s">
        <v>24</v>
      </c>
      <c r="H702" t="s">
        <v>32</v>
      </c>
      <c r="I702" t="s">
        <v>24</v>
      </c>
      <c r="J702">
        <v>77</v>
      </c>
      <c r="K702" t="s">
        <v>24</v>
      </c>
      <c r="L702" t="s">
        <v>23</v>
      </c>
      <c r="M702" t="s">
        <v>23</v>
      </c>
      <c r="N702" s="1">
        <v>45705</v>
      </c>
      <c r="O702" t="s">
        <v>39</v>
      </c>
      <c r="P702" t="s">
        <v>33</v>
      </c>
      <c r="Q702" t="s">
        <v>32</v>
      </c>
      <c r="R702">
        <v>8</v>
      </c>
      <c r="S702">
        <v>843</v>
      </c>
      <c r="T702" t="s">
        <v>24</v>
      </c>
      <c r="U702" t="s">
        <v>23</v>
      </c>
      <c r="V702" s="1">
        <v>43807</v>
      </c>
      <c r="W702" t="s">
        <v>23</v>
      </c>
      <c r="X702" t="str">
        <f t="shared" si="61"/>
        <v>dp1</v>
      </c>
      <c r="Y702">
        <f t="shared" si="62"/>
        <v>77</v>
      </c>
      <c r="Z702">
        <f t="shared" si="63"/>
        <v>8</v>
      </c>
      <c r="AA702" t="str">
        <f t="shared" si="64"/>
        <v>N</v>
      </c>
      <c r="AC702" t="str">
        <f t="shared" ca="1" si="66"/>
        <v>Recent</v>
      </c>
      <c r="AD702" t="str">
        <f t="shared" ca="1" si="65"/>
        <v>Old</v>
      </c>
    </row>
    <row r="703" spans="1:30" hidden="1" x14ac:dyDescent="0.35">
      <c r="A703">
        <v>428853474</v>
      </c>
      <c r="B703" s="1">
        <v>41036</v>
      </c>
      <c r="C703">
        <v>110</v>
      </c>
      <c r="D703" s="1">
        <v>45709</v>
      </c>
      <c r="E703" t="s">
        <v>22</v>
      </c>
      <c r="F703" t="s">
        <v>23</v>
      </c>
      <c r="G703" t="s">
        <v>24</v>
      </c>
      <c r="H703" t="s">
        <v>30</v>
      </c>
      <c r="O703" t="s">
        <v>37</v>
      </c>
      <c r="P703" t="s">
        <v>27</v>
      </c>
      <c r="Q703" t="s">
        <v>32</v>
      </c>
      <c r="R703">
        <v>9</v>
      </c>
      <c r="S703">
        <v>859</v>
      </c>
      <c r="T703" t="s">
        <v>23</v>
      </c>
      <c r="U703" t="s">
        <v>23</v>
      </c>
      <c r="V703" s="1">
        <v>43804</v>
      </c>
      <c r="W703" t="s">
        <v>23</v>
      </c>
      <c r="X703" t="str">
        <f t="shared" si="61"/>
        <v>dp3</v>
      </c>
      <c r="Y703">
        <f t="shared" si="62"/>
        <v>859</v>
      </c>
      <c r="Z703">
        <f t="shared" si="63"/>
        <v>9</v>
      </c>
      <c r="AA703" t="str">
        <f t="shared" si="64"/>
        <v>N</v>
      </c>
      <c r="AC703" t="str">
        <f t="shared" ca="1" si="66"/>
        <v>N/A</v>
      </c>
      <c r="AD703" t="str">
        <f t="shared" ca="1" si="65"/>
        <v>Old</v>
      </c>
    </row>
    <row r="704" spans="1:30" hidden="1" x14ac:dyDescent="0.35">
      <c r="A704">
        <v>233055916</v>
      </c>
      <c r="B704" s="1">
        <v>35509</v>
      </c>
      <c r="C704">
        <v>34</v>
      </c>
      <c r="D704" s="1">
        <v>45728</v>
      </c>
      <c r="E704" t="s">
        <v>22</v>
      </c>
      <c r="F704" t="s">
        <v>23</v>
      </c>
      <c r="G704" t="s">
        <v>24</v>
      </c>
      <c r="H704" t="s">
        <v>30</v>
      </c>
      <c r="O704" t="s">
        <v>26</v>
      </c>
      <c r="P704" t="s">
        <v>27</v>
      </c>
      <c r="Q704" t="s">
        <v>28</v>
      </c>
      <c r="R704">
        <v>8</v>
      </c>
      <c r="S704">
        <v>974</v>
      </c>
      <c r="T704" t="s">
        <v>23</v>
      </c>
      <c r="U704" t="s">
        <v>23</v>
      </c>
      <c r="V704" s="1">
        <v>43796</v>
      </c>
      <c r="W704" t="s">
        <v>23</v>
      </c>
      <c r="X704" t="str">
        <f t="shared" si="61"/>
        <v>dp3</v>
      </c>
      <c r="Y704">
        <f t="shared" si="62"/>
        <v>974</v>
      </c>
      <c r="Z704">
        <f t="shared" si="63"/>
        <v>10</v>
      </c>
      <c r="AA704" t="str">
        <f t="shared" si="64"/>
        <v>N</v>
      </c>
      <c r="AC704" t="str">
        <f t="shared" ca="1" si="66"/>
        <v>N/A</v>
      </c>
      <c r="AD704" t="str">
        <f t="shared" ca="1" si="65"/>
        <v>Old</v>
      </c>
    </row>
    <row r="705" spans="1:30" hidden="1" x14ac:dyDescent="0.35">
      <c r="A705">
        <v>530352120</v>
      </c>
      <c r="B705" s="1">
        <v>39383</v>
      </c>
      <c r="C705">
        <v>98</v>
      </c>
      <c r="D705" s="1">
        <v>45747</v>
      </c>
      <c r="E705" t="s">
        <v>29</v>
      </c>
      <c r="F705" t="s">
        <v>24</v>
      </c>
      <c r="G705" t="s">
        <v>24</v>
      </c>
      <c r="H705" t="s">
        <v>32</v>
      </c>
      <c r="I705" t="s">
        <v>24</v>
      </c>
      <c r="J705">
        <v>99</v>
      </c>
      <c r="K705" t="s">
        <v>24</v>
      </c>
      <c r="L705" t="s">
        <v>23</v>
      </c>
      <c r="M705" t="s">
        <v>23</v>
      </c>
      <c r="N705" s="1">
        <v>45743</v>
      </c>
      <c r="O705" t="s">
        <v>37</v>
      </c>
      <c r="P705" t="s">
        <v>31</v>
      </c>
      <c r="Q705" t="s">
        <v>32</v>
      </c>
      <c r="R705">
        <v>9</v>
      </c>
      <c r="S705">
        <v>988</v>
      </c>
      <c r="T705" t="s">
        <v>23</v>
      </c>
      <c r="U705" t="s">
        <v>23</v>
      </c>
      <c r="V705" s="1">
        <v>43786</v>
      </c>
      <c r="W705" t="s">
        <v>23</v>
      </c>
      <c r="X705" t="str">
        <f t="shared" si="61"/>
        <v>dp1</v>
      </c>
      <c r="Y705">
        <f t="shared" si="62"/>
        <v>99</v>
      </c>
      <c r="Z705">
        <f t="shared" si="63"/>
        <v>10</v>
      </c>
      <c r="AA705" t="str">
        <f t="shared" si="64"/>
        <v>N</v>
      </c>
      <c r="AC705" t="str">
        <f t="shared" ca="1" si="66"/>
        <v>Recent</v>
      </c>
      <c r="AD705" t="str">
        <f t="shared" ca="1" si="65"/>
        <v>Old</v>
      </c>
    </row>
    <row r="706" spans="1:30" hidden="1" x14ac:dyDescent="0.35">
      <c r="A706">
        <v>356500916</v>
      </c>
      <c r="B706" s="1">
        <v>41523</v>
      </c>
      <c r="C706">
        <v>900</v>
      </c>
      <c r="D706" s="1">
        <v>45719</v>
      </c>
      <c r="E706" t="s">
        <v>36</v>
      </c>
      <c r="F706" t="s">
        <v>24</v>
      </c>
      <c r="G706" t="s">
        <v>23</v>
      </c>
      <c r="H706" t="s">
        <v>30</v>
      </c>
      <c r="O706" t="s">
        <v>39</v>
      </c>
      <c r="P706" t="s">
        <v>31</v>
      </c>
      <c r="Q706" t="s">
        <v>32</v>
      </c>
      <c r="R706">
        <v>9</v>
      </c>
      <c r="S706">
        <v>958</v>
      </c>
      <c r="T706" t="s">
        <v>23</v>
      </c>
      <c r="U706" t="s">
        <v>23</v>
      </c>
      <c r="V706" s="1">
        <v>43773</v>
      </c>
      <c r="W706" t="s">
        <v>23</v>
      </c>
      <c r="X706" t="str">
        <f t="shared" ref="X706:X769" si="67">IF(N706&gt;V706,"dp1",IF(V706="","N/A","dp3"))</f>
        <v>dp3</v>
      </c>
      <c r="Y706">
        <f t="shared" ref="Y706:Y769" si="68">IF(X706 = "dp1", J706, IF(X706 = "N/A", "N/A", S706))</f>
        <v>958</v>
      </c>
      <c r="Z706">
        <f t="shared" ref="Z706:Z769" si="69">IF(X706 = "dp1", ROUNDUP(Y706 / 10, 0), IF(Y706 = "N/A", 11, ROUNDUP(Y706 / 100, 0)))</f>
        <v>10</v>
      </c>
      <c r="AA706" t="str">
        <f t="shared" ref="AA706:AA769" si="70">IF(OR(H706 = "Deceased", Q706 = "Deceased"), "Y", "N")</f>
        <v>N</v>
      </c>
      <c r="AC706" t="str">
        <f t="shared" ca="1" si="66"/>
        <v>N/A</v>
      </c>
      <c r="AD706" t="str">
        <f t="shared" ca="1" si="65"/>
        <v>Old</v>
      </c>
    </row>
    <row r="707" spans="1:30" hidden="1" x14ac:dyDescent="0.35">
      <c r="A707">
        <v>138454684</v>
      </c>
      <c r="B707" s="1">
        <v>42178</v>
      </c>
      <c r="C707">
        <v>1315</v>
      </c>
      <c r="D707" s="1">
        <v>45625</v>
      </c>
      <c r="E707" t="s">
        <v>22</v>
      </c>
      <c r="F707" t="s">
        <v>23</v>
      </c>
      <c r="G707" t="s">
        <v>24</v>
      </c>
      <c r="H707" t="s">
        <v>32</v>
      </c>
      <c r="I707" t="s">
        <v>24</v>
      </c>
      <c r="J707">
        <v>55</v>
      </c>
      <c r="K707" t="s">
        <v>24</v>
      </c>
      <c r="L707" t="s">
        <v>23</v>
      </c>
      <c r="M707" t="s">
        <v>23</v>
      </c>
      <c r="N707" s="1">
        <v>45699</v>
      </c>
      <c r="O707" t="s">
        <v>39</v>
      </c>
      <c r="P707" t="s">
        <v>31</v>
      </c>
      <c r="Q707" t="s">
        <v>32</v>
      </c>
      <c r="R707">
        <v>9</v>
      </c>
      <c r="S707">
        <v>725</v>
      </c>
      <c r="T707" t="s">
        <v>23</v>
      </c>
      <c r="U707" t="s">
        <v>23</v>
      </c>
      <c r="V707" s="1">
        <v>43772</v>
      </c>
      <c r="W707" t="s">
        <v>23</v>
      </c>
      <c r="X707" t="str">
        <f t="shared" si="67"/>
        <v>dp1</v>
      </c>
      <c r="Y707">
        <f t="shared" si="68"/>
        <v>55</v>
      </c>
      <c r="Z707">
        <f t="shared" si="69"/>
        <v>6</v>
      </c>
      <c r="AA707" t="str">
        <f t="shared" si="70"/>
        <v>N</v>
      </c>
      <c r="AC707" t="str">
        <f t="shared" ca="1" si="66"/>
        <v>Recent</v>
      </c>
      <c r="AD707" t="str">
        <f t="shared" ref="AD707:AD770" ca="1" si="71">IF(V707&gt;=EDATE(TODAY(),-6),"Recent",IF(V707="","N/A","Old"))</f>
        <v>Old</v>
      </c>
    </row>
    <row r="708" spans="1:30" hidden="1" x14ac:dyDescent="0.35">
      <c r="A708">
        <v>593258104</v>
      </c>
      <c r="B708" s="1">
        <v>43195</v>
      </c>
      <c r="C708">
        <v>920</v>
      </c>
      <c r="D708" s="1">
        <v>45728</v>
      </c>
      <c r="E708" t="s">
        <v>34</v>
      </c>
      <c r="F708" t="s">
        <v>24</v>
      </c>
      <c r="G708" t="s">
        <v>24</v>
      </c>
      <c r="H708" t="s">
        <v>32</v>
      </c>
      <c r="I708" t="s">
        <v>24</v>
      </c>
      <c r="J708">
        <v>78</v>
      </c>
      <c r="K708" t="s">
        <v>24</v>
      </c>
      <c r="L708" t="s">
        <v>24</v>
      </c>
      <c r="M708" t="s">
        <v>23</v>
      </c>
      <c r="N708" s="1">
        <v>45737</v>
      </c>
      <c r="O708" t="s">
        <v>35</v>
      </c>
      <c r="P708" t="s">
        <v>27</v>
      </c>
      <c r="Q708" t="s">
        <v>32</v>
      </c>
      <c r="R708">
        <v>8</v>
      </c>
      <c r="S708">
        <v>946</v>
      </c>
      <c r="T708" t="s">
        <v>23</v>
      </c>
      <c r="U708" t="s">
        <v>24</v>
      </c>
      <c r="V708" s="1">
        <v>43765</v>
      </c>
      <c r="W708" t="s">
        <v>23</v>
      </c>
      <c r="X708" t="str">
        <f t="shared" si="67"/>
        <v>dp1</v>
      </c>
      <c r="Y708">
        <f t="shared" si="68"/>
        <v>78</v>
      </c>
      <c r="Z708">
        <f t="shared" si="69"/>
        <v>8</v>
      </c>
      <c r="AA708" t="str">
        <f t="shared" si="70"/>
        <v>N</v>
      </c>
      <c r="AC708" t="str">
        <f t="shared" ca="1" si="66"/>
        <v>Recent</v>
      </c>
      <c r="AD708" t="str">
        <f t="shared" ca="1" si="71"/>
        <v>Old</v>
      </c>
    </row>
    <row r="709" spans="1:30" hidden="1" x14ac:dyDescent="0.35">
      <c r="A709">
        <v>458710903</v>
      </c>
      <c r="B709" s="1">
        <v>38054</v>
      </c>
      <c r="C709">
        <v>1806</v>
      </c>
      <c r="D709" s="1">
        <v>45653</v>
      </c>
      <c r="E709" t="s">
        <v>22</v>
      </c>
      <c r="F709" t="s">
        <v>23</v>
      </c>
      <c r="G709" t="s">
        <v>24</v>
      </c>
      <c r="H709" t="s">
        <v>32</v>
      </c>
      <c r="I709" t="s">
        <v>24</v>
      </c>
      <c r="J709">
        <v>76</v>
      </c>
      <c r="K709" t="s">
        <v>24</v>
      </c>
      <c r="L709" t="s">
        <v>23</v>
      </c>
      <c r="M709" t="s">
        <v>23</v>
      </c>
      <c r="N709" s="1">
        <v>45643</v>
      </c>
      <c r="O709" t="s">
        <v>40</v>
      </c>
      <c r="P709" t="s">
        <v>33</v>
      </c>
      <c r="Q709" t="s">
        <v>32</v>
      </c>
      <c r="R709">
        <v>9</v>
      </c>
      <c r="S709">
        <v>816</v>
      </c>
      <c r="T709" t="s">
        <v>23</v>
      </c>
      <c r="U709" t="s">
        <v>23</v>
      </c>
      <c r="V709" s="1">
        <v>43750</v>
      </c>
      <c r="W709" t="s">
        <v>23</v>
      </c>
      <c r="X709" t="str">
        <f t="shared" si="67"/>
        <v>dp1</v>
      </c>
      <c r="Y709">
        <f t="shared" si="68"/>
        <v>76</v>
      </c>
      <c r="Z709">
        <f t="shared" si="69"/>
        <v>8</v>
      </c>
      <c r="AA709" t="str">
        <f t="shared" si="70"/>
        <v>N</v>
      </c>
      <c r="AC709" t="str">
        <f t="shared" ca="1" si="66"/>
        <v>Recent</v>
      </c>
      <c r="AD709" t="str">
        <f t="shared" ca="1" si="71"/>
        <v>Old</v>
      </c>
    </row>
    <row r="710" spans="1:30" hidden="1" x14ac:dyDescent="0.35">
      <c r="A710">
        <v>689095719</v>
      </c>
      <c r="B710" s="1">
        <v>41425</v>
      </c>
      <c r="C710">
        <v>553</v>
      </c>
      <c r="D710" s="1">
        <v>45725</v>
      </c>
      <c r="E710" t="s">
        <v>36</v>
      </c>
      <c r="F710" t="s">
        <v>24</v>
      </c>
      <c r="G710" t="s">
        <v>23</v>
      </c>
      <c r="H710" t="s">
        <v>32</v>
      </c>
      <c r="I710" t="s">
        <v>24</v>
      </c>
      <c r="J710">
        <v>81</v>
      </c>
      <c r="K710" t="s">
        <v>24</v>
      </c>
      <c r="L710" t="s">
        <v>23</v>
      </c>
      <c r="M710" t="s">
        <v>24</v>
      </c>
      <c r="N710" s="1">
        <v>45720</v>
      </c>
      <c r="O710" t="s">
        <v>39</v>
      </c>
      <c r="P710" t="s">
        <v>27</v>
      </c>
      <c r="Q710" t="s">
        <v>32</v>
      </c>
      <c r="R710">
        <v>9</v>
      </c>
      <c r="S710">
        <v>842</v>
      </c>
      <c r="T710" t="s">
        <v>23</v>
      </c>
      <c r="U710" t="s">
        <v>24</v>
      </c>
      <c r="V710" s="1">
        <v>43733</v>
      </c>
      <c r="W710" t="s">
        <v>23</v>
      </c>
      <c r="X710" t="str">
        <f t="shared" si="67"/>
        <v>dp1</v>
      </c>
      <c r="Y710">
        <f t="shared" si="68"/>
        <v>81</v>
      </c>
      <c r="Z710">
        <f t="shared" si="69"/>
        <v>9</v>
      </c>
      <c r="AA710" t="str">
        <f t="shared" si="70"/>
        <v>N</v>
      </c>
      <c r="AC710" t="str">
        <f t="shared" ca="1" si="66"/>
        <v>Recent</v>
      </c>
      <c r="AD710" t="str">
        <f t="shared" ca="1" si="71"/>
        <v>Old</v>
      </c>
    </row>
    <row r="711" spans="1:30" hidden="1" x14ac:dyDescent="0.35">
      <c r="A711">
        <v>772956704</v>
      </c>
      <c r="B711" s="1">
        <v>41005</v>
      </c>
      <c r="C711">
        <v>2121</v>
      </c>
      <c r="D711" s="1">
        <v>45537</v>
      </c>
      <c r="E711" t="s">
        <v>36</v>
      </c>
      <c r="F711" t="s">
        <v>24</v>
      </c>
      <c r="G711" t="s">
        <v>23</v>
      </c>
      <c r="H711" t="s">
        <v>25</v>
      </c>
      <c r="I711" t="s">
        <v>24</v>
      </c>
      <c r="J711">
        <v>0</v>
      </c>
      <c r="K711" t="s">
        <v>23</v>
      </c>
      <c r="L711" t="s">
        <v>24</v>
      </c>
      <c r="M711" t="s">
        <v>24</v>
      </c>
      <c r="N711" s="1">
        <v>45695</v>
      </c>
      <c r="O711" t="s">
        <v>35</v>
      </c>
      <c r="P711" t="s">
        <v>31</v>
      </c>
      <c r="Q711" t="s">
        <v>32</v>
      </c>
      <c r="R711">
        <v>8</v>
      </c>
      <c r="S711">
        <v>610</v>
      </c>
      <c r="T711" t="s">
        <v>23</v>
      </c>
      <c r="U711" t="s">
        <v>23</v>
      </c>
      <c r="V711" s="1">
        <v>43725</v>
      </c>
      <c r="W711" t="s">
        <v>23</v>
      </c>
      <c r="X711" t="str">
        <f t="shared" si="67"/>
        <v>dp1</v>
      </c>
      <c r="Y711">
        <f t="shared" si="68"/>
        <v>0</v>
      </c>
      <c r="Z711">
        <f t="shared" si="69"/>
        <v>0</v>
      </c>
      <c r="AA711" t="str">
        <f t="shared" si="70"/>
        <v>Y</v>
      </c>
      <c r="AC711" t="str">
        <f t="shared" ca="1" si="66"/>
        <v>Recent</v>
      </c>
      <c r="AD711" t="str">
        <f t="shared" ca="1" si="71"/>
        <v>Old</v>
      </c>
    </row>
    <row r="712" spans="1:30" hidden="1" x14ac:dyDescent="0.35">
      <c r="A712">
        <v>650973054</v>
      </c>
      <c r="B712" s="1">
        <v>34773</v>
      </c>
      <c r="C712">
        <v>777</v>
      </c>
      <c r="D712" s="1">
        <v>45729</v>
      </c>
      <c r="E712" t="s">
        <v>36</v>
      </c>
      <c r="F712" t="s">
        <v>24</v>
      </c>
      <c r="G712" t="s">
        <v>23</v>
      </c>
      <c r="H712" t="s">
        <v>32</v>
      </c>
      <c r="I712" t="s">
        <v>24</v>
      </c>
      <c r="J712">
        <v>92</v>
      </c>
      <c r="K712" t="s">
        <v>24</v>
      </c>
      <c r="L712" t="s">
        <v>24</v>
      </c>
      <c r="M712" t="s">
        <v>24</v>
      </c>
      <c r="N712" s="1">
        <v>45737</v>
      </c>
      <c r="O712" t="s">
        <v>40</v>
      </c>
      <c r="P712" t="s">
        <v>27</v>
      </c>
      <c r="Q712" t="s">
        <v>32</v>
      </c>
      <c r="R712">
        <v>8</v>
      </c>
      <c r="S712">
        <v>905</v>
      </c>
      <c r="T712" t="s">
        <v>23</v>
      </c>
      <c r="U712" t="s">
        <v>23</v>
      </c>
      <c r="V712" s="1">
        <v>43723</v>
      </c>
      <c r="W712" t="s">
        <v>23</v>
      </c>
      <c r="X712" t="str">
        <f t="shared" si="67"/>
        <v>dp1</v>
      </c>
      <c r="Y712">
        <f t="shared" si="68"/>
        <v>92</v>
      </c>
      <c r="Z712">
        <f t="shared" si="69"/>
        <v>10</v>
      </c>
      <c r="AA712" t="str">
        <f t="shared" si="70"/>
        <v>N</v>
      </c>
      <c r="AC712" t="str">
        <f t="shared" ca="1" si="66"/>
        <v>Recent</v>
      </c>
      <c r="AD712" t="str">
        <f t="shared" ca="1" si="71"/>
        <v>Old</v>
      </c>
    </row>
    <row r="713" spans="1:30" hidden="1" x14ac:dyDescent="0.35">
      <c r="A713">
        <v>187995843</v>
      </c>
      <c r="B713" s="1">
        <v>37988</v>
      </c>
      <c r="C713">
        <v>1603</v>
      </c>
      <c r="D713" s="1">
        <v>45615</v>
      </c>
      <c r="E713" t="s">
        <v>36</v>
      </c>
      <c r="F713" t="s">
        <v>24</v>
      </c>
      <c r="G713" t="s">
        <v>23</v>
      </c>
      <c r="H713" t="s">
        <v>32</v>
      </c>
      <c r="I713" t="s">
        <v>24</v>
      </c>
      <c r="J713">
        <v>52</v>
      </c>
      <c r="K713" t="s">
        <v>24</v>
      </c>
      <c r="L713" t="s">
        <v>24</v>
      </c>
      <c r="M713" t="s">
        <v>23</v>
      </c>
      <c r="N713" s="1">
        <v>45692</v>
      </c>
      <c r="O713" t="s">
        <v>40</v>
      </c>
      <c r="P713" t="s">
        <v>27</v>
      </c>
      <c r="Q713" t="s">
        <v>32</v>
      </c>
      <c r="R713">
        <v>8</v>
      </c>
      <c r="S713">
        <v>794</v>
      </c>
      <c r="T713" t="s">
        <v>24</v>
      </c>
      <c r="U713" t="s">
        <v>23</v>
      </c>
      <c r="V713" s="1">
        <v>43717</v>
      </c>
      <c r="W713" t="s">
        <v>23</v>
      </c>
      <c r="X713" t="str">
        <f t="shared" si="67"/>
        <v>dp1</v>
      </c>
      <c r="Y713">
        <f t="shared" si="68"/>
        <v>52</v>
      </c>
      <c r="Z713">
        <f t="shared" si="69"/>
        <v>6</v>
      </c>
      <c r="AA713" t="str">
        <f t="shared" si="70"/>
        <v>N</v>
      </c>
      <c r="AC713" t="str">
        <f t="shared" ref="AC713:AC776" ca="1" si="72">IF(N713&gt;=EDATE(TODAY(),-6),"Recent",IF(N713="","N/A","Old"))</f>
        <v>Recent</v>
      </c>
      <c r="AD713" t="str">
        <f t="shared" ca="1" si="71"/>
        <v>Old</v>
      </c>
    </row>
    <row r="714" spans="1:30" hidden="1" x14ac:dyDescent="0.35">
      <c r="A714">
        <v>420953415</v>
      </c>
      <c r="B714" s="1">
        <v>37190</v>
      </c>
      <c r="C714">
        <v>468</v>
      </c>
      <c r="D714" s="1">
        <v>45714</v>
      </c>
      <c r="E714" t="s">
        <v>36</v>
      </c>
      <c r="F714" t="s">
        <v>24</v>
      </c>
      <c r="G714" t="s">
        <v>23</v>
      </c>
      <c r="H714" t="s">
        <v>32</v>
      </c>
      <c r="I714" t="s">
        <v>24</v>
      </c>
      <c r="J714">
        <v>87</v>
      </c>
      <c r="K714" t="s">
        <v>24</v>
      </c>
      <c r="L714" t="s">
        <v>23</v>
      </c>
      <c r="M714" t="s">
        <v>23</v>
      </c>
      <c r="N714" s="1">
        <v>45703</v>
      </c>
      <c r="O714" t="s">
        <v>35</v>
      </c>
      <c r="P714" t="s">
        <v>27</v>
      </c>
      <c r="Q714" t="s">
        <v>32</v>
      </c>
      <c r="R714">
        <v>9</v>
      </c>
      <c r="S714">
        <v>886</v>
      </c>
      <c r="T714" t="s">
        <v>23</v>
      </c>
      <c r="U714" t="s">
        <v>24</v>
      </c>
      <c r="V714" s="1">
        <v>43712</v>
      </c>
      <c r="W714" t="s">
        <v>23</v>
      </c>
      <c r="X714" t="str">
        <f t="shared" si="67"/>
        <v>dp1</v>
      </c>
      <c r="Y714">
        <f t="shared" si="68"/>
        <v>87</v>
      </c>
      <c r="Z714">
        <f t="shared" si="69"/>
        <v>9</v>
      </c>
      <c r="AA714" t="str">
        <f t="shared" si="70"/>
        <v>N</v>
      </c>
      <c r="AC714" t="str">
        <f t="shared" ca="1" si="72"/>
        <v>Recent</v>
      </c>
      <c r="AD714" t="str">
        <f t="shared" ca="1" si="71"/>
        <v>Old</v>
      </c>
    </row>
    <row r="715" spans="1:30" hidden="1" x14ac:dyDescent="0.35">
      <c r="A715">
        <v>928709651</v>
      </c>
      <c r="B715" s="1">
        <v>41774</v>
      </c>
      <c r="C715">
        <v>93</v>
      </c>
      <c r="E715" t="s">
        <v>22</v>
      </c>
      <c r="F715" t="s">
        <v>23</v>
      </c>
      <c r="G715" t="s">
        <v>24</v>
      </c>
      <c r="H715" t="s">
        <v>32</v>
      </c>
      <c r="I715" t="s">
        <v>24</v>
      </c>
      <c r="J715">
        <v>86</v>
      </c>
      <c r="K715" t="s">
        <v>24</v>
      </c>
      <c r="L715" t="s">
        <v>24</v>
      </c>
      <c r="M715" t="s">
        <v>23</v>
      </c>
      <c r="N715" s="1">
        <v>45743</v>
      </c>
      <c r="O715" t="s">
        <v>37</v>
      </c>
      <c r="P715" t="s">
        <v>27</v>
      </c>
      <c r="Q715" t="s">
        <v>32</v>
      </c>
      <c r="R715">
        <v>9</v>
      </c>
      <c r="S715">
        <v>986</v>
      </c>
      <c r="T715" t="s">
        <v>23</v>
      </c>
      <c r="U715" t="s">
        <v>23</v>
      </c>
      <c r="V715" s="1">
        <v>43706</v>
      </c>
      <c r="W715" t="s">
        <v>23</v>
      </c>
      <c r="X715" t="str">
        <f t="shared" si="67"/>
        <v>dp1</v>
      </c>
      <c r="Y715">
        <f t="shared" si="68"/>
        <v>86</v>
      </c>
      <c r="Z715">
        <f t="shared" si="69"/>
        <v>9</v>
      </c>
      <c r="AA715" t="str">
        <f t="shared" si="70"/>
        <v>N</v>
      </c>
      <c r="AC715" t="str">
        <f t="shared" ca="1" si="72"/>
        <v>Recent</v>
      </c>
      <c r="AD715" t="str">
        <f t="shared" ca="1" si="71"/>
        <v>Old</v>
      </c>
    </row>
    <row r="716" spans="1:30" hidden="1" x14ac:dyDescent="0.35">
      <c r="A716">
        <v>895570481</v>
      </c>
      <c r="B716" s="1">
        <v>36742</v>
      </c>
      <c r="C716">
        <v>66</v>
      </c>
      <c r="D716" s="1">
        <v>45740</v>
      </c>
      <c r="E716" t="s">
        <v>22</v>
      </c>
      <c r="F716" t="s">
        <v>23</v>
      </c>
      <c r="G716" t="s">
        <v>24</v>
      </c>
      <c r="H716" t="s">
        <v>32</v>
      </c>
      <c r="I716" t="s">
        <v>24</v>
      </c>
      <c r="J716">
        <v>99</v>
      </c>
      <c r="K716" t="s">
        <v>24</v>
      </c>
      <c r="L716" t="s">
        <v>23</v>
      </c>
      <c r="M716" t="s">
        <v>23</v>
      </c>
      <c r="N716" s="1">
        <v>45754</v>
      </c>
      <c r="P716" t="s">
        <v>27</v>
      </c>
      <c r="Q716" t="s">
        <v>32</v>
      </c>
      <c r="R716">
        <v>9</v>
      </c>
      <c r="S716">
        <v>959</v>
      </c>
      <c r="T716" t="s">
        <v>23</v>
      </c>
      <c r="U716" t="s">
        <v>23</v>
      </c>
      <c r="V716" s="1">
        <v>43691</v>
      </c>
      <c r="W716" t="s">
        <v>23</v>
      </c>
      <c r="X716" t="str">
        <f t="shared" si="67"/>
        <v>dp1</v>
      </c>
      <c r="Y716">
        <f t="shared" si="68"/>
        <v>99</v>
      </c>
      <c r="Z716">
        <f t="shared" si="69"/>
        <v>10</v>
      </c>
      <c r="AA716" t="str">
        <f t="shared" si="70"/>
        <v>N</v>
      </c>
      <c r="AC716" t="str">
        <f t="shared" ca="1" si="72"/>
        <v>Recent</v>
      </c>
      <c r="AD716" t="str">
        <f t="shared" ca="1" si="71"/>
        <v>Old</v>
      </c>
    </row>
    <row r="717" spans="1:30" hidden="1" x14ac:dyDescent="0.35">
      <c r="A717">
        <v>224801646</v>
      </c>
      <c r="B717" s="1">
        <v>41044</v>
      </c>
      <c r="C717">
        <v>86</v>
      </c>
      <c r="D717" s="1">
        <v>45727</v>
      </c>
      <c r="E717" t="s">
        <v>22</v>
      </c>
      <c r="F717" t="s">
        <v>23</v>
      </c>
      <c r="G717" t="s">
        <v>24</v>
      </c>
      <c r="H717" t="s">
        <v>32</v>
      </c>
      <c r="I717" t="s">
        <v>24</v>
      </c>
      <c r="J717">
        <v>90</v>
      </c>
      <c r="K717" t="s">
        <v>24</v>
      </c>
      <c r="L717" t="s">
        <v>23</v>
      </c>
      <c r="M717" t="s">
        <v>23</v>
      </c>
      <c r="N717" s="1">
        <v>45748</v>
      </c>
      <c r="O717" t="s">
        <v>26</v>
      </c>
      <c r="P717" t="s">
        <v>27</v>
      </c>
      <c r="Q717" t="s">
        <v>32</v>
      </c>
      <c r="R717">
        <v>9</v>
      </c>
      <c r="S717">
        <v>976</v>
      </c>
      <c r="T717" t="s">
        <v>23</v>
      </c>
      <c r="U717" t="s">
        <v>23</v>
      </c>
      <c r="V717" s="1">
        <v>43677</v>
      </c>
      <c r="W717" t="s">
        <v>23</v>
      </c>
      <c r="X717" t="str">
        <f t="shared" si="67"/>
        <v>dp1</v>
      </c>
      <c r="Y717">
        <f t="shared" si="68"/>
        <v>90</v>
      </c>
      <c r="Z717">
        <f t="shared" si="69"/>
        <v>9</v>
      </c>
      <c r="AA717" t="str">
        <f t="shared" si="70"/>
        <v>N</v>
      </c>
      <c r="AC717" t="str">
        <f t="shared" ca="1" si="72"/>
        <v>Recent</v>
      </c>
      <c r="AD717" t="str">
        <f t="shared" ca="1" si="71"/>
        <v>Old</v>
      </c>
    </row>
    <row r="718" spans="1:30" hidden="1" x14ac:dyDescent="0.35">
      <c r="A718">
        <v>849035780</v>
      </c>
      <c r="B718" s="1">
        <v>34929</v>
      </c>
      <c r="C718">
        <v>2</v>
      </c>
      <c r="D718" s="1">
        <v>45751</v>
      </c>
      <c r="E718" t="s">
        <v>22</v>
      </c>
      <c r="F718" t="s">
        <v>23</v>
      </c>
      <c r="G718" t="s">
        <v>24</v>
      </c>
      <c r="H718" t="s">
        <v>32</v>
      </c>
      <c r="I718" t="s">
        <v>24</v>
      </c>
      <c r="J718">
        <v>87</v>
      </c>
      <c r="K718" t="s">
        <v>24</v>
      </c>
      <c r="L718" t="s">
        <v>23</v>
      </c>
      <c r="M718" t="s">
        <v>23</v>
      </c>
      <c r="N718" s="1">
        <v>45746</v>
      </c>
      <c r="O718" t="s">
        <v>39</v>
      </c>
      <c r="P718" t="s">
        <v>27</v>
      </c>
      <c r="Q718" t="s">
        <v>32</v>
      </c>
      <c r="R718">
        <v>9</v>
      </c>
      <c r="S718">
        <v>961</v>
      </c>
      <c r="T718" t="s">
        <v>23</v>
      </c>
      <c r="U718" t="s">
        <v>23</v>
      </c>
      <c r="V718" s="1">
        <v>43660</v>
      </c>
      <c r="W718" t="s">
        <v>23</v>
      </c>
      <c r="X718" t="str">
        <f t="shared" si="67"/>
        <v>dp1</v>
      </c>
      <c r="Y718">
        <f t="shared" si="68"/>
        <v>87</v>
      </c>
      <c r="Z718">
        <f t="shared" si="69"/>
        <v>9</v>
      </c>
      <c r="AA718" t="str">
        <f t="shared" si="70"/>
        <v>N</v>
      </c>
      <c r="AC718" t="str">
        <f t="shared" ca="1" si="72"/>
        <v>Recent</v>
      </c>
      <c r="AD718" t="str">
        <f t="shared" ca="1" si="71"/>
        <v>Old</v>
      </c>
    </row>
    <row r="719" spans="1:30" hidden="1" x14ac:dyDescent="0.35">
      <c r="A719">
        <v>725085379</v>
      </c>
      <c r="B719" s="1">
        <v>36776</v>
      </c>
      <c r="C719">
        <v>5</v>
      </c>
      <c r="D719" s="1">
        <v>45727</v>
      </c>
      <c r="E719" t="s">
        <v>22</v>
      </c>
      <c r="F719" t="s">
        <v>23</v>
      </c>
      <c r="G719" t="s">
        <v>24</v>
      </c>
      <c r="H719" t="s">
        <v>32</v>
      </c>
      <c r="I719" t="s">
        <v>24</v>
      </c>
      <c r="J719">
        <v>86</v>
      </c>
      <c r="K719" t="s">
        <v>24</v>
      </c>
      <c r="L719" t="s">
        <v>23</v>
      </c>
      <c r="M719" t="s">
        <v>23</v>
      </c>
      <c r="N719" s="1">
        <v>45742</v>
      </c>
      <c r="O719" t="s">
        <v>40</v>
      </c>
      <c r="P719" t="s">
        <v>27</v>
      </c>
      <c r="Q719" t="s">
        <v>32</v>
      </c>
      <c r="R719">
        <v>9</v>
      </c>
      <c r="S719">
        <v>987</v>
      </c>
      <c r="T719" t="s">
        <v>23</v>
      </c>
      <c r="U719" t="s">
        <v>23</v>
      </c>
      <c r="V719" s="1">
        <v>43647</v>
      </c>
      <c r="W719" t="s">
        <v>23</v>
      </c>
      <c r="X719" t="str">
        <f t="shared" si="67"/>
        <v>dp1</v>
      </c>
      <c r="Y719">
        <f t="shared" si="68"/>
        <v>86</v>
      </c>
      <c r="Z719">
        <f t="shared" si="69"/>
        <v>9</v>
      </c>
      <c r="AA719" t="str">
        <f t="shared" si="70"/>
        <v>N</v>
      </c>
      <c r="AC719" t="str">
        <f t="shared" ca="1" si="72"/>
        <v>Recent</v>
      </c>
      <c r="AD719" t="str">
        <f t="shared" ca="1" si="71"/>
        <v>Old</v>
      </c>
    </row>
    <row r="720" spans="1:30" hidden="1" x14ac:dyDescent="0.35">
      <c r="A720">
        <v>702173323</v>
      </c>
      <c r="B720" s="1">
        <v>41936</v>
      </c>
      <c r="C720">
        <v>126</v>
      </c>
      <c r="D720" s="1">
        <v>45716</v>
      </c>
      <c r="E720" t="s">
        <v>34</v>
      </c>
      <c r="F720" t="s">
        <v>24</v>
      </c>
      <c r="G720" t="s">
        <v>24</v>
      </c>
      <c r="H720" t="s">
        <v>30</v>
      </c>
      <c r="O720" t="s">
        <v>39</v>
      </c>
      <c r="Q720" t="s">
        <v>32</v>
      </c>
      <c r="R720">
        <v>9</v>
      </c>
      <c r="S720">
        <v>882</v>
      </c>
      <c r="T720" t="s">
        <v>23</v>
      </c>
      <c r="U720" t="s">
        <v>23</v>
      </c>
      <c r="V720" s="1">
        <v>43623</v>
      </c>
      <c r="W720" t="s">
        <v>23</v>
      </c>
      <c r="X720" t="str">
        <f t="shared" si="67"/>
        <v>dp3</v>
      </c>
      <c r="Y720">
        <f t="shared" si="68"/>
        <v>882</v>
      </c>
      <c r="Z720">
        <f t="shared" si="69"/>
        <v>9</v>
      </c>
      <c r="AA720" t="str">
        <f t="shared" si="70"/>
        <v>N</v>
      </c>
      <c r="AC720" t="str">
        <f t="shared" ca="1" si="72"/>
        <v>N/A</v>
      </c>
      <c r="AD720" t="str">
        <f t="shared" ca="1" si="71"/>
        <v>Old</v>
      </c>
    </row>
    <row r="721" spans="1:30" hidden="1" x14ac:dyDescent="0.35">
      <c r="A721">
        <v>702164976</v>
      </c>
      <c r="B721" s="1">
        <v>34888</v>
      </c>
      <c r="C721">
        <v>5392</v>
      </c>
      <c r="D721" s="1">
        <v>45374</v>
      </c>
      <c r="E721" t="s">
        <v>29</v>
      </c>
      <c r="F721" t="s">
        <v>24</v>
      </c>
      <c r="G721" t="s">
        <v>24</v>
      </c>
      <c r="H721" t="s">
        <v>30</v>
      </c>
      <c r="O721" t="s">
        <v>35</v>
      </c>
      <c r="P721" t="s">
        <v>33</v>
      </c>
      <c r="Q721" t="s">
        <v>28</v>
      </c>
      <c r="R721">
        <v>9</v>
      </c>
      <c r="S721">
        <v>11</v>
      </c>
      <c r="T721" t="s">
        <v>23</v>
      </c>
      <c r="U721" t="s">
        <v>24</v>
      </c>
      <c r="V721" s="1">
        <v>43588</v>
      </c>
      <c r="W721" t="s">
        <v>23</v>
      </c>
      <c r="X721" t="str">
        <f t="shared" si="67"/>
        <v>dp3</v>
      </c>
      <c r="Y721">
        <f t="shared" si="68"/>
        <v>11</v>
      </c>
      <c r="Z721">
        <f t="shared" si="69"/>
        <v>1</v>
      </c>
      <c r="AA721" t="str">
        <f t="shared" si="70"/>
        <v>N</v>
      </c>
      <c r="AC721" t="str">
        <f t="shared" ca="1" si="72"/>
        <v>N/A</v>
      </c>
      <c r="AD721" t="str">
        <f t="shared" ca="1" si="71"/>
        <v>Old</v>
      </c>
    </row>
    <row r="722" spans="1:30" hidden="1" x14ac:dyDescent="0.35">
      <c r="A722">
        <v>796726334</v>
      </c>
      <c r="B722" s="1">
        <v>39274</v>
      </c>
      <c r="C722">
        <v>1761</v>
      </c>
      <c r="D722" s="1">
        <v>45636</v>
      </c>
      <c r="E722" t="s">
        <v>36</v>
      </c>
      <c r="F722" t="s">
        <v>24</v>
      </c>
      <c r="G722" t="s">
        <v>23</v>
      </c>
      <c r="H722" t="s">
        <v>32</v>
      </c>
      <c r="I722" t="s">
        <v>24</v>
      </c>
      <c r="J722">
        <v>69</v>
      </c>
      <c r="K722" t="s">
        <v>24</v>
      </c>
      <c r="L722" t="s">
        <v>24</v>
      </c>
      <c r="M722" t="s">
        <v>24</v>
      </c>
      <c r="N722" s="1">
        <v>45649</v>
      </c>
      <c r="O722" t="s">
        <v>26</v>
      </c>
      <c r="P722" t="s">
        <v>27</v>
      </c>
      <c r="Q722" t="s">
        <v>32</v>
      </c>
      <c r="R722">
        <v>9</v>
      </c>
      <c r="S722">
        <v>739</v>
      </c>
      <c r="T722" t="s">
        <v>24</v>
      </c>
      <c r="U722" t="s">
        <v>23</v>
      </c>
      <c r="V722" s="1">
        <v>43556</v>
      </c>
      <c r="W722" t="s">
        <v>23</v>
      </c>
      <c r="X722" t="str">
        <f t="shared" si="67"/>
        <v>dp1</v>
      </c>
      <c r="Y722">
        <f t="shared" si="68"/>
        <v>69</v>
      </c>
      <c r="Z722">
        <f t="shared" si="69"/>
        <v>7</v>
      </c>
      <c r="AA722" t="str">
        <f t="shared" si="70"/>
        <v>N</v>
      </c>
      <c r="AC722" t="str">
        <f t="shared" ca="1" si="72"/>
        <v>Recent</v>
      </c>
      <c r="AD722" t="str">
        <f t="shared" ca="1" si="71"/>
        <v>Old</v>
      </c>
    </row>
    <row r="723" spans="1:30" hidden="1" x14ac:dyDescent="0.35">
      <c r="A723">
        <v>768749982</v>
      </c>
      <c r="B723" s="1">
        <v>38055</v>
      </c>
      <c r="C723">
        <v>84</v>
      </c>
      <c r="D723" s="1">
        <v>45746</v>
      </c>
      <c r="E723" t="s">
        <v>22</v>
      </c>
      <c r="F723" t="s">
        <v>23</v>
      </c>
      <c r="G723" t="s">
        <v>24</v>
      </c>
      <c r="H723" t="s">
        <v>30</v>
      </c>
      <c r="O723" t="s">
        <v>37</v>
      </c>
      <c r="P723" t="s">
        <v>33</v>
      </c>
      <c r="Q723" t="s">
        <v>28</v>
      </c>
      <c r="R723">
        <v>9</v>
      </c>
      <c r="S723">
        <v>960</v>
      </c>
      <c r="T723" t="s">
        <v>23</v>
      </c>
      <c r="U723" t="s">
        <v>23</v>
      </c>
      <c r="V723" s="1">
        <v>43531</v>
      </c>
      <c r="W723" t="s">
        <v>23</v>
      </c>
      <c r="X723" t="str">
        <f t="shared" si="67"/>
        <v>dp3</v>
      </c>
      <c r="Y723">
        <f t="shared" si="68"/>
        <v>960</v>
      </c>
      <c r="Z723">
        <f t="shared" si="69"/>
        <v>10</v>
      </c>
      <c r="AA723" t="str">
        <f t="shared" si="70"/>
        <v>N</v>
      </c>
      <c r="AC723" t="str">
        <f t="shared" ca="1" si="72"/>
        <v>N/A</v>
      </c>
      <c r="AD723" t="str">
        <f t="shared" ca="1" si="71"/>
        <v>Old</v>
      </c>
    </row>
    <row r="724" spans="1:30" hidden="1" x14ac:dyDescent="0.35">
      <c r="A724">
        <v>741099377</v>
      </c>
      <c r="B724" s="1">
        <v>41853</v>
      </c>
      <c r="C724">
        <v>315</v>
      </c>
      <c r="D724" s="1">
        <v>45728</v>
      </c>
      <c r="E724" t="s">
        <v>22</v>
      </c>
      <c r="F724" t="s">
        <v>23</v>
      </c>
      <c r="G724" t="s">
        <v>24</v>
      </c>
      <c r="H724" t="s">
        <v>28</v>
      </c>
      <c r="I724" t="s">
        <v>24</v>
      </c>
      <c r="J724">
        <v>88</v>
      </c>
      <c r="K724" t="s">
        <v>24</v>
      </c>
      <c r="L724" t="s">
        <v>24</v>
      </c>
      <c r="M724" t="s">
        <v>23</v>
      </c>
      <c r="N724" s="1">
        <v>45720</v>
      </c>
      <c r="O724" t="s">
        <v>37</v>
      </c>
      <c r="P724" t="s">
        <v>31</v>
      </c>
      <c r="Q724" t="s">
        <v>28</v>
      </c>
      <c r="R724">
        <v>9</v>
      </c>
      <c r="S724">
        <v>914</v>
      </c>
      <c r="T724" t="s">
        <v>23</v>
      </c>
      <c r="U724" t="s">
        <v>23</v>
      </c>
      <c r="V724" s="1">
        <v>43523</v>
      </c>
      <c r="W724" t="s">
        <v>23</v>
      </c>
      <c r="X724" t="str">
        <f t="shared" si="67"/>
        <v>dp1</v>
      </c>
      <c r="Y724">
        <f t="shared" si="68"/>
        <v>88</v>
      </c>
      <c r="Z724">
        <f t="shared" si="69"/>
        <v>9</v>
      </c>
      <c r="AA724" t="str">
        <f t="shared" si="70"/>
        <v>N</v>
      </c>
      <c r="AC724" t="str">
        <f t="shared" ca="1" si="72"/>
        <v>Recent</v>
      </c>
      <c r="AD724" t="str">
        <f t="shared" ca="1" si="71"/>
        <v>Old</v>
      </c>
    </row>
    <row r="725" spans="1:30" hidden="1" x14ac:dyDescent="0.35">
      <c r="A725">
        <v>880763735</v>
      </c>
      <c r="B725" s="1">
        <v>41588</v>
      </c>
      <c r="C725">
        <v>1812</v>
      </c>
      <c r="D725" s="1">
        <v>45707</v>
      </c>
      <c r="E725" t="s">
        <v>36</v>
      </c>
      <c r="F725" t="s">
        <v>24</v>
      </c>
      <c r="G725" t="s">
        <v>23</v>
      </c>
      <c r="H725" t="s">
        <v>32</v>
      </c>
      <c r="I725" t="s">
        <v>24</v>
      </c>
      <c r="J725">
        <v>64</v>
      </c>
      <c r="K725" t="s">
        <v>24</v>
      </c>
      <c r="L725" t="s">
        <v>24</v>
      </c>
      <c r="M725" t="s">
        <v>23</v>
      </c>
      <c r="N725" s="1">
        <v>45620</v>
      </c>
      <c r="O725" t="s">
        <v>26</v>
      </c>
      <c r="P725" t="s">
        <v>31</v>
      </c>
      <c r="Q725" t="s">
        <v>32</v>
      </c>
      <c r="R725">
        <v>9</v>
      </c>
      <c r="S725">
        <v>765</v>
      </c>
      <c r="T725" t="s">
        <v>23</v>
      </c>
      <c r="U725" t="s">
        <v>23</v>
      </c>
      <c r="V725" s="1">
        <v>43507</v>
      </c>
      <c r="W725" t="s">
        <v>23</v>
      </c>
      <c r="X725" t="str">
        <f t="shared" si="67"/>
        <v>dp1</v>
      </c>
      <c r="Y725">
        <f t="shared" si="68"/>
        <v>64</v>
      </c>
      <c r="Z725">
        <f t="shared" si="69"/>
        <v>7</v>
      </c>
      <c r="AA725" t="str">
        <f t="shared" si="70"/>
        <v>N</v>
      </c>
      <c r="AC725" t="str">
        <f t="shared" ca="1" si="72"/>
        <v>Recent</v>
      </c>
      <c r="AD725" t="str">
        <f t="shared" ca="1" si="71"/>
        <v>Old</v>
      </c>
    </row>
    <row r="726" spans="1:30" hidden="1" x14ac:dyDescent="0.35">
      <c r="A726">
        <v>492344987</v>
      </c>
      <c r="B726" s="1">
        <v>43297</v>
      </c>
      <c r="C726">
        <v>644</v>
      </c>
      <c r="D726" s="1">
        <v>45725</v>
      </c>
      <c r="E726" t="s">
        <v>22</v>
      </c>
      <c r="F726" t="s">
        <v>23</v>
      </c>
      <c r="G726" t="s">
        <v>24</v>
      </c>
      <c r="H726" t="s">
        <v>32</v>
      </c>
      <c r="I726" t="s">
        <v>24</v>
      </c>
      <c r="J726">
        <v>94</v>
      </c>
      <c r="K726" t="s">
        <v>24</v>
      </c>
      <c r="L726" t="s">
        <v>24</v>
      </c>
      <c r="M726" t="s">
        <v>23</v>
      </c>
      <c r="N726" s="1">
        <v>45711</v>
      </c>
      <c r="O726" t="s">
        <v>39</v>
      </c>
      <c r="P726" t="s">
        <v>27</v>
      </c>
      <c r="Q726" t="s">
        <v>32</v>
      </c>
      <c r="R726">
        <v>9</v>
      </c>
      <c r="S726">
        <v>942</v>
      </c>
      <c r="T726" t="s">
        <v>23</v>
      </c>
      <c r="U726" t="s">
        <v>23</v>
      </c>
      <c r="V726" s="1">
        <v>43498</v>
      </c>
      <c r="W726" t="s">
        <v>23</v>
      </c>
      <c r="X726" t="str">
        <f t="shared" si="67"/>
        <v>dp1</v>
      </c>
      <c r="Y726">
        <f t="shared" si="68"/>
        <v>94</v>
      </c>
      <c r="Z726">
        <f t="shared" si="69"/>
        <v>10</v>
      </c>
      <c r="AA726" t="str">
        <f t="shared" si="70"/>
        <v>N</v>
      </c>
      <c r="AC726" t="str">
        <f t="shared" ca="1" si="72"/>
        <v>Recent</v>
      </c>
      <c r="AD726" t="str">
        <f t="shared" ca="1" si="71"/>
        <v>Old</v>
      </c>
    </row>
    <row r="727" spans="1:30" hidden="1" x14ac:dyDescent="0.35">
      <c r="A727">
        <v>836501616</v>
      </c>
      <c r="B727" s="1">
        <v>37114</v>
      </c>
      <c r="C727">
        <v>6</v>
      </c>
      <c r="D727" s="1">
        <v>45731</v>
      </c>
      <c r="E727" t="s">
        <v>29</v>
      </c>
      <c r="F727" t="s">
        <v>24</v>
      </c>
      <c r="G727" t="s">
        <v>24</v>
      </c>
      <c r="H727" t="s">
        <v>32</v>
      </c>
      <c r="I727" t="s">
        <v>24</v>
      </c>
      <c r="J727">
        <v>95</v>
      </c>
      <c r="K727" t="s">
        <v>24</v>
      </c>
      <c r="L727" t="s">
        <v>24</v>
      </c>
      <c r="M727" t="s">
        <v>23</v>
      </c>
      <c r="N727" s="1">
        <v>45746</v>
      </c>
      <c r="O727" t="s">
        <v>37</v>
      </c>
      <c r="P727" t="s">
        <v>27</v>
      </c>
      <c r="Q727" t="s">
        <v>32</v>
      </c>
      <c r="R727">
        <v>9</v>
      </c>
      <c r="S727">
        <v>977</v>
      </c>
      <c r="T727" t="s">
        <v>23</v>
      </c>
      <c r="U727" t="s">
        <v>23</v>
      </c>
      <c r="V727" s="1">
        <v>43485</v>
      </c>
      <c r="W727" t="s">
        <v>23</v>
      </c>
      <c r="X727" t="str">
        <f t="shared" si="67"/>
        <v>dp1</v>
      </c>
      <c r="Y727">
        <f t="shared" si="68"/>
        <v>95</v>
      </c>
      <c r="Z727">
        <f t="shared" si="69"/>
        <v>10</v>
      </c>
      <c r="AA727" t="str">
        <f t="shared" si="70"/>
        <v>N</v>
      </c>
      <c r="AC727" t="str">
        <f t="shared" ca="1" si="72"/>
        <v>Recent</v>
      </c>
      <c r="AD727" t="str">
        <f t="shared" ca="1" si="71"/>
        <v>Old</v>
      </c>
    </row>
    <row r="728" spans="1:30" hidden="1" x14ac:dyDescent="0.35">
      <c r="A728">
        <v>331428751</v>
      </c>
      <c r="B728" s="1">
        <v>36022</v>
      </c>
      <c r="C728">
        <v>2210</v>
      </c>
      <c r="D728" s="1">
        <v>45750</v>
      </c>
      <c r="E728" t="s">
        <v>29</v>
      </c>
      <c r="F728" t="s">
        <v>24</v>
      </c>
      <c r="G728" t="s">
        <v>24</v>
      </c>
      <c r="H728" t="s">
        <v>32</v>
      </c>
      <c r="I728" t="s">
        <v>24</v>
      </c>
      <c r="J728">
        <v>60</v>
      </c>
      <c r="K728" t="s">
        <v>24</v>
      </c>
      <c r="L728" t="s">
        <v>24</v>
      </c>
      <c r="M728" t="s">
        <v>24</v>
      </c>
      <c r="N728" s="1">
        <v>45570</v>
      </c>
      <c r="O728" t="s">
        <v>35</v>
      </c>
      <c r="P728" t="s">
        <v>33</v>
      </c>
      <c r="Q728" t="s">
        <v>32</v>
      </c>
      <c r="R728">
        <v>9</v>
      </c>
      <c r="S728">
        <v>562</v>
      </c>
      <c r="T728" t="s">
        <v>24</v>
      </c>
      <c r="U728" t="s">
        <v>23</v>
      </c>
      <c r="V728" s="1">
        <v>43469</v>
      </c>
      <c r="W728" t="s">
        <v>23</v>
      </c>
      <c r="X728" t="str">
        <f t="shared" si="67"/>
        <v>dp1</v>
      </c>
      <c r="Y728">
        <f t="shared" si="68"/>
        <v>60</v>
      </c>
      <c r="Z728">
        <f t="shared" si="69"/>
        <v>6</v>
      </c>
      <c r="AA728" t="str">
        <f t="shared" si="70"/>
        <v>N</v>
      </c>
      <c r="AC728" t="str">
        <f t="shared" ca="1" si="72"/>
        <v>Old</v>
      </c>
      <c r="AD728" t="str">
        <f t="shared" ca="1" si="71"/>
        <v>Old</v>
      </c>
    </row>
    <row r="729" spans="1:30" hidden="1" x14ac:dyDescent="0.35">
      <c r="A729">
        <v>153693439</v>
      </c>
      <c r="B729" s="1">
        <v>42660</v>
      </c>
      <c r="C729">
        <v>3879</v>
      </c>
      <c r="E729" t="s">
        <v>34</v>
      </c>
      <c r="F729" t="s">
        <v>24</v>
      </c>
      <c r="G729" t="s">
        <v>24</v>
      </c>
      <c r="H729" t="s">
        <v>32</v>
      </c>
      <c r="I729" t="s">
        <v>24</v>
      </c>
      <c r="J729">
        <v>16</v>
      </c>
      <c r="K729" t="s">
        <v>24</v>
      </c>
      <c r="L729" t="s">
        <v>23</v>
      </c>
      <c r="M729" t="s">
        <v>24</v>
      </c>
      <c r="N729" s="1">
        <v>45080</v>
      </c>
      <c r="O729" t="s">
        <v>35</v>
      </c>
      <c r="P729" t="s">
        <v>31</v>
      </c>
      <c r="Q729" t="s">
        <v>32</v>
      </c>
      <c r="R729">
        <v>2</v>
      </c>
      <c r="S729">
        <v>296</v>
      </c>
      <c r="T729" t="s">
        <v>23</v>
      </c>
      <c r="U729" t="s">
        <v>23</v>
      </c>
      <c r="V729" s="1">
        <v>45922</v>
      </c>
      <c r="W729" t="s">
        <v>23</v>
      </c>
      <c r="X729" t="str">
        <f t="shared" si="67"/>
        <v>dp3</v>
      </c>
      <c r="Y729">
        <f t="shared" si="68"/>
        <v>296</v>
      </c>
      <c r="Z729">
        <f t="shared" si="69"/>
        <v>3</v>
      </c>
      <c r="AA729" t="str">
        <f t="shared" si="70"/>
        <v>N</v>
      </c>
      <c r="AC729" t="str">
        <f t="shared" ca="1" si="72"/>
        <v>Old</v>
      </c>
      <c r="AD729" t="str">
        <f t="shared" ca="1" si="71"/>
        <v>Recent</v>
      </c>
    </row>
    <row r="730" spans="1:30" hidden="1" x14ac:dyDescent="0.35">
      <c r="A730">
        <v>245996316</v>
      </c>
      <c r="B730" s="1">
        <v>40015</v>
      </c>
      <c r="C730">
        <v>87</v>
      </c>
      <c r="D730" s="1">
        <v>45727</v>
      </c>
      <c r="E730" t="s">
        <v>22</v>
      </c>
      <c r="F730" t="s">
        <v>23</v>
      </c>
      <c r="G730" t="s">
        <v>24</v>
      </c>
      <c r="H730" t="s">
        <v>32</v>
      </c>
      <c r="I730" t="s">
        <v>24</v>
      </c>
      <c r="J730">
        <v>98</v>
      </c>
      <c r="K730" t="s">
        <v>24</v>
      </c>
      <c r="L730" t="s">
        <v>23</v>
      </c>
      <c r="M730" t="s">
        <v>23</v>
      </c>
      <c r="N730" s="1">
        <v>45740</v>
      </c>
      <c r="P730" t="s">
        <v>27</v>
      </c>
      <c r="Q730" t="s">
        <v>32</v>
      </c>
      <c r="R730">
        <v>9</v>
      </c>
      <c r="S730">
        <v>967</v>
      </c>
      <c r="T730" t="s">
        <v>23</v>
      </c>
      <c r="U730" t="s">
        <v>23</v>
      </c>
      <c r="V730" s="1">
        <v>43435</v>
      </c>
      <c r="W730" t="s">
        <v>23</v>
      </c>
      <c r="X730" t="str">
        <f t="shared" si="67"/>
        <v>dp1</v>
      </c>
      <c r="Y730">
        <f t="shared" si="68"/>
        <v>98</v>
      </c>
      <c r="Z730">
        <f t="shared" si="69"/>
        <v>10</v>
      </c>
      <c r="AA730" t="str">
        <f t="shared" si="70"/>
        <v>N</v>
      </c>
      <c r="AC730" t="str">
        <f t="shared" ca="1" si="72"/>
        <v>Recent</v>
      </c>
      <c r="AD730" t="str">
        <f t="shared" ca="1" si="71"/>
        <v>Old</v>
      </c>
    </row>
    <row r="731" spans="1:30" hidden="1" x14ac:dyDescent="0.35">
      <c r="A731">
        <v>209213497</v>
      </c>
      <c r="B731" s="1">
        <v>42139</v>
      </c>
      <c r="C731">
        <v>87</v>
      </c>
      <c r="D731" s="1">
        <v>45743</v>
      </c>
      <c r="E731" t="s">
        <v>36</v>
      </c>
      <c r="F731" t="s">
        <v>24</v>
      </c>
      <c r="G731" t="s">
        <v>23</v>
      </c>
      <c r="H731" t="s">
        <v>32</v>
      </c>
      <c r="I731" t="s">
        <v>24</v>
      </c>
      <c r="J731">
        <v>96</v>
      </c>
      <c r="K731" t="s">
        <v>24</v>
      </c>
      <c r="L731" t="s">
        <v>23</v>
      </c>
      <c r="M731" t="s">
        <v>24</v>
      </c>
      <c r="N731" s="1">
        <v>45749</v>
      </c>
      <c r="O731" t="s">
        <v>37</v>
      </c>
      <c r="P731" t="s">
        <v>27</v>
      </c>
      <c r="Q731" t="s">
        <v>32</v>
      </c>
      <c r="R731">
        <v>9</v>
      </c>
      <c r="S731">
        <v>966</v>
      </c>
      <c r="T731" t="s">
        <v>23</v>
      </c>
      <c r="U731" t="s">
        <v>24</v>
      </c>
      <c r="V731" s="1">
        <v>43409</v>
      </c>
      <c r="W731" t="s">
        <v>23</v>
      </c>
      <c r="X731" t="str">
        <f t="shared" si="67"/>
        <v>dp1</v>
      </c>
      <c r="Y731">
        <f t="shared" si="68"/>
        <v>96</v>
      </c>
      <c r="Z731">
        <f t="shared" si="69"/>
        <v>10</v>
      </c>
      <c r="AA731" t="str">
        <f t="shared" si="70"/>
        <v>N</v>
      </c>
      <c r="AC731" t="str">
        <f t="shared" ca="1" si="72"/>
        <v>Recent</v>
      </c>
      <c r="AD731" t="str">
        <f t="shared" ca="1" si="71"/>
        <v>Old</v>
      </c>
    </row>
    <row r="732" spans="1:30" hidden="1" x14ac:dyDescent="0.35">
      <c r="A732">
        <v>259586050</v>
      </c>
      <c r="B732" s="1">
        <v>39144</v>
      </c>
      <c r="C732">
        <v>94</v>
      </c>
      <c r="D732" s="1">
        <v>45728</v>
      </c>
      <c r="E732" t="s">
        <v>22</v>
      </c>
      <c r="F732" t="s">
        <v>23</v>
      </c>
      <c r="G732" t="s">
        <v>24</v>
      </c>
      <c r="H732" t="s">
        <v>32</v>
      </c>
      <c r="I732" t="s">
        <v>24</v>
      </c>
      <c r="J732">
        <v>98</v>
      </c>
      <c r="K732" t="s">
        <v>24</v>
      </c>
      <c r="L732" t="s">
        <v>23</v>
      </c>
      <c r="M732" t="s">
        <v>23</v>
      </c>
      <c r="N732" s="1">
        <v>45750</v>
      </c>
      <c r="O732" t="s">
        <v>37</v>
      </c>
      <c r="P732" t="s">
        <v>27</v>
      </c>
      <c r="Q732" t="s">
        <v>32</v>
      </c>
      <c r="R732">
        <v>9</v>
      </c>
      <c r="S732">
        <v>968</v>
      </c>
      <c r="T732" t="s">
        <v>23</v>
      </c>
      <c r="U732" t="s">
        <v>23</v>
      </c>
      <c r="V732" s="1">
        <v>43406</v>
      </c>
      <c r="W732" t="s">
        <v>23</v>
      </c>
      <c r="X732" t="str">
        <f t="shared" si="67"/>
        <v>dp1</v>
      </c>
      <c r="Y732">
        <f t="shared" si="68"/>
        <v>98</v>
      </c>
      <c r="Z732">
        <f t="shared" si="69"/>
        <v>10</v>
      </c>
      <c r="AA732" t="str">
        <f t="shared" si="70"/>
        <v>N</v>
      </c>
      <c r="AC732" t="str">
        <f t="shared" ca="1" si="72"/>
        <v>Recent</v>
      </c>
      <c r="AD732" t="str">
        <f t="shared" ca="1" si="71"/>
        <v>Old</v>
      </c>
    </row>
    <row r="733" spans="1:30" hidden="1" x14ac:dyDescent="0.35">
      <c r="A733">
        <v>404567372</v>
      </c>
      <c r="B733" s="1">
        <v>38024</v>
      </c>
      <c r="C733">
        <v>2798</v>
      </c>
      <c r="E733" t="s">
        <v>36</v>
      </c>
      <c r="F733" t="s">
        <v>24</v>
      </c>
      <c r="G733" t="s">
        <v>23</v>
      </c>
      <c r="H733" t="s">
        <v>32</v>
      </c>
      <c r="I733" t="s">
        <v>24</v>
      </c>
      <c r="J733">
        <v>40</v>
      </c>
      <c r="K733" t="s">
        <v>24</v>
      </c>
      <c r="L733" t="s">
        <v>24</v>
      </c>
      <c r="M733" t="s">
        <v>23</v>
      </c>
      <c r="N733" s="1">
        <v>45614</v>
      </c>
      <c r="O733" t="s">
        <v>39</v>
      </c>
      <c r="P733" t="s">
        <v>31</v>
      </c>
      <c r="Q733" t="s">
        <v>32</v>
      </c>
      <c r="R733">
        <v>9</v>
      </c>
      <c r="S733">
        <v>608</v>
      </c>
      <c r="T733" t="s">
        <v>23</v>
      </c>
      <c r="U733" t="s">
        <v>24</v>
      </c>
      <c r="V733" s="1">
        <v>43375</v>
      </c>
      <c r="W733" t="s">
        <v>23</v>
      </c>
      <c r="X733" t="str">
        <f t="shared" si="67"/>
        <v>dp1</v>
      </c>
      <c r="Y733">
        <f t="shared" si="68"/>
        <v>40</v>
      </c>
      <c r="Z733">
        <f t="shared" si="69"/>
        <v>4</v>
      </c>
      <c r="AA733" t="str">
        <f t="shared" si="70"/>
        <v>N</v>
      </c>
      <c r="AC733" t="str">
        <f t="shared" ca="1" si="72"/>
        <v>Recent</v>
      </c>
      <c r="AD733" t="str">
        <f t="shared" ca="1" si="71"/>
        <v>Old</v>
      </c>
    </row>
    <row r="734" spans="1:30" x14ac:dyDescent="0.35">
      <c r="A734">
        <v>630016911</v>
      </c>
      <c r="B734" s="1">
        <v>42342</v>
      </c>
      <c r="D734" s="1">
        <v>45756</v>
      </c>
      <c r="E734" t="s">
        <v>29</v>
      </c>
      <c r="F734" t="s">
        <v>24</v>
      </c>
      <c r="G734" t="s">
        <v>24</v>
      </c>
      <c r="H734" t="s">
        <v>25</v>
      </c>
      <c r="I734" t="s">
        <v>24</v>
      </c>
      <c r="J734">
        <v>0</v>
      </c>
      <c r="K734" t="s">
        <v>23</v>
      </c>
      <c r="L734" t="s">
        <v>23</v>
      </c>
      <c r="M734" t="s">
        <v>24</v>
      </c>
      <c r="N734" s="1">
        <v>45739</v>
      </c>
      <c r="O734" t="s">
        <v>40</v>
      </c>
      <c r="P734" t="s">
        <v>27</v>
      </c>
      <c r="Q734" t="s">
        <v>25</v>
      </c>
      <c r="T734" t="s">
        <v>23</v>
      </c>
      <c r="U734" t="s">
        <v>24</v>
      </c>
      <c r="W734" t="s">
        <v>23</v>
      </c>
      <c r="X734" t="str">
        <f t="shared" si="67"/>
        <v>dp1</v>
      </c>
      <c r="Y734">
        <f t="shared" si="68"/>
        <v>0</v>
      </c>
      <c r="Z734">
        <f t="shared" si="69"/>
        <v>0</v>
      </c>
      <c r="AA734" t="str">
        <f t="shared" si="70"/>
        <v>Y</v>
      </c>
      <c r="AC734" t="str">
        <f t="shared" ca="1" si="72"/>
        <v>Recent</v>
      </c>
      <c r="AD734" t="str">
        <f t="shared" ca="1" si="71"/>
        <v>N/A</v>
      </c>
    </row>
    <row r="735" spans="1:30" hidden="1" x14ac:dyDescent="0.35">
      <c r="A735">
        <v>489299107</v>
      </c>
      <c r="B735" s="1">
        <v>36333</v>
      </c>
      <c r="C735">
        <v>21</v>
      </c>
      <c r="D735" s="1">
        <v>45756</v>
      </c>
      <c r="E735" t="s">
        <v>22</v>
      </c>
      <c r="F735" t="s">
        <v>23</v>
      </c>
      <c r="G735" t="s">
        <v>24</v>
      </c>
      <c r="H735" t="s">
        <v>28</v>
      </c>
      <c r="I735" t="s">
        <v>24</v>
      </c>
      <c r="J735">
        <v>99</v>
      </c>
      <c r="K735" t="s">
        <v>24</v>
      </c>
      <c r="L735" t="s">
        <v>24</v>
      </c>
      <c r="M735" t="s">
        <v>23</v>
      </c>
      <c r="N735" s="1">
        <v>45742</v>
      </c>
      <c r="O735" t="s">
        <v>37</v>
      </c>
      <c r="P735" t="s">
        <v>27</v>
      </c>
      <c r="Q735" t="s">
        <v>25</v>
      </c>
      <c r="T735" t="s">
        <v>23</v>
      </c>
      <c r="U735" t="s">
        <v>23</v>
      </c>
      <c r="W735" t="s">
        <v>23</v>
      </c>
      <c r="X735" t="str">
        <f t="shared" si="67"/>
        <v>dp1</v>
      </c>
      <c r="Y735">
        <f t="shared" si="68"/>
        <v>99</v>
      </c>
      <c r="Z735">
        <f t="shared" si="69"/>
        <v>10</v>
      </c>
      <c r="AA735" t="str">
        <f t="shared" si="70"/>
        <v>Y</v>
      </c>
      <c r="AC735" t="str">
        <f t="shared" ca="1" si="72"/>
        <v>Recent</v>
      </c>
      <c r="AD735" t="str">
        <f t="shared" ca="1" si="71"/>
        <v>N/A</v>
      </c>
    </row>
    <row r="736" spans="1:30" hidden="1" x14ac:dyDescent="0.35">
      <c r="A736">
        <v>177401549</v>
      </c>
      <c r="B736" s="1">
        <v>41149</v>
      </c>
      <c r="C736">
        <v>5</v>
      </c>
      <c r="D736" s="1">
        <v>45732</v>
      </c>
      <c r="E736" t="s">
        <v>22</v>
      </c>
      <c r="F736" t="s">
        <v>23</v>
      </c>
      <c r="G736" t="s">
        <v>24</v>
      </c>
      <c r="H736" t="s">
        <v>30</v>
      </c>
      <c r="O736" t="s">
        <v>39</v>
      </c>
      <c r="P736" t="s">
        <v>33</v>
      </c>
      <c r="Q736" t="s">
        <v>30</v>
      </c>
      <c r="W736" t="s">
        <v>23</v>
      </c>
      <c r="X736" t="str">
        <f>IF(N736&gt;V736,"dp1",IF(V736="","N/A","dp3"))</f>
        <v>N/A</v>
      </c>
      <c r="Y736" t="str">
        <f>IF(X736 = "dp1", J736, IF(X736 = "N/A", "N/A", S736))</f>
        <v>N/A</v>
      </c>
      <c r="Z736">
        <f>IF(X736 = "dp1", ROUNDUP(Y736 / 10, 0), IF(Y736 = "N/A", 11, ROUNDUP(Y736 / 100, 0)))</f>
        <v>11</v>
      </c>
      <c r="AA736" t="str">
        <f>IF(OR(H736 = "Deceased", Q736 = "Deceased"), "Y", "N")</f>
        <v>N</v>
      </c>
      <c r="AC736" t="str">
        <f t="shared" ca="1" si="72"/>
        <v>N/A</v>
      </c>
      <c r="AD736" t="str">
        <f t="shared" ca="1" si="71"/>
        <v>N/A</v>
      </c>
    </row>
    <row r="737" spans="1:30" hidden="1" x14ac:dyDescent="0.35">
      <c r="A737">
        <v>145701644</v>
      </c>
      <c r="B737" s="1">
        <v>41420</v>
      </c>
      <c r="C737">
        <v>6</v>
      </c>
      <c r="E737" t="s">
        <v>22</v>
      </c>
      <c r="F737" t="s">
        <v>23</v>
      </c>
      <c r="G737" t="s">
        <v>24</v>
      </c>
      <c r="H737" t="s">
        <v>30</v>
      </c>
      <c r="O737" t="s">
        <v>39</v>
      </c>
      <c r="P737" t="s">
        <v>33</v>
      </c>
      <c r="Q737" t="s">
        <v>30</v>
      </c>
      <c r="W737" t="s">
        <v>23</v>
      </c>
      <c r="X737" t="str">
        <f>IF(N737&gt;V737,"dp1",IF(V737="","N/A","dp3"))</f>
        <v>N/A</v>
      </c>
      <c r="Y737" t="str">
        <f>IF(X737 = "dp1", J737, IF(X737 = "N/A", "N/A", S737))</f>
        <v>N/A</v>
      </c>
      <c r="Z737">
        <f>IF(X737 = "dp1", ROUNDUP(Y737 / 10, 0), IF(Y737 = "N/A", 11, ROUNDUP(Y737 / 100, 0)))</f>
        <v>11</v>
      </c>
      <c r="AA737" t="str">
        <f>IF(OR(H737 = "Deceased", Q737 = "Deceased"), "Y", "N")</f>
        <v>N</v>
      </c>
      <c r="AC737" t="str">
        <f t="shared" ca="1" si="72"/>
        <v>N/A</v>
      </c>
      <c r="AD737" t="str">
        <f t="shared" ca="1" si="71"/>
        <v>N/A</v>
      </c>
    </row>
    <row r="738" spans="1:30" hidden="1" x14ac:dyDescent="0.35">
      <c r="A738">
        <v>216202454</v>
      </c>
      <c r="B738" s="1">
        <v>36854</v>
      </c>
      <c r="C738">
        <v>15</v>
      </c>
      <c r="D738" s="1">
        <v>45754</v>
      </c>
      <c r="E738" t="s">
        <v>36</v>
      </c>
      <c r="F738" t="s">
        <v>24</v>
      </c>
      <c r="G738" t="s">
        <v>23</v>
      </c>
      <c r="H738" t="s">
        <v>25</v>
      </c>
      <c r="I738" t="s">
        <v>24</v>
      </c>
      <c r="J738">
        <v>0</v>
      </c>
      <c r="K738" t="s">
        <v>23</v>
      </c>
      <c r="L738" t="s">
        <v>23</v>
      </c>
      <c r="M738" t="s">
        <v>24</v>
      </c>
      <c r="N738" s="1">
        <v>45726</v>
      </c>
      <c r="O738" t="s">
        <v>26</v>
      </c>
      <c r="P738" t="s">
        <v>27</v>
      </c>
      <c r="Q738" t="s">
        <v>25</v>
      </c>
      <c r="T738" t="s">
        <v>23</v>
      </c>
      <c r="U738" t="s">
        <v>23</v>
      </c>
      <c r="W738" t="s">
        <v>23</v>
      </c>
      <c r="X738" t="str">
        <f>IF(N738&gt;V738,"dp1",IF(V738="","N/A","dp3"))</f>
        <v>dp1</v>
      </c>
      <c r="Y738">
        <f>IF(X738 = "dp1", J738, IF(X738 = "N/A", "N/A", S738))</f>
        <v>0</v>
      </c>
      <c r="Z738">
        <f>IF(X738 = "dp1", ROUNDUP(Y738 / 10, 0), IF(Y738 = "N/A", 11, ROUNDUP(Y738 / 100, 0)))</f>
        <v>0</v>
      </c>
      <c r="AA738" t="str">
        <f>IF(OR(H738 = "Deceased", Q738 = "Deceased"), "Y", "N")</f>
        <v>Y</v>
      </c>
      <c r="AC738" t="str">
        <f t="shared" ca="1" si="72"/>
        <v>Recent</v>
      </c>
      <c r="AD738" t="str">
        <f t="shared" ca="1" si="71"/>
        <v>N/A</v>
      </c>
    </row>
    <row r="739" spans="1:30" hidden="1" x14ac:dyDescent="0.35">
      <c r="A739">
        <v>791461280</v>
      </c>
      <c r="B739" s="1">
        <v>39822</v>
      </c>
      <c r="C739">
        <v>85</v>
      </c>
      <c r="D739" s="1">
        <v>45754</v>
      </c>
      <c r="E739" t="s">
        <v>22</v>
      </c>
      <c r="F739" t="s">
        <v>23</v>
      </c>
      <c r="G739" t="s">
        <v>24</v>
      </c>
      <c r="H739" t="s">
        <v>25</v>
      </c>
      <c r="I739" t="s">
        <v>24</v>
      </c>
      <c r="J739">
        <v>0</v>
      </c>
      <c r="K739" t="s">
        <v>23</v>
      </c>
      <c r="L739" t="s">
        <v>23</v>
      </c>
      <c r="M739" t="s">
        <v>23</v>
      </c>
      <c r="N739" s="1">
        <v>45743</v>
      </c>
      <c r="O739" t="s">
        <v>37</v>
      </c>
      <c r="P739" t="s">
        <v>31</v>
      </c>
      <c r="Q739" t="s">
        <v>25</v>
      </c>
      <c r="T739" t="s">
        <v>23</v>
      </c>
      <c r="U739" t="s">
        <v>23</v>
      </c>
      <c r="W739" t="s">
        <v>23</v>
      </c>
      <c r="X739" t="str">
        <f>IF(N739&gt;V739,"dp1",IF(V739="","N/A","dp3"))</f>
        <v>dp1</v>
      </c>
      <c r="Y739">
        <f>IF(X739 = "dp1", J739, IF(X739 = "N/A", "N/A", S739))</f>
        <v>0</v>
      </c>
      <c r="Z739">
        <f>IF(X739 = "dp1", ROUNDUP(Y739 / 10, 0), IF(Y739 = "N/A", 11, ROUNDUP(Y739 / 100, 0)))</f>
        <v>0</v>
      </c>
      <c r="AA739" t="str">
        <f>IF(OR(H739 = "Deceased", Q739 = "Deceased"), "Y", "N")</f>
        <v>Y</v>
      </c>
      <c r="AC739" t="str">
        <f t="shared" ca="1" si="72"/>
        <v>Recent</v>
      </c>
      <c r="AD739" t="str">
        <f t="shared" ca="1" si="71"/>
        <v>N/A</v>
      </c>
    </row>
    <row r="740" spans="1:30" hidden="1" x14ac:dyDescent="0.35">
      <c r="A740">
        <v>866734639</v>
      </c>
      <c r="B740" s="1">
        <v>35299</v>
      </c>
      <c r="C740">
        <v>65</v>
      </c>
      <c r="D740" s="1">
        <v>45754</v>
      </c>
      <c r="E740" t="s">
        <v>36</v>
      </c>
      <c r="F740" t="s">
        <v>24</v>
      </c>
      <c r="G740" t="s">
        <v>23</v>
      </c>
      <c r="H740" t="s">
        <v>25</v>
      </c>
      <c r="I740" t="s">
        <v>24</v>
      </c>
      <c r="J740">
        <v>0</v>
      </c>
      <c r="K740" t="s">
        <v>23</v>
      </c>
      <c r="L740" t="s">
        <v>23</v>
      </c>
      <c r="M740" t="s">
        <v>23</v>
      </c>
      <c r="N740" s="1">
        <v>45753</v>
      </c>
      <c r="O740" t="s">
        <v>26</v>
      </c>
      <c r="Q740" t="s">
        <v>25</v>
      </c>
      <c r="T740" t="s">
        <v>23</v>
      </c>
      <c r="U740" t="s">
        <v>23</v>
      </c>
      <c r="W740" t="s">
        <v>23</v>
      </c>
      <c r="X740" t="str">
        <f>IF(N740&gt;V740,"dp1",IF(V740="","N/A","dp3"))</f>
        <v>dp1</v>
      </c>
      <c r="Y740">
        <f>IF(X740 = "dp1", J740, IF(X740 = "N/A", "N/A", S740))</f>
        <v>0</v>
      </c>
      <c r="Z740">
        <f>IF(X740 = "dp1", ROUNDUP(Y740 / 10, 0), IF(Y740 = "N/A", 11, ROUNDUP(Y740 / 100, 0)))</f>
        <v>0</v>
      </c>
      <c r="AA740" t="str">
        <f>IF(OR(H740 = "Deceased", Q740 = "Deceased"), "Y", "N")</f>
        <v>Y</v>
      </c>
      <c r="AC740" t="str">
        <f t="shared" ca="1" si="72"/>
        <v>Recent</v>
      </c>
      <c r="AD740" t="str">
        <f t="shared" ca="1" si="71"/>
        <v>N/A</v>
      </c>
    </row>
    <row r="741" spans="1:30" hidden="1" x14ac:dyDescent="0.35">
      <c r="A741">
        <v>383022401</v>
      </c>
      <c r="B741" s="1">
        <v>37644</v>
      </c>
      <c r="C741">
        <v>7</v>
      </c>
      <c r="D741" s="1">
        <v>45751</v>
      </c>
      <c r="E741" t="s">
        <v>22</v>
      </c>
      <c r="F741" t="s">
        <v>23</v>
      </c>
      <c r="G741" t="s">
        <v>24</v>
      </c>
      <c r="H741" t="s">
        <v>30</v>
      </c>
      <c r="O741" t="s">
        <v>39</v>
      </c>
      <c r="P741" t="s">
        <v>27</v>
      </c>
      <c r="Q741" t="s">
        <v>30</v>
      </c>
      <c r="W741" t="s">
        <v>23</v>
      </c>
      <c r="X741" t="str">
        <f>IF(N741&gt;V741,"dp1",IF(V741="","N/A","dp3"))</f>
        <v>N/A</v>
      </c>
      <c r="Y741" t="str">
        <f>IF(X741 = "dp1", J741, IF(X741 = "N/A", "N/A", S741))</f>
        <v>N/A</v>
      </c>
      <c r="Z741">
        <f>IF(X741 = "dp1", ROUNDUP(Y741 / 10, 0), IF(Y741 = "N/A", 11, ROUNDUP(Y741 / 100, 0)))</f>
        <v>11</v>
      </c>
      <c r="AA741" t="str">
        <f>IF(OR(H741 = "Deceased", Q741 = "Deceased"), "Y", "N")</f>
        <v>N</v>
      </c>
      <c r="AC741" t="str">
        <f t="shared" ca="1" si="72"/>
        <v>N/A</v>
      </c>
      <c r="AD741" t="str">
        <f t="shared" ca="1" si="71"/>
        <v>N/A</v>
      </c>
    </row>
    <row r="742" spans="1:30" hidden="1" x14ac:dyDescent="0.35">
      <c r="A742">
        <v>330942040</v>
      </c>
      <c r="B742" s="1">
        <v>39232</v>
      </c>
      <c r="C742">
        <v>86</v>
      </c>
      <c r="D742" s="1">
        <v>45754</v>
      </c>
      <c r="E742" t="s">
        <v>22</v>
      </c>
      <c r="F742" t="s">
        <v>23</v>
      </c>
      <c r="G742" t="s">
        <v>24</v>
      </c>
      <c r="H742" t="s">
        <v>32</v>
      </c>
      <c r="I742" t="s">
        <v>24</v>
      </c>
      <c r="J742">
        <v>99</v>
      </c>
      <c r="K742" t="s">
        <v>24</v>
      </c>
      <c r="L742" t="s">
        <v>23</v>
      </c>
      <c r="M742" t="s">
        <v>24</v>
      </c>
      <c r="N742" s="1">
        <v>45728</v>
      </c>
      <c r="O742" t="s">
        <v>37</v>
      </c>
      <c r="P742" t="s">
        <v>27</v>
      </c>
      <c r="Q742" t="s">
        <v>25</v>
      </c>
      <c r="T742" t="s">
        <v>23</v>
      </c>
      <c r="U742" t="s">
        <v>23</v>
      </c>
      <c r="W742" t="s">
        <v>23</v>
      </c>
      <c r="X742" t="str">
        <f>IF(N742&gt;V742,"dp1",IF(V742="","N/A","dp3"))</f>
        <v>dp1</v>
      </c>
      <c r="Y742">
        <f>IF(X742 = "dp1", J742, IF(X742 = "N/A", "N/A", S742))</f>
        <v>99</v>
      </c>
      <c r="Z742">
        <f>IF(X742 = "dp1", ROUNDUP(Y742 / 10, 0), IF(Y742 = "N/A", 11, ROUNDUP(Y742 / 100, 0)))</f>
        <v>10</v>
      </c>
      <c r="AA742" t="str">
        <f>IF(OR(H742 = "Deceased", Q742 = "Deceased"), "Y", "N")</f>
        <v>Y</v>
      </c>
      <c r="AC742" t="str">
        <f t="shared" ca="1" si="72"/>
        <v>Recent</v>
      </c>
      <c r="AD742" t="str">
        <f t="shared" ca="1" si="71"/>
        <v>N/A</v>
      </c>
    </row>
    <row r="743" spans="1:30" hidden="1" x14ac:dyDescent="0.35">
      <c r="A743">
        <v>140611002</v>
      </c>
      <c r="B743" s="1">
        <v>39027</v>
      </c>
      <c r="C743">
        <v>10</v>
      </c>
      <c r="D743" s="1">
        <v>45740</v>
      </c>
      <c r="E743" t="s">
        <v>36</v>
      </c>
      <c r="F743" t="s">
        <v>24</v>
      </c>
      <c r="G743" t="s">
        <v>23</v>
      </c>
      <c r="H743" t="s">
        <v>30</v>
      </c>
      <c r="O743" t="s">
        <v>37</v>
      </c>
      <c r="P743" t="s">
        <v>31</v>
      </c>
      <c r="Q743" t="s">
        <v>25</v>
      </c>
      <c r="T743" t="s">
        <v>23</v>
      </c>
      <c r="U743" t="s">
        <v>23</v>
      </c>
      <c r="W743" t="s">
        <v>23</v>
      </c>
      <c r="X743" t="str">
        <f>IF(N743&gt;V743,"dp1",IF(V743="","N/A","dp3"))</f>
        <v>N/A</v>
      </c>
      <c r="Y743" t="str">
        <f>IF(X743 = "dp1", J743, IF(X743 = "N/A", "N/A", S743))</f>
        <v>N/A</v>
      </c>
      <c r="Z743">
        <f>IF(X743 = "dp1", ROUNDUP(Y743 / 10, 0), IF(Y743 = "N/A", 11, ROUNDUP(Y743 / 100, 0)))</f>
        <v>11</v>
      </c>
      <c r="AA743" t="str">
        <f>IF(OR(H743 = "Deceased", Q743 = "Deceased"), "Y", "N")</f>
        <v>Y</v>
      </c>
      <c r="AC743" t="str">
        <f t="shared" ca="1" si="72"/>
        <v>N/A</v>
      </c>
      <c r="AD743" t="str">
        <f t="shared" ca="1" si="71"/>
        <v>N/A</v>
      </c>
    </row>
    <row r="744" spans="1:30" hidden="1" x14ac:dyDescent="0.35">
      <c r="A744">
        <v>991681392</v>
      </c>
      <c r="B744" s="1">
        <v>36933</v>
      </c>
      <c r="C744">
        <v>1</v>
      </c>
      <c r="D744" s="1">
        <v>45753</v>
      </c>
      <c r="E744" t="s">
        <v>22</v>
      </c>
      <c r="F744" t="s">
        <v>23</v>
      </c>
      <c r="G744" t="s">
        <v>24</v>
      </c>
      <c r="H744" t="s">
        <v>32</v>
      </c>
      <c r="I744" t="s">
        <v>24</v>
      </c>
      <c r="J744">
        <v>96</v>
      </c>
      <c r="K744" t="s">
        <v>24</v>
      </c>
      <c r="L744" t="s">
        <v>23</v>
      </c>
      <c r="M744" t="s">
        <v>23</v>
      </c>
      <c r="N744" s="1">
        <v>45748</v>
      </c>
      <c r="O744" t="s">
        <v>39</v>
      </c>
      <c r="P744" t="s">
        <v>31</v>
      </c>
      <c r="Q744" t="s">
        <v>25</v>
      </c>
      <c r="T744" t="s">
        <v>23</v>
      </c>
      <c r="U744" t="s">
        <v>23</v>
      </c>
      <c r="W744" t="s">
        <v>23</v>
      </c>
      <c r="X744" t="str">
        <f>IF(N744&gt;V744,"dp1",IF(V744="","N/A","dp3"))</f>
        <v>dp1</v>
      </c>
      <c r="Y744">
        <f>IF(X744 = "dp1", J744, IF(X744 = "N/A", "N/A", S744))</f>
        <v>96</v>
      </c>
      <c r="Z744">
        <f>IF(X744 = "dp1", ROUNDUP(Y744 / 10, 0), IF(Y744 = "N/A", 11, ROUNDUP(Y744 / 100, 0)))</f>
        <v>10</v>
      </c>
      <c r="AA744" t="str">
        <f>IF(OR(H744 = "Deceased", Q744 = "Deceased"), "Y", "N")</f>
        <v>Y</v>
      </c>
      <c r="AC744" t="str">
        <f t="shared" ca="1" si="72"/>
        <v>Recent</v>
      </c>
      <c r="AD744" t="str">
        <f t="shared" ca="1" si="71"/>
        <v>N/A</v>
      </c>
    </row>
    <row r="745" spans="1:30" hidden="1" x14ac:dyDescent="0.35">
      <c r="A745">
        <v>346717172</v>
      </c>
      <c r="B745" s="1">
        <v>40756</v>
      </c>
      <c r="C745">
        <v>21</v>
      </c>
      <c r="D745" s="1">
        <v>45737</v>
      </c>
      <c r="E745" t="s">
        <v>36</v>
      </c>
      <c r="F745" t="s">
        <v>24</v>
      </c>
      <c r="G745" t="s">
        <v>23</v>
      </c>
      <c r="H745" t="s">
        <v>30</v>
      </c>
      <c r="P745" t="s">
        <v>27</v>
      </c>
      <c r="Q745" t="s">
        <v>30</v>
      </c>
      <c r="W745" t="s">
        <v>23</v>
      </c>
      <c r="X745" t="str">
        <f>IF(N745&gt;V745,"dp1",IF(V745="","N/A","dp3"))</f>
        <v>N/A</v>
      </c>
      <c r="Y745" t="str">
        <f>IF(X745 = "dp1", J745, IF(X745 = "N/A", "N/A", S745))</f>
        <v>N/A</v>
      </c>
      <c r="Z745">
        <f>IF(X745 = "dp1", ROUNDUP(Y745 / 10, 0), IF(Y745 = "N/A", 11, ROUNDUP(Y745 / 100, 0)))</f>
        <v>11</v>
      </c>
      <c r="AA745" t="str">
        <f>IF(OR(H745 = "Deceased", Q745 = "Deceased"), "Y", "N")</f>
        <v>N</v>
      </c>
      <c r="AC745" t="str">
        <f t="shared" ca="1" si="72"/>
        <v>N/A</v>
      </c>
      <c r="AD745" t="str">
        <f t="shared" ca="1" si="71"/>
        <v>N/A</v>
      </c>
    </row>
    <row r="746" spans="1:30" hidden="1" x14ac:dyDescent="0.35">
      <c r="A746">
        <v>151791916</v>
      </c>
      <c r="B746" s="1">
        <v>39689</v>
      </c>
      <c r="C746">
        <v>75</v>
      </c>
      <c r="D746" s="1">
        <v>45753</v>
      </c>
      <c r="E746" t="s">
        <v>22</v>
      </c>
      <c r="F746" t="s">
        <v>23</v>
      </c>
      <c r="G746" t="s">
        <v>24</v>
      </c>
      <c r="H746" t="s">
        <v>32</v>
      </c>
      <c r="I746" t="s">
        <v>24</v>
      </c>
      <c r="J746">
        <v>95</v>
      </c>
      <c r="K746" t="s">
        <v>24</v>
      </c>
      <c r="L746" t="s">
        <v>23</v>
      </c>
      <c r="M746" t="s">
        <v>23</v>
      </c>
      <c r="N746" s="1">
        <v>45740</v>
      </c>
      <c r="O746" t="s">
        <v>39</v>
      </c>
      <c r="P746" t="s">
        <v>27</v>
      </c>
      <c r="Q746" t="s">
        <v>30</v>
      </c>
      <c r="W746" t="s">
        <v>23</v>
      </c>
      <c r="X746" t="str">
        <f>IF(N746&gt;V746,"dp1",IF(V746="","N/A","dp3"))</f>
        <v>dp1</v>
      </c>
      <c r="Y746">
        <f>IF(X746 = "dp1", J746, IF(X746 = "N/A", "N/A", S746))</f>
        <v>95</v>
      </c>
      <c r="Z746">
        <f>IF(X746 = "dp1", ROUNDUP(Y746 / 10, 0), IF(Y746 = "N/A", 11, ROUNDUP(Y746 / 100, 0)))</f>
        <v>10</v>
      </c>
      <c r="AA746" t="str">
        <f>IF(OR(H746 = "Deceased", Q746 = "Deceased"), "Y", "N")</f>
        <v>N</v>
      </c>
      <c r="AC746" t="str">
        <f t="shared" ca="1" si="72"/>
        <v>Recent</v>
      </c>
      <c r="AD746" t="str">
        <f t="shared" ca="1" si="71"/>
        <v>N/A</v>
      </c>
    </row>
    <row r="747" spans="1:30" hidden="1" x14ac:dyDescent="0.35">
      <c r="A747">
        <v>254780176</v>
      </c>
      <c r="B747" s="1">
        <v>38745</v>
      </c>
      <c r="C747">
        <v>30</v>
      </c>
      <c r="D747" s="1">
        <v>45752</v>
      </c>
      <c r="E747" t="s">
        <v>22</v>
      </c>
      <c r="F747" t="s">
        <v>23</v>
      </c>
      <c r="G747" t="s">
        <v>24</v>
      </c>
      <c r="H747" t="s">
        <v>25</v>
      </c>
      <c r="I747" t="s">
        <v>24</v>
      </c>
      <c r="J747">
        <v>0</v>
      </c>
      <c r="K747" t="s">
        <v>23</v>
      </c>
      <c r="L747" t="s">
        <v>23</v>
      </c>
      <c r="M747" t="s">
        <v>23</v>
      </c>
      <c r="N747" s="1">
        <v>45740</v>
      </c>
      <c r="O747" t="s">
        <v>37</v>
      </c>
      <c r="P747" t="s">
        <v>31</v>
      </c>
      <c r="Q747" t="s">
        <v>25</v>
      </c>
      <c r="T747" t="s">
        <v>23</v>
      </c>
      <c r="U747" t="s">
        <v>23</v>
      </c>
      <c r="W747" t="s">
        <v>23</v>
      </c>
      <c r="X747" t="str">
        <f>IF(N747&gt;V747,"dp1",IF(V747="","N/A","dp3"))</f>
        <v>dp1</v>
      </c>
      <c r="Y747">
        <f>IF(X747 = "dp1", J747, IF(X747 = "N/A", "N/A", S747))</f>
        <v>0</v>
      </c>
      <c r="Z747">
        <f>IF(X747 = "dp1", ROUNDUP(Y747 / 10, 0), IF(Y747 = "N/A", 11, ROUNDUP(Y747 / 100, 0)))</f>
        <v>0</v>
      </c>
      <c r="AA747" t="str">
        <f>IF(OR(H747 = "Deceased", Q747 = "Deceased"), "Y", "N")</f>
        <v>Y</v>
      </c>
      <c r="AC747" t="str">
        <f t="shared" ca="1" si="72"/>
        <v>Recent</v>
      </c>
      <c r="AD747" t="str">
        <f t="shared" ca="1" si="71"/>
        <v>N/A</v>
      </c>
    </row>
    <row r="748" spans="1:30" hidden="1" x14ac:dyDescent="0.35">
      <c r="A748">
        <v>673408969</v>
      </c>
      <c r="B748" s="1">
        <v>39295</v>
      </c>
      <c r="C748">
        <v>22</v>
      </c>
      <c r="D748" s="1">
        <v>45727</v>
      </c>
      <c r="E748" t="s">
        <v>22</v>
      </c>
      <c r="F748" t="s">
        <v>23</v>
      </c>
      <c r="G748" t="s">
        <v>24</v>
      </c>
      <c r="H748" t="s">
        <v>30</v>
      </c>
      <c r="O748" t="s">
        <v>26</v>
      </c>
      <c r="P748" t="s">
        <v>33</v>
      </c>
      <c r="Q748" t="s">
        <v>30</v>
      </c>
      <c r="W748" t="s">
        <v>23</v>
      </c>
      <c r="X748" t="str">
        <f>IF(N748&gt;V748,"dp1",IF(V748="","N/A","dp3"))</f>
        <v>N/A</v>
      </c>
      <c r="Y748" t="str">
        <f>IF(X748 = "dp1", J748, IF(X748 = "N/A", "N/A", S748))</f>
        <v>N/A</v>
      </c>
      <c r="Z748">
        <f>IF(X748 = "dp1", ROUNDUP(Y748 / 10, 0), IF(Y748 = "N/A", 11, ROUNDUP(Y748 / 100, 0)))</f>
        <v>11</v>
      </c>
      <c r="AA748" t="str">
        <f>IF(OR(H748 = "Deceased", Q748 = "Deceased"), "Y", "N")</f>
        <v>N</v>
      </c>
      <c r="AC748" t="str">
        <f t="shared" ca="1" si="72"/>
        <v>N/A</v>
      </c>
      <c r="AD748" t="str">
        <f t="shared" ca="1" si="71"/>
        <v>N/A</v>
      </c>
    </row>
    <row r="749" spans="1:30" hidden="1" x14ac:dyDescent="0.35">
      <c r="A749">
        <v>631572444</v>
      </c>
      <c r="B749" s="1">
        <v>41088</v>
      </c>
      <c r="C749">
        <v>25</v>
      </c>
      <c r="D749" s="1">
        <v>45750</v>
      </c>
      <c r="E749" t="s">
        <v>22</v>
      </c>
      <c r="F749" t="s">
        <v>23</v>
      </c>
      <c r="G749" t="s">
        <v>24</v>
      </c>
      <c r="H749" t="s">
        <v>30</v>
      </c>
      <c r="O749" t="s">
        <v>39</v>
      </c>
      <c r="P749" t="s">
        <v>31</v>
      </c>
      <c r="Q749" t="s">
        <v>25</v>
      </c>
      <c r="T749" t="s">
        <v>23</v>
      </c>
      <c r="U749" t="s">
        <v>23</v>
      </c>
      <c r="W749" t="s">
        <v>23</v>
      </c>
      <c r="X749" t="str">
        <f>IF(N749&gt;V749,"dp1",IF(V749="","N/A","dp3"))</f>
        <v>N/A</v>
      </c>
      <c r="Y749" t="str">
        <f>IF(X749 = "dp1", J749, IF(X749 = "N/A", "N/A", S749))</f>
        <v>N/A</v>
      </c>
      <c r="Z749">
        <f>IF(X749 = "dp1", ROUNDUP(Y749 / 10, 0), IF(Y749 = "N/A", 11, ROUNDUP(Y749 / 100, 0)))</f>
        <v>11</v>
      </c>
      <c r="AA749" t="str">
        <f>IF(OR(H749 = "Deceased", Q749 = "Deceased"), "Y", "N")</f>
        <v>Y</v>
      </c>
      <c r="AC749" t="str">
        <f t="shared" ca="1" si="72"/>
        <v>N/A</v>
      </c>
      <c r="AD749" t="str">
        <f t="shared" ca="1" si="71"/>
        <v>N/A</v>
      </c>
    </row>
    <row r="750" spans="1:30" hidden="1" x14ac:dyDescent="0.35">
      <c r="A750">
        <v>943470182</v>
      </c>
      <c r="B750" s="1">
        <v>34901</v>
      </c>
      <c r="C750">
        <v>25</v>
      </c>
      <c r="D750" s="1">
        <v>45745</v>
      </c>
      <c r="E750" t="s">
        <v>22</v>
      </c>
      <c r="F750" t="s">
        <v>23</v>
      </c>
      <c r="G750" t="s">
        <v>24</v>
      </c>
      <c r="H750" t="s">
        <v>30</v>
      </c>
      <c r="O750" t="s">
        <v>39</v>
      </c>
      <c r="P750" t="s">
        <v>27</v>
      </c>
      <c r="Q750" t="s">
        <v>30</v>
      </c>
      <c r="W750" t="s">
        <v>23</v>
      </c>
      <c r="X750" t="str">
        <f>IF(N750&gt;V750,"dp1",IF(V750="","N/A","dp3"))</f>
        <v>N/A</v>
      </c>
      <c r="Y750" t="str">
        <f>IF(X750 = "dp1", J750, IF(X750 = "N/A", "N/A", S750))</f>
        <v>N/A</v>
      </c>
      <c r="Z750">
        <f>IF(X750 = "dp1", ROUNDUP(Y750 / 10, 0), IF(Y750 = "N/A", 11, ROUNDUP(Y750 / 100, 0)))</f>
        <v>11</v>
      </c>
      <c r="AA750" t="str">
        <f>IF(OR(H750 = "Deceased", Q750 = "Deceased"), "Y", "N")</f>
        <v>N</v>
      </c>
      <c r="AC750" t="str">
        <f t="shared" ca="1" si="72"/>
        <v>N/A</v>
      </c>
      <c r="AD750" t="str">
        <f t="shared" ca="1" si="71"/>
        <v>N/A</v>
      </c>
    </row>
    <row r="751" spans="1:30" hidden="1" x14ac:dyDescent="0.35">
      <c r="A751">
        <v>499843510</v>
      </c>
      <c r="B751" s="1">
        <v>41982</v>
      </c>
      <c r="C751">
        <v>28</v>
      </c>
      <c r="D751" s="1">
        <v>45752</v>
      </c>
      <c r="E751" t="s">
        <v>22</v>
      </c>
      <c r="F751" t="s">
        <v>23</v>
      </c>
      <c r="G751" t="s">
        <v>24</v>
      </c>
      <c r="H751" t="s">
        <v>32</v>
      </c>
      <c r="I751" t="s">
        <v>24</v>
      </c>
      <c r="J751">
        <v>98</v>
      </c>
      <c r="K751" t="s">
        <v>24</v>
      </c>
      <c r="L751" t="s">
        <v>23</v>
      </c>
      <c r="M751" t="s">
        <v>24</v>
      </c>
      <c r="N751" s="1">
        <v>45737</v>
      </c>
      <c r="O751" t="s">
        <v>35</v>
      </c>
      <c r="Q751" t="s">
        <v>30</v>
      </c>
      <c r="W751" t="s">
        <v>23</v>
      </c>
      <c r="X751" t="str">
        <f>IF(N751&gt;V751,"dp1",IF(V751="","N/A","dp3"))</f>
        <v>dp1</v>
      </c>
      <c r="Y751">
        <f>IF(X751 = "dp1", J751, IF(X751 = "N/A", "N/A", S751))</f>
        <v>98</v>
      </c>
      <c r="Z751">
        <f>IF(X751 = "dp1", ROUNDUP(Y751 / 10, 0), IF(Y751 = "N/A", 11, ROUNDUP(Y751 / 100, 0)))</f>
        <v>10</v>
      </c>
      <c r="AA751" t="str">
        <f>IF(OR(H751 = "Deceased", Q751 = "Deceased"), "Y", "N")</f>
        <v>N</v>
      </c>
      <c r="AC751" t="str">
        <f t="shared" ca="1" si="72"/>
        <v>Recent</v>
      </c>
      <c r="AD751" t="str">
        <f t="shared" ca="1" si="71"/>
        <v>N/A</v>
      </c>
    </row>
    <row r="752" spans="1:30" hidden="1" x14ac:dyDescent="0.35">
      <c r="A752">
        <v>524953143</v>
      </c>
      <c r="B752" s="1">
        <v>39244</v>
      </c>
      <c r="C752">
        <v>42</v>
      </c>
      <c r="D752" s="1">
        <v>45752</v>
      </c>
      <c r="E752" t="s">
        <v>22</v>
      </c>
      <c r="F752" t="s">
        <v>23</v>
      </c>
      <c r="G752" t="s">
        <v>24</v>
      </c>
      <c r="H752" t="s">
        <v>25</v>
      </c>
      <c r="I752" t="s">
        <v>24</v>
      </c>
      <c r="J752">
        <v>0</v>
      </c>
      <c r="K752" t="s">
        <v>23</v>
      </c>
      <c r="L752" t="s">
        <v>23</v>
      </c>
      <c r="M752" t="s">
        <v>24</v>
      </c>
      <c r="N752" s="1">
        <v>45729</v>
      </c>
      <c r="O752" t="s">
        <v>26</v>
      </c>
      <c r="P752" t="s">
        <v>27</v>
      </c>
      <c r="Q752" t="s">
        <v>25</v>
      </c>
      <c r="T752" t="s">
        <v>23</v>
      </c>
      <c r="U752" t="s">
        <v>23</v>
      </c>
      <c r="W752" t="s">
        <v>23</v>
      </c>
      <c r="X752" t="str">
        <f>IF(N752&gt;V752,"dp1",IF(V752="","N/A","dp3"))</f>
        <v>dp1</v>
      </c>
      <c r="Y752">
        <f>IF(X752 = "dp1", J752, IF(X752 = "N/A", "N/A", S752))</f>
        <v>0</v>
      </c>
      <c r="Z752">
        <f>IF(X752 = "dp1", ROUNDUP(Y752 / 10, 0), IF(Y752 = "N/A", 11, ROUNDUP(Y752 / 100, 0)))</f>
        <v>0</v>
      </c>
      <c r="AA752" t="str">
        <f>IF(OR(H752 = "Deceased", Q752 = "Deceased"), "Y", "N")</f>
        <v>Y</v>
      </c>
      <c r="AC752" t="str">
        <f t="shared" ca="1" si="72"/>
        <v>Recent</v>
      </c>
      <c r="AD752" t="str">
        <f t="shared" ca="1" si="71"/>
        <v>N/A</v>
      </c>
    </row>
    <row r="753" spans="1:30" hidden="1" x14ac:dyDescent="0.35">
      <c r="A753">
        <v>148562116</v>
      </c>
      <c r="B753" s="1">
        <v>39241</v>
      </c>
      <c r="C753">
        <v>75</v>
      </c>
      <c r="D753" s="1">
        <v>45752</v>
      </c>
      <c r="E753" t="s">
        <v>36</v>
      </c>
      <c r="F753" t="s">
        <v>24</v>
      </c>
      <c r="G753" t="s">
        <v>23</v>
      </c>
      <c r="H753" t="s">
        <v>32</v>
      </c>
      <c r="I753" t="s">
        <v>24</v>
      </c>
      <c r="J753">
        <v>93</v>
      </c>
      <c r="K753" t="s">
        <v>24</v>
      </c>
      <c r="L753" t="s">
        <v>23</v>
      </c>
      <c r="M753" t="s">
        <v>23</v>
      </c>
      <c r="N753" s="1">
        <v>45726</v>
      </c>
      <c r="O753" t="s">
        <v>37</v>
      </c>
      <c r="P753" t="s">
        <v>27</v>
      </c>
      <c r="Q753" t="s">
        <v>30</v>
      </c>
      <c r="W753" t="s">
        <v>23</v>
      </c>
      <c r="X753" t="str">
        <f>IF(N753&gt;V753,"dp1",IF(V753="","N/A","dp3"))</f>
        <v>dp1</v>
      </c>
      <c r="Y753">
        <f>IF(X753 = "dp1", J753, IF(X753 = "N/A", "N/A", S753))</f>
        <v>93</v>
      </c>
      <c r="Z753">
        <f>IF(X753 = "dp1", ROUNDUP(Y753 / 10, 0), IF(Y753 = "N/A", 11, ROUNDUP(Y753 / 100, 0)))</f>
        <v>10</v>
      </c>
      <c r="AA753" t="str">
        <f>IF(OR(H753 = "Deceased", Q753 = "Deceased"), "Y", "N")</f>
        <v>N</v>
      </c>
      <c r="AC753" t="str">
        <f t="shared" ca="1" si="72"/>
        <v>Recent</v>
      </c>
      <c r="AD753" t="str">
        <f t="shared" ca="1" si="71"/>
        <v>N/A</v>
      </c>
    </row>
    <row r="754" spans="1:30" x14ac:dyDescent="0.35">
      <c r="A754">
        <v>821542299</v>
      </c>
      <c r="B754" s="1">
        <v>42129</v>
      </c>
      <c r="D754" s="1">
        <v>45751</v>
      </c>
      <c r="E754" t="s">
        <v>36</v>
      </c>
      <c r="F754" t="s">
        <v>24</v>
      </c>
      <c r="G754" t="s">
        <v>23</v>
      </c>
      <c r="H754" t="s">
        <v>32</v>
      </c>
      <c r="I754" t="s">
        <v>24</v>
      </c>
      <c r="J754">
        <v>89</v>
      </c>
      <c r="K754" t="s">
        <v>24</v>
      </c>
      <c r="L754" t="s">
        <v>23</v>
      </c>
      <c r="M754" t="s">
        <v>24</v>
      </c>
      <c r="N754" s="1">
        <v>45732</v>
      </c>
      <c r="O754" t="s">
        <v>37</v>
      </c>
      <c r="P754" t="s">
        <v>31</v>
      </c>
      <c r="Q754" t="s">
        <v>30</v>
      </c>
      <c r="W754" t="s">
        <v>23</v>
      </c>
      <c r="X754" t="str">
        <f>IF(N754&gt;V754,"dp1",IF(V754="","N/A","dp3"))</f>
        <v>dp1</v>
      </c>
      <c r="Y754">
        <f>IF(X754 = "dp1", J754, IF(X754 = "N/A", "N/A", S754))</f>
        <v>89</v>
      </c>
      <c r="Z754">
        <f>IF(X754 = "dp1", ROUNDUP(Y754 / 10, 0), IF(Y754 = "N/A", 11, ROUNDUP(Y754 / 100, 0)))</f>
        <v>9</v>
      </c>
      <c r="AA754" t="str">
        <f>IF(OR(H754 = "Deceased", Q754 = "Deceased"), "Y", "N")</f>
        <v>N</v>
      </c>
      <c r="AC754" t="str">
        <f t="shared" ca="1" si="72"/>
        <v>Recent</v>
      </c>
      <c r="AD754" t="str">
        <f t="shared" ca="1" si="71"/>
        <v>N/A</v>
      </c>
    </row>
    <row r="755" spans="1:30" hidden="1" x14ac:dyDescent="0.35">
      <c r="A755">
        <v>576678758</v>
      </c>
      <c r="B755" s="1">
        <v>35695</v>
      </c>
      <c r="C755">
        <v>34</v>
      </c>
      <c r="D755" s="1">
        <v>45729</v>
      </c>
      <c r="E755" t="s">
        <v>22</v>
      </c>
      <c r="F755" t="s">
        <v>23</v>
      </c>
      <c r="G755" t="s">
        <v>24</v>
      </c>
      <c r="H755" t="s">
        <v>30</v>
      </c>
      <c r="O755" t="s">
        <v>37</v>
      </c>
      <c r="P755" t="s">
        <v>27</v>
      </c>
      <c r="Q755" t="s">
        <v>30</v>
      </c>
      <c r="W755" t="s">
        <v>23</v>
      </c>
      <c r="X755" t="str">
        <f>IF(N755&gt;V755,"dp1",IF(V755="","N/A","dp3"))</f>
        <v>N/A</v>
      </c>
      <c r="Y755" t="str">
        <f>IF(X755 = "dp1", J755, IF(X755 = "N/A", "N/A", S755))</f>
        <v>N/A</v>
      </c>
      <c r="Z755">
        <f>IF(X755 = "dp1", ROUNDUP(Y755 / 10, 0), IF(Y755 = "N/A", 11, ROUNDUP(Y755 / 100, 0)))</f>
        <v>11</v>
      </c>
      <c r="AA755" t="str">
        <f>IF(OR(H755 = "Deceased", Q755 = "Deceased"), "Y", "N")</f>
        <v>N</v>
      </c>
      <c r="AC755" t="str">
        <f t="shared" ca="1" si="72"/>
        <v>N/A</v>
      </c>
      <c r="AD755" t="str">
        <f t="shared" ca="1" si="71"/>
        <v>N/A</v>
      </c>
    </row>
    <row r="756" spans="1:30" hidden="1" x14ac:dyDescent="0.35">
      <c r="A756">
        <v>732784384</v>
      </c>
      <c r="B756" s="1">
        <v>39805</v>
      </c>
      <c r="C756">
        <v>37</v>
      </c>
      <c r="D756" s="1">
        <v>45732</v>
      </c>
      <c r="E756" t="s">
        <v>22</v>
      </c>
      <c r="F756" t="s">
        <v>23</v>
      </c>
      <c r="G756" t="s">
        <v>24</v>
      </c>
      <c r="H756" t="s">
        <v>30</v>
      </c>
      <c r="Q756" t="s">
        <v>25</v>
      </c>
      <c r="T756" t="s">
        <v>23</v>
      </c>
      <c r="U756" t="s">
        <v>23</v>
      </c>
      <c r="W756" t="s">
        <v>23</v>
      </c>
      <c r="X756" t="str">
        <f>IF(N756&gt;V756,"dp1",IF(V756="","N/A","dp3"))</f>
        <v>N/A</v>
      </c>
      <c r="Y756" t="str">
        <f>IF(X756 = "dp1", J756, IF(X756 = "N/A", "N/A", S756))</f>
        <v>N/A</v>
      </c>
      <c r="Z756">
        <f>IF(X756 = "dp1", ROUNDUP(Y756 / 10, 0), IF(Y756 = "N/A", 11, ROUNDUP(Y756 / 100, 0)))</f>
        <v>11</v>
      </c>
      <c r="AA756" t="str">
        <f>IF(OR(H756 = "Deceased", Q756 = "Deceased"), "Y", "N")</f>
        <v>Y</v>
      </c>
      <c r="AC756" t="str">
        <f t="shared" ca="1" si="72"/>
        <v>N/A</v>
      </c>
      <c r="AD756" t="str">
        <f t="shared" ca="1" si="71"/>
        <v>N/A</v>
      </c>
    </row>
    <row r="757" spans="1:30" hidden="1" x14ac:dyDescent="0.35">
      <c r="A757">
        <v>214257871</v>
      </c>
      <c r="B757" s="1">
        <v>42016</v>
      </c>
      <c r="C757">
        <v>88</v>
      </c>
      <c r="D757" s="1">
        <v>45751</v>
      </c>
      <c r="E757" t="s">
        <v>36</v>
      </c>
      <c r="F757" t="s">
        <v>24</v>
      </c>
      <c r="G757" t="s">
        <v>23</v>
      </c>
      <c r="H757" t="s">
        <v>25</v>
      </c>
      <c r="I757" t="s">
        <v>24</v>
      </c>
      <c r="J757">
        <v>0</v>
      </c>
      <c r="K757" t="s">
        <v>23</v>
      </c>
      <c r="L757" t="s">
        <v>23</v>
      </c>
      <c r="M757" t="s">
        <v>23</v>
      </c>
      <c r="N757" s="1">
        <v>45731</v>
      </c>
      <c r="O757" t="s">
        <v>37</v>
      </c>
      <c r="P757" t="s">
        <v>33</v>
      </c>
      <c r="Q757" t="s">
        <v>25</v>
      </c>
      <c r="T757" t="s">
        <v>23</v>
      </c>
      <c r="U757" t="s">
        <v>23</v>
      </c>
      <c r="W757" t="s">
        <v>23</v>
      </c>
      <c r="X757" t="str">
        <f>IF(N757&gt;V757,"dp1",IF(V757="","N/A","dp3"))</f>
        <v>dp1</v>
      </c>
      <c r="Y757">
        <f>IF(X757 = "dp1", J757, IF(X757 = "N/A", "N/A", S757))</f>
        <v>0</v>
      </c>
      <c r="Z757">
        <f>IF(X757 = "dp1", ROUNDUP(Y757 / 10, 0), IF(Y757 = "N/A", 11, ROUNDUP(Y757 / 100, 0)))</f>
        <v>0</v>
      </c>
      <c r="AA757" t="str">
        <f>IF(OR(H757 = "Deceased", Q757 = "Deceased"), "Y", "N")</f>
        <v>Y</v>
      </c>
      <c r="AC757" t="str">
        <f t="shared" ca="1" si="72"/>
        <v>Recent</v>
      </c>
      <c r="AD757" t="str">
        <f t="shared" ca="1" si="71"/>
        <v>N/A</v>
      </c>
    </row>
    <row r="758" spans="1:30" hidden="1" x14ac:dyDescent="0.35">
      <c r="A758">
        <v>206146008</v>
      </c>
      <c r="B758" s="1">
        <v>38221</v>
      </c>
      <c r="C758">
        <v>32</v>
      </c>
      <c r="D758" s="1">
        <v>45750</v>
      </c>
      <c r="E758" t="s">
        <v>22</v>
      </c>
      <c r="F758" t="s">
        <v>23</v>
      </c>
      <c r="G758" t="s">
        <v>24</v>
      </c>
      <c r="H758" t="s">
        <v>32</v>
      </c>
      <c r="I758" t="s">
        <v>24</v>
      </c>
      <c r="J758">
        <v>89</v>
      </c>
      <c r="K758" t="s">
        <v>24</v>
      </c>
      <c r="L758" t="s">
        <v>23</v>
      </c>
      <c r="M758" t="s">
        <v>23</v>
      </c>
      <c r="N758" s="1">
        <v>45747</v>
      </c>
      <c r="O758" t="s">
        <v>39</v>
      </c>
      <c r="Q758" t="s">
        <v>30</v>
      </c>
      <c r="W758" t="s">
        <v>23</v>
      </c>
      <c r="X758" t="str">
        <f>IF(N758&gt;V758,"dp1",IF(V758="","N/A","dp3"))</f>
        <v>dp1</v>
      </c>
      <c r="Y758">
        <f>IF(X758 = "dp1", J758, IF(X758 = "N/A", "N/A", S758))</f>
        <v>89</v>
      </c>
      <c r="Z758">
        <f>IF(X758 = "dp1", ROUNDUP(Y758 / 10, 0), IF(Y758 = "N/A", 11, ROUNDUP(Y758 / 100, 0)))</f>
        <v>9</v>
      </c>
      <c r="AA758" t="str">
        <f>IF(OR(H758 = "Deceased", Q758 = "Deceased"), "Y", "N")</f>
        <v>N</v>
      </c>
      <c r="AC758" t="str">
        <f t="shared" ca="1" si="72"/>
        <v>Recent</v>
      </c>
      <c r="AD758" t="str">
        <f t="shared" ca="1" si="71"/>
        <v>N/A</v>
      </c>
    </row>
    <row r="759" spans="1:30" hidden="1" x14ac:dyDescent="0.35">
      <c r="A759">
        <v>595065483</v>
      </c>
      <c r="B759" s="1">
        <v>35847</v>
      </c>
      <c r="C759">
        <v>56</v>
      </c>
      <c r="D759" s="1">
        <v>45750</v>
      </c>
      <c r="E759" t="s">
        <v>34</v>
      </c>
      <c r="F759" t="s">
        <v>24</v>
      </c>
      <c r="G759" t="s">
        <v>24</v>
      </c>
      <c r="H759" t="s">
        <v>25</v>
      </c>
      <c r="I759" t="s">
        <v>24</v>
      </c>
      <c r="J759">
        <v>0</v>
      </c>
      <c r="K759" t="s">
        <v>23</v>
      </c>
      <c r="L759" t="s">
        <v>23</v>
      </c>
      <c r="M759" t="s">
        <v>23</v>
      </c>
      <c r="N759" s="1">
        <v>45753</v>
      </c>
      <c r="O759" t="s">
        <v>39</v>
      </c>
      <c r="P759" t="s">
        <v>27</v>
      </c>
      <c r="Q759" t="s">
        <v>25</v>
      </c>
      <c r="T759" t="s">
        <v>23</v>
      </c>
      <c r="U759" t="s">
        <v>23</v>
      </c>
      <c r="W759" t="s">
        <v>23</v>
      </c>
      <c r="X759" t="str">
        <f>IF(N759&gt;V759,"dp1",IF(V759="","N/A","dp3"))</f>
        <v>dp1</v>
      </c>
      <c r="Y759">
        <f>IF(X759 = "dp1", J759, IF(X759 = "N/A", "N/A", S759))</f>
        <v>0</v>
      </c>
      <c r="Z759">
        <f>IF(X759 = "dp1", ROUNDUP(Y759 / 10, 0), IF(Y759 = "N/A", 11, ROUNDUP(Y759 / 100, 0)))</f>
        <v>0</v>
      </c>
      <c r="AA759" t="str">
        <f>IF(OR(H759 = "Deceased", Q759 = "Deceased"), "Y", "N")</f>
        <v>Y</v>
      </c>
      <c r="AC759" t="str">
        <f t="shared" ca="1" si="72"/>
        <v>Recent</v>
      </c>
      <c r="AD759" t="str">
        <f t="shared" ca="1" si="71"/>
        <v>N/A</v>
      </c>
    </row>
    <row r="760" spans="1:30" hidden="1" x14ac:dyDescent="0.35">
      <c r="A760">
        <v>978914017</v>
      </c>
      <c r="B760" s="1">
        <v>41437</v>
      </c>
      <c r="C760">
        <v>37</v>
      </c>
      <c r="D760" s="1">
        <v>45731</v>
      </c>
      <c r="E760" t="s">
        <v>22</v>
      </c>
      <c r="F760" t="s">
        <v>23</v>
      </c>
      <c r="G760" t="s">
        <v>24</v>
      </c>
      <c r="H760" t="s">
        <v>30</v>
      </c>
      <c r="O760" t="s">
        <v>40</v>
      </c>
      <c r="P760" t="s">
        <v>27</v>
      </c>
      <c r="Q760" t="s">
        <v>25</v>
      </c>
      <c r="T760" t="s">
        <v>23</v>
      </c>
      <c r="U760" t="s">
        <v>23</v>
      </c>
      <c r="W760" t="s">
        <v>23</v>
      </c>
      <c r="X760" t="str">
        <f>IF(N760&gt;V760,"dp1",IF(V760="","N/A","dp3"))</f>
        <v>N/A</v>
      </c>
      <c r="Y760" t="str">
        <f>IF(X760 = "dp1", J760, IF(X760 = "N/A", "N/A", S760))</f>
        <v>N/A</v>
      </c>
      <c r="Z760">
        <f>IF(X760 = "dp1", ROUNDUP(Y760 / 10, 0), IF(Y760 = "N/A", 11, ROUNDUP(Y760 / 100, 0)))</f>
        <v>11</v>
      </c>
      <c r="AA760" t="str">
        <f>IF(OR(H760 = "Deceased", Q760 = "Deceased"), "Y", "N")</f>
        <v>Y</v>
      </c>
      <c r="AC760" t="str">
        <f t="shared" ca="1" si="72"/>
        <v>N/A</v>
      </c>
      <c r="AD760" t="str">
        <f t="shared" ca="1" si="71"/>
        <v>N/A</v>
      </c>
    </row>
    <row r="761" spans="1:30" hidden="1" x14ac:dyDescent="0.35">
      <c r="A761">
        <v>895654089</v>
      </c>
      <c r="B761" s="1">
        <v>42309</v>
      </c>
      <c r="C761">
        <v>77</v>
      </c>
      <c r="D761" s="1">
        <v>45750</v>
      </c>
      <c r="E761" t="s">
        <v>22</v>
      </c>
      <c r="F761" t="s">
        <v>23</v>
      </c>
      <c r="G761" t="s">
        <v>24</v>
      </c>
      <c r="H761" t="s">
        <v>28</v>
      </c>
      <c r="I761" t="s">
        <v>24</v>
      </c>
      <c r="J761">
        <v>93</v>
      </c>
      <c r="K761" t="s">
        <v>24</v>
      </c>
      <c r="L761" t="s">
        <v>24</v>
      </c>
      <c r="M761" t="s">
        <v>24</v>
      </c>
      <c r="N761" s="1">
        <v>45738</v>
      </c>
      <c r="O761" t="s">
        <v>39</v>
      </c>
      <c r="P761" t="s">
        <v>31</v>
      </c>
      <c r="Q761" t="s">
        <v>25</v>
      </c>
      <c r="T761" t="s">
        <v>23</v>
      </c>
      <c r="U761" t="s">
        <v>23</v>
      </c>
      <c r="W761" t="s">
        <v>23</v>
      </c>
      <c r="X761" t="str">
        <f>IF(N761&gt;V761,"dp1",IF(V761="","N/A","dp3"))</f>
        <v>dp1</v>
      </c>
      <c r="Y761">
        <f>IF(X761 = "dp1", J761, IF(X761 = "N/A", "N/A", S761))</f>
        <v>93</v>
      </c>
      <c r="Z761">
        <f>IF(X761 = "dp1", ROUNDUP(Y761 / 10, 0), IF(Y761 = "N/A", 11, ROUNDUP(Y761 / 100, 0)))</f>
        <v>10</v>
      </c>
      <c r="AA761" t="str">
        <f>IF(OR(H761 = "Deceased", Q761 = "Deceased"), "Y", "N")</f>
        <v>Y</v>
      </c>
      <c r="AC761" t="str">
        <f t="shared" ca="1" si="72"/>
        <v>Recent</v>
      </c>
      <c r="AD761" t="str">
        <f t="shared" ca="1" si="71"/>
        <v>N/A</v>
      </c>
    </row>
    <row r="762" spans="1:30" x14ac:dyDescent="0.35">
      <c r="A762">
        <v>537580099</v>
      </c>
      <c r="B762" s="1">
        <v>42532</v>
      </c>
      <c r="D762" s="1">
        <v>45749</v>
      </c>
      <c r="E762" t="s">
        <v>29</v>
      </c>
      <c r="F762" t="s">
        <v>24</v>
      </c>
      <c r="G762" t="s">
        <v>24</v>
      </c>
      <c r="H762" t="s">
        <v>32</v>
      </c>
      <c r="I762" t="s">
        <v>24</v>
      </c>
      <c r="J762">
        <v>97</v>
      </c>
      <c r="K762" t="s">
        <v>24</v>
      </c>
      <c r="L762" t="s">
        <v>24</v>
      </c>
      <c r="M762" t="s">
        <v>23</v>
      </c>
      <c r="N762" s="1">
        <v>45744</v>
      </c>
      <c r="P762" t="s">
        <v>33</v>
      </c>
      <c r="Q762" t="s">
        <v>25</v>
      </c>
      <c r="T762" t="s">
        <v>23</v>
      </c>
      <c r="U762" t="s">
        <v>24</v>
      </c>
      <c r="W762" t="s">
        <v>23</v>
      </c>
      <c r="X762" t="str">
        <f>IF(N762&gt;V762,"dp1",IF(V762="","N/A","dp3"))</f>
        <v>dp1</v>
      </c>
      <c r="Y762">
        <f>IF(X762 = "dp1", J762, IF(X762 = "N/A", "N/A", S762))</f>
        <v>97</v>
      </c>
      <c r="Z762">
        <f>IF(X762 = "dp1", ROUNDUP(Y762 / 10, 0), IF(Y762 = "N/A", 11, ROUNDUP(Y762 / 100, 0)))</f>
        <v>10</v>
      </c>
      <c r="AA762" t="str">
        <f>IF(OR(H762 = "Deceased", Q762 = "Deceased"), "Y", "N")</f>
        <v>Y</v>
      </c>
      <c r="AC762" t="str">
        <f t="shared" ca="1" si="72"/>
        <v>Recent</v>
      </c>
      <c r="AD762" t="str">
        <f t="shared" ca="1" si="71"/>
        <v>N/A</v>
      </c>
    </row>
    <row r="763" spans="1:30" hidden="1" x14ac:dyDescent="0.35">
      <c r="A763">
        <v>514380020</v>
      </c>
      <c r="B763" s="1">
        <v>36573</v>
      </c>
      <c r="C763">
        <v>38</v>
      </c>
      <c r="D763" s="1">
        <v>45755</v>
      </c>
      <c r="E763" t="s">
        <v>22</v>
      </c>
      <c r="F763" t="s">
        <v>23</v>
      </c>
      <c r="G763" t="s">
        <v>24</v>
      </c>
      <c r="H763" t="s">
        <v>30</v>
      </c>
      <c r="O763" t="s">
        <v>39</v>
      </c>
      <c r="P763" t="s">
        <v>27</v>
      </c>
      <c r="Q763" t="s">
        <v>30</v>
      </c>
      <c r="W763" t="s">
        <v>23</v>
      </c>
      <c r="X763" t="str">
        <f>IF(N763&gt;V763,"dp1",IF(V763="","N/A","dp3"))</f>
        <v>N/A</v>
      </c>
      <c r="Y763" t="str">
        <f>IF(X763 = "dp1", J763, IF(X763 = "N/A", "N/A", S763))</f>
        <v>N/A</v>
      </c>
      <c r="Z763">
        <f>IF(X763 = "dp1", ROUNDUP(Y763 / 10, 0), IF(Y763 = "N/A", 11, ROUNDUP(Y763 / 100, 0)))</f>
        <v>11</v>
      </c>
      <c r="AA763" t="str">
        <f>IF(OR(H763 = "Deceased", Q763 = "Deceased"), "Y", "N")</f>
        <v>N</v>
      </c>
      <c r="AC763" t="str">
        <f t="shared" ca="1" si="72"/>
        <v>N/A</v>
      </c>
      <c r="AD763" t="str">
        <f t="shared" ca="1" si="71"/>
        <v>N/A</v>
      </c>
    </row>
    <row r="764" spans="1:30" hidden="1" x14ac:dyDescent="0.35">
      <c r="A764">
        <v>401047732</v>
      </c>
      <c r="B764" s="1">
        <v>37078</v>
      </c>
      <c r="C764">
        <v>739</v>
      </c>
      <c r="D764" s="1">
        <v>45749</v>
      </c>
      <c r="E764" t="s">
        <v>22</v>
      </c>
      <c r="F764" t="s">
        <v>23</v>
      </c>
      <c r="G764" t="s">
        <v>24</v>
      </c>
      <c r="H764" t="s">
        <v>32</v>
      </c>
      <c r="I764" t="s">
        <v>24</v>
      </c>
      <c r="J764">
        <v>81</v>
      </c>
      <c r="K764" t="s">
        <v>24</v>
      </c>
      <c r="L764" t="s">
        <v>23</v>
      </c>
      <c r="M764" t="s">
        <v>24</v>
      </c>
      <c r="N764" s="1">
        <v>45729</v>
      </c>
      <c r="P764" t="s">
        <v>27</v>
      </c>
      <c r="Q764" t="s">
        <v>25</v>
      </c>
      <c r="T764" t="s">
        <v>23</v>
      </c>
      <c r="U764" t="s">
        <v>23</v>
      </c>
      <c r="W764" t="s">
        <v>23</v>
      </c>
      <c r="X764" t="str">
        <f>IF(N764&gt;V764,"dp1",IF(V764="","N/A","dp3"))</f>
        <v>dp1</v>
      </c>
      <c r="Y764">
        <f>IF(X764 = "dp1", J764, IF(X764 = "N/A", "N/A", S764))</f>
        <v>81</v>
      </c>
      <c r="Z764">
        <f>IF(X764 = "dp1", ROUNDUP(Y764 / 10, 0), IF(Y764 = "N/A", 11, ROUNDUP(Y764 / 100, 0)))</f>
        <v>9</v>
      </c>
      <c r="AA764" t="str">
        <f>IF(OR(H764 = "Deceased", Q764 = "Deceased"), "Y", "N")</f>
        <v>Y</v>
      </c>
      <c r="AC764" t="str">
        <f t="shared" ca="1" si="72"/>
        <v>Recent</v>
      </c>
      <c r="AD764" t="str">
        <f t="shared" ca="1" si="71"/>
        <v>N/A</v>
      </c>
    </row>
    <row r="765" spans="1:30" hidden="1" x14ac:dyDescent="0.35">
      <c r="A765">
        <v>922411508</v>
      </c>
      <c r="B765" s="1">
        <v>41645</v>
      </c>
      <c r="C765">
        <v>77</v>
      </c>
      <c r="D765" s="1">
        <v>45748</v>
      </c>
      <c r="E765" t="s">
        <v>36</v>
      </c>
      <c r="F765" t="s">
        <v>24</v>
      </c>
      <c r="G765" t="s">
        <v>23</v>
      </c>
      <c r="H765" t="s">
        <v>32</v>
      </c>
      <c r="I765" t="s">
        <v>24</v>
      </c>
      <c r="J765">
        <v>88</v>
      </c>
      <c r="K765" t="s">
        <v>24</v>
      </c>
      <c r="L765" t="s">
        <v>23</v>
      </c>
      <c r="M765" t="s">
        <v>23</v>
      </c>
      <c r="N765" s="1">
        <v>45752</v>
      </c>
      <c r="O765" t="s">
        <v>40</v>
      </c>
      <c r="P765" t="s">
        <v>31</v>
      </c>
      <c r="Q765" t="s">
        <v>30</v>
      </c>
      <c r="W765" t="s">
        <v>23</v>
      </c>
      <c r="X765" t="str">
        <f>IF(N765&gt;V765,"dp1",IF(V765="","N/A","dp3"))</f>
        <v>dp1</v>
      </c>
      <c r="Y765">
        <f>IF(X765 = "dp1", J765, IF(X765 = "N/A", "N/A", S765))</f>
        <v>88</v>
      </c>
      <c r="Z765">
        <f>IF(X765 = "dp1", ROUNDUP(Y765 / 10, 0), IF(Y765 = "N/A", 11, ROUNDUP(Y765 / 100, 0)))</f>
        <v>9</v>
      </c>
      <c r="AA765" t="str">
        <f>IF(OR(H765 = "Deceased", Q765 = "Deceased"), "Y", "N")</f>
        <v>N</v>
      </c>
      <c r="AC765" t="str">
        <f t="shared" ca="1" si="72"/>
        <v>Recent</v>
      </c>
      <c r="AD765" t="str">
        <f t="shared" ca="1" si="71"/>
        <v>N/A</v>
      </c>
    </row>
    <row r="766" spans="1:30" hidden="1" x14ac:dyDescent="0.35">
      <c r="A766">
        <v>771698603</v>
      </c>
      <c r="B766" s="1">
        <v>38267</v>
      </c>
      <c r="C766">
        <v>69</v>
      </c>
      <c r="D766" s="1">
        <v>45748</v>
      </c>
      <c r="E766" t="s">
        <v>22</v>
      </c>
      <c r="F766" t="s">
        <v>23</v>
      </c>
      <c r="G766" t="s">
        <v>24</v>
      </c>
      <c r="H766" t="s">
        <v>28</v>
      </c>
      <c r="I766" t="s">
        <v>24</v>
      </c>
      <c r="J766">
        <v>88</v>
      </c>
      <c r="K766" t="s">
        <v>24</v>
      </c>
      <c r="L766" t="s">
        <v>23</v>
      </c>
      <c r="M766" t="s">
        <v>23</v>
      </c>
      <c r="N766" s="1">
        <v>45726</v>
      </c>
      <c r="O766" t="s">
        <v>39</v>
      </c>
      <c r="P766" t="s">
        <v>31</v>
      </c>
      <c r="Q766" t="s">
        <v>25</v>
      </c>
      <c r="T766" t="s">
        <v>23</v>
      </c>
      <c r="U766" t="s">
        <v>24</v>
      </c>
      <c r="W766" t="s">
        <v>23</v>
      </c>
      <c r="X766" t="str">
        <f>IF(N766&gt;V766,"dp1",IF(V766="","N/A","dp3"))</f>
        <v>dp1</v>
      </c>
      <c r="Y766">
        <f>IF(X766 = "dp1", J766, IF(X766 = "N/A", "N/A", S766))</f>
        <v>88</v>
      </c>
      <c r="Z766">
        <f>IF(X766 = "dp1", ROUNDUP(Y766 / 10, 0), IF(Y766 = "N/A", 11, ROUNDUP(Y766 / 100, 0)))</f>
        <v>9</v>
      </c>
      <c r="AA766" t="str">
        <f>IF(OR(H766 = "Deceased", Q766 = "Deceased"), "Y", "N")</f>
        <v>Y</v>
      </c>
      <c r="AC766" t="str">
        <f t="shared" ca="1" si="72"/>
        <v>Recent</v>
      </c>
      <c r="AD766" t="str">
        <f t="shared" ca="1" si="71"/>
        <v>N/A</v>
      </c>
    </row>
    <row r="767" spans="1:30" x14ac:dyDescent="0.35">
      <c r="A767">
        <v>462788165</v>
      </c>
      <c r="B767" s="1">
        <v>40121</v>
      </c>
      <c r="D767" s="1">
        <v>45748</v>
      </c>
      <c r="E767" t="s">
        <v>34</v>
      </c>
      <c r="F767" t="s">
        <v>24</v>
      </c>
      <c r="G767" t="s">
        <v>24</v>
      </c>
      <c r="H767" t="s">
        <v>25</v>
      </c>
      <c r="I767" t="s">
        <v>24</v>
      </c>
      <c r="J767">
        <v>0</v>
      </c>
      <c r="K767" t="s">
        <v>23</v>
      </c>
      <c r="L767" t="s">
        <v>24</v>
      </c>
      <c r="M767" t="s">
        <v>24</v>
      </c>
      <c r="N767" s="1">
        <v>45755</v>
      </c>
      <c r="O767" t="s">
        <v>40</v>
      </c>
      <c r="P767" t="s">
        <v>33</v>
      </c>
      <c r="Q767" t="s">
        <v>25</v>
      </c>
      <c r="T767" t="s">
        <v>23</v>
      </c>
      <c r="U767" t="s">
        <v>23</v>
      </c>
      <c r="W767" t="s">
        <v>23</v>
      </c>
      <c r="X767" t="str">
        <f>IF(N767&gt;V767,"dp1",IF(V767="","N/A","dp3"))</f>
        <v>dp1</v>
      </c>
      <c r="Y767">
        <f>IF(X767 = "dp1", J767, IF(X767 = "N/A", "N/A", S767))</f>
        <v>0</v>
      </c>
      <c r="Z767">
        <f>IF(X767 = "dp1", ROUNDUP(Y767 / 10, 0), IF(Y767 = "N/A", 11, ROUNDUP(Y767 / 100, 0)))</f>
        <v>0</v>
      </c>
      <c r="AA767" t="str">
        <f>IF(OR(H767 = "Deceased", Q767 = "Deceased"), "Y", "N")</f>
        <v>Y</v>
      </c>
      <c r="AC767" t="str">
        <f t="shared" ca="1" si="72"/>
        <v>Recent</v>
      </c>
      <c r="AD767" t="str">
        <f t="shared" ca="1" si="71"/>
        <v>N/A</v>
      </c>
    </row>
    <row r="768" spans="1:30" hidden="1" x14ac:dyDescent="0.35">
      <c r="A768">
        <v>207910570</v>
      </c>
      <c r="B768" s="1">
        <v>41557</v>
      </c>
      <c r="C768">
        <v>44</v>
      </c>
      <c r="D768" s="1">
        <v>45745</v>
      </c>
      <c r="E768" t="s">
        <v>36</v>
      </c>
      <c r="F768" t="s">
        <v>24</v>
      </c>
      <c r="G768" t="s">
        <v>23</v>
      </c>
      <c r="H768" t="s">
        <v>30</v>
      </c>
      <c r="O768" t="s">
        <v>39</v>
      </c>
      <c r="P768" t="s">
        <v>31</v>
      </c>
      <c r="Q768" t="s">
        <v>25</v>
      </c>
      <c r="T768" t="s">
        <v>23</v>
      </c>
      <c r="U768" t="s">
        <v>23</v>
      </c>
      <c r="W768" t="s">
        <v>23</v>
      </c>
      <c r="X768" t="str">
        <f>IF(N768&gt;V768,"dp1",IF(V768="","N/A","dp3"))</f>
        <v>N/A</v>
      </c>
      <c r="Y768" t="str">
        <f>IF(X768 = "dp1", J768, IF(X768 = "N/A", "N/A", S768))</f>
        <v>N/A</v>
      </c>
      <c r="Z768">
        <f>IF(X768 = "dp1", ROUNDUP(Y768 / 10, 0), IF(Y768 = "N/A", 11, ROUNDUP(Y768 / 100, 0)))</f>
        <v>11</v>
      </c>
      <c r="AA768" t="str">
        <f>IF(OR(H768 = "Deceased", Q768 = "Deceased"), "Y", "N")</f>
        <v>Y</v>
      </c>
      <c r="AC768" t="str">
        <f t="shared" ca="1" si="72"/>
        <v>N/A</v>
      </c>
      <c r="AD768" t="str">
        <f t="shared" ca="1" si="71"/>
        <v>N/A</v>
      </c>
    </row>
    <row r="769" spans="1:30" hidden="1" x14ac:dyDescent="0.35">
      <c r="A769">
        <v>376815303</v>
      </c>
      <c r="B769" s="1">
        <v>36644</v>
      </c>
      <c r="C769">
        <v>45</v>
      </c>
      <c r="D769" s="1">
        <v>45728</v>
      </c>
      <c r="E769" t="s">
        <v>22</v>
      </c>
      <c r="F769" t="s">
        <v>23</v>
      </c>
      <c r="G769" t="s">
        <v>24</v>
      </c>
      <c r="H769" t="s">
        <v>30</v>
      </c>
      <c r="O769" t="s">
        <v>39</v>
      </c>
      <c r="P769" t="s">
        <v>27</v>
      </c>
      <c r="Q769" t="s">
        <v>30</v>
      </c>
      <c r="W769" t="s">
        <v>23</v>
      </c>
      <c r="X769" t="str">
        <f>IF(N769&gt;V769,"dp1",IF(V769="","N/A","dp3"))</f>
        <v>N/A</v>
      </c>
      <c r="Y769" t="str">
        <f>IF(X769 = "dp1", J769, IF(X769 = "N/A", "N/A", S769))</f>
        <v>N/A</v>
      </c>
      <c r="Z769">
        <f>IF(X769 = "dp1", ROUNDUP(Y769 / 10, 0), IF(Y769 = "N/A", 11, ROUNDUP(Y769 / 100, 0)))</f>
        <v>11</v>
      </c>
      <c r="AA769" t="str">
        <f>IF(OR(H769 = "Deceased", Q769 = "Deceased"), "Y", "N")</f>
        <v>N</v>
      </c>
      <c r="AC769" t="str">
        <f t="shared" ca="1" si="72"/>
        <v>N/A</v>
      </c>
      <c r="AD769" t="str">
        <f t="shared" ca="1" si="71"/>
        <v>N/A</v>
      </c>
    </row>
    <row r="770" spans="1:30" hidden="1" x14ac:dyDescent="0.35">
      <c r="A770">
        <v>654801623</v>
      </c>
      <c r="B770" s="1">
        <v>34883</v>
      </c>
      <c r="C770">
        <v>520</v>
      </c>
      <c r="D770" s="1">
        <v>45746</v>
      </c>
      <c r="E770" t="s">
        <v>34</v>
      </c>
      <c r="F770" t="s">
        <v>24</v>
      </c>
      <c r="G770" t="s">
        <v>24</v>
      </c>
      <c r="H770" t="s">
        <v>25</v>
      </c>
      <c r="I770" t="s">
        <v>24</v>
      </c>
      <c r="J770">
        <v>0</v>
      </c>
      <c r="K770" t="s">
        <v>23</v>
      </c>
      <c r="L770" t="s">
        <v>23</v>
      </c>
      <c r="M770" t="s">
        <v>23</v>
      </c>
      <c r="N770" s="1">
        <v>45719</v>
      </c>
      <c r="O770" t="s">
        <v>39</v>
      </c>
      <c r="P770" t="s">
        <v>27</v>
      </c>
      <c r="Q770" t="s">
        <v>25</v>
      </c>
      <c r="T770" t="s">
        <v>23</v>
      </c>
      <c r="U770" t="s">
        <v>23</v>
      </c>
      <c r="W770" t="s">
        <v>23</v>
      </c>
      <c r="X770" t="str">
        <f>IF(N770&gt;V770,"dp1",IF(V770="","N/A","dp3"))</f>
        <v>dp1</v>
      </c>
      <c r="Y770">
        <f>IF(X770 = "dp1", J770, IF(X770 = "N/A", "N/A", S770))</f>
        <v>0</v>
      </c>
      <c r="Z770">
        <f>IF(X770 = "dp1", ROUNDUP(Y770 / 10, 0), IF(Y770 = "N/A", 11, ROUNDUP(Y770 / 100, 0)))</f>
        <v>0</v>
      </c>
      <c r="AA770" t="str">
        <f>IF(OR(H770 = "Deceased", Q770 = "Deceased"), "Y", "N")</f>
        <v>Y</v>
      </c>
      <c r="AC770" t="str">
        <f t="shared" ca="1" si="72"/>
        <v>Recent</v>
      </c>
      <c r="AD770" t="str">
        <f t="shared" ca="1" si="71"/>
        <v>N/A</v>
      </c>
    </row>
    <row r="771" spans="1:30" hidden="1" x14ac:dyDescent="0.35">
      <c r="A771">
        <v>656694662</v>
      </c>
      <c r="B771" s="1">
        <v>38994</v>
      </c>
      <c r="C771">
        <v>44</v>
      </c>
      <c r="D771" s="1">
        <v>45746</v>
      </c>
      <c r="E771" t="s">
        <v>36</v>
      </c>
      <c r="F771" t="s">
        <v>24</v>
      </c>
      <c r="G771" t="s">
        <v>23</v>
      </c>
      <c r="H771" t="s">
        <v>25</v>
      </c>
      <c r="I771" t="s">
        <v>24</v>
      </c>
      <c r="J771">
        <v>0</v>
      </c>
      <c r="K771" t="s">
        <v>23</v>
      </c>
      <c r="L771" t="s">
        <v>24</v>
      </c>
      <c r="M771" t="s">
        <v>23</v>
      </c>
      <c r="N771" s="1">
        <v>45740</v>
      </c>
      <c r="O771" t="s">
        <v>37</v>
      </c>
      <c r="P771" t="s">
        <v>27</v>
      </c>
      <c r="Q771" t="s">
        <v>25</v>
      </c>
      <c r="T771" t="s">
        <v>23</v>
      </c>
      <c r="U771" t="s">
        <v>23</v>
      </c>
      <c r="W771" t="s">
        <v>23</v>
      </c>
      <c r="X771" t="str">
        <f>IF(N771&gt;V771,"dp1",IF(V771="","N/A","dp3"))</f>
        <v>dp1</v>
      </c>
      <c r="Y771">
        <f>IF(X771 = "dp1", J771, IF(X771 = "N/A", "N/A", S771))</f>
        <v>0</v>
      </c>
      <c r="Z771">
        <f>IF(X771 = "dp1", ROUNDUP(Y771 / 10, 0), IF(Y771 = "N/A", 11, ROUNDUP(Y771 / 100, 0)))</f>
        <v>0</v>
      </c>
      <c r="AA771" t="str">
        <f>IF(OR(H771 = "Deceased", Q771 = "Deceased"), "Y", "N")</f>
        <v>Y</v>
      </c>
      <c r="AC771" t="str">
        <f t="shared" ca="1" si="72"/>
        <v>Recent</v>
      </c>
      <c r="AD771" t="str">
        <f t="shared" ref="AD771:AD834" ca="1" si="73">IF(V771&gt;=EDATE(TODAY(),-6),"Recent",IF(V771="","N/A","Old"))</f>
        <v>N/A</v>
      </c>
    </row>
    <row r="772" spans="1:30" hidden="1" x14ac:dyDescent="0.35">
      <c r="A772">
        <v>132265457</v>
      </c>
      <c r="B772" s="1">
        <v>35026</v>
      </c>
      <c r="C772">
        <v>29</v>
      </c>
      <c r="D772" s="1">
        <v>45746</v>
      </c>
      <c r="E772" t="s">
        <v>22</v>
      </c>
      <c r="F772" t="s">
        <v>23</v>
      </c>
      <c r="G772" t="s">
        <v>24</v>
      </c>
      <c r="H772" t="s">
        <v>28</v>
      </c>
      <c r="I772" t="s">
        <v>24</v>
      </c>
      <c r="J772">
        <v>99</v>
      </c>
      <c r="K772" t="s">
        <v>24</v>
      </c>
      <c r="L772" t="s">
        <v>24</v>
      </c>
      <c r="M772" t="s">
        <v>23</v>
      </c>
      <c r="N772" s="1">
        <v>45739</v>
      </c>
      <c r="O772" t="s">
        <v>39</v>
      </c>
      <c r="P772" t="s">
        <v>27</v>
      </c>
      <c r="Q772" t="s">
        <v>25</v>
      </c>
      <c r="T772" t="s">
        <v>23</v>
      </c>
      <c r="U772" t="s">
        <v>23</v>
      </c>
      <c r="W772" t="s">
        <v>23</v>
      </c>
      <c r="X772" t="str">
        <f>IF(N772&gt;V772,"dp1",IF(V772="","N/A","dp3"))</f>
        <v>dp1</v>
      </c>
      <c r="Y772">
        <f>IF(X772 = "dp1", J772, IF(X772 = "N/A", "N/A", S772))</f>
        <v>99</v>
      </c>
      <c r="Z772">
        <f>IF(X772 = "dp1", ROUNDUP(Y772 / 10, 0), IF(Y772 = "N/A", 11, ROUNDUP(Y772 / 100, 0)))</f>
        <v>10</v>
      </c>
      <c r="AA772" t="str">
        <f>IF(OR(H772 = "Deceased", Q772 = "Deceased"), "Y", "N")</f>
        <v>Y</v>
      </c>
      <c r="AC772" t="str">
        <f t="shared" ca="1" si="72"/>
        <v>Recent</v>
      </c>
      <c r="AD772" t="str">
        <f t="shared" ca="1" si="73"/>
        <v>N/A</v>
      </c>
    </row>
    <row r="773" spans="1:30" hidden="1" x14ac:dyDescent="0.35">
      <c r="A773">
        <v>329412879</v>
      </c>
      <c r="B773" s="1">
        <v>41565</v>
      </c>
      <c r="C773">
        <v>46</v>
      </c>
      <c r="D773" s="1">
        <v>45751</v>
      </c>
      <c r="E773" t="s">
        <v>36</v>
      </c>
      <c r="F773" t="s">
        <v>24</v>
      </c>
      <c r="G773" t="s">
        <v>23</v>
      </c>
      <c r="H773" t="s">
        <v>30</v>
      </c>
      <c r="P773" t="s">
        <v>31</v>
      </c>
      <c r="Q773" t="s">
        <v>30</v>
      </c>
      <c r="W773" t="s">
        <v>23</v>
      </c>
      <c r="X773" t="str">
        <f>IF(N773&gt;V773,"dp1",IF(V773="","N/A","dp3"))</f>
        <v>N/A</v>
      </c>
      <c r="Y773" t="str">
        <f>IF(X773 = "dp1", J773, IF(X773 = "N/A", "N/A", S773))</f>
        <v>N/A</v>
      </c>
      <c r="Z773">
        <f>IF(X773 = "dp1", ROUNDUP(Y773 / 10, 0), IF(Y773 = "N/A", 11, ROUNDUP(Y773 / 100, 0)))</f>
        <v>11</v>
      </c>
      <c r="AA773" t="str">
        <f>IF(OR(H773 = "Deceased", Q773 = "Deceased"), "Y", "N")</f>
        <v>N</v>
      </c>
      <c r="AC773" t="str">
        <f t="shared" ca="1" si="72"/>
        <v>N/A</v>
      </c>
      <c r="AD773" t="str">
        <f t="shared" ca="1" si="73"/>
        <v>N/A</v>
      </c>
    </row>
    <row r="774" spans="1:30" hidden="1" x14ac:dyDescent="0.35">
      <c r="A774">
        <v>149487753</v>
      </c>
      <c r="B774" s="1">
        <v>40185</v>
      </c>
      <c r="C774">
        <v>50</v>
      </c>
      <c r="D774" s="1">
        <v>45738</v>
      </c>
      <c r="E774" t="s">
        <v>22</v>
      </c>
      <c r="F774" t="s">
        <v>23</v>
      </c>
      <c r="G774" t="s">
        <v>24</v>
      </c>
      <c r="H774" t="s">
        <v>30</v>
      </c>
      <c r="P774" t="s">
        <v>31</v>
      </c>
      <c r="Q774" t="s">
        <v>30</v>
      </c>
      <c r="W774" t="s">
        <v>23</v>
      </c>
      <c r="X774" t="str">
        <f>IF(N774&gt;V774,"dp1",IF(V774="","N/A","dp3"))</f>
        <v>N/A</v>
      </c>
      <c r="Y774" t="str">
        <f>IF(X774 = "dp1", J774, IF(X774 = "N/A", "N/A", S774))</f>
        <v>N/A</v>
      </c>
      <c r="Z774">
        <f>IF(X774 = "dp1", ROUNDUP(Y774 / 10, 0), IF(Y774 = "N/A", 11, ROUNDUP(Y774 / 100, 0)))</f>
        <v>11</v>
      </c>
      <c r="AA774" t="str">
        <f>IF(OR(H774 = "Deceased", Q774 = "Deceased"), "Y", "N")</f>
        <v>N</v>
      </c>
      <c r="AC774" t="str">
        <f t="shared" ca="1" si="72"/>
        <v>N/A</v>
      </c>
      <c r="AD774" t="str">
        <f t="shared" ca="1" si="73"/>
        <v>N/A</v>
      </c>
    </row>
    <row r="775" spans="1:30" x14ac:dyDescent="0.35">
      <c r="A775">
        <v>918234732</v>
      </c>
      <c r="B775" s="1">
        <v>41159</v>
      </c>
      <c r="D775" s="1">
        <v>45745</v>
      </c>
      <c r="E775" t="s">
        <v>36</v>
      </c>
      <c r="F775" t="s">
        <v>24</v>
      </c>
      <c r="G775" t="s">
        <v>23</v>
      </c>
      <c r="H775" t="s">
        <v>32</v>
      </c>
      <c r="I775" t="s">
        <v>24</v>
      </c>
      <c r="J775">
        <v>15</v>
      </c>
      <c r="K775" t="s">
        <v>24</v>
      </c>
      <c r="L775" t="s">
        <v>23</v>
      </c>
      <c r="M775" t="s">
        <v>23</v>
      </c>
      <c r="N775" s="1">
        <v>45726</v>
      </c>
      <c r="O775" t="s">
        <v>37</v>
      </c>
      <c r="P775" t="s">
        <v>27</v>
      </c>
      <c r="Q775" t="s">
        <v>25</v>
      </c>
      <c r="T775" t="s">
        <v>23</v>
      </c>
      <c r="U775" t="s">
        <v>23</v>
      </c>
      <c r="W775" t="s">
        <v>23</v>
      </c>
      <c r="X775" t="str">
        <f>IF(N775&gt;V775,"dp1",IF(V775="","N/A","dp3"))</f>
        <v>dp1</v>
      </c>
      <c r="Y775">
        <f>IF(X775 = "dp1", J775, IF(X775 = "N/A", "N/A", S775))</f>
        <v>15</v>
      </c>
      <c r="Z775">
        <f>IF(X775 = "dp1", ROUNDUP(Y775 / 10, 0), IF(Y775 = "N/A", 11, ROUNDUP(Y775 / 100, 0)))</f>
        <v>2</v>
      </c>
      <c r="AA775" t="str">
        <f>IF(OR(H775 = "Deceased", Q775 = "Deceased"), "Y", "N")</f>
        <v>Y</v>
      </c>
      <c r="AC775" t="str">
        <f t="shared" ca="1" si="72"/>
        <v>Recent</v>
      </c>
      <c r="AD775" t="str">
        <f t="shared" ca="1" si="73"/>
        <v>N/A</v>
      </c>
    </row>
    <row r="776" spans="1:30" hidden="1" x14ac:dyDescent="0.35">
      <c r="A776">
        <v>341825138</v>
      </c>
      <c r="B776" s="1">
        <v>40600</v>
      </c>
      <c r="C776">
        <v>58</v>
      </c>
      <c r="D776" s="1">
        <v>45749</v>
      </c>
      <c r="E776" t="s">
        <v>22</v>
      </c>
      <c r="F776" t="s">
        <v>23</v>
      </c>
      <c r="G776" t="s">
        <v>24</v>
      </c>
      <c r="H776" t="s">
        <v>30</v>
      </c>
      <c r="O776" t="s">
        <v>37</v>
      </c>
      <c r="P776" t="s">
        <v>31</v>
      </c>
      <c r="Q776" t="s">
        <v>25</v>
      </c>
      <c r="T776" t="s">
        <v>23</v>
      </c>
      <c r="U776" t="s">
        <v>23</v>
      </c>
      <c r="W776" t="s">
        <v>23</v>
      </c>
      <c r="X776" t="str">
        <f>IF(N776&gt;V776,"dp1",IF(V776="","N/A","dp3"))</f>
        <v>N/A</v>
      </c>
      <c r="Y776" t="str">
        <f>IF(X776 = "dp1", J776, IF(X776 = "N/A", "N/A", S776))</f>
        <v>N/A</v>
      </c>
      <c r="Z776">
        <f>IF(X776 = "dp1", ROUNDUP(Y776 / 10, 0), IF(Y776 = "N/A", 11, ROUNDUP(Y776 / 100, 0)))</f>
        <v>11</v>
      </c>
      <c r="AA776" t="str">
        <f>IF(OR(H776 = "Deceased", Q776 = "Deceased"), "Y", "N")</f>
        <v>Y</v>
      </c>
      <c r="AC776" t="str">
        <f t="shared" ca="1" si="72"/>
        <v>N/A</v>
      </c>
      <c r="AD776" t="str">
        <f t="shared" ca="1" si="73"/>
        <v>N/A</v>
      </c>
    </row>
    <row r="777" spans="1:30" hidden="1" x14ac:dyDescent="0.35">
      <c r="A777">
        <v>343565799</v>
      </c>
      <c r="B777" s="1">
        <v>40161</v>
      </c>
      <c r="C777">
        <v>58</v>
      </c>
      <c r="D777" s="1">
        <v>45734</v>
      </c>
      <c r="E777" t="s">
        <v>22</v>
      </c>
      <c r="F777" t="s">
        <v>23</v>
      </c>
      <c r="G777" t="s">
        <v>24</v>
      </c>
      <c r="H777" t="s">
        <v>30</v>
      </c>
      <c r="O777" t="s">
        <v>39</v>
      </c>
      <c r="P777" t="s">
        <v>27</v>
      </c>
      <c r="Q777" t="s">
        <v>30</v>
      </c>
      <c r="W777" t="s">
        <v>23</v>
      </c>
      <c r="X777" t="str">
        <f>IF(N777&gt;V777,"dp1",IF(V777="","N/A","dp3"))</f>
        <v>N/A</v>
      </c>
      <c r="Y777" t="str">
        <f>IF(X777 = "dp1", J777, IF(X777 = "N/A", "N/A", S777))</f>
        <v>N/A</v>
      </c>
      <c r="Z777">
        <f>IF(X777 = "dp1", ROUNDUP(Y777 / 10, 0), IF(Y777 = "N/A", 11, ROUNDUP(Y777 / 100, 0)))</f>
        <v>11</v>
      </c>
      <c r="AA777" t="str">
        <f>IF(OR(H777 = "Deceased", Q777 = "Deceased"), "Y", "N")</f>
        <v>N</v>
      </c>
      <c r="AC777" t="str">
        <f t="shared" ref="AC777:AC840" ca="1" si="74">IF(N777&gt;=EDATE(TODAY(),-6),"Recent",IF(N777="","N/A","Old"))</f>
        <v>N/A</v>
      </c>
      <c r="AD777" t="str">
        <f t="shared" ca="1" si="73"/>
        <v>N/A</v>
      </c>
    </row>
    <row r="778" spans="1:30" x14ac:dyDescent="0.35">
      <c r="A778">
        <v>177460685</v>
      </c>
      <c r="B778" s="1">
        <v>42794</v>
      </c>
      <c r="D778" s="1">
        <v>45745</v>
      </c>
      <c r="E778" t="s">
        <v>22</v>
      </c>
      <c r="F778" t="s">
        <v>23</v>
      </c>
      <c r="G778" t="s">
        <v>24</v>
      </c>
      <c r="H778" t="s">
        <v>32</v>
      </c>
      <c r="I778" t="s">
        <v>24</v>
      </c>
      <c r="J778">
        <v>54</v>
      </c>
      <c r="K778" t="s">
        <v>24</v>
      </c>
      <c r="L778" t="s">
        <v>23</v>
      </c>
      <c r="M778" t="s">
        <v>24</v>
      </c>
      <c r="N778" s="1">
        <v>45751</v>
      </c>
      <c r="O778" t="s">
        <v>26</v>
      </c>
      <c r="P778" t="s">
        <v>31</v>
      </c>
      <c r="Q778" t="s">
        <v>25</v>
      </c>
      <c r="T778" t="s">
        <v>23</v>
      </c>
      <c r="U778" t="s">
        <v>23</v>
      </c>
      <c r="W778" t="s">
        <v>23</v>
      </c>
      <c r="X778" t="str">
        <f>IF(N778&gt;V778,"dp1",IF(V778="","N/A","dp3"))</f>
        <v>dp1</v>
      </c>
      <c r="Y778">
        <f>IF(X778 = "dp1", J778, IF(X778 = "N/A", "N/A", S778))</f>
        <v>54</v>
      </c>
      <c r="Z778">
        <f>IF(X778 = "dp1", ROUNDUP(Y778 / 10, 0), IF(Y778 = "N/A", 11, ROUNDUP(Y778 / 100, 0)))</f>
        <v>6</v>
      </c>
      <c r="AA778" t="str">
        <f>IF(OR(H778 = "Deceased", Q778 = "Deceased"), "Y", "N")</f>
        <v>Y</v>
      </c>
      <c r="AC778" t="str">
        <f t="shared" ca="1" si="74"/>
        <v>Recent</v>
      </c>
      <c r="AD778" t="str">
        <f t="shared" ca="1" si="73"/>
        <v>N/A</v>
      </c>
    </row>
    <row r="779" spans="1:30" hidden="1" x14ac:dyDescent="0.35">
      <c r="A779">
        <v>538284082</v>
      </c>
      <c r="B779" s="1">
        <v>42922</v>
      </c>
      <c r="C779">
        <v>59</v>
      </c>
      <c r="D779" s="1">
        <v>45754</v>
      </c>
      <c r="E779" t="s">
        <v>22</v>
      </c>
      <c r="F779" t="s">
        <v>23</v>
      </c>
      <c r="G779" t="s">
        <v>24</v>
      </c>
      <c r="H779" t="s">
        <v>30</v>
      </c>
      <c r="O779" t="s">
        <v>26</v>
      </c>
      <c r="Q779" t="s">
        <v>30</v>
      </c>
      <c r="W779" t="s">
        <v>23</v>
      </c>
      <c r="X779" t="str">
        <f>IF(N779&gt;V779,"dp1",IF(V779="","N/A","dp3"))</f>
        <v>N/A</v>
      </c>
      <c r="Y779" t="str">
        <f>IF(X779 = "dp1", J779, IF(X779 = "N/A", "N/A", S779))</f>
        <v>N/A</v>
      </c>
      <c r="Z779">
        <f>IF(X779 = "dp1", ROUNDUP(Y779 / 10, 0), IF(Y779 = "N/A", 11, ROUNDUP(Y779 / 100, 0)))</f>
        <v>11</v>
      </c>
      <c r="AA779" t="str">
        <f>IF(OR(H779 = "Deceased", Q779 = "Deceased"), "Y", "N")</f>
        <v>N</v>
      </c>
      <c r="AC779" t="str">
        <f t="shared" ca="1" si="74"/>
        <v>N/A</v>
      </c>
      <c r="AD779" t="str">
        <f t="shared" ca="1" si="73"/>
        <v>N/A</v>
      </c>
    </row>
    <row r="780" spans="1:30" hidden="1" x14ac:dyDescent="0.35">
      <c r="A780">
        <v>603495783</v>
      </c>
      <c r="B780" s="1">
        <v>35486</v>
      </c>
      <c r="C780">
        <v>60</v>
      </c>
      <c r="D780" s="1">
        <v>45742</v>
      </c>
      <c r="E780" t="s">
        <v>36</v>
      </c>
      <c r="F780" t="s">
        <v>24</v>
      </c>
      <c r="G780" t="s">
        <v>23</v>
      </c>
      <c r="H780" t="s">
        <v>30</v>
      </c>
      <c r="O780" t="s">
        <v>39</v>
      </c>
      <c r="P780" t="s">
        <v>27</v>
      </c>
      <c r="Q780" t="s">
        <v>30</v>
      </c>
      <c r="W780" t="s">
        <v>23</v>
      </c>
      <c r="X780" t="str">
        <f>IF(N780&gt;V780,"dp1",IF(V780="","N/A","dp3"))</f>
        <v>N/A</v>
      </c>
      <c r="Y780" t="str">
        <f>IF(X780 = "dp1", J780, IF(X780 = "N/A", "N/A", S780))</f>
        <v>N/A</v>
      </c>
      <c r="Z780">
        <f>IF(X780 = "dp1", ROUNDUP(Y780 / 10, 0), IF(Y780 = "N/A", 11, ROUNDUP(Y780 / 100, 0)))</f>
        <v>11</v>
      </c>
      <c r="AA780" t="str">
        <f>IF(OR(H780 = "Deceased", Q780 = "Deceased"), "Y", "N")</f>
        <v>N</v>
      </c>
      <c r="AC780" t="str">
        <f t="shared" ca="1" si="74"/>
        <v>N/A</v>
      </c>
      <c r="AD780" t="str">
        <f t="shared" ca="1" si="73"/>
        <v>N/A</v>
      </c>
    </row>
    <row r="781" spans="1:30" hidden="1" x14ac:dyDescent="0.35">
      <c r="A781">
        <v>830281262</v>
      </c>
      <c r="B781" s="1">
        <v>37559</v>
      </c>
      <c r="C781">
        <v>412</v>
      </c>
      <c r="D781" s="1">
        <v>45743</v>
      </c>
      <c r="E781" t="s">
        <v>22</v>
      </c>
      <c r="F781" t="s">
        <v>23</v>
      </c>
      <c r="G781" t="s">
        <v>24</v>
      </c>
      <c r="H781" t="s">
        <v>28</v>
      </c>
      <c r="I781" t="s">
        <v>24</v>
      </c>
      <c r="J781">
        <v>91</v>
      </c>
      <c r="K781" t="s">
        <v>24</v>
      </c>
      <c r="L781" t="s">
        <v>23</v>
      </c>
      <c r="M781" t="s">
        <v>23</v>
      </c>
      <c r="N781" s="1">
        <v>45723</v>
      </c>
      <c r="O781" t="s">
        <v>26</v>
      </c>
      <c r="P781" t="s">
        <v>31</v>
      </c>
      <c r="Q781" t="s">
        <v>25</v>
      </c>
      <c r="T781" t="s">
        <v>23</v>
      </c>
      <c r="U781" t="s">
        <v>23</v>
      </c>
      <c r="W781" t="s">
        <v>23</v>
      </c>
      <c r="X781" t="str">
        <f>IF(N781&gt;V781,"dp1",IF(V781="","N/A","dp3"))</f>
        <v>dp1</v>
      </c>
      <c r="Y781">
        <f>IF(X781 = "dp1", J781, IF(X781 = "N/A", "N/A", S781))</f>
        <v>91</v>
      </c>
      <c r="Z781">
        <f>IF(X781 = "dp1", ROUNDUP(Y781 / 10, 0), IF(Y781 = "N/A", 11, ROUNDUP(Y781 / 100, 0)))</f>
        <v>10</v>
      </c>
      <c r="AA781" t="str">
        <f>IF(OR(H781 = "Deceased", Q781 = "Deceased"), "Y", "N")</f>
        <v>Y</v>
      </c>
      <c r="AC781" t="str">
        <f t="shared" ca="1" si="74"/>
        <v>Recent</v>
      </c>
      <c r="AD781" t="str">
        <f t="shared" ca="1" si="73"/>
        <v>N/A</v>
      </c>
    </row>
    <row r="782" spans="1:30" hidden="1" x14ac:dyDescent="0.35">
      <c r="A782">
        <v>370881776</v>
      </c>
      <c r="B782" s="1">
        <v>38057</v>
      </c>
      <c r="C782">
        <v>81</v>
      </c>
      <c r="D782" s="1">
        <v>45743</v>
      </c>
      <c r="E782" t="s">
        <v>22</v>
      </c>
      <c r="F782" t="s">
        <v>23</v>
      </c>
      <c r="G782" t="s">
        <v>24</v>
      </c>
      <c r="H782" t="s">
        <v>32</v>
      </c>
      <c r="I782" t="s">
        <v>24</v>
      </c>
      <c r="J782">
        <v>85</v>
      </c>
      <c r="K782" t="s">
        <v>24</v>
      </c>
      <c r="L782" t="s">
        <v>24</v>
      </c>
      <c r="M782" t="s">
        <v>23</v>
      </c>
      <c r="N782" s="1">
        <v>45753</v>
      </c>
      <c r="O782" t="s">
        <v>37</v>
      </c>
      <c r="P782" t="s">
        <v>31</v>
      </c>
      <c r="Q782" t="s">
        <v>30</v>
      </c>
      <c r="W782" t="s">
        <v>23</v>
      </c>
      <c r="X782" t="str">
        <f>IF(N782&gt;V782,"dp1",IF(V782="","N/A","dp3"))</f>
        <v>dp1</v>
      </c>
      <c r="Y782">
        <f>IF(X782 = "dp1", J782, IF(X782 = "N/A", "N/A", S782))</f>
        <v>85</v>
      </c>
      <c r="Z782">
        <f>IF(X782 = "dp1", ROUNDUP(Y782 / 10, 0), IF(Y782 = "N/A", 11, ROUNDUP(Y782 / 100, 0)))</f>
        <v>9</v>
      </c>
      <c r="AA782" t="str">
        <f>IF(OR(H782 = "Deceased", Q782 = "Deceased"), "Y", "N")</f>
        <v>N</v>
      </c>
      <c r="AC782" t="str">
        <f t="shared" ca="1" si="74"/>
        <v>Recent</v>
      </c>
      <c r="AD782" t="str">
        <f t="shared" ca="1" si="73"/>
        <v>N/A</v>
      </c>
    </row>
    <row r="783" spans="1:30" hidden="1" x14ac:dyDescent="0.35">
      <c r="A783">
        <v>961132930</v>
      </c>
      <c r="B783" s="1">
        <v>38152</v>
      </c>
      <c r="C783">
        <v>6</v>
      </c>
      <c r="D783" s="1">
        <v>45743</v>
      </c>
      <c r="E783" t="s">
        <v>36</v>
      </c>
      <c r="F783" t="s">
        <v>24</v>
      </c>
      <c r="G783" t="s">
        <v>23</v>
      </c>
      <c r="H783" t="s">
        <v>25</v>
      </c>
      <c r="I783" t="s">
        <v>24</v>
      </c>
      <c r="J783">
        <v>0</v>
      </c>
      <c r="K783" t="s">
        <v>23</v>
      </c>
      <c r="L783" t="s">
        <v>23</v>
      </c>
      <c r="M783" t="s">
        <v>24</v>
      </c>
      <c r="N783" s="1">
        <v>45740</v>
      </c>
      <c r="O783" t="s">
        <v>26</v>
      </c>
      <c r="P783" t="s">
        <v>31</v>
      </c>
      <c r="Q783" t="s">
        <v>25</v>
      </c>
      <c r="T783" t="s">
        <v>23</v>
      </c>
      <c r="U783" t="s">
        <v>23</v>
      </c>
      <c r="W783" t="s">
        <v>23</v>
      </c>
      <c r="X783" t="str">
        <f>IF(N783&gt;V783,"dp1",IF(V783="","N/A","dp3"))</f>
        <v>dp1</v>
      </c>
      <c r="Y783">
        <f>IF(X783 = "dp1", J783, IF(X783 = "N/A", "N/A", S783))</f>
        <v>0</v>
      </c>
      <c r="Z783">
        <f>IF(X783 = "dp1", ROUNDUP(Y783 / 10, 0), IF(Y783 = "N/A", 11, ROUNDUP(Y783 / 100, 0)))</f>
        <v>0</v>
      </c>
      <c r="AA783" t="str">
        <f>IF(OR(H783 = "Deceased", Q783 = "Deceased"), "Y", "N")</f>
        <v>Y</v>
      </c>
      <c r="AC783" t="str">
        <f t="shared" ca="1" si="74"/>
        <v>Recent</v>
      </c>
      <c r="AD783" t="str">
        <f t="shared" ca="1" si="73"/>
        <v>N/A</v>
      </c>
    </row>
    <row r="784" spans="1:30" hidden="1" x14ac:dyDescent="0.35">
      <c r="A784">
        <v>647801606</v>
      </c>
      <c r="B784" s="1">
        <v>41237</v>
      </c>
      <c r="C784">
        <v>60</v>
      </c>
      <c r="D784" s="1">
        <v>45743</v>
      </c>
      <c r="E784" t="s">
        <v>22</v>
      </c>
      <c r="F784" t="s">
        <v>23</v>
      </c>
      <c r="G784" t="s">
        <v>24</v>
      </c>
      <c r="H784" t="s">
        <v>32</v>
      </c>
      <c r="I784" t="s">
        <v>24</v>
      </c>
      <c r="J784">
        <v>97</v>
      </c>
      <c r="K784" t="s">
        <v>24</v>
      </c>
      <c r="L784" t="s">
        <v>23</v>
      </c>
      <c r="M784" t="s">
        <v>23</v>
      </c>
      <c r="N784" s="1">
        <v>45733</v>
      </c>
      <c r="O784" t="s">
        <v>39</v>
      </c>
      <c r="P784" t="s">
        <v>27</v>
      </c>
      <c r="Q784" t="s">
        <v>30</v>
      </c>
      <c r="W784" t="s">
        <v>23</v>
      </c>
      <c r="X784" t="str">
        <f>IF(N784&gt;V784,"dp1",IF(V784="","N/A","dp3"))</f>
        <v>dp1</v>
      </c>
      <c r="Y784">
        <f>IF(X784 = "dp1", J784, IF(X784 = "N/A", "N/A", S784))</f>
        <v>97</v>
      </c>
      <c r="Z784">
        <f>IF(X784 = "dp1", ROUNDUP(Y784 / 10, 0), IF(Y784 = "N/A", 11, ROUNDUP(Y784 / 100, 0)))</f>
        <v>10</v>
      </c>
      <c r="AA784" t="str">
        <f>IF(OR(H784 = "Deceased", Q784 = "Deceased"), "Y", "N")</f>
        <v>N</v>
      </c>
      <c r="AC784" t="str">
        <f t="shared" ca="1" si="74"/>
        <v>Recent</v>
      </c>
      <c r="AD784" t="str">
        <f t="shared" ca="1" si="73"/>
        <v>N/A</v>
      </c>
    </row>
    <row r="785" spans="1:30" hidden="1" x14ac:dyDescent="0.35">
      <c r="A785">
        <v>857375959</v>
      </c>
      <c r="B785" s="1">
        <v>41303</v>
      </c>
      <c r="C785">
        <v>61</v>
      </c>
      <c r="D785" s="1">
        <v>45756</v>
      </c>
      <c r="E785" t="s">
        <v>22</v>
      </c>
      <c r="F785" t="s">
        <v>23</v>
      </c>
      <c r="G785" t="s">
        <v>24</v>
      </c>
      <c r="H785" t="s">
        <v>30</v>
      </c>
      <c r="O785" t="s">
        <v>37</v>
      </c>
      <c r="P785" t="s">
        <v>31</v>
      </c>
      <c r="Q785" t="s">
        <v>30</v>
      </c>
      <c r="W785" t="s">
        <v>23</v>
      </c>
      <c r="X785" t="str">
        <f>IF(N785&gt;V785,"dp1",IF(V785="","N/A","dp3"))</f>
        <v>N/A</v>
      </c>
      <c r="Y785" t="str">
        <f>IF(X785 = "dp1", J785, IF(X785 = "N/A", "N/A", S785))</f>
        <v>N/A</v>
      </c>
      <c r="Z785">
        <f>IF(X785 = "dp1", ROUNDUP(Y785 / 10, 0), IF(Y785 = "N/A", 11, ROUNDUP(Y785 / 100, 0)))</f>
        <v>11</v>
      </c>
      <c r="AA785" t="str">
        <f>IF(OR(H785 = "Deceased", Q785 = "Deceased"), "Y", "N")</f>
        <v>N</v>
      </c>
      <c r="AC785" t="str">
        <f t="shared" ca="1" si="74"/>
        <v>N/A</v>
      </c>
      <c r="AD785" t="str">
        <f t="shared" ca="1" si="73"/>
        <v>N/A</v>
      </c>
    </row>
    <row r="786" spans="1:30" hidden="1" x14ac:dyDescent="0.35">
      <c r="A786">
        <v>745133409</v>
      </c>
      <c r="B786" s="1">
        <v>41090</v>
      </c>
      <c r="C786">
        <v>64</v>
      </c>
      <c r="D786" s="1">
        <v>45753</v>
      </c>
      <c r="E786" t="s">
        <v>22</v>
      </c>
      <c r="F786" t="s">
        <v>23</v>
      </c>
      <c r="G786" t="s">
        <v>24</v>
      </c>
      <c r="H786" t="s">
        <v>30</v>
      </c>
      <c r="O786" t="s">
        <v>40</v>
      </c>
      <c r="P786" t="s">
        <v>27</v>
      </c>
      <c r="Q786" t="s">
        <v>30</v>
      </c>
      <c r="W786" t="s">
        <v>23</v>
      </c>
      <c r="X786" t="str">
        <f>IF(N786&gt;V786,"dp1",IF(V786="","N/A","dp3"))</f>
        <v>N/A</v>
      </c>
      <c r="Y786" t="str">
        <f>IF(X786 = "dp1", J786, IF(X786 = "N/A", "N/A", S786))</f>
        <v>N/A</v>
      </c>
      <c r="Z786">
        <f>IF(X786 = "dp1", ROUNDUP(Y786 / 10, 0), IF(Y786 = "N/A", 11, ROUNDUP(Y786 / 100, 0)))</f>
        <v>11</v>
      </c>
      <c r="AA786" t="str">
        <f>IF(OR(H786 = "Deceased", Q786 = "Deceased"), "Y", "N")</f>
        <v>N</v>
      </c>
      <c r="AC786" t="str">
        <f t="shared" ca="1" si="74"/>
        <v>N/A</v>
      </c>
      <c r="AD786" t="str">
        <f t="shared" ca="1" si="73"/>
        <v>N/A</v>
      </c>
    </row>
    <row r="787" spans="1:30" hidden="1" x14ac:dyDescent="0.35">
      <c r="A787">
        <v>516137993</v>
      </c>
      <c r="B787" s="1">
        <v>42313</v>
      </c>
      <c r="C787">
        <v>654</v>
      </c>
      <c r="D787" s="1">
        <v>45742</v>
      </c>
      <c r="E787" t="s">
        <v>22</v>
      </c>
      <c r="F787" t="s">
        <v>23</v>
      </c>
      <c r="G787" t="s">
        <v>24</v>
      </c>
      <c r="H787" t="s">
        <v>25</v>
      </c>
      <c r="I787" t="s">
        <v>24</v>
      </c>
      <c r="J787">
        <v>0</v>
      </c>
      <c r="K787" t="s">
        <v>23</v>
      </c>
      <c r="L787" t="s">
        <v>24</v>
      </c>
      <c r="M787" t="s">
        <v>24</v>
      </c>
      <c r="N787" s="1">
        <v>45740</v>
      </c>
      <c r="O787" t="s">
        <v>39</v>
      </c>
      <c r="P787" t="s">
        <v>27</v>
      </c>
      <c r="Q787" t="s">
        <v>25</v>
      </c>
      <c r="T787" t="s">
        <v>23</v>
      </c>
      <c r="U787" t="s">
        <v>24</v>
      </c>
      <c r="W787" t="s">
        <v>23</v>
      </c>
      <c r="X787" t="str">
        <f>IF(N787&gt;V787,"dp1",IF(V787="","N/A","dp3"))</f>
        <v>dp1</v>
      </c>
      <c r="Y787">
        <f>IF(X787 = "dp1", J787, IF(X787 = "N/A", "N/A", S787))</f>
        <v>0</v>
      </c>
      <c r="Z787">
        <f>IF(X787 = "dp1", ROUNDUP(Y787 / 10, 0), IF(Y787 = "N/A", 11, ROUNDUP(Y787 / 100, 0)))</f>
        <v>0</v>
      </c>
      <c r="AA787" t="str">
        <f>IF(OR(H787 = "Deceased", Q787 = "Deceased"), "Y", "N")</f>
        <v>Y</v>
      </c>
      <c r="AC787" t="str">
        <f t="shared" ca="1" si="74"/>
        <v>Recent</v>
      </c>
      <c r="AD787" t="str">
        <f t="shared" ca="1" si="73"/>
        <v>N/A</v>
      </c>
    </row>
    <row r="788" spans="1:30" hidden="1" x14ac:dyDescent="0.35">
      <c r="A788">
        <v>213541390</v>
      </c>
      <c r="B788" s="1">
        <v>40625</v>
      </c>
      <c r="C788">
        <v>65</v>
      </c>
      <c r="E788" t="s">
        <v>22</v>
      </c>
      <c r="F788" t="s">
        <v>23</v>
      </c>
      <c r="G788" t="s">
        <v>24</v>
      </c>
      <c r="H788" t="s">
        <v>30</v>
      </c>
      <c r="P788" t="s">
        <v>31</v>
      </c>
      <c r="Q788" t="s">
        <v>25</v>
      </c>
      <c r="T788" t="s">
        <v>23</v>
      </c>
      <c r="U788" t="s">
        <v>23</v>
      </c>
      <c r="W788" t="s">
        <v>23</v>
      </c>
      <c r="X788" t="str">
        <f>IF(N788&gt;V788,"dp1",IF(V788="","N/A","dp3"))</f>
        <v>N/A</v>
      </c>
      <c r="Y788" t="str">
        <f>IF(X788 = "dp1", J788, IF(X788 = "N/A", "N/A", S788))</f>
        <v>N/A</v>
      </c>
      <c r="Z788">
        <f>IF(X788 = "dp1", ROUNDUP(Y788 / 10, 0), IF(Y788 = "N/A", 11, ROUNDUP(Y788 / 100, 0)))</f>
        <v>11</v>
      </c>
      <c r="AA788" t="str">
        <f>IF(OR(H788 = "Deceased", Q788 = "Deceased"), "Y", "N")</f>
        <v>Y</v>
      </c>
      <c r="AC788" t="str">
        <f t="shared" ca="1" si="74"/>
        <v>N/A</v>
      </c>
      <c r="AD788" t="str">
        <f t="shared" ca="1" si="73"/>
        <v>N/A</v>
      </c>
    </row>
    <row r="789" spans="1:30" hidden="1" x14ac:dyDescent="0.35">
      <c r="A789">
        <v>749500164</v>
      </c>
      <c r="B789" s="1">
        <v>38669</v>
      </c>
      <c r="C789">
        <v>26</v>
      </c>
      <c r="D789" s="1">
        <v>45741</v>
      </c>
      <c r="E789" t="s">
        <v>34</v>
      </c>
      <c r="F789" t="s">
        <v>24</v>
      </c>
      <c r="G789" t="s">
        <v>24</v>
      </c>
      <c r="H789" t="s">
        <v>25</v>
      </c>
      <c r="I789" t="s">
        <v>24</v>
      </c>
      <c r="J789">
        <v>0</v>
      </c>
      <c r="K789" t="s">
        <v>23</v>
      </c>
      <c r="L789" t="s">
        <v>23</v>
      </c>
      <c r="M789" t="s">
        <v>24</v>
      </c>
      <c r="N789" s="1">
        <v>45728</v>
      </c>
      <c r="O789" t="s">
        <v>37</v>
      </c>
      <c r="P789" t="s">
        <v>27</v>
      </c>
      <c r="Q789" t="s">
        <v>25</v>
      </c>
      <c r="T789" t="s">
        <v>23</v>
      </c>
      <c r="U789" t="s">
        <v>23</v>
      </c>
      <c r="W789" t="s">
        <v>23</v>
      </c>
      <c r="X789" t="str">
        <f>IF(N789&gt;V789,"dp1",IF(V789="","N/A","dp3"))</f>
        <v>dp1</v>
      </c>
      <c r="Y789">
        <f>IF(X789 = "dp1", J789, IF(X789 = "N/A", "N/A", S789))</f>
        <v>0</v>
      </c>
      <c r="Z789">
        <f>IF(X789 = "dp1", ROUNDUP(Y789 / 10, 0), IF(Y789 = "N/A", 11, ROUNDUP(Y789 / 100, 0)))</f>
        <v>0</v>
      </c>
      <c r="AA789" t="str">
        <f>IF(OR(H789 = "Deceased", Q789 = "Deceased"), "Y", "N")</f>
        <v>Y</v>
      </c>
      <c r="AC789" t="str">
        <f t="shared" ca="1" si="74"/>
        <v>Recent</v>
      </c>
      <c r="AD789" t="str">
        <f t="shared" ca="1" si="73"/>
        <v>N/A</v>
      </c>
    </row>
    <row r="790" spans="1:30" hidden="1" x14ac:dyDescent="0.35">
      <c r="A790">
        <v>110895918</v>
      </c>
      <c r="B790" s="1">
        <v>39325</v>
      </c>
      <c r="C790">
        <v>68</v>
      </c>
      <c r="D790" s="1">
        <v>45752</v>
      </c>
      <c r="E790" t="s">
        <v>22</v>
      </c>
      <c r="F790" t="s">
        <v>23</v>
      </c>
      <c r="G790" t="s">
        <v>24</v>
      </c>
      <c r="H790" t="s">
        <v>30</v>
      </c>
      <c r="O790" t="s">
        <v>26</v>
      </c>
      <c r="P790" t="s">
        <v>27</v>
      </c>
      <c r="Q790" t="s">
        <v>30</v>
      </c>
      <c r="W790" t="s">
        <v>23</v>
      </c>
      <c r="X790" t="str">
        <f>IF(N790&gt;V790,"dp1",IF(V790="","N/A","dp3"))</f>
        <v>N/A</v>
      </c>
      <c r="Y790" t="str">
        <f>IF(X790 = "dp1", J790, IF(X790 = "N/A", "N/A", S790))</f>
        <v>N/A</v>
      </c>
      <c r="Z790">
        <f>IF(X790 = "dp1", ROUNDUP(Y790 / 10, 0), IF(Y790 = "N/A", 11, ROUNDUP(Y790 / 100, 0)))</f>
        <v>11</v>
      </c>
      <c r="AA790" t="str">
        <f>IF(OR(H790 = "Deceased", Q790 = "Deceased"), "Y", "N")</f>
        <v>N</v>
      </c>
      <c r="AC790" t="str">
        <f t="shared" ca="1" si="74"/>
        <v>N/A</v>
      </c>
      <c r="AD790" t="str">
        <f t="shared" ca="1" si="73"/>
        <v>N/A</v>
      </c>
    </row>
    <row r="791" spans="1:30" x14ac:dyDescent="0.35">
      <c r="A791">
        <v>858009336</v>
      </c>
      <c r="B791" s="1">
        <v>40577</v>
      </c>
      <c r="D791" s="1">
        <v>45741</v>
      </c>
      <c r="E791" t="s">
        <v>29</v>
      </c>
      <c r="F791" t="s">
        <v>24</v>
      </c>
      <c r="G791" t="s">
        <v>24</v>
      </c>
      <c r="H791" t="s">
        <v>32</v>
      </c>
      <c r="I791" t="s">
        <v>24</v>
      </c>
      <c r="J791">
        <v>46</v>
      </c>
      <c r="K791" t="s">
        <v>24</v>
      </c>
      <c r="L791" t="s">
        <v>24</v>
      </c>
      <c r="M791" t="s">
        <v>23</v>
      </c>
      <c r="N791" s="1">
        <v>45741</v>
      </c>
      <c r="O791" t="s">
        <v>38</v>
      </c>
      <c r="P791" t="s">
        <v>31</v>
      </c>
      <c r="Q791" t="s">
        <v>30</v>
      </c>
      <c r="W791" t="s">
        <v>23</v>
      </c>
      <c r="X791" t="str">
        <f>IF(N791&gt;V791,"dp1",IF(V791="","N/A","dp3"))</f>
        <v>dp1</v>
      </c>
      <c r="Y791">
        <f>IF(X791 = "dp1", J791, IF(X791 = "N/A", "N/A", S791))</f>
        <v>46</v>
      </c>
      <c r="Z791">
        <f>IF(X791 = "dp1", ROUNDUP(Y791 / 10, 0), IF(Y791 = "N/A", 11, ROUNDUP(Y791 / 100, 0)))</f>
        <v>5</v>
      </c>
      <c r="AA791" t="str">
        <f>IF(OR(H791 = "Deceased", Q791 = "Deceased"), "Y", "N")</f>
        <v>N</v>
      </c>
      <c r="AC791" t="str">
        <f t="shared" ca="1" si="74"/>
        <v>Recent</v>
      </c>
      <c r="AD791" t="str">
        <f t="shared" ca="1" si="73"/>
        <v>N/A</v>
      </c>
    </row>
    <row r="792" spans="1:30" hidden="1" x14ac:dyDescent="0.35">
      <c r="A792">
        <v>590722421</v>
      </c>
      <c r="B792" s="1">
        <v>38444</v>
      </c>
      <c r="C792">
        <v>14</v>
      </c>
      <c r="D792" s="1">
        <v>45741</v>
      </c>
      <c r="E792" t="s">
        <v>22</v>
      </c>
      <c r="F792" t="s">
        <v>23</v>
      </c>
      <c r="G792" t="s">
        <v>24</v>
      </c>
      <c r="H792" t="s">
        <v>28</v>
      </c>
      <c r="I792" t="s">
        <v>24</v>
      </c>
      <c r="J792">
        <v>99</v>
      </c>
      <c r="K792" t="s">
        <v>24</v>
      </c>
      <c r="L792" t="s">
        <v>23</v>
      </c>
      <c r="M792" t="s">
        <v>24</v>
      </c>
      <c r="N792" s="1">
        <v>45753</v>
      </c>
      <c r="O792" t="s">
        <v>40</v>
      </c>
      <c r="P792" t="s">
        <v>31</v>
      </c>
      <c r="Q792" t="s">
        <v>25</v>
      </c>
      <c r="T792" t="s">
        <v>23</v>
      </c>
      <c r="U792" t="s">
        <v>23</v>
      </c>
      <c r="W792" t="s">
        <v>23</v>
      </c>
      <c r="X792" t="str">
        <f>IF(N792&gt;V792,"dp1",IF(V792="","N/A","dp3"))</f>
        <v>dp1</v>
      </c>
      <c r="Y792">
        <f>IF(X792 = "dp1", J792, IF(X792 = "N/A", "N/A", S792))</f>
        <v>99</v>
      </c>
      <c r="Z792">
        <f>IF(X792 = "dp1", ROUNDUP(Y792 / 10, 0), IF(Y792 = "N/A", 11, ROUNDUP(Y792 / 100, 0)))</f>
        <v>10</v>
      </c>
      <c r="AA792" t="str">
        <f>IF(OR(H792 = "Deceased", Q792 = "Deceased"), "Y", "N")</f>
        <v>Y</v>
      </c>
      <c r="AC792" t="str">
        <f t="shared" ca="1" si="74"/>
        <v>Recent</v>
      </c>
      <c r="AD792" t="str">
        <f t="shared" ca="1" si="73"/>
        <v>N/A</v>
      </c>
    </row>
    <row r="793" spans="1:30" hidden="1" x14ac:dyDescent="0.35">
      <c r="A793">
        <v>630936661</v>
      </c>
      <c r="B793" s="1">
        <v>35792</v>
      </c>
      <c r="C793">
        <v>147</v>
      </c>
      <c r="D793" s="1">
        <v>45741</v>
      </c>
      <c r="E793" t="s">
        <v>34</v>
      </c>
      <c r="F793" t="s">
        <v>24</v>
      </c>
      <c r="G793" t="s">
        <v>24</v>
      </c>
      <c r="H793" t="s">
        <v>25</v>
      </c>
      <c r="I793" t="s">
        <v>24</v>
      </c>
      <c r="J793">
        <v>0</v>
      </c>
      <c r="K793" t="s">
        <v>23</v>
      </c>
      <c r="L793" t="s">
        <v>23</v>
      </c>
      <c r="M793" t="s">
        <v>23</v>
      </c>
      <c r="N793" s="1">
        <v>45702</v>
      </c>
      <c r="O793" t="s">
        <v>40</v>
      </c>
      <c r="P793" t="s">
        <v>31</v>
      </c>
      <c r="Q793" t="s">
        <v>25</v>
      </c>
      <c r="T793" t="s">
        <v>23</v>
      </c>
      <c r="U793" t="s">
        <v>23</v>
      </c>
      <c r="W793" t="s">
        <v>23</v>
      </c>
      <c r="X793" t="str">
        <f>IF(N793&gt;V793,"dp1",IF(V793="","N/A","dp3"))</f>
        <v>dp1</v>
      </c>
      <c r="Y793">
        <f>IF(X793 = "dp1", J793, IF(X793 = "N/A", "N/A", S793))</f>
        <v>0</v>
      </c>
      <c r="Z793">
        <f>IF(X793 = "dp1", ROUNDUP(Y793 / 10, 0), IF(Y793 = "N/A", 11, ROUNDUP(Y793 / 100, 0)))</f>
        <v>0</v>
      </c>
      <c r="AA793" t="str">
        <f>IF(OR(H793 = "Deceased", Q793 = "Deceased"), "Y", "N")</f>
        <v>Y</v>
      </c>
      <c r="AC793" t="str">
        <f t="shared" ca="1" si="74"/>
        <v>Recent</v>
      </c>
      <c r="AD793" t="str">
        <f t="shared" ca="1" si="73"/>
        <v>N/A</v>
      </c>
    </row>
    <row r="794" spans="1:30" hidden="1" x14ac:dyDescent="0.35">
      <c r="A794">
        <v>342589707</v>
      </c>
      <c r="B794" s="1">
        <v>42981</v>
      </c>
      <c r="C794">
        <v>627</v>
      </c>
      <c r="D794" s="1">
        <v>45740</v>
      </c>
      <c r="E794" t="s">
        <v>22</v>
      </c>
      <c r="F794" t="s">
        <v>23</v>
      </c>
      <c r="G794" t="s">
        <v>24</v>
      </c>
      <c r="H794" t="s">
        <v>32</v>
      </c>
      <c r="I794" t="s">
        <v>24</v>
      </c>
      <c r="J794">
        <v>80</v>
      </c>
      <c r="K794" t="s">
        <v>24</v>
      </c>
      <c r="L794" t="s">
        <v>23</v>
      </c>
      <c r="M794" t="s">
        <v>23</v>
      </c>
      <c r="N794" s="1">
        <v>45727</v>
      </c>
      <c r="O794" t="s">
        <v>40</v>
      </c>
      <c r="P794" t="s">
        <v>27</v>
      </c>
      <c r="Q794" t="s">
        <v>30</v>
      </c>
      <c r="W794" t="s">
        <v>23</v>
      </c>
      <c r="X794" t="str">
        <f>IF(N794&gt;V794,"dp1",IF(V794="","N/A","dp3"))</f>
        <v>dp1</v>
      </c>
      <c r="Y794">
        <f>IF(X794 = "dp1", J794, IF(X794 = "N/A", "N/A", S794))</f>
        <v>80</v>
      </c>
      <c r="Z794">
        <f>IF(X794 = "dp1", ROUNDUP(Y794 / 10, 0), IF(Y794 = "N/A", 11, ROUNDUP(Y794 / 100, 0)))</f>
        <v>8</v>
      </c>
      <c r="AA794" t="str">
        <f>IF(OR(H794 = "Deceased", Q794 = "Deceased"), "Y", "N")</f>
        <v>N</v>
      </c>
      <c r="AC794" t="str">
        <f t="shared" ca="1" si="74"/>
        <v>Recent</v>
      </c>
      <c r="AD794" t="str">
        <f t="shared" ca="1" si="73"/>
        <v>N/A</v>
      </c>
    </row>
    <row r="795" spans="1:30" hidden="1" x14ac:dyDescent="0.35">
      <c r="A795">
        <v>515271667</v>
      </c>
      <c r="B795" s="1">
        <v>41373</v>
      </c>
      <c r="C795">
        <v>68</v>
      </c>
      <c r="D795" s="1">
        <v>45736</v>
      </c>
      <c r="E795" t="s">
        <v>22</v>
      </c>
      <c r="F795" t="s">
        <v>23</v>
      </c>
      <c r="G795" t="s">
        <v>24</v>
      </c>
      <c r="H795" t="s">
        <v>30</v>
      </c>
      <c r="O795" t="s">
        <v>39</v>
      </c>
      <c r="P795" t="s">
        <v>31</v>
      </c>
      <c r="Q795" t="s">
        <v>30</v>
      </c>
      <c r="W795" t="s">
        <v>23</v>
      </c>
      <c r="X795" t="str">
        <f>IF(N795&gt;V795,"dp1",IF(V795="","N/A","dp3"))</f>
        <v>N/A</v>
      </c>
      <c r="Y795" t="str">
        <f>IF(X795 = "dp1", J795, IF(X795 = "N/A", "N/A", S795))</f>
        <v>N/A</v>
      </c>
      <c r="Z795">
        <f>IF(X795 = "dp1", ROUNDUP(Y795 / 10, 0), IF(Y795 = "N/A", 11, ROUNDUP(Y795 / 100, 0)))</f>
        <v>11</v>
      </c>
      <c r="AA795" t="str">
        <f>IF(OR(H795 = "Deceased", Q795 = "Deceased"), "Y", "N")</f>
        <v>N</v>
      </c>
      <c r="AC795" t="str">
        <f t="shared" ca="1" si="74"/>
        <v>N/A</v>
      </c>
      <c r="AD795" t="str">
        <f t="shared" ca="1" si="73"/>
        <v>N/A</v>
      </c>
    </row>
    <row r="796" spans="1:30" hidden="1" x14ac:dyDescent="0.35">
      <c r="A796">
        <v>162290706</v>
      </c>
      <c r="B796" s="1">
        <v>40298</v>
      </c>
      <c r="C796">
        <v>71</v>
      </c>
      <c r="D796" s="1">
        <v>45739</v>
      </c>
      <c r="E796" t="s">
        <v>22</v>
      </c>
      <c r="F796" t="s">
        <v>23</v>
      </c>
      <c r="G796" t="s">
        <v>24</v>
      </c>
      <c r="H796" t="s">
        <v>30</v>
      </c>
      <c r="O796" t="s">
        <v>39</v>
      </c>
      <c r="P796" t="s">
        <v>27</v>
      </c>
      <c r="Q796" t="s">
        <v>30</v>
      </c>
      <c r="W796" t="s">
        <v>23</v>
      </c>
      <c r="X796" t="str">
        <f>IF(N796&gt;V796,"dp1",IF(V796="","N/A","dp3"))</f>
        <v>N/A</v>
      </c>
      <c r="Y796" t="str">
        <f>IF(X796 = "dp1", J796, IF(X796 = "N/A", "N/A", S796))</f>
        <v>N/A</v>
      </c>
      <c r="Z796">
        <f>IF(X796 = "dp1", ROUNDUP(Y796 / 10, 0), IF(Y796 = "N/A", 11, ROUNDUP(Y796 / 100, 0)))</f>
        <v>11</v>
      </c>
      <c r="AA796" t="str">
        <f>IF(OR(H796 = "Deceased", Q796 = "Deceased"), "Y", "N")</f>
        <v>N</v>
      </c>
      <c r="AC796" t="str">
        <f t="shared" ca="1" si="74"/>
        <v>N/A</v>
      </c>
      <c r="AD796" t="str">
        <f t="shared" ca="1" si="73"/>
        <v>N/A</v>
      </c>
    </row>
    <row r="797" spans="1:30" hidden="1" x14ac:dyDescent="0.35">
      <c r="A797">
        <v>702107275</v>
      </c>
      <c r="B797" s="1">
        <v>43006</v>
      </c>
      <c r="C797">
        <v>2180</v>
      </c>
      <c r="E797" t="s">
        <v>34</v>
      </c>
      <c r="F797" t="s">
        <v>24</v>
      </c>
      <c r="G797" t="s">
        <v>24</v>
      </c>
      <c r="H797" t="s">
        <v>32</v>
      </c>
      <c r="I797" t="s">
        <v>24</v>
      </c>
      <c r="J797">
        <v>27</v>
      </c>
      <c r="K797" t="s">
        <v>24</v>
      </c>
      <c r="L797" t="s">
        <v>23</v>
      </c>
      <c r="M797" t="s">
        <v>24</v>
      </c>
      <c r="N797" s="1">
        <v>45598</v>
      </c>
      <c r="O797" t="s">
        <v>37</v>
      </c>
      <c r="P797" t="s">
        <v>33</v>
      </c>
      <c r="Q797" t="s">
        <v>32</v>
      </c>
      <c r="R797">
        <v>4</v>
      </c>
      <c r="S797">
        <v>589</v>
      </c>
      <c r="T797" t="s">
        <v>24</v>
      </c>
      <c r="U797" t="s">
        <v>23</v>
      </c>
      <c r="V797" s="1">
        <v>45572</v>
      </c>
      <c r="W797" t="s">
        <v>23</v>
      </c>
      <c r="X797" t="str">
        <f>IF(N797&gt;V797,"dp1",IF(V797="","N/A","dp3"))</f>
        <v>dp1</v>
      </c>
      <c r="Y797">
        <f>IF(X797 = "dp1", J797, IF(X797 = "N/A", "N/A", S797))</f>
        <v>27</v>
      </c>
      <c r="Z797">
        <f>IF(X797 = "dp1", ROUNDUP(Y797 / 10, 0), IF(Y797 = "N/A", 11, ROUNDUP(Y797 / 100, 0)))</f>
        <v>3</v>
      </c>
      <c r="AA797" t="str">
        <f>IF(OR(H797 = "Deceased", Q797 = "Deceased"), "Y", "N")</f>
        <v>N</v>
      </c>
      <c r="AC797" t="str">
        <f t="shared" ca="1" si="74"/>
        <v>Recent</v>
      </c>
      <c r="AD797" t="str">
        <f t="shared" ca="1" si="73"/>
        <v>Old</v>
      </c>
    </row>
    <row r="798" spans="1:30" hidden="1" x14ac:dyDescent="0.35">
      <c r="A798">
        <v>395833316</v>
      </c>
      <c r="B798" s="1">
        <v>40854</v>
      </c>
      <c r="C798">
        <v>72</v>
      </c>
      <c r="D798" s="1">
        <v>45734</v>
      </c>
      <c r="E798" t="s">
        <v>36</v>
      </c>
      <c r="F798" t="s">
        <v>24</v>
      </c>
      <c r="G798" t="s">
        <v>23</v>
      </c>
      <c r="H798" t="s">
        <v>30</v>
      </c>
      <c r="O798" t="s">
        <v>39</v>
      </c>
      <c r="P798" t="s">
        <v>27</v>
      </c>
      <c r="Q798" t="s">
        <v>30</v>
      </c>
      <c r="W798" t="s">
        <v>23</v>
      </c>
      <c r="X798" t="str">
        <f>IF(N798&gt;V798,"dp1",IF(V798="","N/A","dp3"))</f>
        <v>N/A</v>
      </c>
      <c r="Y798" t="str">
        <f>IF(X798 = "dp1", J798, IF(X798 = "N/A", "N/A", S798))</f>
        <v>N/A</v>
      </c>
      <c r="Z798">
        <f>IF(X798 = "dp1", ROUNDUP(Y798 / 10, 0), IF(Y798 = "N/A", 11, ROUNDUP(Y798 / 100, 0)))</f>
        <v>11</v>
      </c>
      <c r="AA798" t="str">
        <f>IF(OR(H798 = "Deceased", Q798 = "Deceased"), "Y", "N")</f>
        <v>N</v>
      </c>
      <c r="AC798" t="str">
        <f t="shared" ca="1" si="74"/>
        <v>N/A</v>
      </c>
      <c r="AD798" t="str">
        <f t="shared" ca="1" si="73"/>
        <v>N/A</v>
      </c>
    </row>
    <row r="799" spans="1:30" hidden="1" x14ac:dyDescent="0.35">
      <c r="A799">
        <v>554988055</v>
      </c>
      <c r="B799" s="1">
        <v>37285</v>
      </c>
      <c r="C799">
        <v>97</v>
      </c>
      <c r="D799" s="1">
        <v>45739</v>
      </c>
      <c r="E799" t="s">
        <v>22</v>
      </c>
      <c r="F799" t="s">
        <v>23</v>
      </c>
      <c r="G799" t="s">
        <v>24</v>
      </c>
      <c r="H799" t="s">
        <v>32</v>
      </c>
      <c r="I799" t="s">
        <v>24</v>
      </c>
      <c r="J799">
        <v>90</v>
      </c>
      <c r="K799" t="s">
        <v>24</v>
      </c>
      <c r="L799" t="s">
        <v>23</v>
      </c>
      <c r="M799" t="s">
        <v>23</v>
      </c>
      <c r="N799" s="1">
        <v>45748</v>
      </c>
      <c r="O799" t="s">
        <v>39</v>
      </c>
      <c r="P799" t="s">
        <v>33</v>
      </c>
      <c r="Q799" t="s">
        <v>30</v>
      </c>
      <c r="W799" t="s">
        <v>23</v>
      </c>
      <c r="X799" t="str">
        <f>IF(N799&gt;V799,"dp1",IF(V799="","N/A","dp3"))</f>
        <v>dp1</v>
      </c>
      <c r="Y799">
        <f>IF(X799 = "dp1", J799, IF(X799 = "N/A", "N/A", S799))</f>
        <v>90</v>
      </c>
      <c r="Z799">
        <f>IF(X799 = "dp1", ROUNDUP(Y799 / 10, 0), IF(Y799 = "N/A", 11, ROUNDUP(Y799 / 100, 0)))</f>
        <v>9</v>
      </c>
      <c r="AA799" t="str">
        <f>IF(OR(H799 = "Deceased", Q799 = "Deceased"), "Y", "N")</f>
        <v>N</v>
      </c>
      <c r="AC799" t="str">
        <f t="shared" ca="1" si="74"/>
        <v>Recent</v>
      </c>
      <c r="AD799" t="str">
        <f t="shared" ca="1" si="73"/>
        <v>N/A</v>
      </c>
    </row>
    <row r="800" spans="1:30" hidden="1" x14ac:dyDescent="0.35">
      <c r="A800">
        <v>342345670</v>
      </c>
      <c r="B800" s="1">
        <v>37494</v>
      </c>
      <c r="C800">
        <v>87</v>
      </c>
      <c r="D800" s="1">
        <v>45739</v>
      </c>
      <c r="E800" t="s">
        <v>22</v>
      </c>
      <c r="F800" t="s">
        <v>23</v>
      </c>
      <c r="G800" t="s">
        <v>24</v>
      </c>
      <c r="H800" t="s">
        <v>25</v>
      </c>
      <c r="I800" t="s">
        <v>24</v>
      </c>
      <c r="J800">
        <v>0</v>
      </c>
      <c r="K800" t="s">
        <v>23</v>
      </c>
      <c r="L800" t="s">
        <v>24</v>
      </c>
      <c r="M800" t="s">
        <v>23</v>
      </c>
      <c r="N800" s="1">
        <v>45731</v>
      </c>
      <c r="O800" t="s">
        <v>37</v>
      </c>
      <c r="P800" t="s">
        <v>27</v>
      </c>
      <c r="Q800" t="s">
        <v>25</v>
      </c>
      <c r="T800" t="s">
        <v>23</v>
      </c>
      <c r="U800" t="s">
        <v>23</v>
      </c>
      <c r="W800" t="s">
        <v>23</v>
      </c>
      <c r="X800" t="str">
        <f>IF(N800&gt;V800,"dp1",IF(V800="","N/A","dp3"))</f>
        <v>dp1</v>
      </c>
      <c r="Y800">
        <f>IF(X800 = "dp1", J800, IF(X800 = "N/A", "N/A", S800))</f>
        <v>0</v>
      </c>
      <c r="Z800">
        <f>IF(X800 = "dp1", ROUNDUP(Y800 / 10, 0), IF(Y800 = "N/A", 11, ROUNDUP(Y800 / 100, 0)))</f>
        <v>0</v>
      </c>
      <c r="AA800" t="str">
        <f>IF(OR(H800 = "Deceased", Q800 = "Deceased"), "Y", "N")</f>
        <v>Y</v>
      </c>
      <c r="AC800" t="str">
        <f t="shared" ca="1" si="74"/>
        <v>Recent</v>
      </c>
      <c r="AD800" t="str">
        <f t="shared" ca="1" si="73"/>
        <v>N/A</v>
      </c>
    </row>
    <row r="801" spans="1:30" hidden="1" x14ac:dyDescent="0.35">
      <c r="A801">
        <v>773456945</v>
      </c>
      <c r="B801" s="1">
        <v>34865</v>
      </c>
      <c r="C801">
        <v>78</v>
      </c>
      <c r="D801" s="1">
        <v>45745</v>
      </c>
      <c r="E801" t="s">
        <v>22</v>
      </c>
      <c r="F801" t="s">
        <v>23</v>
      </c>
      <c r="G801" t="s">
        <v>24</v>
      </c>
      <c r="H801" t="s">
        <v>30</v>
      </c>
      <c r="O801" t="s">
        <v>39</v>
      </c>
      <c r="Q801" t="s">
        <v>30</v>
      </c>
      <c r="W801" t="s">
        <v>23</v>
      </c>
      <c r="X801" t="str">
        <f>IF(N801&gt;V801,"dp1",IF(V801="","N/A","dp3"))</f>
        <v>N/A</v>
      </c>
      <c r="Y801" t="str">
        <f>IF(X801 = "dp1", J801, IF(X801 = "N/A", "N/A", S801))</f>
        <v>N/A</v>
      </c>
      <c r="Z801">
        <f>IF(X801 = "dp1", ROUNDUP(Y801 / 10, 0), IF(Y801 = "N/A", 11, ROUNDUP(Y801 / 100, 0)))</f>
        <v>11</v>
      </c>
      <c r="AA801" t="str">
        <f>IF(OR(H801 = "Deceased", Q801 = "Deceased"), "Y", "N")</f>
        <v>N</v>
      </c>
      <c r="AC801" t="str">
        <f t="shared" ca="1" si="74"/>
        <v>N/A</v>
      </c>
      <c r="AD801" t="str">
        <f t="shared" ca="1" si="73"/>
        <v>N/A</v>
      </c>
    </row>
    <row r="802" spans="1:30" hidden="1" x14ac:dyDescent="0.35">
      <c r="A802">
        <v>674109991</v>
      </c>
      <c r="B802" s="1">
        <v>42209</v>
      </c>
      <c r="C802">
        <v>82</v>
      </c>
      <c r="D802" s="1">
        <v>45752</v>
      </c>
      <c r="E802" t="s">
        <v>22</v>
      </c>
      <c r="F802" t="s">
        <v>23</v>
      </c>
      <c r="G802" t="s">
        <v>24</v>
      </c>
      <c r="H802" t="s">
        <v>30</v>
      </c>
      <c r="O802" t="s">
        <v>26</v>
      </c>
      <c r="P802" t="s">
        <v>27</v>
      </c>
      <c r="Q802" t="s">
        <v>30</v>
      </c>
      <c r="W802" t="s">
        <v>23</v>
      </c>
      <c r="X802" t="str">
        <f>IF(N802&gt;V802,"dp1",IF(V802="","N/A","dp3"))</f>
        <v>N/A</v>
      </c>
      <c r="Y802" t="str">
        <f>IF(X802 = "dp1", J802, IF(X802 = "N/A", "N/A", S802))</f>
        <v>N/A</v>
      </c>
      <c r="Z802">
        <f>IF(X802 = "dp1", ROUNDUP(Y802 / 10, 0), IF(Y802 = "N/A", 11, ROUNDUP(Y802 / 100, 0)))</f>
        <v>11</v>
      </c>
      <c r="AA802" t="str">
        <f>IF(OR(H802 = "Deceased", Q802 = "Deceased"), "Y", "N")</f>
        <v>N</v>
      </c>
      <c r="AC802" t="str">
        <f t="shared" ca="1" si="74"/>
        <v>N/A</v>
      </c>
      <c r="AD802" t="str">
        <f t="shared" ca="1" si="73"/>
        <v>N/A</v>
      </c>
    </row>
    <row r="803" spans="1:30" hidden="1" x14ac:dyDescent="0.35">
      <c r="A803">
        <v>435717502</v>
      </c>
      <c r="B803" s="1">
        <v>39566</v>
      </c>
      <c r="C803">
        <v>760</v>
      </c>
      <c r="D803" s="1">
        <v>45738</v>
      </c>
      <c r="E803" t="s">
        <v>36</v>
      </c>
      <c r="F803" t="s">
        <v>24</v>
      </c>
      <c r="G803" t="s">
        <v>23</v>
      </c>
      <c r="H803" t="s">
        <v>25</v>
      </c>
      <c r="I803" t="s">
        <v>24</v>
      </c>
      <c r="J803">
        <v>0</v>
      </c>
      <c r="K803" t="s">
        <v>23</v>
      </c>
      <c r="L803" t="s">
        <v>23</v>
      </c>
      <c r="M803" t="s">
        <v>23</v>
      </c>
      <c r="N803" s="1">
        <v>45711</v>
      </c>
      <c r="O803" t="s">
        <v>40</v>
      </c>
      <c r="P803" t="s">
        <v>27</v>
      </c>
      <c r="Q803" t="s">
        <v>25</v>
      </c>
      <c r="T803" t="s">
        <v>23</v>
      </c>
      <c r="U803" t="s">
        <v>23</v>
      </c>
      <c r="W803" t="s">
        <v>23</v>
      </c>
      <c r="X803" t="str">
        <f>IF(N803&gt;V803,"dp1",IF(V803="","N/A","dp3"))</f>
        <v>dp1</v>
      </c>
      <c r="Y803">
        <f>IF(X803 = "dp1", J803, IF(X803 = "N/A", "N/A", S803))</f>
        <v>0</v>
      </c>
      <c r="Z803">
        <f>IF(X803 = "dp1", ROUNDUP(Y803 / 10, 0), IF(Y803 = "N/A", 11, ROUNDUP(Y803 / 100, 0)))</f>
        <v>0</v>
      </c>
      <c r="AA803" t="str">
        <f>IF(OR(H803 = "Deceased", Q803 = "Deceased"), "Y", "N")</f>
        <v>Y</v>
      </c>
      <c r="AC803" t="str">
        <f t="shared" ca="1" si="74"/>
        <v>Recent</v>
      </c>
      <c r="AD803" t="str">
        <f t="shared" ca="1" si="73"/>
        <v>N/A</v>
      </c>
    </row>
    <row r="804" spans="1:30" hidden="1" x14ac:dyDescent="0.35">
      <c r="A804">
        <v>256347952</v>
      </c>
      <c r="B804" s="1">
        <v>35442</v>
      </c>
      <c r="C804">
        <v>84</v>
      </c>
      <c r="D804" s="1">
        <v>45747</v>
      </c>
      <c r="E804" t="s">
        <v>22</v>
      </c>
      <c r="F804" t="s">
        <v>23</v>
      </c>
      <c r="G804" t="s">
        <v>24</v>
      </c>
      <c r="H804" t="s">
        <v>30</v>
      </c>
      <c r="O804" t="s">
        <v>37</v>
      </c>
      <c r="P804" t="s">
        <v>27</v>
      </c>
      <c r="Q804" t="s">
        <v>30</v>
      </c>
      <c r="W804" t="s">
        <v>23</v>
      </c>
      <c r="X804" t="str">
        <f>IF(N804&gt;V804,"dp1",IF(V804="","N/A","dp3"))</f>
        <v>N/A</v>
      </c>
      <c r="Y804" t="str">
        <f>IF(X804 = "dp1", J804, IF(X804 = "N/A", "N/A", S804))</f>
        <v>N/A</v>
      </c>
      <c r="Z804">
        <f>IF(X804 = "dp1", ROUNDUP(Y804 / 10, 0), IF(Y804 = "N/A", 11, ROUNDUP(Y804 / 100, 0)))</f>
        <v>11</v>
      </c>
      <c r="AA804" t="str">
        <f>IF(OR(H804 = "Deceased", Q804 = "Deceased"), "Y", "N")</f>
        <v>N</v>
      </c>
      <c r="AC804" t="str">
        <f t="shared" ca="1" si="74"/>
        <v>N/A</v>
      </c>
      <c r="AD804" t="str">
        <f t="shared" ca="1" si="73"/>
        <v>N/A</v>
      </c>
    </row>
    <row r="805" spans="1:30" hidden="1" x14ac:dyDescent="0.35">
      <c r="A805">
        <v>453617881</v>
      </c>
      <c r="B805" s="1">
        <v>43178</v>
      </c>
      <c r="C805">
        <v>86</v>
      </c>
      <c r="D805" s="1">
        <v>45735</v>
      </c>
      <c r="E805" t="s">
        <v>22</v>
      </c>
      <c r="F805" t="s">
        <v>23</v>
      </c>
      <c r="G805" t="s">
        <v>24</v>
      </c>
      <c r="H805" t="s">
        <v>30</v>
      </c>
      <c r="O805" t="s">
        <v>37</v>
      </c>
      <c r="P805" t="s">
        <v>27</v>
      </c>
      <c r="Q805" t="s">
        <v>30</v>
      </c>
      <c r="W805" t="s">
        <v>23</v>
      </c>
      <c r="X805" t="str">
        <f>IF(N805&gt;V805,"dp1",IF(V805="","N/A","dp3"))</f>
        <v>N/A</v>
      </c>
      <c r="Y805" t="str">
        <f>IF(X805 = "dp1", J805, IF(X805 = "N/A", "N/A", S805))</f>
        <v>N/A</v>
      </c>
      <c r="Z805">
        <f>IF(X805 = "dp1", ROUNDUP(Y805 / 10, 0), IF(Y805 = "N/A", 11, ROUNDUP(Y805 / 100, 0)))</f>
        <v>11</v>
      </c>
      <c r="AA805" t="str">
        <f>IF(OR(H805 = "Deceased", Q805 = "Deceased"), "Y", "N")</f>
        <v>N</v>
      </c>
      <c r="AC805" t="str">
        <f t="shared" ca="1" si="74"/>
        <v>N/A</v>
      </c>
      <c r="AD805" t="str">
        <f t="shared" ca="1" si="73"/>
        <v>N/A</v>
      </c>
    </row>
    <row r="806" spans="1:30" hidden="1" x14ac:dyDescent="0.35">
      <c r="A806">
        <v>735009948</v>
      </c>
      <c r="B806" s="1">
        <v>34742</v>
      </c>
      <c r="C806">
        <v>97</v>
      </c>
      <c r="D806" s="1">
        <v>45737</v>
      </c>
      <c r="E806" t="s">
        <v>36</v>
      </c>
      <c r="F806" t="s">
        <v>24</v>
      </c>
      <c r="G806" t="s">
        <v>23</v>
      </c>
      <c r="H806" t="s">
        <v>25</v>
      </c>
      <c r="I806" t="s">
        <v>24</v>
      </c>
      <c r="J806">
        <v>0</v>
      </c>
      <c r="K806" t="s">
        <v>23</v>
      </c>
      <c r="L806" t="s">
        <v>23</v>
      </c>
      <c r="M806" t="s">
        <v>23</v>
      </c>
      <c r="N806" s="1">
        <v>45733</v>
      </c>
      <c r="O806" t="s">
        <v>37</v>
      </c>
      <c r="P806" t="s">
        <v>27</v>
      </c>
      <c r="Q806" t="s">
        <v>25</v>
      </c>
      <c r="T806" t="s">
        <v>23</v>
      </c>
      <c r="U806" t="s">
        <v>23</v>
      </c>
      <c r="W806" t="s">
        <v>23</v>
      </c>
      <c r="X806" t="str">
        <f>IF(N806&gt;V806,"dp1",IF(V806="","N/A","dp3"))</f>
        <v>dp1</v>
      </c>
      <c r="Y806">
        <f>IF(X806 = "dp1", J806, IF(X806 = "N/A", "N/A", S806))</f>
        <v>0</v>
      </c>
      <c r="Z806">
        <f>IF(X806 = "dp1", ROUNDUP(Y806 / 10, 0), IF(Y806 = "N/A", 11, ROUNDUP(Y806 / 100, 0)))</f>
        <v>0</v>
      </c>
      <c r="AA806" t="str">
        <f>IF(OR(H806 = "Deceased", Q806 = "Deceased"), "Y", "N")</f>
        <v>Y</v>
      </c>
      <c r="AC806" t="str">
        <f t="shared" ca="1" si="74"/>
        <v>Recent</v>
      </c>
      <c r="AD806" t="str">
        <f t="shared" ca="1" si="73"/>
        <v>N/A</v>
      </c>
    </row>
    <row r="807" spans="1:30" hidden="1" x14ac:dyDescent="0.35">
      <c r="A807">
        <v>554005864</v>
      </c>
      <c r="B807" s="1">
        <v>39404</v>
      </c>
      <c r="C807">
        <v>92</v>
      </c>
      <c r="D807" s="1">
        <v>45745</v>
      </c>
      <c r="E807" t="s">
        <v>22</v>
      </c>
      <c r="F807" t="s">
        <v>23</v>
      </c>
      <c r="G807" t="s">
        <v>24</v>
      </c>
      <c r="H807" t="s">
        <v>30</v>
      </c>
      <c r="O807" t="s">
        <v>37</v>
      </c>
      <c r="P807" t="s">
        <v>27</v>
      </c>
      <c r="Q807" t="s">
        <v>30</v>
      </c>
      <c r="W807" t="s">
        <v>23</v>
      </c>
      <c r="X807" t="str">
        <f>IF(N807&gt;V807,"dp1",IF(V807="","N/A","dp3"))</f>
        <v>N/A</v>
      </c>
      <c r="Y807" t="str">
        <f>IF(X807 = "dp1", J807, IF(X807 = "N/A", "N/A", S807))</f>
        <v>N/A</v>
      </c>
      <c r="Z807">
        <f>IF(X807 = "dp1", ROUNDUP(Y807 / 10, 0), IF(Y807 = "N/A", 11, ROUNDUP(Y807 / 100, 0)))</f>
        <v>11</v>
      </c>
      <c r="AA807" t="str">
        <f>IF(OR(H807 = "Deceased", Q807 = "Deceased"), "Y", "N")</f>
        <v>N</v>
      </c>
      <c r="AC807" t="str">
        <f t="shared" ca="1" si="74"/>
        <v>N/A</v>
      </c>
      <c r="AD807" t="str">
        <f t="shared" ca="1" si="73"/>
        <v>N/A</v>
      </c>
    </row>
    <row r="808" spans="1:30" hidden="1" x14ac:dyDescent="0.35">
      <c r="A808">
        <v>658827118</v>
      </c>
      <c r="B808" s="1">
        <v>43263</v>
      </c>
      <c r="C808">
        <v>89</v>
      </c>
      <c r="D808" s="1">
        <v>45737</v>
      </c>
      <c r="E808" t="s">
        <v>22</v>
      </c>
      <c r="F808" t="s">
        <v>23</v>
      </c>
      <c r="G808" t="s">
        <v>24</v>
      </c>
      <c r="H808" t="s">
        <v>28</v>
      </c>
      <c r="I808" t="s">
        <v>24</v>
      </c>
      <c r="J808">
        <v>93</v>
      </c>
      <c r="K808" t="s">
        <v>24</v>
      </c>
      <c r="L808" t="s">
        <v>24</v>
      </c>
      <c r="M808" t="s">
        <v>23</v>
      </c>
      <c r="N808" s="1">
        <v>45752</v>
      </c>
      <c r="O808" t="s">
        <v>37</v>
      </c>
      <c r="P808" t="s">
        <v>27</v>
      </c>
      <c r="Q808" t="s">
        <v>30</v>
      </c>
      <c r="W808" t="s">
        <v>23</v>
      </c>
      <c r="X808" t="str">
        <f>IF(N808&gt;V808,"dp1",IF(V808="","N/A","dp3"))</f>
        <v>dp1</v>
      </c>
      <c r="Y808">
        <f>IF(X808 = "dp1", J808, IF(X808 = "N/A", "N/A", S808))</f>
        <v>93</v>
      </c>
      <c r="Z808">
        <f>IF(X808 = "dp1", ROUNDUP(Y808 / 10, 0), IF(Y808 = "N/A", 11, ROUNDUP(Y808 / 100, 0)))</f>
        <v>10</v>
      </c>
      <c r="AA808" t="str">
        <f>IF(OR(H808 = "Deceased", Q808 = "Deceased"), "Y", "N")</f>
        <v>N</v>
      </c>
      <c r="AC808" t="str">
        <f t="shared" ca="1" si="74"/>
        <v>Recent</v>
      </c>
      <c r="AD808" t="str">
        <f t="shared" ca="1" si="73"/>
        <v>N/A</v>
      </c>
    </row>
    <row r="809" spans="1:30" hidden="1" x14ac:dyDescent="0.35">
      <c r="A809">
        <v>169923096</v>
      </c>
      <c r="B809" s="1">
        <v>40680</v>
      </c>
      <c r="C809">
        <v>93</v>
      </c>
      <c r="D809" s="1">
        <v>45752</v>
      </c>
      <c r="E809" t="s">
        <v>22</v>
      </c>
      <c r="F809" t="s">
        <v>23</v>
      </c>
      <c r="G809" t="s">
        <v>24</v>
      </c>
      <c r="H809" t="s">
        <v>30</v>
      </c>
      <c r="O809" t="s">
        <v>39</v>
      </c>
      <c r="P809" t="s">
        <v>27</v>
      </c>
      <c r="Q809" t="s">
        <v>25</v>
      </c>
      <c r="T809" t="s">
        <v>23</v>
      </c>
      <c r="U809" t="s">
        <v>23</v>
      </c>
      <c r="W809" t="s">
        <v>23</v>
      </c>
      <c r="X809" t="str">
        <f>IF(N809&gt;V809,"dp1",IF(V809="","N/A","dp3"))</f>
        <v>N/A</v>
      </c>
      <c r="Y809" t="str">
        <f>IF(X809 = "dp1", J809, IF(X809 = "N/A", "N/A", S809))</f>
        <v>N/A</v>
      </c>
      <c r="Z809">
        <f>IF(X809 = "dp1", ROUNDUP(Y809 / 10, 0), IF(Y809 = "N/A", 11, ROUNDUP(Y809 / 100, 0)))</f>
        <v>11</v>
      </c>
      <c r="AA809" t="str">
        <f>IF(OR(H809 = "Deceased", Q809 = "Deceased"), "Y", "N")</f>
        <v>Y</v>
      </c>
      <c r="AC809" t="str">
        <f t="shared" ca="1" si="74"/>
        <v>N/A</v>
      </c>
      <c r="AD809" t="str">
        <f t="shared" ca="1" si="73"/>
        <v>N/A</v>
      </c>
    </row>
    <row r="810" spans="1:30" hidden="1" x14ac:dyDescent="0.35">
      <c r="A810">
        <v>471373804</v>
      </c>
      <c r="B810" s="1">
        <v>42501</v>
      </c>
      <c r="C810">
        <v>33</v>
      </c>
      <c r="D810" s="1">
        <v>45737</v>
      </c>
      <c r="E810" t="s">
        <v>22</v>
      </c>
      <c r="F810" t="s">
        <v>23</v>
      </c>
      <c r="G810" t="s">
        <v>24</v>
      </c>
      <c r="H810" t="s">
        <v>25</v>
      </c>
      <c r="I810" t="s">
        <v>24</v>
      </c>
      <c r="J810">
        <v>0</v>
      </c>
      <c r="K810" t="s">
        <v>23</v>
      </c>
      <c r="L810" t="s">
        <v>23</v>
      </c>
      <c r="M810" t="s">
        <v>23</v>
      </c>
      <c r="N810" s="1">
        <v>45735</v>
      </c>
      <c r="O810" t="s">
        <v>39</v>
      </c>
      <c r="P810" t="s">
        <v>27</v>
      </c>
      <c r="Q810" t="s">
        <v>25</v>
      </c>
      <c r="T810" t="s">
        <v>23</v>
      </c>
      <c r="U810" t="s">
        <v>23</v>
      </c>
      <c r="W810" t="s">
        <v>23</v>
      </c>
      <c r="X810" t="str">
        <f>IF(N810&gt;V810,"dp1",IF(V810="","N/A","dp3"))</f>
        <v>dp1</v>
      </c>
      <c r="Y810">
        <f>IF(X810 = "dp1", J810, IF(X810 = "N/A", "N/A", S810))</f>
        <v>0</v>
      </c>
      <c r="Z810">
        <f>IF(X810 = "dp1", ROUNDUP(Y810 / 10, 0), IF(Y810 = "N/A", 11, ROUNDUP(Y810 / 100, 0)))</f>
        <v>0</v>
      </c>
      <c r="AA810" t="str">
        <f>IF(OR(H810 = "Deceased", Q810 = "Deceased"), "Y", "N")</f>
        <v>Y</v>
      </c>
      <c r="AC810" t="str">
        <f t="shared" ca="1" si="74"/>
        <v>Recent</v>
      </c>
      <c r="AD810" t="str">
        <f t="shared" ca="1" si="73"/>
        <v>N/A</v>
      </c>
    </row>
    <row r="811" spans="1:30" hidden="1" x14ac:dyDescent="0.35">
      <c r="A811">
        <v>391615365</v>
      </c>
      <c r="B811" s="1">
        <v>36059</v>
      </c>
      <c r="C811">
        <v>69</v>
      </c>
      <c r="D811" s="1">
        <v>45736</v>
      </c>
      <c r="E811" t="s">
        <v>22</v>
      </c>
      <c r="F811" t="s">
        <v>23</v>
      </c>
      <c r="G811" t="s">
        <v>24</v>
      </c>
      <c r="H811" t="s">
        <v>25</v>
      </c>
      <c r="I811" t="s">
        <v>24</v>
      </c>
      <c r="J811">
        <v>0</v>
      </c>
      <c r="K811" t="s">
        <v>23</v>
      </c>
      <c r="L811" t="s">
        <v>23</v>
      </c>
      <c r="M811" t="s">
        <v>23</v>
      </c>
      <c r="N811" s="1">
        <v>45754</v>
      </c>
      <c r="O811" t="s">
        <v>39</v>
      </c>
      <c r="P811" t="s">
        <v>27</v>
      </c>
      <c r="Q811" t="s">
        <v>25</v>
      </c>
      <c r="T811" t="s">
        <v>23</v>
      </c>
      <c r="U811" t="s">
        <v>23</v>
      </c>
      <c r="W811" t="s">
        <v>23</v>
      </c>
      <c r="X811" t="str">
        <f>IF(N811&gt;V811,"dp1",IF(V811="","N/A","dp3"))</f>
        <v>dp1</v>
      </c>
      <c r="Y811">
        <f>IF(X811 = "dp1", J811, IF(X811 = "N/A", "N/A", S811))</f>
        <v>0</v>
      </c>
      <c r="Z811">
        <f>IF(X811 = "dp1", ROUNDUP(Y811 / 10, 0), IF(Y811 = "N/A", 11, ROUNDUP(Y811 / 100, 0)))</f>
        <v>0</v>
      </c>
      <c r="AA811" t="str">
        <f>IF(OR(H811 = "Deceased", Q811 = "Deceased"), "Y", "N")</f>
        <v>Y</v>
      </c>
      <c r="AC811" t="str">
        <f t="shared" ca="1" si="74"/>
        <v>Recent</v>
      </c>
      <c r="AD811" t="str">
        <f t="shared" ca="1" si="73"/>
        <v>N/A</v>
      </c>
    </row>
    <row r="812" spans="1:30" hidden="1" x14ac:dyDescent="0.35">
      <c r="A812">
        <v>275803142</v>
      </c>
      <c r="B812" s="1">
        <v>37641</v>
      </c>
      <c r="C812">
        <v>96</v>
      </c>
      <c r="D812" s="1">
        <v>45729</v>
      </c>
      <c r="E812" t="s">
        <v>22</v>
      </c>
      <c r="F812" t="s">
        <v>23</v>
      </c>
      <c r="G812" t="s">
        <v>24</v>
      </c>
      <c r="H812" t="s">
        <v>30</v>
      </c>
      <c r="O812" t="s">
        <v>39</v>
      </c>
      <c r="P812" t="s">
        <v>31</v>
      </c>
      <c r="Q812" t="s">
        <v>30</v>
      </c>
      <c r="W812" t="s">
        <v>23</v>
      </c>
      <c r="X812" t="str">
        <f>IF(N812&gt;V812,"dp1",IF(V812="","N/A","dp3"))</f>
        <v>N/A</v>
      </c>
      <c r="Y812" t="str">
        <f>IF(X812 = "dp1", J812, IF(X812 = "N/A", "N/A", S812))</f>
        <v>N/A</v>
      </c>
      <c r="Z812">
        <f>IF(X812 = "dp1", ROUNDUP(Y812 / 10, 0), IF(Y812 = "N/A", 11, ROUNDUP(Y812 / 100, 0)))</f>
        <v>11</v>
      </c>
      <c r="AA812" t="str">
        <f>IF(OR(H812 = "Deceased", Q812 = "Deceased"), "Y", "N")</f>
        <v>N</v>
      </c>
      <c r="AC812" t="str">
        <f t="shared" ca="1" si="74"/>
        <v>N/A</v>
      </c>
      <c r="AD812" t="str">
        <f t="shared" ca="1" si="73"/>
        <v>N/A</v>
      </c>
    </row>
    <row r="813" spans="1:30" hidden="1" x14ac:dyDescent="0.35">
      <c r="A813">
        <v>735000504</v>
      </c>
      <c r="B813" s="1">
        <v>41526</v>
      </c>
      <c r="C813">
        <v>541</v>
      </c>
      <c r="D813" s="1">
        <v>45736</v>
      </c>
      <c r="E813" t="s">
        <v>36</v>
      </c>
      <c r="F813" t="s">
        <v>24</v>
      </c>
      <c r="G813" t="s">
        <v>23</v>
      </c>
      <c r="H813" t="s">
        <v>32</v>
      </c>
      <c r="I813" t="s">
        <v>24</v>
      </c>
      <c r="J813">
        <v>88</v>
      </c>
      <c r="K813" t="s">
        <v>24</v>
      </c>
      <c r="L813" t="s">
        <v>23</v>
      </c>
      <c r="M813" t="s">
        <v>24</v>
      </c>
      <c r="N813" s="1">
        <v>45711</v>
      </c>
      <c r="O813" t="s">
        <v>39</v>
      </c>
      <c r="P813" t="s">
        <v>33</v>
      </c>
      <c r="Q813" t="s">
        <v>30</v>
      </c>
      <c r="W813" t="s">
        <v>23</v>
      </c>
      <c r="X813" t="str">
        <f>IF(N813&gt;V813,"dp1",IF(V813="","N/A","dp3"))</f>
        <v>dp1</v>
      </c>
      <c r="Y813">
        <f>IF(X813 = "dp1", J813, IF(X813 = "N/A", "N/A", S813))</f>
        <v>88</v>
      </c>
      <c r="Z813">
        <f>IF(X813 = "dp1", ROUNDUP(Y813 / 10, 0), IF(Y813 = "N/A", 11, ROUNDUP(Y813 / 100, 0)))</f>
        <v>9</v>
      </c>
      <c r="AA813" t="str">
        <f>IF(OR(H813 = "Deceased", Q813 = "Deceased"), "Y", "N")</f>
        <v>N</v>
      </c>
      <c r="AC813" t="str">
        <f t="shared" ca="1" si="74"/>
        <v>Recent</v>
      </c>
      <c r="AD813" t="str">
        <f t="shared" ca="1" si="73"/>
        <v>N/A</v>
      </c>
    </row>
    <row r="814" spans="1:30" hidden="1" x14ac:dyDescent="0.35">
      <c r="A814">
        <v>783986397</v>
      </c>
      <c r="B814" s="1">
        <v>40435</v>
      </c>
      <c r="C814">
        <v>62</v>
      </c>
      <c r="D814" s="1">
        <v>45736</v>
      </c>
      <c r="E814" t="s">
        <v>22</v>
      </c>
      <c r="F814" t="s">
        <v>23</v>
      </c>
      <c r="G814" t="s">
        <v>24</v>
      </c>
      <c r="H814" t="s">
        <v>25</v>
      </c>
      <c r="I814" t="s">
        <v>24</v>
      </c>
      <c r="J814">
        <v>0</v>
      </c>
      <c r="K814" t="s">
        <v>23</v>
      </c>
      <c r="L814" t="s">
        <v>23</v>
      </c>
      <c r="M814" t="s">
        <v>23</v>
      </c>
      <c r="N814" s="1">
        <v>45730</v>
      </c>
      <c r="O814" t="s">
        <v>39</v>
      </c>
      <c r="P814" t="s">
        <v>27</v>
      </c>
      <c r="Q814" t="s">
        <v>25</v>
      </c>
      <c r="T814" t="s">
        <v>23</v>
      </c>
      <c r="U814" t="s">
        <v>23</v>
      </c>
      <c r="W814" t="s">
        <v>23</v>
      </c>
      <c r="X814" t="str">
        <f>IF(N814&gt;V814,"dp1",IF(V814="","N/A","dp3"))</f>
        <v>dp1</v>
      </c>
      <c r="Y814">
        <f>IF(X814 = "dp1", J814, IF(X814 = "N/A", "N/A", S814))</f>
        <v>0</v>
      </c>
      <c r="Z814">
        <f>IF(X814 = "dp1", ROUNDUP(Y814 / 10, 0), IF(Y814 = "N/A", 11, ROUNDUP(Y814 / 100, 0)))</f>
        <v>0</v>
      </c>
      <c r="AA814" t="str">
        <f>IF(OR(H814 = "Deceased", Q814 = "Deceased"), "Y", "N")</f>
        <v>Y</v>
      </c>
      <c r="AC814" t="str">
        <f t="shared" ca="1" si="74"/>
        <v>Recent</v>
      </c>
      <c r="AD814" t="str">
        <f t="shared" ca="1" si="73"/>
        <v>N/A</v>
      </c>
    </row>
    <row r="815" spans="1:30" hidden="1" x14ac:dyDescent="0.35">
      <c r="A815">
        <v>341349808</v>
      </c>
      <c r="B815" s="1">
        <v>36622</v>
      </c>
      <c r="C815">
        <v>114</v>
      </c>
      <c r="D815" s="1">
        <v>45739</v>
      </c>
      <c r="E815" t="s">
        <v>36</v>
      </c>
      <c r="F815" t="s">
        <v>24</v>
      </c>
      <c r="G815" t="s">
        <v>23</v>
      </c>
      <c r="H815" t="s">
        <v>30</v>
      </c>
      <c r="O815" t="s">
        <v>37</v>
      </c>
      <c r="P815" t="s">
        <v>27</v>
      </c>
      <c r="Q815" t="s">
        <v>30</v>
      </c>
      <c r="W815" t="s">
        <v>23</v>
      </c>
      <c r="X815" t="str">
        <f>IF(N815&gt;V815,"dp1",IF(V815="","N/A","dp3"))</f>
        <v>N/A</v>
      </c>
      <c r="Y815" t="str">
        <f>IF(X815 = "dp1", J815, IF(X815 = "N/A", "N/A", S815))</f>
        <v>N/A</v>
      </c>
      <c r="Z815">
        <f>IF(X815 = "dp1", ROUNDUP(Y815 / 10, 0), IF(Y815 = "N/A", 11, ROUNDUP(Y815 / 100, 0)))</f>
        <v>11</v>
      </c>
      <c r="AA815" t="str">
        <f>IF(OR(H815 = "Deceased", Q815 = "Deceased"), "Y", "N")</f>
        <v>N</v>
      </c>
      <c r="AC815" t="str">
        <f t="shared" ca="1" si="74"/>
        <v>N/A</v>
      </c>
      <c r="AD815" t="str">
        <f t="shared" ca="1" si="73"/>
        <v>N/A</v>
      </c>
    </row>
    <row r="816" spans="1:30" hidden="1" x14ac:dyDescent="0.35">
      <c r="A816">
        <v>695595429</v>
      </c>
      <c r="B816" s="1">
        <v>37756</v>
      </c>
      <c r="C816">
        <v>129</v>
      </c>
      <c r="E816" t="s">
        <v>36</v>
      </c>
      <c r="F816" t="s">
        <v>24</v>
      </c>
      <c r="G816" t="s">
        <v>23</v>
      </c>
      <c r="H816" t="s">
        <v>30</v>
      </c>
      <c r="O816" t="s">
        <v>37</v>
      </c>
      <c r="P816" t="s">
        <v>31</v>
      </c>
      <c r="Q816" t="s">
        <v>30</v>
      </c>
      <c r="W816" t="s">
        <v>23</v>
      </c>
      <c r="X816" t="str">
        <f>IF(N816&gt;V816,"dp1",IF(V816="","N/A","dp3"))</f>
        <v>N/A</v>
      </c>
      <c r="Y816" t="str">
        <f>IF(X816 = "dp1", J816, IF(X816 = "N/A", "N/A", S816))</f>
        <v>N/A</v>
      </c>
      <c r="Z816">
        <f>IF(X816 = "dp1", ROUNDUP(Y816 / 10, 0), IF(Y816 = "N/A", 11, ROUNDUP(Y816 / 100, 0)))</f>
        <v>11</v>
      </c>
      <c r="AA816" t="str">
        <f>IF(OR(H816 = "Deceased", Q816 = "Deceased"), "Y", "N")</f>
        <v>N</v>
      </c>
      <c r="AC816" t="str">
        <f t="shared" ca="1" si="74"/>
        <v>N/A</v>
      </c>
      <c r="AD816" t="str">
        <f t="shared" ca="1" si="73"/>
        <v>N/A</v>
      </c>
    </row>
    <row r="817" spans="1:30" x14ac:dyDescent="0.35">
      <c r="A817">
        <v>935690671</v>
      </c>
      <c r="B817" s="1">
        <v>43363</v>
      </c>
      <c r="D817" s="1">
        <v>45734</v>
      </c>
      <c r="E817" t="s">
        <v>29</v>
      </c>
      <c r="F817" t="s">
        <v>24</v>
      </c>
      <c r="G817" t="s">
        <v>24</v>
      </c>
      <c r="H817" t="s">
        <v>25</v>
      </c>
      <c r="I817" t="s">
        <v>24</v>
      </c>
      <c r="J817">
        <v>0</v>
      </c>
      <c r="K817" t="s">
        <v>23</v>
      </c>
      <c r="L817" t="s">
        <v>24</v>
      </c>
      <c r="M817" t="s">
        <v>23</v>
      </c>
      <c r="N817" s="1">
        <v>45735</v>
      </c>
      <c r="O817" t="s">
        <v>35</v>
      </c>
      <c r="P817" t="s">
        <v>31</v>
      </c>
      <c r="Q817" t="s">
        <v>25</v>
      </c>
      <c r="T817" t="s">
        <v>23</v>
      </c>
      <c r="U817" t="s">
        <v>23</v>
      </c>
      <c r="W817" t="s">
        <v>23</v>
      </c>
      <c r="X817" t="str">
        <f>IF(N817&gt;V817,"dp1",IF(V817="","N/A","dp3"))</f>
        <v>dp1</v>
      </c>
      <c r="Y817">
        <f>IF(X817 = "dp1", J817, IF(X817 = "N/A", "N/A", S817))</f>
        <v>0</v>
      </c>
      <c r="Z817">
        <f>IF(X817 = "dp1", ROUNDUP(Y817 / 10, 0), IF(Y817 = "N/A", 11, ROUNDUP(Y817 / 100, 0)))</f>
        <v>0</v>
      </c>
      <c r="AA817" t="str">
        <f>IF(OR(H817 = "Deceased", Q817 = "Deceased"), "Y", "N")</f>
        <v>Y</v>
      </c>
      <c r="AC817" t="str">
        <f t="shared" ca="1" si="74"/>
        <v>Recent</v>
      </c>
      <c r="AD817" t="str">
        <f t="shared" ca="1" si="73"/>
        <v>N/A</v>
      </c>
    </row>
    <row r="818" spans="1:30" hidden="1" x14ac:dyDescent="0.35">
      <c r="A818">
        <v>863847198</v>
      </c>
      <c r="B818" s="1">
        <v>38883</v>
      </c>
      <c r="C818">
        <v>156</v>
      </c>
      <c r="D818" s="1">
        <v>45732</v>
      </c>
      <c r="E818" t="s">
        <v>36</v>
      </c>
      <c r="F818" t="s">
        <v>24</v>
      </c>
      <c r="G818" t="s">
        <v>23</v>
      </c>
      <c r="H818" t="s">
        <v>30</v>
      </c>
      <c r="O818" t="s">
        <v>40</v>
      </c>
      <c r="P818" t="s">
        <v>27</v>
      </c>
      <c r="Q818" t="s">
        <v>30</v>
      </c>
      <c r="W818" t="s">
        <v>23</v>
      </c>
      <c r="X818" t="str">
        <f>IF(N818&gt;V818,"dp1",IF(V818="","N/A","dp3"))</f>
        <v>N/A</v>
      </c>
      <c r="Y818" t="str">
        <f>IF(X818 = "dp1", J818, IF(X818 = "N/A", "N/A", S818))</f>
        <v>N/A</v>
      </c>
      <c r="Z818">
        <f>IF(X818 = "dp1", ROUNDUP(Y818 / 10, 0), IF(Y818 = "N/A", 11, ROUNDUP(Y818 / 100, 0)))</f>
        <v>11</v>
      </c>
      <c r="AA818" t="str">
        <f>IF(OR(H818 = "Deceased", Q818 = "Deceased"), "Y", "N")</f>
        <v>N</v>
      </c>
      <c r="AC818" t="str">
        <f t="shared" ca="1" si="74"/>
        <v>N/A</v>
      </c>
      <c r="AD818" t="str">
        <f t="shared" ca="1" si="73"/>
        <v>N/A</v>
      </c>
    </row>
    <row r="819" spans="1:30" hidden="1" x14ac:dyDescent="0.35">
      <c r="A819">
        <v>482061056</v>
      </c>
      <c r="B819" s="1">
        <v>42188</v>
      </c>
      <c r="C819">
        <v>370</v>
      </c>
      <c r="D819" s="1">
        <v>45734</v>
      </c>
      <c r="E819" t="s">
        <v>36</v>
      </c>
      <c r="F819" t="s">
        <v>24</v>
      </c>
      <c r="G819" t="s">
        <v>23</v>
      </c>
      <c r="H819" t="s">
        <v>25</v>
      </c>
      <c r="I819" t="s">
        <v>24</v>
      </c>
      <c r="J819">
        <v>0</v>
      </c>
      <c r="K819" t="s">
        <v>23</v>
      </c>
      <c r="L819" t="s">
        <v>24</v>
      </c>
      <c r="M819" t="s">
        <v>24</v>
      </c>
      <c r="N819" s="1">
        <v>45722</v>
      </c>
      <c r="O819" t="s">
        <v>40</v>
      </c>
      <c r="P819" t="s">
        <v>31</v>
      </c>
      <c r="Q819" t="s">
        <v>25</v>
      </c>
      <c r="T819" t="s">
        <v>23</v>
      </c>
      <c r="U819" t="s">
        <v>23</v>
      </c>
      <c r="W819" t="s">
        <v>23</v>
      </c>
      <c r="X819" t="str">
        <f>IF(N819&gt;V819,"dp1",IF(V819="","N/A","dp3"))</f>
        <v>dp1</v>
      </c>
      <c r="Y819">
        <f>IF(X819 = "dp1", J819, IF(X819 = "N/A", "N/A", S819))</f>
        <v>0</v>
      </c>
      <c r="Z819">
        <f>IF(X819 = "dp1", ROUNDUP(Y819 / 10, 0), IF(Y819 = "N/A", 11, ROUNDUP(Y819 / 100, 0)))</f>
        <v>0</v>
      </c>
      <c r="AA819" t="str">
        <f>IF(OR(H819 = "Deceased", Q819 = "Deceased"), "Y", "N")</f>
        <v>Y</v>
      </c>
      <c r="AC819" t="str">
        <f t="shared" ca="1" si="74"/>
        <v>Recent</v>
      </c>
      <c r="AD819" t="str">
        <f t="shared" ca="1" si="73"/>
        <v>N/A</v>
      </c>
    </row>
    <row r="820" spans="1:30" hidden="1" x14ac:dyDescent="0.35">
      <c r="A820">
        <v>153305344</v>
      </c>
      <c r="B820" s="1">
        <v>38572</v>
      </c>
      <c r="C820">
        <v>246</v>
      </c>
      <c r="E820" t="s">
        <v>36</v>
      </c>
      <c r="F820" t="s">
        <v>24</v>
      </c>
      <c r="G820" t="s">
        <v>23</v>
      </c>
      <c r="H820" t="s">
        <v>30</v>
      </c>
      <c r="O820" t="s">
        <v>39</v>
      </c>
      <c r="P820" t="s">
        <v>31</v>
      </c>
      <c r="Q820" t="s">
        <v>30</v>
      </c>
      <c r="W820" t="s">
        <v>23</v>
      </c>
      <c r="X820" t="str">
        <f>IF(N820&gt;V820,"dp1",IF(V820="","N/A","dp3"))</f>
        <v>N/A</v>
      </c>
      <c r="Y820" t="str">
        <f>IF(X820 = "dp1", J820, IF(X820 = "N/A", "N/A", S820))</f>
        <v>N/A</v>
      </c>
      <c r="Z820">
        <f>IF(X820 = "dp1", ROUNDUP(Y820 / 10, 0), IF(Y820 = "N/A", 11, ROUNDUP(Y820 / 100, 0)))</f>
        <v>11</v>
      </c>
      <c r="AA820" t="str">
        <f>IF(OR(H820 = "Deceased", Q820 = "Deceased"), "Y", "N")</f>
        <v>N</v>
      </c>
      <c r="AC820" t="str">
        <f t="shared" ca="1" si="74"/>
        <v>N/A</v>
      </c>
      <c r="AD820" t="str">
        <f t="shared" ca="1" si="73"/>
        <v>N/A</v>
      </c>
    </row>
    <row r="821" spans="1:30" hidden="1" x14ac:dyDescent="0.35">
      <c r="A821">
        <v>754798613</v>
      </c>
      <c r="B821" s="1">
        <v>38598</v>
      </c>
      <c r="C821">
        <v>261</v>
      </c>
      <c r="D821" s="1">
        <v>45720</v>
      </c>
      <c r="E821" t="s">
        <v>22</v>
      </c>
      <c r="F821" t="s">
        <v>23</v>
      </c>
      <c r="G821" t="s">
        <v>24</v>
      </c>
      <c r="H821" t="s">
        <v>30</v>
      </c>
      <c r="O821" t="s">
        <v>39</v>
      </c>
      <c r="P821" t="s">
        <v>27</v>
      </c>
      <c r="Q821" t="s">
        <v>30</v>
      </c>
      <c r="W821" t="s">
        <v>23</v>
      </c>
      <c r="X821" t="str">
        <f>IF(N821&gt;V821,"dp1",IF(V821="","N/A","dp3"))</f>
        <v>N/A</v>
      </c>
      <c r="Y821" t="str">
        <f>IF(X821 = "dp1", J821, IF(X821 = "N/A", "N/A", S821))</f>
        <v>N/A</v>
      </c>
      <c r="Z821">
        <f>IF(X821 = "dp1", ROUNDUP(Y821 / 10, 0), IF(Y821 = "N/A", 11, ROUNDUP(Y821 / 100, 0)))</f>
        <v>11</v>
      </c>
      <c r="AA821" t="str">
        <f>IF(OR(H821 = "Deceased", Q821 = "Deceased"), "Y", "N")</f>
        <v>N</v>
      </c>
      <c r="AC821" t="str">
        <f t="shared" ca="1" si="74"/>
        <v>N/A</v>
      </c>
      <c r="AD821" t="str">
        <f t="shared" ca="1" si="73"/>
        <v>N/A</v>
      </c>
    </row>
    <row r="822" spans="1:30" hidden="1" x14ac:dyDescent="0.35">
      <c r="A822">
        <v>265579534</v>
      </c>
      <c r="B822" s="1">
        <v>36730</v>
      </c>
      <c r="C822">
        <v>32</v>
      </c>
      <c r="D822" s="1">
        <v>45733</v>
      </c>
      <c r="E822" t="s">
        <v>22</v>
      </c>
      <c r="F822" t="s">
        <v>23</v>
      </c>
      <c r="G822" t="s">
        <v>24</v>
      </c>
      <c r="H822" t="s">
        <v>25</v>
      </c>
      <c r="I822" t="s">
        <v>24</v>
      </c>
      <c r="J822">
        <v>0</v>
      </c>
      <c r="K822" t="s">
        <v>23</v>
      </c>
      <c r="L822" t="s">
        <v>24</v>
      </c>
      <c r="M822" t="s">
        <v>23</v>
      </c>
      <c r="N822" s="1">
        <v>45743</v>
      </c>
      <c r="O822" t="s">
        <v>37</v>
      </c>
      <c r="P822" t="s">
        <v>27</v>
      </c>
      <c r="Q822" t="s">
        <v>25</v>
      </c>
      <c r="T822" t="s">
        <v>23</v>
      </c>
      <c r="U822" t="s">
        <v>24</v>
      </c>
      <c r="W822" t="s">
        <v>23</v>
      </c>
      <c r="X822" t="str">
        <f>IF(N822&gt;V822,"dp1",IF(V822="","N/A","dp3"))</f>
        <v>dp1</v>
      </c>
      <c r="Y822">
        <f>IF(X822 = "dp1", J822, IF(X822 = "N/A", "N/A", S822))</f>
        <v>0</v>
      </c>
      <c r="Z822">
        <f>IF(X822 = "dp1", ROUNDUP(Y822 / 10, 0), IF(Y822 = "N/A", 11, ROUNDUP(Y822 / 100, 0)))</f>
        <v>0</v>
      </c>
      <c r="AA822" t="str">
        <f>IF(OR(H822 = "Deceased", Q822 = "Deceased"), "Y", "N")</f>
        <v>Y</v>
      </c>
      <c r="AC822" t="str">
        <f t="shared" ca="1" si="74"/>
        <v>Recent</v>
      </c>
      <c r="AD822" t="str">
        <f t="shared" ca="1" si="73"/>
        <v>N/A</v>
      </c>
    </row>
    <row r="823" spans="1:30" hidden="1" x14ac:dyDescent="0.35">
      <c r="A823">
        <v>494973936</v>
      </c>
      <c r="B823" s="1">
        <v>35613</v>
      </c>
      <c r="C823">
        <v>72</v>
      </c>
      <c r="D823" s="1">
        <v>45733</v>
      </c>
      <c r="E823" t="s">
        <v>36</v>
      </c>
      <c r="F823" t="s">
        <v>24</v>
      </c>
      <c r="G823" t="s">
        <v>23</v>
      </c>
      <c r="H823" t="s">
        <v>25</v>
      </c>
      <c r="I823" t="s">
        <v>24</v>
      </c>
      <c r="J823">
        <v>0</v>
      </c>
      <c r="K823" t="s">
        <v>23</v>
      </c>
      <c r="L823" t="s">
        <v>24</v>
      </c>
      <c r="M823" t="s">
        <v>23</v>
      </c>
      <c r="N823" s="1">
        <v>45754</v>
      </c>
      <c r="O823" t="s">
        <v>26</v>
      </c>
      <c r="P823" t="s">
        <v>31</v>
      </c>
      <c r="Q823" t="s">
        <v>30</v>
      </c>
      <c r="W823" t="s">
        <v>23</v>
      </c>
      <c r="X823" t="str">
        <f>IF(N823&gt;V823,"dp1",IF(V823="","N/A","dp3"))</f>
        <v>dp1</v>
      </c>
      <c r="Y823">
        <f>IF(X823 = "dp1", J823, IF(X823 = "N/A", "N/A", S823))</f>
        <v>0</v>
      </c>
      <c r="Z823">
        <f>IF(X823 = "dp1", ROUNDUP(Y823 / 10, 0), IF(Y823 = "N/A", 11, ROUNDUP(Y823 / 100, 0)))</f>
        <v>0</v>
      </c>
      <c r="AA823" t="str">
        <f>IF(OR(H823 = "Deceased", Q823 = "Deceased"), "Y", "N")</f>
        <v>Y</v>
      </c>
      <c r="AC823" t="str">
        <f t="shared" ca="1" si="74"/>
        <v>Recent</v>
      </c>
      <c r="AD823" t="str">
        <f t="shared" ca="1" si="73"/>
        <v>N/A</v>
      </c>
    </row>
    <row r="824" spans="1:30" hidden="1" x14ac:dyDescent="0.35">
      <c r="A824">
        <v>565108561</v>
      </c>
      <c r="B824" s="1">
        <v>36870</v>
      </c>
      <c r="C824">
        <v>318</v>
      </c>
      <c r="D824" s="1">
        <v>45720</v>
      </c>
      <c r="E824" t="s">
        <v>22</v>
      </c>
      <c r="F824" t="s">
        <v>23</v>
      </c>
      <c r="G824" t="s">
        <v>24</v>
      </c>
      <c r="H824" t="s">
        <v>30</v>
      </c>
      <c r="O824" t="s">
        <v>26</v>
      </c>
      <c r="P824" t="s">
        <v>31</v>
      </c>
      <c r="Q824" t="s">
        <v>30</v>
      </c>
      <c r="W824" t="s">
        <v>23</v>
      </c>
      <c r="X824" t="str">
        <f>IF(N824&gt;V824,"dp1",IF(V824="","N/A","dp3"))</f>
        <v>N/A</v>
      </c>
      <c r="Y824" t="str">
        <f>IF(X824 = "dp1", J824, IF(X824 = "N/A", "N/A", S824))</f>
        <v>N/A</v>
      </c>
      <c r="Z824">
        <f>IF(X824 = "dp1", ROUNDUP(Y824 / 10, 0), IF(Y824 = "N/A", 11, ROUNDUP(Y824 / 100, 0)))</f>
        <v>11</v>
      </c>
      <c r="AA824" t="str">
        <f>IF(OR(H824 = "Deceased", Q824 = "Deceased"), "Y", "N")</f>
        <v>N</v>
      </c>
      <c r="AC824" t="str">
        <f t="shared" ca="1" si="74"/>
        <v>N/A</v>
      </c>
      <c r="AD824" t="str">
        <f t="shared" ca="1" si="73"/>
        <v>N/A</v>
      </c>
    </row>
    <row r="825" spans="1:30" hidden="1" x14ac:dyDescent="0.35">
      <c r="A825">
        <v>334563927</v>
      </c>
      <c r="B825" s="1">
        <v>34801</v>
      </c>
      <c r="C825">
        <v>12</v>
      </c>
      <c r="D825" s="1">
        <v>45733</v>
      </c>
      <c r="E825" t="s">
        <v>22</v>
      </c>
      <c r="F825" t="s">
        <v>23</v>
      </c>
      <c r="G825" t="s">
        <v>24</v>
      </c>
      <c r="H825" t="s">
        <v>25</v>
      </c>
      <c r="I825" t="s">
        <v>24</v>
      </c>
      <c r="J825">
        <v>0</v>
      </c>
      <c r="K825" t="s">
        <v>23</v>
      </c>
      <c r="L825" t="s">
        <v>24</v>
      </c>
      <c r="M825" t="s">
        <v>24</v>
      </c>
      <c r="N825" s="1">
        <v>45755</v>
      </c>
      <c r="O825" t="s">
        <v>39</v>
      </c>
      <c r="P825" t="s">
        <v>27</v>
      </c>
      <c r="Q825" t="s">
        <v>25</v>
      </c>
      <c r="T825" t="s">
        <v>23</v>
      </c>
      <c r="U825" t="s">
        <v>23</v>
      </c>
      <c r="W825" t="s">
        <v>23</v>
      </c>
      <c r="X825" t="str">
        <f>IF(N825&gt;V825,"dp1",IF(V825="","N/A","dp3"))</f>
        <v>dp1</v>
      </c>
      <c r="Y825">
        <f>IF(X825 = "dp1", J825, IF(X825 = "N/A", "N/A", S825))</f>
        <v>0</v>
      </c>
      <c r="Z825">
        <f>IF(X825 = "dp1", ROUNDUP(Y825 / 10, 0), IF(Y825 = "N/A", 11, ROUNDUP(Y825 / 100, 0)))</f>
        <v>0</v>
      </c>
      <c r="AA825" t="str">
        <f>IF(OR(H825 = "Deceased", Q825 = "Deceased"), "Y", "N")</f>
        <v>Y</v>
      </c>
      <c r="AC825" t="str">
        <f t="shared" ca="1" si="74"/>
        <v>Recent</v>
      </c>
      <c r="AD825" t="str">
        <f t="shared" ca="1" si="73"/>
        <v>N/A</v>
      </c>
    </row>
    <row r="826" spans="1:30" hidden="1" x14ac:dyDescent="0.35">
      <c r="A826">
        <v>259442689</v>
      </c>
      <c r="B826" s="1">
        <v>38167</v>
      </c>
      <c r="C826">
        <v>27</v>
      </c>
      <c r="D826" s="1">
        <v>45732</v>
      </c>
      <c r="E826" t="s">
        <v>36</v>
      </c>
      <c r="F826" t="s">
        <v>24</v>
      </c>
      <c r="G826" t="s">
        <v>23</v>
      </c>
      <c r="H826" t="s">
        <v>25</v>
      </c>
      <c r="I826" t="s">
        <v>24</v>
      </c>
      <c r="J826">
        <v>0</v>
      </c>
      <c r="K826" t="s">
        <v>23</v>
      </c>
      <c r="L826" t="s">
        <v>24</v>
      </c>
      <c r="M826" t="s">
        <v>23</v>
      </c>
      <c r="N826" s="1">
        <v>45737</v>
      </c>
      <c r="O826" t="s">
        <v>37</v>
      </c>
      <c r="P826" t="s">
        <v>27</v>
      </c>
      <c r="Q826" t="s">
        <v>25</v>
      </c>
      <c r="T826" t="s">
        <v>23</v>
      </c>
      <c r="U826" t="s">
        <v>23</v>
      </c>
      <c r="W826" t="s">
        <v>23</v>
      </c>
      <c r="X826" t="str">
        <f>IF(N826&gt;V826,"dp1",IF(V826="","N/A","dp3"))</f>
        <v>dp1</v>
      </c>
      <c r="Y826">
        <f>IF(X826 = "dp1", J826, IF(X826 = "N/A", "N/A", S826))</f>
        <v>0</v>
      </c>
      <c r="Z826">
        <f>IF(X826 = "dp1", ROUNDUP(Y826 / 10, 0), IF(Y826 = "N/A", 11, ROUNDUP(Y826 / 100, 0)))</f>
        <v>0</v>
      </c>
      <c r="AA826" t="str">
        <f>IF(OR(H826 = "Deceased", Q826 = "Deceased"), "Y", "N")</f>
        <v>Y</v>
      </c>
      <c r="AC826" t="str">
        <f t="shared" ca="1" si="74"/>
        <v>Recent</v>
      </c>
      <c r="AD826" t="str">
        <f t="shared" ca="1" si="73"/>
        <v>N/A</v>
      </c>
    </row>
    <row r="827" spans="1:30" hidden="1" x14ac:dyDescent="0.35">
      <c r="A827">
        <v>672680634</v>
      </c>
      <c r="B827" s="1">
        <v>38998</v>
      </c>
      <c r="C827">
        <v>1343</v>
      </c>
      <c r="D827" s="1">
        <v>45732</v>
      </c>
      <c r="E827" t="s">
        <v>36</v>
      </c>
      <c r="F827" t="s">
        <v>24</v>
      </c>
      <c r="G827" t="s">
        <v>23</v>
      </c>
      <c r="H827" t="s">
        <v>25</v>
      </c>
      <c r="I827" t="s">
        <v>24</v>
      </c>
      <c r="J827">
        <v>0</v>
      </c>
      <c r="K827" t="s">
        <v>23</v>
      </c>
      <c r="L827" t="s">
        <v>24</v>
      </c>
      <c r="M827" t="s">
        <v>23</v>
      </c>
      <c r="N827" s="1">
        <v>45694</v>
      </c>
      <c r="O827" t="s">
        <v>39</v>
      </c>
      <c r="P827" t="s">
        <v>33</v>
      </c>
      <c r="Q827" t="s">
        <v>25</v>
      </c>
      <c r="T827" t="s">
        <v>23</v>
      </c>
      <c r="U827" t="s">
        <v>23</v>
      </c>
      <c r="W827" t="s">
        <v>23</v>
      </c>
      <c r="X827" t="str">
        <f>IF(N827&gt;V827,"dp1",IF(V827="","N/A","dp3"))</f>
        <v>dp1</v>
      </c>
      <c r="Y827">
        <f>IF(X827 = "dp1", J827, IF(X827 = "N/A", "N/A", S827))</f>
        <v>0</v>
      </c>
      <c r="Z827">
        <f>IF(X827 = "dp1", ROUNDUP(Y827 / 10, 0), IF(Y827 = "N/A", 11, ROUNDUP(Y827 / 100, 0)))</f>
        <v>0</v>
      </c>
      <c r="AA827" t="str">
        <f>IF(OR(H827 = "Deceased", Q827 = "Deceased"), "Y", "N")</f>
        <v>Y</v>
      </c>
      <c r="AC827" t="str">
        <f t="shared" ca="1" si="74"/>
        <v>Recent</v>
      </c>
      <c r="AD827" t="str">
        <f t="shared" ca="1" si="73"/>
        <v>N/A</v>
      </c>
    </row>
    <row r="828" spans="1:30" hidden="1" x14ac:dyDescent="0.35">
      <c r="A828">
        <v>309614232</v>
      </c>
      <c r="B828" s="1">
        <v>40399</v>
      </c>
      <c r="C828">
        <v>443</v>
      </c>
      <c r="D828" s="1">
        <v>45736</v>
      </c>
      <c r="E828" t="s">
        <v>22</v>
      </c>
      <c r="F828" t="s">
        <v>23</v>
      </c>
      <c r="G828" t="s">
        <v>24</v>
      </c>
      <c r="H828" t="s">
        <v>30</v>
      </c>
      <c r="O828" t="s">
        <v>40</v>
      </c>
      <c r="P828" t="s">
        <v>27</v>
      </c>
      <c r="Q828" t="s">
        <v>30</v>
      </c>
      <c r="W828" t="s">
        <v>23</v>
      </c>
      <c r="X828" t="str">
        <f>IF(N828&gt;V828,"dp1",IF(V828="","N/A","dp3"))</f>
        <v>N/A</v>
      </c>
      <c r="Y828" t="str">
        <f>IF(X828 = "dp1", J828, IF(X828 = "N/A", "N/A", S828))</f>
        <v>N/A</v>
      </c>
      <c r="Z828">
        <f>IF(X828 = "dp1", ROUNDUP(Y828 / 10, 0), IF(Y828 = "N/A", 11, ROUNDUP(Y828 / 100, 0)))</f>
        <v>11</v>
      </c>
      <c r="AA828" t="str">
        <f>IF(OR(H828 = "Deceased", Q828 = "Deceased"), "Y", "N")</f>
        <v>N</v>
      </c>
      <c r="AC828" t="str">
        <f t="shared" ca="1" si="74"/>
        <v>N/A</v>
      </c>
      <c r="AD828" t="str">
        <f t="shared" ca="1" si="73"/>
        <v>N/A</v>
      </c>
    </row>
    <row r="829" spans="1:30" hidden="1" x14ac:dyDescent="0.35">
      <c r="A829">
        <v>948627719</v>
      </c>
      <c r="B829" s="1">
        <v>37528</v>
      </c>
      <c r="C829">
        <v>95</v>
      </c>
      <c r="D829" s="1">
        <v>45732</v>
      </c>
      <c r="E829" t="s">
        <v>22</v>
      </c>
      <c r="F829" t="s">
        <v>23</v>
      </c>
      <c r="G829" t="s">
        <v>24</v>
      </c>
      <c r="H829" t="s">
        <v>28</v>
      </c>
      <c r="I829" t="s">
        <v>24</v>
      </c>
      <c r="J829">
        <v>93</v>
      </c>
      <c r="K829" t="s">
        <v>24</v>
      </c>
      <c r="L829" t="s">
        <v>24</v>
      </c>
      <c r="M829" t="s">
        <v>23</v>
      </c>
      <c r="N829" s="1">
        <v>45754</v>
      </c>
      <c r="O829" t="s">
        <v>37</v>
      </c>
      <c r="P829" t="s">
        <v>27</v>
      </c>
      <c r="Q829" t="s">
        <v>25</v>
      </c>
      <c r="T829" t="s">
        <v>23</v>
      </c>
      <c r="U829" t="s">
        <v>23</v>
      </c>
      <c r="W829" t="s">
        <v>23</v>
      </c>
      <c r="X829" t="str">
        <f>IF(N829&gt;V829,"dp1",IF(V829="","N/A","dp3"))</f>
        <v>dp1</v>
      </c>
      <c r="Y829">
        <f>IF(X829 = "dp1", J829, IF(X829 = "N/A", "N/A", S829))</f>
        <v>93</v>
      </c>
      <c r="Z829">
        <f>IF(X829 = "dp1", ROUNDUP(Y829 / 10, 0), IF(Y829 = "N/A", 11, ROUNDUP(Y829 / 100, 0)))</f>
        <v>10</v>
      </c>
      <c r="AA829" t="str">
        <f>IF(OR(H829 = "Deceased", Q829 = "Deceased"), "Y", "N")</f>
        <v>Y</v>
      </c>
      <c r="AC829" t="str">
        <f t="shared" ca="1" si="74"/>
        <v>Recent</v>
      </c>
      <c r="AD829" t="str">
        <f t="shared" ca="1" si="73"/>
        <v>N/A</v>
      </c>
    </row>
    <row r="830" spans="1:30" hidden="1" x14ac:dyDescent="0.35">
      <c r="A830">
        <v>518443736</v>
      </c>
      <c r="B830" s="1">
        <v>37953</v>
      </c>
      <c r="C830">
        <v>567</v>
      </c>
      <c r="D830" s="1">
        <v>45714</v>
      </c>
      <c r="E830" t="s">
        <v>22</v>
      </c>
      <c r="F830" t="s">
        <v>23</v>
      </c>
      <c r="G830" t="s">
        <v>24</v>
      </c>
      <c r="H830" t="s">
        <v>30</v>
      </c>
      <c r="O830" t="s">
        <v>39</v>
      </c>
      <c r="Q830" t="s">
        <v>30</v>
      </c>
      <c r="W830" t="s">
        <v>23</v>
      </c>
      <c r="X830" t="str">
        <f>IF(N830&gt;V830,"dp1",IF(V830="","N/A","dp3"))</f>
        <v>N/A</v>
      </c>
      <c r="Y830" t="str">
        <f>IF(X830 = "dp1", J830, IF(X830 = "N/A", "N/A", S830))</f>
        <v>N/A</v>
      </c>
      <c r="Z830">
        <f>IF(X830 = "dp1", ROUNDUP(Y830 / 10, 0), IF(Y830 = "N/A", 11, ROUNDUP(Y830 / 100, 0)))</f>
        <v>11</v>
      </c>
      <c r="AA830" t="str">
        <f>IF(OR(H830 = "Deceased", Q830 = "Deceased"), "Y", "N")</f>
        <v>N</v>
      </c>
      <c r="AC830" t="str">
        <f t="shared" ca="1" si="74"/>
        <v>N/A</v>
      </c>
      <c r="AD830" t="str">
        <f t="shared" ca="1" si="73"/>
        <v>N/A</v>
      </c>
    </row>
    <row r="831" spans="1:30" hidden="1" x14ac:dyDescent="0.35">
      <c r="A831">
        <v>116268437</v>
      </c>
      <c r="B831" s="1">
        <v>41108</v>
      </c>
      <c r="C831">
        <v>595</v>
      </c>
      <c r="D831" s="1">
        <v>45733</v>
      </c>
      <c r="E831" t="s">
        <v>22</v>
      </c>
      <c r="F831" t="s">
        <v>23</v>
      </c>
      <c r="G831" t="s">
        <v>24</v>
      </c>
      <c r="H831" t="s">
        <v>30</v>
      </c>
      <c r="O831" t="s">
        <v>26</v>
      </c>
      <c r="P831" t="s">
        <v>27</v>
      </c>
      <c r="Q831" t="s">
        <v>30</v>
      </c>
      <c r="W831" t="s">
        <v>23</v>
      </c>
      <c r="X831" t="str">
        <f>IF(N831&gt;V831,"dp1",IF(V831="","N/A","dp3"))</f>
        <v>N/A</v>
      </c>
      <c r="Y831" t="str">
        <f>IF(X831 = "dp1", J831, IF(X831 = "N/A", "N/A", S831))</f>
        <v>N/A</v>
      </c>
      <c r="Z831">
        <f>IF(X831 = "dp1", ROUNDUP(Y831 / 10, 0), IF(Y831 = "N/A", 11, ROUNDUP(Y831 / 100, 0)))</f>
        <v>11</v>
      </c>
      <c r="AA831" t="str">
        <f>IF(OR(H831 = "Deceased", Q831 = "Deceased"), "Y", "N")</f>
        <v>N</v>
      </c>
      <c r="AC831" t="str">
        <f t="shared" ca="1" si="74"/>
        <v>N/A</v>
      </c>
      <c r="AD831" t="str">
        <f t="shared" ca="1" si="73"/>
        <v>N/A</v>
      </c>
    </row>
    <row r="832" spans="1:30" hidden="1" x14ac:dyDescent="0.35">
      <c r="A832">
        <v>978990915</v>
      </c>
      <c r="B832" s="1">
        <v>35110</v>
      </c>
      <c r="C832">
        <v>96</v>
      </c>
      <c r="D832" s="1">
        <v>45731</v>
      </c>
      <c r="E832" t="s">
        <v>22</v>
      </c>
      <c r="F832" t="s">
        <v>23</v>
      </c>
      <c r="G832" t="s">
        <v>24</v>
      </c>
      <c r="H832" t="s">
        <v>25</v>
      </c>
      <c r="I832" t="s">
        <v>24</v>
      </c>
      <c r="J832">
        <v>0</v>
      </c>
      <c r="K832" t="s">
        <v>23</v>
      </c>
      <c r="L832" t="s">
        <v>24</v>
      </c>
      <c r="M832" t="s">
        <v>23</v>
      </c>
      <c r="N832" s="1">
        <v>45738</v>
      </c>
      <c r="O832" t="s">
        <v>40</v>
      </c>
      <c r="P832" t="s">
        <v>31</v>
      </c>
      <c r="Q832" t="s">
        <v>25</v>
      </c>
      <c r="T832" t="s">
        <v>23</v>
      </c>
      <c r="U832" t="s">
        <v>23</v>
      </c>
      <c r="W832" t="s">
        <v>23</v>
      </c>
      <c r="X832" t="str">
        <f>IF(N832&gt;V832,"dp1",IF(V832="","N/A","dp3"))</f>
        <v>dp1</v>
      </c>
      <c r="Y832">
        <f>IF(X832 = "dp1", J832, IF(X832 = "N/A", "N/A", S832))</f>
        <v>0</v>
      </c>
      <c r="Z832">
        <f>IF(X832 = "dp1", ROUNDUP(Y832 / 10, 0), IF(Y832 = "N/A", 11, ROUNDUP(Y832 / 100, 0)))</f>
        <v>0</v>
      </c>
      <c r="AA832" t="str">
        <f>IF(OR(H832 = "Deceased", Q832 = "Deceased"), "Y", "N")</f>
        <v>Y</v>
      </c>
      <c r="AC832" t="str">
        <f t="shared" ca="1" si="74"/>
        <v>Recent</v>
      </c>
      <c r="AD832" t="str">
        <f t="shared" ca="1" si="73"/>
        <v>N/A</v>
      </c>
    </row>
    <row r="833" spans="1:30" hidden="1" x14ac:dyDescent="0.35">
      <c r="A833">
        <v>509762279</v>
      </c>
      <c r="B833" s="1">
        <v>41719</v>
      </c>
      <c r="C833">
        <v>982</v>
      </c>
      <c r="D833" s="1">
        <v>45731</v>
      </c>
      <c r="E833" t="s">
        <v>22</v>
      </c>
      <c r="F833" t="s">
        <v>23</v>
      </c>
      <c r="G833" t="s">
        <v>24</v>
      </c>
      <c r="H833" t="s">
        <v>32</v>
      </c>
      <c r="I833" t="s">
        <v>24</v>
      </c>
      <c r="J833">
        <v>94</v>
      </c>
      <c r="K833" t="s">
        <v>24</v>
      </c>
      <c r="L833" t="s">
        <v>23</v>
      </c>
      <c r="M833" t="s">
        <v>23</v>
      </c>
      <c r="N833" s="1">
        <v>45728</v>
      </c>
      <c r="O833" t="s">
        <v>26</v>
      </c>
      <c r="P833" t="s">
        <v>31</v>
      </c>
      <c r="Q833" t="s">
        <v>30</v>
      </c>
      <c r="W833" t="s">
        <v>23</v>
      </c>
      <c r="X833" t="str">
        <f>IF(N833&gt;V833,"dp1",IF(V833="","N/A","dp3"))</f>
        <v>dp1</v>
      </c>
      <c r="Y833">
        <f>IF(X833 = "dp1", J833, IF(X833 = "N/A", "N/A", S833))</f>
        <v>94</v>
      </c>
      <c r="Z833">
        <f>IF(X833 = "dp1", ROUNDUP(Y833 / 10, 0), IF(Y833 = "N/A", 11, ROUNDUP(Y833 / 100, 0)))</f>
        <v>10</v>
      </c>
      <c r="AA833" t="str">
        <f>IF(OR(H833 = "Deceased", Q833 = "Deceased"), "Y", "N")</f>
        <v>N</v>
      </c>
      <c r="AC833" t="str">
        <f t="shared" ca="1" si="74"/>
        <v>Recent</v>
      </c>
      <c r="AD833" t="str">
        <f t="shared" ca="1" si="73"/>
        <v>N/A</v>
      </c>
    </row>
    <row r="834" spans="1:30" hidden="1" x14ac:dyDescent="0.35">
      <c r="A834">
        <v>132288798</v>
      </c>
      <c r="B834" s="1">
        <v>35296</v>
      </c>
      <c r="C834">
        <v>661</v>
      </c>
      <c r="D834" s="1">
        <v>45719</v>
      </c>
      <c r="E834" t="s">
        <v>22</v>
      </c>
      <c r="F834" t="s">
        <v>23</v>
      </c>
      <c r="G834" t="s">
        <v>24</v>
      </c>
      <c r="H834" t="s">
        <v>30</v>
      </c>
      <c r="O834" t="s">
        <v>39</v>
      </c>
      <c r="P834" t="s">
        <v>27</v>
      </c>
      <c r="Q834" t="s">
        <v>30</v>
      </c>
      <c r="W834" t="s">
        <v>23</v>
      </c>
      <c r="X834" t="str">
        <f>IF(N834&gt;V834,"dp1",IF(V834="","N/A","dp3"))</f>
        <v>N/A</v>
      </c>
      <c r="Y834" t="str">
        <f>IF(X834 = "dp1", J834, IF(X834 = "N/A", "N/A", S834))</f>
        <v>N/A</v>
      </c>
      <c r="Z834">
        <f>IF(X834 = "dp1", ROUNDUP(Y834 / 10, 0), IF(Y834 = "N/A", 11, ROUNDUP(Y834 / 100, 0)))</f>
        <v>11</v>
      </c>
      <c r="AA834" t="str">
        <f>IF(OR(H834 = "Deceased", Q834 = "Deceased"), "Y", "N")</f>
        <v>N</v>
      </c>
      <c r="AC834" t="str">
        <f t="shared" ca="1" si="74"/>
        <v>N/A</v>
      </c>
      <c r="AD834" t="str">
        <f t="shared" ca="1" si="73"/>
        <v>N/A</v>
      </c>
    </row>
    <row r="835" spans="1:30" hidden="1" x14ac:dyDescent="0.35">
      <c r="A835">
        <v>257299627</v>
      </c>
      <c r="B835" s="1">
        <v>37185</v>
      </c>
      <c r="C835">
        <v>216</v>
      </c>
      <c r="D835" s="1">
        <v>45730</v>
      </c>
      <c r="E835" t="s">
        <v>36</v>
      </c>
      <c r="F835" t="s">
        <v>24</v>
      </c>
      <c r="G835" t="s">
        <v>23</v>
      </c>
      <c r="H835" t="s">
        <v>32</v>
      </c>
      <c r="I835" t="s">
        <v>24</v>
      </c>
      <c r="J835">
        <v>95</v>
      </c>
      <c r="K835" t="s">
        <v>24</v>
      </c>
      <c r="L835" t="s">
        <v>24</v>
      </c>
      <c r="M835" t="s">
        <v>24</v>
      </c>
      <c r="N835" s="1">
        <v>45728</v>
      </c>
      <c r="O835" t="s">
        <v>40</v>
      </c>
      <c r="P835" t="s">
        <v>27</v>
      </c>
      <c r="Q835" t="s">
        <v>30</v>
      </c>
      <c r="W835" t="s">
        <v>23</v>
      </c>
      <c r="X835" t="str">
        <f>IF(N835&gt;V835,"dp1",IF(V835="","N/A","dp3"))</f>
        <v>dp1</v>
      </c>
      <c r="Y835">
        <f>IF(X835 = "dp1", J835, IF(X835 = "N/A", "N/A", S835))</f>
        <v>95</v>
      </c>
      <c r="Z835">
        <f>IF(X835 = "dp1", ROUNDUP(Y835 / 10, 0), IF(Y835 = "N/A", 11, ROUNDUP(Y835 / 100, 0)))</f>
        <v>10</v>
      </c>
      <c r="AA835" t="str">
        <f>IF(OR(H835 = "Deceased", Q835 = "Deceased"), "Y", "N")</f>
        <v>N</v>
      </c>
      <c r="AC835" t="str">
        <f t="shared" ca="1" si="74"/>
        <v>Recent</v>
      </c>
      <c r="AD835" t="str">
        <f t="shared" ref="AD835:AD898" ca="1" si="75">IF(V835&gt;=EDATE(TODAY(),-6),"Recent",IF(V835="","N/A","Old"))</f>
        <v>N/A</v>
      </c>
    </row>
    <row r="836" spans="1:30" hidden="1" x14ac:dyDescent="0.35">
      <c r="A836">
        <v>710520527</v>
      </c>
      <c r="B836" s="1">
        <v>42824</v>
      </c>
      <c r="C836">
        <v>44</v>
      </c>
      <c r="D836" s="1">
        <v>45730</v>
      </c>
      <c r="E836" t="s">
        <v>22</v>
      </c>
      <c r="F836" t="s">
        <v>23</v>
      </c>
      <c r="G836" t="s">
        <v>24</v>
      </c>
      <c r="H836" t="s">
        <v>25</v>
      </c>
      <c r="I836" t="s">
        <v>24</v>
      </c>
      <c r="J836">
        <v>0</v>
      </c>
      <c r="K836" t="s">
        <v>23</v>
      </c>
      <c r="L836" t="s">
        <v>23</v>
      </c>
      <c r="M836" t="s">
        <v>24</v>
      </c>
      <c r="N836" s="1">
        <v>45742</v>
      </c>
      <c r="O836" t="s">
        <v>39</v>
      </c>
      <c r="P836" t="s">
        <v>27</v>
      </c>
      <c r="Q836" t="s">
        <v>25</v>
      </c>
      <c r="T836" t="s">
        <v>23</v>
      </c>
      <c r="U836" t="s">
        <v>23</v>
      </c>
      <c r="W836" t="s">
        <v>23</v>
      </c>
      <c r="X836" t="str">
        <f>IF(N836&gt;V836,"dp1",IF(V836="","N/A","dp3"))</f>
        <v>dp1</v>
      </c>
      <c r="Y836">
        <f>IF(X836 = "dp1", J836, IF(X836 = "N/A", "N/A", S836))</f>
        <v>0</v>
      </c>
      <c r="Z836">
        <f>IF(X836 = "dp1", ROUNDUP(Y836 / 10, 0), IF(Y836 = "N/A", 11, ROUNDUP(Y836 / 100, 0)))</f>
        <v>0</v>
      </c>
      <c r="AA836" t="str">
        <f>IF(OR(H836 = "Deceased", Q836 = "Deceased"), "Y", "N")</f>
        <v>Y</v>
      </c>
      <c r="AC836" t="str">
        <f t="shared" ca="1" si="74"/>
        <v>Recent</v>
      </c>
      <c r="AD836" t="str">
        <f t="shared" ca="1" si="75"/>
        <v>N/A</v>
      </c>
    </row>
    <row r="837" spans="1:30" hidden="1" x14ac:dyDescent="0.35">
      <c r="A837">
        <v>934265374</v>
      </c>
      <c r="B837" s="1">
        <v>42617</v>
      </c>
      <c r="C837">
        <v>1306</v>
      </c>
      <c r="D837" s="1">
        <v>45730</v>
      </c>
      <c r="E837" t="s">
        <v>22</v>
      </c>
      <c r="F837" t="s">
        <v>23</v>
      </c>
      <c r="G837" t="s">
        <v>24</v>
      </c>
      <c r="H837" t="s">
        <v>32</v>
      </c>
      <c r="I837" t="s">
        <v>24</v>
      </c>
      <c r="J837">
        <v>62</v>
      </c>
      <c r="K837" t="s">
        <v>24</v>
      </c>
      <c r="L837" t="s">
        <v>23</v>
      </c>
      <c r="M837" t="s">
        <v>23</v>
      </c>
      <c r="N837" s="1">
        <v>45688</v>
      </c>
      <c r="O837" t="s">
        <v>40</v>
      </c>
      <c r="P837" t="s">
        <v>31</v>
      </c>
      <c r="Q837" t="s">
        <v>25</v>
      </c>
      <c r="T837" t="s">
        <v>24</v>
      </c>
      <c r="U837" t="s">
        <v>23</v>
      </c>
      <c r="W837" t="s">
        <v>23</v>
      </c>
      <c r="X837" t="str">
        <f>IF(N837&gt;V837,"dp1",IF(V837="","N/A","dp3"))</f>
        <v>dp1</v>
      </c>
      <c r="Y837">
        <f>IF(X837 = "dp1", J837, IF(X837 = "N/A", "N/A", S837))</f>
        <v>62</v>
      </c>
      <c r="Z837">
        <f>IF(X837 = "dp1", ROUNDUP(Y837 / 10, 0), IF(Y837 = "N/A", 11, ROUNDUP(Y837 / 100, 0)))</f>
        <v>7</v>
      </c>
      <c r="AA837" t="str">
        <f>IF(OR(H837 = "Deceased", Q837 = "Deceased"), "Y", "N")</f>
        <v>Y</v>
      </c>
      <c r="AC837" t="str">
        <f t="shared" ca="1" si="74"/>
        <v>Recent</v>
      </c>
      <c r="AD837" t="str">
        <f t="shared" ca="1" si="75"/>
        <v>N/A</v>
      </c>
    </row>
    <row r="838" spans="1:30" hidden="1" x14ac:dyDescent="0.35">
      <c r="A838">
        <v>818075967</v>
      </c>
      <c r="B838" s="1">
        <v>41702</v>
      </c>
      <c r="C838">
        <v>740</v>
      </c>
      <c r="D838" s="1">
        <v>45740</v>
      </c>
      <c r="E838" t="s">
        <v>36</v>
      </c>
      <c r="F838" t="s">
        <v>24</v>
      </c>
      <c r="G838" t="s">
        <v>23</v>
      </c>
      <c r="H838" t="s">
        <v>30</v>
      </c>
      <c r="O838" t="s">
        <v>26</v>
      </c>
      <c r="P838" t="s">
        <v>33</v>
      </c>
      <c r="Q838" t="s">
        <v>30</v>
      </c>
      <c r="W838" t="s">
        <v>23</v>
      </c>
      <c r="X838" t="str">
        <f>IF(N838&gt;V838,"dp1",IF(V838="","N/A","dp3"))</f>
        <v>N/A</v>
      </c>
      <c r="Y838" t="str">
        <f>IF(X838 = "dp1", J838, IF(X838 = "N/A", "N/A", S838))</f>
        <v>N/A</v>
      </c>
      <c r="Z838">
        <f>IF(X838 = "dp1", ROUNDUP(Y838 / 10, 0), IF(Y838 = "N/A", 11, ROUNDUP(Y838 / 100, 0)))</f>
        <v>11</v>
      </c>
      <c r="AA838" t="str">
        <f>IF(OR(H838 = "Deceased", Q838 = "Deceased"), "Y", "N")</f>
        <v>N</v>
      </c>
      <c r="AC838" t="str">
        <f t="shared" ca="1" si="74"/>
        <v>N/A</v>
      </c>
      <c r="AD838" t="str">
        <f t="shared" ca="1" si="75"/>
        <v>N/A</v>
      </c>
    </row>
    <row r="839" spans="1:30" hidden="1" x14ac:dyDescent="0.35">
      <c r="A839">
        <v>381465266</v>
      </c>
      <c r="B839" s="1">
        <v>40972</v>
      </c>
      <c r="C839">
        <v>828</v>
      </c>
      <c r="D839" s="1">
        <v>45741</v>
      </c>
      <c r="E839" t="s">
        <v>22</v>
      </c>
      <c r="F839" t="s">
        <v>23</v>
      </c>
      <c r="G839" t="s">
        <v>24</v>
      </c>
      <c r="H839" t="s">
        <v>30</v>
      </c>
      <c r="O839" t="s">
        <v>40</v>
      </c>
      <c r="P839" t="s">
        <v>31</v>
      </c>
      <c r="Q839" t="s">
        <v>30</v>
      </c>
      <c r="W839" t="s">
        <v>23</v>
      </c>
      <c r="X839" t="str">
        <f>IF(N839&gt;V839,"dp1",IF(V839="","N/A","dp3"))</f>
        <v>N/A</v>
      </c>
      <c r="Y839" t="str">
        <f>IF(X839 = "dp1", J839, IF(X839 = "N/A", "N/A", S839))</f>
        <v>N/A</v>
      </c>
      <c r="Z839">
        <f>IF(X839 = "dp1", ROUNDUP(Y839 / 10, 0), IF(Y839 = "N/A", 11, ROUNDUP(Y839 / 100, 0)))</f>
        <v>11</v>
      </c>
      <c r="AA839" t="str">
        <f>IF(OR(H839 = "Deceased", Q839 = "Deceased"), "Y", "N")</f>
        <v>N</v>
      </c>
      <c r="AC839" t="str">
        <f t="shared" ca="1" si="74"/>
        <v>N/A</v>
      </c>
      <c r="AD839" t="str">
        <f t="shared" ca="1" si="75"/>
        <v>N/A</v>
      </c>
    </row>
    <row r="840" spans="1:30" hidden="1" x14ac:dyDescent="0.35">
      <c r="A840">
        <v>941961859</v>
      </c>
      <c r="B840" s="1">
        <v>39008</v>
      </c>
      <c r="C840">
        <v>845</v>
      </c>
      <c r="D840" s="1">
        <v>45707</v>
      </c>
      <c r="E840" t="s">
        <v>22</v>
      </c>
      <c r="F840" t="s">
        <v>23</v>
      </c>
      <c r="G840" t="s">
        <v>24</v>
      </c>
      <c r="H840" t="s">
        <v>30</v>
      </c>
      <c r="O840" t="s">
        <v>40</v>
      </c>
      <c r="P840" t="s">
        <v>31</v>
      </c>
      <c r="Q840" t="s">
        <v>25</v>
      </c>
      <c r="T840" t="s">
        <v>23</v>
      </c>
      <c r="U840" t="s">
        <v>23</v>
      </c>
      <c r="W840" t="s">
        <v>23</v>
      </c>
      <c r="X840" t="str">
        <f>IF(N840&gt;V840,"dp1",IF(V840="","N/A","dp3"))</f>
        <v>N/A</v>
      </c>
      <c r="Y840" t="str">
        <f>IF(X840 = "dp1", J840, IF(X840 = "N/A", "N/A", S840))</f>
        <v>N/A</v>
      </c>
      <c r="Z840">
        <f>IF(X840 = "dp1", ROUNDUP(Y840 / 10, 0), IF(Y840 = "N/A", 11, ROUNDUP(Y840 / 100, 0)))</f>
        <v>11</v>
      </c>
      <c r="AA840" t="str">
        <f>IF(OR(H840 = "Deceased", Q840 = "Deceased"), "Y", "N")</f>
        <v>Y</v>
      </c>
      <c r="AC840" t="str">
        <f t="shared" ca="1" si="74"/>
        <v>N/A</v>
      </c>
      <c r="AD840" t="str">
        <f t="shared" ca="1" si="75"/>
        <v>N/A</v>
      </c>
    </row>
    <row r="841" spans="1:30" hidden="1" x14ac:dyDescent="0.35">
      <c r="A841">
        <v>363054422</v>
      </c>
      <c r="B841" s="1">
        <v>38188</v>
      </c>
      <c r="C841">
        <v>876</v>
      </c>
      <c r="D841" s="1">
        <v>45714</v>
      </c>
      <c r="E841" t="s">
        <v>22</v>
      </c>
      <c r="F841" t="s">
        <v>23</v>
      </c>
      <c r="G841" t="s">
        <v>24</v>
      </c>
      <c r="H841" t="s">
        <v>30</v>
      </c>
      <c r="O841" t="s">
        <v>40</v>
      </c>
      <c r="P841" t="s">
        <v>33</v>
      </c>
      <c r="Q841" t="s">
        <v>30</v>
      </c>
      <c r="W841" t="s">
        <v>23</v>
      </c>
      <c r="X841" t="str">
        <f>IF(N841&gt;V841,"dp1",IF(V841="","N/A","dp3"))</f>
        <v>N/A</v>
      </c>
      <c r="Y841" t="str">
        <f>IF(X841 = "dp1", J841, IF(X841 = "N/A", "N/A", S841))</f>
        <v>N/A</v>
      </c>
      <c r="Z841">
        <f>IF(X841 = "dp1", ROUNDUP(Y841 / 10, 0), IF(Y841 = "N/A", 11, ROUNDUP(Y841 / 100, 0)))</f>
        <v>11</v>
      </c>
      <c r="AA841" t="str">
        <f>IF(OR(H841 = "Deceased", Q841 = "Deceased"), "Y", "N")</f>
        <v>N</v>
      </c>
      <c r="AC841" t="str">
        <f t="shared" ref="AC841:AC904" ca="1" si="76">IF(N841&gt;=EDATE(TODAY(),-6),"Recent",IF(N841="","N/A","Old"))</f>
        <v>N/A</v>
      </c>
      <c r="AD841" t="str">
        <f t="shared" ca="1" si="75"/>
        <v>N/A</v>
      </c>
    </row>
    <row r="842" spans="1:30" hidden="1" x14ac:dyDescent="0.35">
      <c r="A842">
        <v>705029847</v>
      </c>
      <c r="B842" s="1">
        <v>42897</v>
      </c>
      <c r="C842">
        <v>900</v>
      </c>
      <c r="D842" s="1">
        <v>45716</v>
      </c>
      <c r="E842" t="s">
        <v>36</v>
      </c>
      <c r="F842" t="s">
        <v>24</v>
      </c>
      <c r="G842" t="s">
        <v>23</v>
      </c>
      <c r="H842" t="s">
        <v>30</v>
      </c>
      <c r="P842" t="s">
        <v>33</v>
      </c>
      <c r="Q842" t="s">
        <v>30</v>
      </c>
      <c r="W842" t="s">
        <v>23</v>
      </c>
      <c r="X842" t="str">
        <f>IF(N842&gt;V842,"dp1",IF(V842="","N/A","dp3"))</f>
        <v>N/A</v>
      </c>
      <c r="Y842" t="str">
        <f>IF(X842 = "dp1", J842, IF(X842 = "N/A", "N/A", S842))</f>
        <v>N/A</v>
      </c>
      <c r="Z842">
        <f>IF(X842 = "dp1", ROUNDUP(Y842 / 10, 0), IF(Y842 = "N/A", 11, ROUNDUP(Y842 / 100, 0)))</f>
        <v>11</v>
      </c>
      <c r="AA842" t="str">
        <f>IF(OR(H842 = "Deceased", Q842 = "Deceased"), "Y", "N")</f>
        <v>N</v>
      </c>
      <c r="AC842" t="str">
        <f t="shared" ca="1" si="76"/>
        <v>N/A</v>
      </c>
      <c r="AD842" t="str">
        <f t="shared" ca="1" si="75"/>
        <v>N/A</v>
      </c>
    </row>
    <row r="843" spans="1:30" hidden="1" x14ac:dyDescent="0.35">
      <c r="A843">
        <v>773567736</v>
      </c>
      <c r="B843" s="1">
        <v>38077</v>
      </c>
      <c r="C843">
        <v>904</v>
      </c>
      <c r="D843" s="1">
        <v>45744</v>
      </c>
      <c r="E843" t="s">
        <v>22</v>
      </c>
      <c r="F843" t="s">
        <v>23</v>
      </c>
      <c r="G843" t="s">
        <v>24</v>
      </c>
      <c r="H843" t="s">
        <v>30</v>
      </c>
      <c r="O843" t="s">
        <v>37</v>
      </c>
      <c r="P843" t="s">
        <v>33</v>
      </c>
      <c r="Q843" t="s">
        <v>30</v>
      </c>
      <c r="W843" t="s">
        <v>23</v>
      </c>
      <c r="X843" t="str">
        <f>IF(N843&gt;V843,"dp1",IF(V843="","N/A","dp3"))</f>
        <v>N/A</v>
      </c>
      <c r="Y843" t="str">
        <f>IF(X843 = "dp1", J843, IF(X843 = "N/A", "N/A", S843))</f>
        <v>N/A</v>
      </c>
      <c r="Z843">
        <f>IF(X843 = "dp1", ROUNDUP(Y843 / 10, 0), IF(Y843 = "N/A", 11, ROUNDUP(Y843 / 100, 0)))</f>
        <v>11</v>
      </c>
      <c r="AA843" t="str">
        <f>IF(OR(H843 = "Deceased", Q843 = "Deceased"), "Y", "N")</f>
        <v>N</v>
      </c>
      <c r="AC843" t="str">
        <f t="shared" ca="1" si="76"/>
        <v>N/A</v>
      </c>
      <c r="AD843" t="str">
        <f t="shared" ca="1" si="75"/>
        <v>N/A</v>
      </c>
    </row>
    <row r="844" spans="1:30" hidden="1" x14ac:dyDescent="0.35">
      <c r="A844">
        <v>551731115</v>
      </c>
      <c r="B844" s="1">
        <v>34715</v>
      </c>
      <c r="C844">
        <v>911</v>
      </c>
      <c r="D844" s="1">
        <v>45728</v>
      </c>
      <c r="E844" t="s">
        <v>22</v>
      </c>
      <c r="F844" t="s">
        <v>23</v>
      </c>
      <c r="G844" t="s">
        <v>24</v>
      </c>
      <c r="H844" t="s">
        <v>30</v>
      </c>
      <c r="O844" t="s">
        <v>39</v>
      </c>
      <c r="P844" t="s">
        <v>33</v>
      </c>
      <c r="Q844" t="s">
        <v>30</v>
      </c>
      <c r="W844" t="s">
        <v>23</v>
      </c>
      <c r="X844" t="str">
        <f>IF(N844&gt;V844,"dp1",IF(V844="","N/A","dp3"))</f>
        <v>N/A</v>
      </c>
      <c r="Y844" t="str">
        <f>IF(X844 = "dp1", J844, IF(X844 = "N/A", "N/A", S844))</f>
        <v>N/A</v>
      </c>
      <c r="Z844">
        <f>IF(X844 = "dp1", ROUNDUP(Y844 / 10, 0), IF(Y844 = "N/A", 11, ROUNDUP(Y844 / 100, 0)))</f>
        <v>11</v>
      </c>
      <c r="AA844" t="str">
        <f>IF(OR(H844 = "Deceased", Q844 = "Deceased"), "Y", "N")</f>
        <v>N</v>
      </c>
      <c r="AC844" t="str">
        <f t="shared" ca="1" si="76"/>
        <v>N/A</v>
      </c>
      <c r="AD844" t="str">
        <f t="shared" ca="1" si="75"/>
        <v>N/A</v>
      </c>
    </row>
    <row r="845" spans="1:30" hidden="1" x14ac:dyDescent="0.35">
      <c r="A845">
        <v>512448337</v>
      </c>
      <c r="B845" s="1">
        <v>35469</v>
      </c>
      <c r="C845">
        <v>504</v>
      </c>
      <c r="D845" s="1">
        <v>45726</v>
      </c>
      <c r="E845" t="s">
        <v>22</v>
      </c>
      <c r="F845" t="s">
        <v>23</v>
      </c>
      <c r="G845" t="s">
        <v>24</v>
      </c>
      <c r="H845" t="s">
        <v>32</v>
      </c>
      <c r="I845" t="s">
        <v>24</v>
      </c>
      <c r="J845">
        <v>75</v>
      </c>
      <c r="K845" t="s">
        <v>24</v>
      </c>
      <c r="L845" t="s">
        <v>24</v>
      </c>
      <c r="M845" t="s">
        <v>24</v>
      </c>
      <c r="N845" s="1">
        <v>45747</v>
      </c>
      <c r="O845" t="s">
        <v>37</v>
      </c>
      <c r="P845" t="s">
        <v>27</v>
      </c>
      <c r="Q845" t="s">
        <v>30</v>
      </c>
      <c r="W845" t="s">
        <v>23</v>
      </c>
      <c r="X845" t="str">
        <f>IF(N845&gt;V845,"dp1",IF(V845="","N/A","dp3"))</f>
        <v>dp1</v>
      </c>
      <c r="Y845">
        <f>IF(X845 = "dp1", J845, IF(X845 = "N/A", "N/A", S845))</f>
        <v>75</v>
      </c>
      <c r="Z845">
        <f>IF(X845 = "dp1", ROUNDUP(Y845 / 10, 0), IF(Y845 = "N/A", 11, ROUNDUP(Y845 / 100, 0)))</f>
        <v>8</v>
      </c>
      <c r="AA845" t="str">
        <f>IF(OR(H845 = "Deceased", Q845 = "Deceased"), "Y", "N")</f>
        <v>N</v>
      </c>
      <c r="AC845" t="str">
        <f t="shared" ca="1" si="76"/>
        <v>Recent</v>
      </c>
      <c r="AD845" t="str">
        <f t="shared" ca="1" si="75"/>
        <v>N/A</v>
      </c>
    </row>
    <row r="846" spans="1:30" hidden="1" x14ac:dyDescent="0.35">
      <c r="A846">
        <v>269862527</v>
      </c>
      <c r="B846" s="1">
        <v>34738</v>
      </c>
      <c r="C846">
        <v>949</v>
      </c>
      <c r="D846" s="1">
        <v>45726</v>
      </c>
      <c r="E846" t="s">
        <v>22</v>
      </c>
      <c r="F846" t="s">
        <v>23</v>
      </c>
      <c r="G846" t="s">
        <v>24</v>
      </c>
      <c r="H846" t="s">
        <v>30</v>
      </c>
      <c r="O846" t="s">
        <v>40</v>
      </c>
      <c r="P846" t="s">
        <v>27</v>
      </c>
      <c r="Q846" t="s">
        <v>30</v>
      </c>
      <c r="W846" t="s">
        <v>23</v>
      </c>
      <c r="X846" t="str">
        <f>IF(N846&gt;V846,"dp1",IF(V846="","N/A","dp3"))</f>
        <v>N/A</v>
      </c>
      <c r="Y846" t="str">
        <f>IF(X846 = "dp1", J846, IF(X846 = "N/A", "N/A", S846))</f>
        <v>N/A</v>
      </c>
      <c r="Z846">
        <f>IF(X846 = "dp1", ROUNDUP(Y846 / 10, 0), IF(Y846 = "N/A", 11, ROUNDUP(Y846 / 100, 0)))</f>
        <v>11</v>
      </c>
      <c r="AA846" t="str">
        <f>IF(OR(H846 = "Deceased", Q846 = "Deceased"), "Y", "N")</f>
        <v>N</v>
      </c>
      <c r="AC846" t="str">
        <f t="shared" ca="1" si="76"/>
        <v>N/A</v>
      </c>
      <c r="AD846" t="str">
        <f t="shared" ca="1" si="75"/>
        <v>N/A</v>
      </c>
    </row>
    <row r="847" spans="1:30" hidden="1" x14ac:dyDescent="0.35">
      <c r="A847">
        <v>512630341</v>
      </c>
      <c r="B847" s="1">
        <v>38879</v>
      </c>
      <c r="C847">
        <v>67</v>
      </c>
      <c r="D847" s="1">
        <v>45726</v>
      </c>
      <c r="E847" t="s">
        <v>36</v>
      </c>
      <c r="F847" t="s">
        <v>24</v>
      </c>
      <c r="G847" t="s">
        <v>23</v>
      </c>
      <c r="H847" t="s">
        <v>25</v>
      </c>
      <c r="I847" t="s">
        <v>24</v>
      </c>
      <c r="J847">
        <v>0</v>
      </c>
      <c r="K847" t="s">
        <v>23</v>
      </c>
      <c r="L847" t="s">
        <v>23</v>
      </c>
      <c r="M847" t="s">
        <v>24</v>
      </c>
      <c r="N847" s="1">
        <v>45752</v>
      </c>
      <c r="O847" t="s">
        <v>39</v>
      </c>
      <c r="P847" t="s">
        <v>27</v>
      </c>
      <c r="Q847" t="s">
        <v>25</v>
      </c>
      <c r="T847" t="s">
        <v>23</v>
      </c>
      <c r="U847" t="s">
        <v>23</v>
      </c>
      <c r="W847" t="s">
        <v>23</v>
      </c>
      <c r="X847" t="str">
        <f>IF(N847&gt;V847,"dp1",IF(V847="","N/A","dp3"))</f>
        <v>dp1</v>
      </c>
      <c r="Y847">
        <f>IF(X847 = "dp1", J847, IF(X847 = "N/A", "N/A", S847))</f>
        <v>0</v>
      </c>
      <c r="Z847">
        <f>IF(X847 = "dp1", ROUNDUP(Y847 / 10, 0), IF(Y847 = "N/A", 11, ROUNDUP(Y847 / 100, 0)))</f>
        <v>0</v>
      </c>
      <c r="AA847" t="str">
        <f>IF(OR(H847 = "Deceased", Q847 = "Deceased"), "Y", "N")</f>
        <v>Y</v>
      </c>
      <c r="AC847" t="str">
        <f t="shared" ca="1" si="76"/>
        <v>Recent</v>
      </c>
      <c r="AD847" t="str">
        <f t="shared" ca="1" si="75"/>
        <v>N/A</v>
      </c>
    </row>
    <row r="848" spans="1:30" hidden="1" x14ac:dyDescent="0.35">
      <c r="A848">
        <v>222035324</v>
      </c>
      <c r="B848" s="1">
        <v>35566</v>
      </c>
      <c r="C848">
        <v>542</v>
      </c>
      <c r="D848" s="1">
        <v>45726</v>
      </c>
      <c r="E848" t="s">
        <v>22</v>
      </c>
      <c r="F848" t="s">
        <v>23</v>
      </c>
      <c r="G848" t="s">
        <v>24</v>
      </c>
      <c r="H848" t="s">
        <v>32</v>
      </c>
      <c r="I848" t="s">
        <v>24</v>
      </c>
      <c r="J848">
        <v>84</v>
      </c>
      <c r="K848" t="s">
        <v>24</v>
      </c>
      <c r="L848" t="s">
        <v>23</v>
      </c>
      <c r="M848" t="s">
        <v>23</v>
      </c>
      <c r="N848" s="1">
        <v>45714</v>
      </c>
      <c r="O848" t="s">
        <v>26</v>
      </c>
      <c r="P848" t="s">
        <v>31</v>
      </c>
      <c r="Q848" t="s">
        <v>25</v>
      </c>
      <c r="T848" t="s">
        <v>23</v>
      </c>
      <c r="U848" t="s">
        <v>23</v>
      </c>
      <c r="W848" t="s">
        <v>23</v>
      </c>
      <c r="X848" t="str">
        <f>IF(N848&gt;V848,"dp1",IF(V848="","N/A","dp3"))</f>
        <v>dp1</v>
      </c>
      <c r="Y848">
        <f>IF(X848 = "dp1", J848, IF(X848 = "N/A", "N/A", S848))</f>
        <v>84</v>
      </c>
      <c r="Z848">
        <f>IF(X848 = "dp1", ROUNDUP(Y848 / 10, 0), IF(Y848 = "N/A", 11, ROUNDUP(Y848 / 100, 0)))</f>
        <v>9</v>
      </c>
      <c r="AA848" t="str">
        <f>IF(OR(H848 = "Deceased", Q848 = "Deceased"), "Y", "N")</f>
        <v>Y</v>
      </c>
      <c r="AC848" t="str">
        <f t="shared" ca="1" si="76"/>
        <v>Recent</v>
      </c>
      <c r="AD848" t="str">
        <f t="shared" ca="1" si="75"/>
        <v>N/A</v>
      </c>
    </row>
    <row r="849" spans="1:30" hidden="1" x14ac:dyDescent="0.35">
      <c r="A849">
        <v>868520330</v>
      </c>
      <c r="B849" s="1">
        <v>40979</v>
      </c>
      <c r="C849">
        <v>121</v>
      </c>
      <c r="D849" s="1">
        <v>45722</v>
      </c>
      <c r="E849" t="s">
        <v>22</v>
      </c>
      <c r="F849" t="s">
        <v>23</v>
      </c>
      <c r="G849" t="s">
        <v>24</v>
      </c>
      <c r="H849" t="s">
        <v>32</v>
      </c>
      <c r="I849" t="s">
        <v>24</v>
      </c>
      <c r="J849">
        <v>83</v>
      </c>
      <c r="K849" t="s">
        <v>24</v>
      </c>
      <c r="L849" t="s">
        <v>23</v>
      </c>
      <c r="M849" t="s">
        <v>23</v>
      </c>
      <c r="N849" s="1">
        <v>45730</v>
      </c>
      <c r="O849" t="s">
        <v>39</v>
      </c>
      <c r="P849" t="s">
        <v>31</v>
      </c>
      <c r="Q849" t="s">
        <v>30</v>
      </c>
      <c r="W849" t="s">
        <v>23</v>
      </c>
      <c r="X849" t="str">
        <f>IF(N849&gt;V849,"dp1",IF(V849="","N/A","dp3"))</f>
        <v>dp1</v>
      </c>
      <c r="Y849">
        <f>IF(X849 = "dp1", J849, IF(X849 = "N/A", "N/A", S849))</f>
        <v>83</v>
      </c>
      <c r="Z849">
        <f>IF(X849 = "dp1", ROUNDUP(Y849 / 10, 0), IF(Y849 = "N/A", 11, ROUNDUP(Y849 / 100, 0)))</f>
        <v>9</v>
      </c>
      <c r="AA849" t="str">
        <f>IF(OR(H849 = "Deceased", Q849 = "Deceased"), "Y", "N")</f>
        <v>N</v>
      </c>
      <c r="AC849" t="str">
        <f t="shared" ca="1" si="76"/>
        <v>Recent</v>
      </c>
      <c r="AD849" t="str">
        <f t="shared" ca="1" si="75"/>
        <v>N/A</v>
      </c>
    </row>
    <row r="850" spans="1:30" hidden="1" x14ac:dyDescent="0.35">
      <c r="A850">
        <v>147367001</v>
      </c>
      <c r="B850" s="1">
        <v>35561</v>
      </c>
      <c r="C850">
        <v>281</v>
      </c>
      <c r="D850" s="1">
        <v>45720</v>
      </c>
      <c r="E850" t="s">
        <v>36</v>
      </c>
      <c r="F850" t="s">
        <v>24</v>
      </c>
      <c r="G850" t="s">
        <v>23</v>
      </c>
      <c r="H850" t="s">
        <v>32</v>
      </c>
      <c r="I850" t="s">
        <v>24</v>
      </c>
      <c r="J850">
        <v>88</v>
      </c>
      <c r="K850" t="s">
        <v>24</v>
      </c>
      <c r="L850" t="s">
        <v>23</v>
      </c>
      <c r="M850" t="s">
        <v>23</v>
      </c>
      <c r="N850" s="1">
        <v>45715</v>
      </c>
      <c r="O850" t="s">
        <v>38</v>
      </c>
      <c r="P850" t="s">
        <v>27</v>
      </c>
      <c r="Q850" t="s">
        <v>30</v>
      </c>
      <c r="W850" t="s">
        <v>23</v>
      </c>
      <c r="X850" t="str">
        <f>IF(N850&gt;V850,"dp1",IF(V850="","N/A","dp3"))</f>
        <v>dp1</v>
      </c>
      <c r="Y850">
        <f>IF(X850 = "dp1", J850, IF(X850 = "N/A", "N/A", S850))</f>
        <v>88</v>
      </c>
      <c r="Z850">
        <f>IF(X850 = "dp1", ROUNDUP(Y850 / 10, 0), IF(Y850 = "N/A", 11, ROUNDUP(Y850 / 100, 0)))</f>
        <v>9</v>
      </c>
      <c r="AA850" t="str">
        <f>IF(OR(H850 = "Deceased", Q850 = "Deceased"), "Y", "N")</f>
        <v>N</v>
      </c>
      <c r="AC850" t="str">
        <f t="shared" ca="1" si="76"/>
        <v>Recent</v>
      </c>
      <c r="AD850" t="str">
        <f t="shared" ca="1" si="75"/>
        <v>N/A</v>
      </c>
    </row>
    <row r="851" spans="1:30" hidden="1" x14ac:dyDescent="0.35">
      <c r="A851">
        <v>747788750</v>
      </c>
      <c r="B851" s="1">
        <v>42343</v>
      </c>
      <c r="C851">
        <v>974</v>
      </c>
      <c r="D851" s="1">
        <v>45737</v>
      </c>
      <c r="E851" t="s">
        <v>36</v>
      </c>
      <c r="F851" t="s">
        <v>24</v>
      </c>
      <c r="G851" t="s">
        <v>23</v>
      </c>
      <c r="H851" t="s">
        <v>30</v>
      </c>
      <c r="O851" t="s">
        <v>40</v>
      </c>
      <c r="P851" t="s">
        <v>27</v>
      </c>
      <c r="Q851" t="s">
        <v>30</v>
      </c>
      <c r="W851" t="s">
        <v>23</v>
      </c>
      <c r="X851" t="str">
        <f>IF(N851&gt;V851,"dp1",IF(V851="","N/A","dp3"))</f>
        <v>N/A</v>
      </c>
      <c r="Y851" t="str">
        <f>IF(X851 = "dp1", J851, IF(X851 = "N/A", "N/A", S851))</f>
        <v>N/A</v>
      </c>
      <c r="Z851">
        <f>IF(X851 = "dp1", ROUNDUP(Y851 / 10, 0), IF(Y851 = "N/A", 11, ROUNDUP(Y851 / 100, 0)))</f>
        <v>11</v>
      </c>
      <c r="AA851" t="str">
        <f>IF(OR(H851 = "Deceased", Q851 = "Deceased"), "Y", "N")</f>
        <v>N</v>
      </c>
      <c r="AC851" t="str">
        <f t="shared" ca="1" si="76"/>
        <v>N/A</v>
      </c>
      <c r="AD851" t="str">
        <f t="shared" ca="1" si="75"/>
        <v>N/A</v>
      </c>
    </row>
    <row r="852" spans="1:30" hidden="1" x14ac:dyDescent="0.35">
      <c r="A852">
        <v>145779345</v>
      </c>
      <c r="B852" s="1">
        <v>43053</v>
      </c>
      <c r="C852">
        <v>1085</v>
      </c>
      <c r="D852" s="1">
        <v>45734</v>
      </c>
      <c r="E852" t="s">
        <v>36</v>
      </c>
      <c r="F852" t="s">
        <v>24</v>
      </c>
      <c r="G852" t="s">
        <v>23</v>
      </c>
      <c r="H852" t="s">
        <v>30</v>
      </c>
      <c r="O852" t="s">
        <v>26</v>
      </c>
      <c r="P852" t="s">
        <v>31</v>
      </c>
      <c r="Q852" t="s">
        <v>30</v>
      </c>
      <c r="W852" t="s">
        <v>23</v>
      </c>
      <c r="X852" t="str">
        <f>IF(N852&gt;V852,"dp1",IF(V852="","N/A","dp3"))</f>
        <v>N/A</v>
      </c>
      <c r="Y852" t="str">
        <f>IF(X852 = "dp1", J852, IF(X852 = "N/A", "N/A", S852))</f>
        <v>N/A</v>
      </c>
      <c r="Z852">
        <f>IF(X852 = "dp1", ROUNDUP(Y852 / 10, 0), IF(Y852 = "N/A", 11, ROUNDUP(Y852 / 100, 0)))</f>
        <v>11</v>
      </c>
      <c r="AA852" t="str">
        <f>IF(OR(H852 = "Deceased", Q852 = "Deceased"), "Y", "N")</f>
        <v>N</v>
      </c>
      <c r="AC852" t="str">
        <f t="shared" ca="1" si="76"/>
        <v>N/A</v>
      </c>
      <c r="AD852" t="str">
        <f t="shared" ca="1" si="75"/>
        <v>N/A</v>
      </c>
    </row>
    <row r="853" spans="1:30" hidden="1" x14ac:dyDescent="0.35">
      <c r="A853">
        <v>350205093</v>
      </c>
      <c r="B853" s="1">
        <v>42552</v>
      </c>
      <c r="C853">
        <v>318</v>
      </c>
      <c r="D853" s="1">
        <v>45719</v>
      </c>
      <c r="E853" t="s">
        <v>22</v>
      </c>
      <c r="F853" t="s">
        <v>23</v>
      </c>
      <c r="G853" t="s">
        <v>24</v>
      </c>
      <c r="H853" t="s">
        <v>25</v>
      </c>
      <c r="I853" t="s">
        <v>24</v>
      </c>
      <c r="J853">
        <v>0</v>
      </c>
      <c r="K853" t="s">
        <v>23</v>
      </c>
      <c r="L853" t="s">
        <v>23</v>
      </c>
      <c r="M853" t="s">
        <v>23</v>
      </c>
      <c r="N853" s="1">
        <v>45722</v>
      </c>
      <c r="Q853" t="s">
        <v>25</v>
      </c>
      <c r="T853" t="s">
        <v>23</v>
      </c>
      <c r="U853" t="s">
        <v>23</v>
      </c>
      <c r="W853" t="s">
        <v>23</v>
      </c>
      <c r="X853" t="str">
        <f>IF(N853&gt;V853,"dp1",IF(V853="","N/A","dp3"))</f>
        <v>dp1</v>
      </c>
      <c r="Y853">
        <f>IF(X853 = "dp1", J853, IF(X853 = "N/A", "N/A", S853))</f>
        <v>0</v>
      </c>
      <c r="Z853">
        <f>IF(X853 = "dp1", ROUNDUP(Y853 / 10, 0), IF(Y853 = "N/A", 11, ROUNDUP(Y853 / 100, 0)))</f>
        <v>0</v>
      </c>
      <c r="AA853" t="str">
        <f>IF(OR(H853 = "Deceased", Q853 = "Deceased"), "Y", "N")</f>
        <v>Y</v>
      </c>
      <c r="AC853" t="str">
        <f t="shared" ca="1" si="76"/>
        <v>Recent</v>
      </c>
      <c r="AD853" t="str">
        <f t="shared" ca="1" si="75"/>
        <v>N/A</v>
      </c>
    </row>
    <row r="854" spans="1:30" hidden="1" x14ac:dyDescent="0.35">
      <c r="A854">
        <v>328849517</v>
      </c>
      <c r="B854" s="1">
        <v>39182</v>
      </c>
      <c r="C854">
        <v>1124</v>
      </c>
      <c r="D854" s="1">
        <v>45633</v>
      </c>
      <c r="E854" t="s">
        <v>22</v>
      </c>
      <c r="F854" t="s">
        <v>23</v>
      </c>
      <c r="G854" t="s">
        <v>24</v>
      </c>
      <c r="H854" t="s">
        <v>30</v>
      </c>
      <c r="O854" t="s">
        <v>26</v>
      </c>
      <c r="P854" t="s">
        <v>27</v>
      </c>
      <c r="Q854" t="s">
        <v>30</v>
      </c>
      <c r="W854" t="s">
        <v>23</v>
      </c>
      <c r="X854" t="str">
        <f>IF(N854&gt;V854,"dp1",IF(V854="","N/A","dp3"))</f>
        <v>N/A</v>
      </c>
      <c r="Y854" t="str">
        <f>IF(X854 = "dp1", J854, IF(X854 = "N/A", "N/A", S854))</f>
        <v>N/A</v>
      </c>
      <c r="Z854">
        <f>IF(X854 = "dp1", ROUNDUP(Y854 / 10, 0), IF(Y854 = "N/A", 11, ROUNDUP(Y854 / 100, 0)))</f>
        <v>11</v>
      </c>
      <c r="AA854" t="str">
        <f>IF(OR(H854 = "Deceased", Q854 = "Deceased"), "Y", "N")</f>
        <v>N</v>
      </c>
      <c r="AC854" t="str">
        <f t="shared" ca="1" si="76"/>
        <v>N/A</v>
      </c>
      <c r="AD854" t="str">
        <f t="shared" ca="1" si="75"/>
        <v>N/A</v>
      </c>
    </row>
    <row r="855" spans="1:30" hidden="1" x14ac:dyDescent="0.35">
      <c r="A855">
        <v>232413423</v>
      </c>
      <c r="B855" s="1">
        <v>39293</v>
      </c>
      <c r="C855">
        <v>1206</v>
      </c>
      <c r="D855" s="1">
        <v>45639</v>
      </c>
      <c r="E855" t="s">
        <v>36</v>
      </c>
      <c r="F855" t="s">
        <v>24</v>
      </c>
      <c r="G855" t="s">
        <v>23</v>
      </c>
      <c r="H855" t="s">
        <v>30</v>
      </c>
      <c r="O855" t="s">
        <v>26</v>
      </c>
      <c r="P855" t="s">
        <v>31</v>
      </c>
      <c r="Q855" t="s">
        <v>30</v>
      </c>
      <c r="W855" t="s">
        <v>23</v>
      </c>
      <c r="X855" t="str">
        <f>IF(N855&gt;V855,"dp1",IF(V855="","N/A","dp3"))</f>
        <v>N/A</v>
      </c>
      <c r="Y855" t="str">
        <f>IF(X855 = "dp1", J855, IF(X855 = "N/A", "N/A", S855))</f>
        <v>N/A</v>
      </c>
      <c r="Z855">
        <f>IF(X855 = "dp1", ROUNDUP(Y855 / 10, 0), IF(Y855 = "N/A", 11, ROUNDUP(Y855 / 100, 0)))</f>
        <v>11</v>
      </c>
      <c r="AA855" t="str">
        <f>IF(OR(H855 = "Deceased", Q855 = "Deceased"), "Y", "N")</f>
        <v>N</v>
      </c>
      <c r="AC855" t="str">
        <f t="shared" ca="1" si="76"/>
        <v>N/A</v>
      </c>
      <c r="AD855" t="str">
        <f t="shared" ca="1" si="75"/>
        <v>N/A</v>
      </c>
    </row>
    <row r="856" spans="1:30" hidden="1" x14ac:dyDescent="0.35">
      <c r="A856">
        <v>942299819</v>
      </c>
      <c r="B856" s="1">
        <v>42289</v>
      </c>
      <c r="C856">
        <v>1124</v>
      </c>
      <c r="D856" s="1">
        <v>45715</v>
      </c>
      <c r="E856" t="s">
        <v>22</v>
      </c>
      <c r="F856" t="s">
        <v>23</v>
      </c>
      <c r="G856" t="s">
        <v>24</v>
      </c>
      <c r="H856" t="s">
        <v>32</v>
      </c>
      <c r="I856" t="s">
        <v>24</v>
      </c>
      <c r="J856">
        <v>80</v>
      </c>
      <c r="K856" t="s">
        <v>24</v>
      </c>
      <c r="L856" t="s">
        <v>23</v>
      </c>
      <c r="M856" t="s">
        <v>24</v>
      </c>
      <c r="N856" s="1">
        <v>45638</v>
      </c>
      <c r="O856" t="s">
        <v>39</v>
      </c>
      <c r="P856" t="s">
        <v>27</v>
      </c>
      <c r="Q856" t="s">
        <v>30</v>
      </c>
      <c r="W856" t="s">
        <v>23</v>
      </c>
      <c r="X856" t="str">
        <f>IF(N856&gt;V856,"dp1",IF(V856="","N/A","dp3"))</f>
        <v>dp1</v>
      </c>
      <c r="Y856">
        <f>IF(X856 = "dp1", J856, IF(X856 = "N/A", "N/A", S856))</f>
        <v>80</v>
      </c>
      <c r="Z856">
        <f>IF(X856 = "dp1", ROUNDUP(Y856 / 10, 0), IF(Y856 = "N/A", 11, ROUNDUP(Y856 / 100, 0)))</f>
        <v>8</v>
      </c>
      <c r="AA856" t="str">
        <f>IF(OR(H856 = "Deceased", Q856 = "Deceased"), "Y", "N")</f>
        <v>N</v>
      </c>
      <c r="AC856" t="str">
        <f t="shared" ca="1" si="76"/>
        <v>Recent</v>
      </c>
      <c r="AD856" t="str">
        <f t="shared" ca="1" si="75"/>
        <v>N/A</v>
      </c>
    </row>
    <row r="857" spans="1:30" hidden="1" x14ac:dyDescent="0.35">
      <c r="A857">
        <v>879537264</v>
      </c>
      <c r="B857" s="1">
        <v>39848</v>
      </c>
      <c r="C857">
        <v>2302</v>
      </c>
      <c r="D857" s="1">
        <v>45715</v>
      </c>
      <c r="E857" t="s">
        <v>36</v>
      </c>
      <c r="F857" t="s">
        <v>24</v>
      </c>
      <c r="G857" t="s">
        <v>23</v>
      </c>
      <c r="H857" t="s">
        <v>32</v>
      </c>
      <c r="I857" t="s">
        <v>24</v>
      </c>
      <c r="J857">
        <v>58</v>
      </c>
      <c r="K857" t="s">
        <v>24</v>
      </c>
      <c r="L857" t="s">
        <v>24</v>
      </c>
      <c r="M857" t="s">
        <v>23</v>
      </c>
      <c r="N857" s="1">
        <v>45535</v>
      </c>
      <c r="O857" t="s">
        <v>39</v>
      </c>
      <c r="P857" t="s">
        <v>27</v>
      </c>
      <c r="Q857" t="s">
        <v>30</v>
      </c>
      <c r="W857" t="s">
        <v>23</v>
      </c>
      <c r="X857" t="str">
        <f>IF(N857&gt;V857,"dp1",IF(V857="","N/A","dp3"))</f>
        <v>dp1</v>
      </c>
      <c r="Y857">
        <f>IF(X857 = "dp1", J857, IF(X857 = "N/A", "N/A", S857))</f>
        <v>58</v>
      </c>
      <c r="Z857">
        <f>IF(X857 = "dp1", ROUNDUP(Y857 / 10, 0), IF(Y857 = "N/A", 11, ROUNDUP(Y857 / 100, 0)))</f>
        <v>6</v>
      </c>
      <c r="AA857" t="str">
        <f>IF(OR(H857 = "Deceased", Q857 = "Deceased"), "Y", "N")</f>
        <v>N</v>
      </c>
      <c r="AC857" t="str">
        <f t="shared" ca="1" si="76"/>
        <v>Old</v>
      </c>
      <c r="AD857" t="str">
        <f t="shared" ca="1" si="75"/>
        <v>N/A</v>
      </c>
    </row>
    <row r="858" spans="1:30" hidden="1" x14ac:dyDescent="0.35">
      <c r="A858">
        <v>748979857</v>
      </c>
      <c r="B858" s="1">
        <v>42415</v>
      </c>
      <c r="C858">
        <v>1221</v>
      </c>
      <c r="D858" s="1">
        <v>45672</v>
      </c>
      <c r="E858" t="s">
        <v>36</v>
      </c>
      <c r="F858" t="s">
        <v>24</v>
      </c>
      <c r="G858" t="s">
        <v>23</v>
      </c>
      <c r="H858" t="s">
        <v>30</v>
      </c>
      <c r="O858" t="s">
        <v>35</v>
      </c>
      <c r="P858" t="s">
        <v>33</v>
      </c>
      <c r="Q858" t="s">
        <v>30</v>
      </c>
      <c r="W858" t="s">
        <v>23</v>
      </c>
      <c r="X858" t="str">
        <f>IF(N858&gt;V858,"dp1",IF(V858="","N/A","dp3"))</f>
        <v>N/A</v>
      </c>
      <c r="Y858" t="str">
        <f>IF(X858 = "dp1", J858, IF(X858 = "N/A", "N/A", S858))</f>
        <v>N/A</v>
      </c>
      <c r="Z858">
        <f>IF(X858 = "dp1", ROUNDUP(Y858 / 10, 0), IF(Y858 = "N/A", 11, ROUNDUP(Y858 / 100, 0)))</f>
        <v>11</v>
      </c>
      <c r="AA858" t="str">
        <f>IF(OR(H858 = "Deceased", Q858 = "Deceased"), "Y", "N")</f>
        <v>N</v>
      </c>
      <c r="AC858" t="str">
        <f t="shared" ca="1" si="76"/>
        <v>N/A</v>
      </c>
      <c r="AD858" t="str">
        <f t="shared" ca="1" si="75"/>
        <v>N/A</v>
      </c>
    </row>
    <row r="859" spans="1:30" hidden="1" x14ac:dyDescent="0.35">
      <c r="A859">
        <v>946590722</v>
      </c>
      <c r="B859" s="1">
        <v>43160</v>
      </c>
      <c r="C859">
        <v>1248</v>
      </c>
      <c r="D859" s="1">
        <v>45644</v>
      </c>
      <c r="E859" t="s">
        <v>36</v>
      </c>
      <c r="F859" t="s">
        <v>24</v>
      </c>
      <c r="G859" t="s">
        <v>23</v>
      </c>
      <c r="H859" t="s">
        <v>30</v>
      </c>
      <c r="O859" t="s">
        <v>26</v>
      </c>
      <c r="P859" t="s">
        <v>33</v>
      </c>
      <c r="Q859" t="s">
        <v>30</v>
      </c>
      <c r="W859" t="s">
        <v>23</v>
      </c>
      <c r="X859" t="str">
        <f>IF(N859&gt;V859,"dp1",IF(V859="","N/A","dp3"))</f>
        <v>N/A</v>
      </c>
      <c r="Y859" t="str">
        <f>IF(X859 = "dp1", J859, IF(X859 = "N/A", "N/A", S859))</f>
        <v>N/A</v>
      </c>
      <c r="Z859">
        <f>IF(X859 = "dp1", ROUNDUP(Y859 / 10, 0), IF(Y859 = "N/A", 11, ROUNDUP(Y859 / 100, 0)))</f>
        <v>11</v>
      </c>
      <c r="AA859" t="str">
        <f>IF(OR(H859 = "Deceased", Q859 = "Deceased"), "Y", "N")</f>
        <v>N</v>
      </c>
      <c r="AC859" t="str">
        <f t="shared" ca="1" si="76"/>
        <v>N/A</v>
      </c>
      <c r="AD859" t="str">
        <f t="shared" ca="1" si="75"/>
        <v>N/A</v>
      </c>
    </row>
    <row r="860" spans="1:30" hidden="1" x14ac:dyDescent="0.35">
      <c r="A860">
        <v>117937699</v>
      </c>
      <c r="B860" s="1">
        <v>37075</v>
      </c>
      <c r="C860">
        <v>1637</v>
      </c>
      <c r="D860" s="1">
        <v>45713</v>
      </c>
      <c r="E860" t="s">
        <v>36</v>
      </c>
      <c r="F860" t="s">
        <v>24</v>
      </c>
      <c r="G860" t="s">
        <v>23</v>
      </c>
      <c r="H860" t="s">
        <v>25</v>
      </c>
      <c r="I860" t="s">
        <v>24</v>
      </c>
      <c r="J860">
        <v>0</v>
      </c>
      <c r="K860" t="s">
        <v>23</v>
      </c>
      <c r="L860" t="s">
        <v>24</v>
      </c>
      <c r="M860" t="s">
        <v>24</v>
      </c>
      <c r="N860" s="1">
        <v>45646</v>
      </c>
      <c r="O860" t="s">
        <v>40</v>
      </c>
      <c r="P860" t="s">
        <v>27</v>
      </c>
      <c r="Q860" t="s">
        <v>25</v>
      </c>
      <c r="T860" t="s">
        <v>23</v>
      </c>
      <c r="U860" t="s">
        <v>24</v>
      </c>
      <c r="W860" t="s">
        <v>23</v>
      </c>
      <c r="X860" t="str">
        <f>IF(N860&gt;V860,"dp1",IF(V860="","N/A","dp3"))</f>
        <v>dp1</v>
      </c>
      <c r="Y860">
        <f>IF(X860 = "dp1", J860, IF(X860 = "N/A", "N/A", S860))</f>
        <v>0</v>
      </c>
      <c r="Z860">
        <f>IF(X860 = "dp1", ROUNDUP(Y860 / 10, 0), IF(Y860 = "N/A", 11, ROUNDUP(Y860 / 100, 0)))</f>
        <v>0</v>
      </c>
      <c r="AA860" t="str">
        <f>IF(OR(H860 = "Deceased", Q860 = "Deceased"), "Y", "N")</f>
        <v>Y</v>
      </c>
      <c r="AC860" t="str">
        <f t="shared" ca="1" si="76"/>
        <v>Recent</v>
      </c>
      <c r="AD860" t="str">
        <f t="shared" ca="1" si="75"/>
        <v>N/A</v>
      </c>
    </row>
    <row r="861" spans="1:30" hidden="1" x14ac:dyDescent="0.35">
      <c r="A861">
        <v>613696709</v>
      </c>
      <c r="B861" s="1">
        <v>40254</v>
      </c>
      <c r="C861">
        <v>1337</v>
      </c>
      <c r="D861" s="1">
        <v>45654</v>
      </c>
      <c r="E861" t="s">
        <v>36</v>
      </c>
      <c r="F861" t="s">
        <v>24</v>
      </c>
      <c r="G861" t="s">
        <v>23</v>
      </c>
      <c r="H861" t="s">
        <v>30</v>
      </c>
      <c r="O861" t="s">
        <v>40</v>
      </c>
      <c r="P861" t="s">
        <v>33</v>
      </c>
      <c r="Q861" t="s">
        <v>30</v>
      </c>
      <c r="W861" t="s">
        <v>23</v>
      </c>
      <c r="X861" t="str">
        <f>IF(N861&gt;V861,"dp1",IF(V861="","N/A","dp3"))</f>
        <v>N/A</v>
      </c>
      <c r="Y861" t="str">
        <f>IF(X861 = "dp1", J861, IF(X861 = "N/A", "N/A", S861))</f>
        <v>N/A</v>
      </c>
      <c r="Z861">
        <f>IF(X861 = "dp1", ROUNDUP(Y861 / 10, 0), IF(Y861 = "N/A", 11, ROUNDUP(Y861 / 100, 0)))</f>
        <v>11</v>
      </c>
      <c r="AA861" t="str">
        <f>IF(OR(H861 = "Deceased", Q861 = "Deceased"), "Y", "N")</f>
        <v>N</v>
      </c>
      <c r="AC861" t="str">
        <f t="shared" ca="1" si="76"/>
        <v>N/A</v>
      </c>
      <c r="AD861" t="str">
        <f t="shared" ca="1" si="75"/>
        <v>N/A</v>
      </c>
    </row>
    <row r="862" spans="1:30" hidden="1" x14ac:dyDescent="0.35">
      <c r="A862">
        <v>317190823</v>
      </c>
      <c r="B862" s="1">
        <v>37517</v>
      </c>
      <c r="C862">
        <v>138</v>
      </c>
      <c r="D862" s="1">
        <v>45709</v>
      </c>
      <c r="E862" t="s">
        <v>22</v>
      </c>
      <c r="F862" t="s">
        <v>23</v>
      </c>
      <c r="G862" t="s">
        <v>24</v>
      </c>
      <c r="H862" t="s">
        <v>32</v>
      </c>
      <c r="I862" t="s">
        <v>24</v>
      </c>
      <c r="J862">
        <v>77</v>
      </c>
      <c r="K862" t="s">
        <v>24</v>
      </c>
      <c r="L862" t="s">
        <v>23</v>
      </c>
      <c r="M862" t="s">
        <v>23</v>
      </c>
      <c r="N862" s="1">
        <v>45726</v>
      </c>
      <c r="P862" t="s">
        <v>27</v>
      </c>
      <c r="Q862" t="s">
        <v>25</v>
      </c>
      <c r="T862" t="s">
        <v>24</v>
      </c>
      <c r="U862" t="s">
        <v>23</v>
      </c>
      <c r="W862" t="s">
        <v>23</v>
      </c>
      <c r="X862" t="str">
        <f>IF(N862&gt;V862,"dp1",IF(V862="","N/A","dp3"))</f>
        <v>dp1</v>
      </c>
      <c r="Y862">
        <f>IF(X862 = "dp1", J862, IF(X862 = "N/A", "N/A", S862))</f>
        <v>77</v>
      </c>
      <c r="Z862">
        <f>IF(X862 = "dp1", ROUNDUP(Y862 / 10, 0), IF(Y862 = "N/A", 11, ROUNDUP(Y862 / 100, 0)))</f>
        <v>8</v>
      </c>
      <c r="AA862" t="str">
        <f>IF(OR(H862 = "Deceased", Q862 = "Deceased"), "Y", "N")</f>
        <v>Y</v>
      </c>
      <c r="AC862" t="str">
        <f t="shared" ca="1" si="76"/>
        <v>Recent</v>
      </c>
      <c r="AD862" t="str">
        <f t="shared" ca="1" si="75"/>
        <v>N/A</v>
      </c>
    </row>
    <row r="863" spans="1:30" hidden="1" x14ac:dyDescent="0.35">
      <c r="A863">
        <v>491728096</v>
      </c>
      <c r="B863" s="1">
        <v>37068</v>
      </c>
      <c r="C863">
        <v>836</v>
      </c>
      <c r="D863" s="1">
        <v>45707</v>
      </c>
      <c r="E863" t="s">
        <v>36</v>
      </c>
      <c r="F863" t="s">
        <v>24</v>
      </c>
      <c r="G863" t="s">
        <v>23</v>
      </c>
      <c r="H863" t="s">
        <v>32</v>
      </c>
      <c r="I863" t="s">
        <v>24</v>
      </c>
      <c r="J863">
        <v>88</v>
      </c>
      <c r="K863" t="s">
        <v>24</v>
      </c>
      <c r="L863" t="s">
        <v>23</v>
      </c>
      <c r="M863" t="s">
        <v>23</v>
      </c>
      <c r="N863" s="1">
        <v>45709</v>
      </c>
      <c r="O863" t="s">
        <v>26</v>
      </c>
      <c r="P863" t="s">
        <v>33</v>
      </c>
      <c r="Q863" t="s">
        <v>30</v>
      </c>
      <c r="W863" t="s">
        <v>23</v>
      </c>
      <c r="X863" t="str">
        <f>IF(N863&gt;V863,"dp1",IF(V863="","N/A","dp3"))</f>
        <v>dp1</v>
      </c>
      <c r="Y863">
        <f>IF(X863 = "dp1", J863, IF(X863 = "N/A", "N/A", S863))</f>
        <v>88</v>
      </c>
      <c r="Z863">
        <f>IF(X863 = "dp1", ROUNDUP(Y863 / 10, 0), IF(Y863 = "N/A", 11, ROUNDUP(Y863 / 100, 0)))</f>
        <v>9</v>
      </c>
      <c r="AA863" t="str">
        <f>IF(OR(H863 = "Deceased", Q863 = "Deceased"), "Y", "N")</f>
        <v>N</v>
      </c>
      <c r="AC863" t="str">
        <f t="shared" ca="1" si="76"/>
        <v>Recent</v>
      </c>
      <c r="AD863" t="str">
        <f t="shared" ca="1" si="75"/>
        <v>N/A</v>
      </c>
    </row>
    <row r="864" spans="1:30" hidden="1" x14ac:dyDescent="0.35">
      <c r="A864">
        <v>162001196</v>
      </c>
      <c r="B864" s="1">
        <v>36226</v>
      </c>
      <c r="C864">
        <v>1419</v>
      </c>
      <c r="D864" s="1">
        <v>45712</v>
      </c>
      <c r="E864" t="s">
        <v>36</v>
      </c>
      <c r="F864" t="s">
        <v>24</v>
      </c>
      <c r="G864" t="s">
        <v>23</v>
      </c>
      <c r="H864" t="s">
        <v>30</v>
      </c>
      <c r="O864" t="s">
        <v>26</v>
      </c>
      <c r="P864" t="s">
        <v>27</v>
      </c>
      <c r="Q864" t="s">
        <v>30</v>
      </c>
      <c r="W864" t="s">
        <v>23</v>
      </c>
      <c r="X864" t="str">
        <f>IF(N864&gt;V864,"dp1",IF(V864="","N/A","dp3"))</f>
        <v>N/A</v>
      </c>
      <c r="Y864" t="str">
        <f>IF(X864 = "dp1", J864, IF(X864 = "N/A", "N/A", S864))</f>
        <v>N/A</v>
      </c>
      <c r="Z864">
        <f>IF(X864 = "dp1", ROUNDUP(Y864 / 10, 0), IF(Y864 = "N/A", 11, ROUNDUP(Y864 / 100, 0)))</f>
        <v>11</v>
      </c>
      <c r="AA864" t="str">
        <f>IF(OR(H864 = "Deceased", Q864 = "Deceased"), "Y", "N")</f>
        <v>N</v>
      </c>
      <c r="AC864" t="str">
        <f t="shared" ca="1" si="76"/>
        <v>N/A</v>
      </c>
      <c r="AD864" t="str">
        <f t="shared" ca="1" si="75"/>
        <v>N/A</v>
      </c>
    </row>
    <row r="865" spans="1:30" hidden="1" x14ac:dyDescent="0.35">
      <c r="A865">
        <v>177444760</v>
      </c>
      <c r="B865" s="1">
        <v>39494</v>
      </c>
      <c r="C865">
        <v>1801</v>
      </c>
      <c r="D865" s="1">
        <v>45707</v>
      </c>
      <c r="E865" t="s">
        <v>36</v>
      </c>
      <c r="F865" t="s">
        <v>24</v>
      </c>
      <c r="G865" t="s">
        <v>23</v>
      </c>
      <c r="H865" t="s">
        <v>32</v>
      </c>
      <c r="I865" t="s">
        <v>24</v>
      </c>
      <c r="J865">
        <v>79</v>
      </c>
      <c r="K865" t="s">
        <v>24</v>
      </c>
      <c r="L865" t="s">
        <v>24</v>
      </c>
      <c r="M865" t="s">
        <v>24</v>
      </c>
      <c r="N865" s="1">
        <v>45715</v>
      </c>
      <c r="P865" t="s">
        <v>27</v>
      </c>
      <c r="Q865" t="s">
        <v>30</v>
      </c>
      <c r="W865" t="s">
        <v>23</v>
      </c>
      <c r="X865" t="str">
        <f>IF(N865&gt;V865,"dp1",IF(V865="","N/A","dp3"))</f>
        <v>dp1</v>
      </c>
      <c r="Y865">
        <f>IF(X865 = "dp1", J865, IF(X865 = "N/A", "N/A", S865))</f>
        <v>79</v>
      </c>
      <c r="Z865">
        <f>IF(X865 = "dp1", ROUNDUP(Y865 / 10, 0), IF(Y865 = "N/A", 11, ROUNDUP(Y865 / 100, 0)))</f>
        <v>8</v>
      </c>
      <c r="AA865" t="str">
        <f>IF(OR(H865 = "Deceased", Q865 = "Deceased"), "Y", "N")</f>
        <v>N</v>
      </c>
      <c r="AC865" t="str">
        <f t="shared" ca="1" si="76"/>
        <v>Recent</v>
      </c>
      <c r="AD865" t="str">
        <f t="shared" ca="1" si="75"/>
        <v>N/A</v>
      </c>
    </row>
    <row r="866" spans="1:30" hidden="1" x14ac:dyDescent="0.35">
      <c r="A866">
        <v>556184177</v>
      </c>
      <c r="B866" s="1">
        <v>42131</v>
      </c>
      <c r="C866">
        <v>2000</v>
      </c>
      <c r="D866" s="1">
        <v>45707</v>
      </c>
      <c r="E866" t="s">
        <v>36</v>
      </c>
      <c r="F866" t="s">
        <v>24</v>
      </c>
      <c r="G866" t="s">
        <v>23</v>
      </c>
      <c r="H866" t="s">
        <v>32</v>
      </c>
      <c r="I866" t="s">
        <v>24</v>
      </c>
      <c r="J866">
        <v>69</v>
      </c>
      <c r="K866" t="s">
        <v>24</v>
      </c>
      <c r="L866" t="s">
        <v>23</v>
      </c>
      <c r="M866" t="s">
        <v>23</v>
      </c>
      <c r="N866" s="1">
        <v>45636</v>
      </c>
      <c r="O866" t="s">
        <v>35</v>
      </c>
      <c r="P866" t="s">
        <v>33</v>
      </c>
      <c r="Q866" t="s">
        <v>30</v>
      </c>
      <c r="W866" t="s">
        <v>23</v>
      </c>
      <c r="X866" t="str">
        <f>IF(N866&gt;V866,"dp1",IF(V866="","N/A","dp3"))</f>
        <v>dp1</v>
      </c>
      <c r="Y866">
        <f>IF(X866 = "dp1", J866, IF(X866 = "N/A", "N/A", S866))</f>
        <v>69</v>
      </c>
      <c r="Z866">
        <f>IF(X866 = "dp1", ROUNDUP(Y866 / 10, 0), IF(Y866 = "N/A", 11, ROUNDUP(Y866 / 100, 0)))</f>
        <v>7</v>
      </c>
      <c r="AA866" t="str">
        <f>IF(OR(H866 = "Deceased", Q866 = "Deceased"), "Y", "N")</f>
        <v>N</v>
      </c>
      <c r="AC866" t="str">
        <f t="shared" ca="1" si="76"/>
        <v>Recent</v>
      </c>
      <c r="AD866" t="str">
        <f t="shared" ca="1" si="75"/>
        <v>N/A</v>
      </c>
    </row>
    <row r="867" spans="1:30" hidden="1" x14ac:dyDescent="0.35">
      <c r="A867">
        <v>138948828</v>
      </c>
      <c r="B867" s="1">
        <v>34861</v>
      </c>
      <c r="C867">
        <v>1467</v>
      </c>
      <c r="D867" s="1">
        <v>45672</v>
      </c>
      <c r="E867" t="s">
        <v>22</v>
      </c>
      <c r="F867" t="s">
        <v>23</v>
      </c>
      <c r="G867" t="s">
        <v>24</v>
      </c>
      <c r="H867" t="s">
        <v>30</v>
      </c>
      <c r="O867" t="s">
        <v>40</v>
      </c>
      <c r="P867" t="s">
        <v>27</v>
      </c>
      <c r="Q867" t="s">
        <v>30</v>
      </c>
      <c r="W867" t="s">
        <v>23</v>
      </c>
      <c r="X867" t="str">
        <f>IF(N867&gt;V867,"dp1",IF(V867="","N/A","dp3"))</f>
        <v>N/A</v>
      </c>
      <c r="Y867" t="str">
        <f>IF(X867 = "dp1", J867, IF(X867 = "N/A", "N/A", S867))</f>
        <v>N/A</v>
      </c>
      <c r="Z867">
        <f>IF(X867 = "dp1", ROUNDUP(Y867 / 10, 0), IF(Y867 = "N/A", 11, ROUNDUP(Y867 / 100, 0)))</f>
        <v>11</v>
      </c>
      <c r="AA867" t="str">
        <f>IF(OR(H867 = "Deceased", Q867 = "Deceased"), "Y", "N")</f>
        <v>N</v>
      </c>
      <c r="AC867" t="str">
        <f t="shared" ca="1" si="76"/>
        <v>N/A</v>
      </c>
      <c r="AD867" t="str">
        <f t="shared" ca="1" si="75"/>
        <v>N/A</v>
      </c>
    </row>
    <row r="868" spans="1:30" hidden="1" x14ac:dyDescent="0.35">
      <c r="A868">
        <v>635041990</v>
      </c>
      <c r="B868" s="1">
        <v>40180</v>
      </c>
      <c r="C868">
        <v>1621</v>
      </c>
      <c r="D868" s="1">
        <v>45704</v>
      </c>
      <c r="E868" t="s">
        <v>36</v>
      </c>
      <c r="F868" t="s">
        <v>24</v>
      </c>
      <c r="G868" t="s">
        <v>23</v>
      </c>
      <c r="H868" t="s">
        <v>32</v>
      </c>
      <c r="I868" t="s">
        <v>24</v>
      </c>
      <c r="J868">
        <v>74</v>
      </c>
      <c r="K868" t="s">
        <v>24</v>
      </c>
      <c r="L868" t="s">
        <v>24</v>
      </c>
      <c r="M868" t="s">
        <v>24</v>
      </c>
      <c r="N868" s="1">
        <v>45676</v>
      </c>
      <c r="O868" t="s">
        <v>37</v>
      </c>
      <c r="P868" t="s">
        <v>27</v>
      </c>
      <c r="Q868" t="s">
        <v>30</v>
      </c>
      <c r="W868" t="s">
        <v>23</v>
      </c>
      <c r="X868" t="str">
        <f>IF(N868&gt;V868,"dp1",IF(V868="","N/A","dp3"))</f>
        <v>dp1</v>
      </c>
      <c r="Y868">
        <f>IF(X868 = "dp1", J868, IF(X868 = "N/A", "N/A", S868))</f>
        <v>74</v>
      </c>
      <c r="Z868">
        <f>IF(X868 = "dp1", ROUNDUP(Y868 / 10, 0), IF(Y868 = "N/A", 11, ROUNDUP(Y868 / 100, 0)))</f>
        <v>8</v>
      </c>
      <c r="AA868" t="str">
        <f>IF(OR(H868 = "Deceased", Q868 = "Deceased"), "Y", "N")</f>
        <v>N</v>
      </c>
      <c r="AC868" t="str">
        <f t="shared" ca="1" si="76"/>
        <v>Recent</v>
      </c>
      <c r="AD868" t="str">
        <f t="shared" ca="1" si="75"/>
        <v>N/A</v>
      </c>
    </row>
    <row r="869" spans="1:30" hidden="1" x14ac:dyDescent="0.35">
      <c r="A869">
        <v>135277912</v>
      </c>
      <c r="B869" s="1">
        <v>35493</v>
      </c>
      <c r="C869">
        <v>1557</v>
      </c>
      <c r="D869" s="1">
        <v>45638</v>
      </c>
      <c r="E869" t="s">
        <v>22</v>
      </c>
      <c r="F869" t="s">
        <v>23</v>
      </c>
      <c r="G869" t="s">
        <v>24</v>
      </c>
      <c r="H869" t="s">
        <v>30</v>
      </c>
      <c r="O869" t="s">
        <v>40</v>
      </c>
      <c r="Q869" t="s">
        <v>30</v>
      </c>
      <c r="W869" t="s">
        <v>23</v>
      </c>
      <c r="X869" t="str">
        <f>IF(N869&gt;V869,"dp1",IF(V869="","N/A","dp3"))</f>
        <v>N/A</v>
      </c>
      <c r="Y869" t="str">
        <f>IF(X869 = "dp1", J869, IF(X869 = "N/A", "N/A", S869))</f>
        <v>N/A</v>
      </c>
      <c r="Z869">
        <f>IF(X869 = "dp1", ROUNDUP(Y869 / 10, 0), IF(Y869 = "N/A", 11, ROUNDUP(Y869 / 100, 0)))</f>
        <v>11</v>
      </c>
      <c r="AA869" t="str">
        <f>IF(OR(H869 = "Deceased", Q869 = "Deceased"), "Y", "N")</f>
        <v>N</v>
      </c>
      <c r="AC869" t="str">
        <f t="shared" ca="1" si="76"/>
        <v>N/A</v>
      </c>
      <c r="AD869" t="str">
        <f t="shared" ca="1" si="75"/>
        <v>N/A</v>
      </c>
    </row>
    <row r="870" spans="1:30" hidden="1" x14ac:dyDescent="0.35">
      <c r="A870">
        <v>805911389</v>
      </c>
      <c r="B870" s="1">
        <v>36423</v>
      </c>
      <c r="C870">
        <v>1591</v>
      </c>
      <c r="D870" s="1">
        <v>45699</v>
      </c>
      <c r="E870" t="s">
        <v>22</v>
      </c>
      <c r="F870" t="s">
        <v>23</v>
      </c>
      <c r="G870" t="s">
        <v>24</v>
      </c>
      <c r="H870" t="s">
        <v>32</v>
      </c>
      <c r="I870" t="s">
        <v>24</v>
      </c>
      <c r="J870">
        <v>72</v>
      </c>
      <c r="K870" t="s">
        <v>24</v>
      </c>
      <c r="L870" t="s">
        <v>24</v>
      </c>
      <c r="M870" t="s">
        <v>24</v>
      </c>
      <c r="N870" s="1">
        <v>45618</v>
      </c>
      <c r="O870" t="s">
        <v>40</v>
      </c>
      <c r="P870" t="s">
        <v>33</v>
      </c>
      <c r="Q870" t="s">
        <v>30</v>
      </c>
      <c r="W870" t="s">
        <v>23</v>
      </c>
      <c r="X870" t="str">
        <f>IF(N870&gt;V870,"dp1",IF(V870="","N/A","dp3"))</f>
        <v>dp1</v>
      </c>
      <c r="Y870">
        <f>IF(X870 = "dp1", J870, IF(X870 = "N/A", "N/A", S870))</f>
        <v>72</v>
      </c>
      <c r="Z870">
        <f>IF(X870 = "dp1", ROUNDUP(Y870 / 10, 0), IF(Y870 = "N/A", 11, ROUNDUP(Y870 / 100, 0)))</f>
        <v>8</v>
      </c>
      <c r="AA870" t="str">
        <f>IF(OR(H870 = "Deceased", Q870 = "Deceased"), "Y", "N")</f>
        <v>N</v>
      </c>
      <c r="AC870" t="str">
        <f t="shared" ca="1" si="76"/>
        <v>Recent</v>
      </c>
      <c r="AD870" t="str">
        <f t="shared" ca="1" si="75"/>
        <v>N/A</v>
      </c>
    </row>
    <row r="871" spans="1:30" hidden="1" x14ac:dyDescent="0.35">
      <c r="A871">
        <v>949201383</v>
      </c>
      <c r="B871" s="1">
        <v>38831</v>
      </c>
      <c r="C871">
        <v>2842</v>
      </c>
      <c r="D871" s="1">
        <v>45698</v>
      </c>
      <c r="E871" t="s">
        <v>34</v>
      </c>
      <c r="F871" t="s">
        <v>24</v>
      </c>
      <c r="G871" t="s">
        <v>24</v>
      </c>
      <c r="H871" t="s">
        <v>32</v>
      </c>
      <c r="I871" t="s">
        <v>24</v>
      </c>
      <c r="J871">
        <v>40</v>
      </c>
      <c r="K871" t="s">
        <v>24</v>
      </c>
      <c r="L871" t="s">
        <v>24</v>
      </c>
      <c r="M871" t="s">
        <v>24</v>
      </c>
      <c r="N871" s="1">
        <v>45593</v>
      </c>
      <c r="O871" t="s">
        <v>38</v>
      </c>
      <c r="P871" t="s">
        <v>27</v>
      </c>
      <c r="Q871" t="s">
        <v>25</v>
      </c>
      <c r="T871" t="s">
        <v>24</v>
      </c>
      <c r="U871" t="s">
        <v>23</v>
      </c>
      <c r="W871" t="s">
        <v>23</v>
      </c>
      <c r="X871" t="str">
        <f>IF(N871&gt;V871,"dp1",IF(V871="","N/A","dp3"))</f>
        <v>dp1</v>
      </c>
      <c r="Y871">
        <f>IF(X871 = "dp1", J871, IF(X871 = "N/A", "N/A", S871))</f>
        <v>40</v>
      </c>
      <c r="Z871">
        <f>IF(X871 = "dp1", ROUNDUP(Y871 / 10, 0), IF(Y871 = "N/A", 11, ROUNDUP(Y871 / 100, 0)))</f>
        <v>4</v>
      </c>
      <c r="AA871" t="str">
        <f>IF(OR(H871 = "Deceased", Q871 = "Deceased"), "Y", "N")</f>
        <v>Y</v>
      </c>
      <c r="AC871" t="str">
        <f t="shared" ca="1" si="76"/>
        <v>Old</v>
      </c>
      <c r="AD871" t="str">
        <f t="shared" ca="1" si="75"/>
        <v>N/A</v>
      </c>
    </row>
    <row r="872" spans="1:30" hidden="1" x14ac:dyDescent="0.35">
      <c r="A872">
        <v>748292421</v>
      </c>
      <c r="B872" s="1">
        <v>38747</v>
      </c>
      <c r="C872">
        <v>1899</v>
      </c>
      <c r="D872" s="1">
        <v>45683</v>
      </c>
      <c r="E872" t="s">
        <v>36</v>
      </c>
      <c r="F872" t="s">
        <v>24</v>
      </c>
      <c r="G872" t="s">
        <v>23</v>
      </c>
      <c r="H872" t="s">
        <v>32</v>
      </c>
      <c r="I872" t="s">
        <v>24</v>
      </c>
      <c r="J872">
        <v>70</v>
      </c>
      <c r="K872" t="s">
        <v>24</v>
      </c>
      <c r="L872" t="s">
        <v>24</v>
      </c>
      <c r="M872" t="s">
        <v>24</v>
      </c>
      <c r="N872" s="1">
        <v>45634</v>
      </c>
      <c r="O872" t="s">
        <v>26</v>
      </c>
      <c r="Q872" t="s">
        <v>30</v>
      </c>
      <c r="W872" t="s">
        <v>23</v>
      </c>
      <c r="X872" t="str">
        <f>IF(N872&gt;V872,"dp1",IF(V872="","N/A","dp3"))</f>
        <v>dp1</v>
      </c>
      <c r="Y872">
        <f>IF(X872 = "dp1", J872, IF(X872 = "N/A", "N/A", S872))</f>
        <v>70</v>
      </c>
      <c r="Z872">
        <f>IF(X872 = "dp1", ROUNDUP(Y872 / 10, 0), IF(Y872 = "N/A", 11, ROUNDUP(Y872 / 100, 0)))</f>
        <v>7</v>
      </c>
      <c r="AA872" t="str">
        <f>IF(OR(H872 = "Deceased", Q872 = "Deceased"), "Y", "N")</f>
        <v>N</v>
      </c>
      <c r="AC872" t="str">
        <f t="shared" ca="1" si="76"/>
        <v>Recent</v>
      </c>
      <c r="AD872" t="str">
        <f t="shared" ca="1" si="75"/>
        <v>N/A</v>
      </c>
    </row>
    <row r="873" spans="1:30" hidden="1" x14ac:dyDescent="0.35">
      <c r="A873">
        <v>734123071</v>
      </c>
      <c r="B873" s="1">
        <v>37031</v>
      </c>
      <c r="C873">
        <v>2668</v>
      </c>
      <c r="D873" s="1">
        <v>45681</v>
      </c>
      <c r="E873" t="s">
        <v>36</v>
      </c>
      <c r="F873" t="s">
        <v>24</v>
      </c>
      <c r="G873" t="s">
        <v>23</v>
      </c>
      <c r="H873" t="s">
        <v>28</v>
      </c>
      <c r="I873" t="s">
        <v>24</v>
      </c>
      <c r="J873">
        <v>40</v>
      </c>
      <c r="K873" t="s">
        <v>24</v>
      </c>
      <c r="L873" t="s">
        <v>24</v>
      </c>
      <c r="M873" t="s">
        <v>23</v>
      </c>
      <c r="N873" s="1">
        <v>45596</v>
      </c>
      <c r="O873" t="s">
        <v>37</v>
      </c>
      <c r="P873" t="s">
        <v>31</v>
      </c>
      <c r="Q873" t="s">
        <v>30</v>
      </c>
      <c r="W873" t="s">
        <v>23</v>
      </c>
      <c r="X873" t="str">
        <f>IF(N873&gt;V873,"dp1",IF(V873="","N/A","dp3"))</f>
        <v>dp1</v>
      </c>
      <c r="Y873">
        <f>IF(X873 = "dp1", J873, IF(X873 = "N/A", "N/A", S873))</f>
        <v>40</v>
      </c>
      <c r="Z873">
        <f>IF(X873 = "dp1", ROUNDUP(Y873 / 10, 0), IF(Y873 = "N/A", 11, ROUNDUP(Y873 / 100, 0)))</f>
        <v>4</v>
      </c>
      <c r="AA873" t="str">
        <f>IF(OR(H873 = "Deceased", Q873 = "Deceased"), "Y", "N")</f>
        <v>N</v>
      </c>
      <c r="AC873" t="str">
        <f t="shared" ca="1" si="76"/>
        <v>Recent</v>
      </c>
      <c r="AD873" t="str">
        <f t="shared" ca="1" si="75"/>
        <v>N/A</v>
      </c>
    </row>
    <row r="874" spans="1:30" hidden="1" x14ac:dyDescent="0.35">
      <c r="A874">
        <v>884612336</v>
      </c>
      <c r="B874" s="1">
        <v>42716</v>
      </c>
      <c r="C874">
        <v>1512</v>
      </c>
      <c r="D874" s="1">
        <v>45679</v>
      </c>
      <c r="E874" t="s">
        <v>22</v>
      </c>
      <c r="F874" t="s">
        <v>23</v>
      </c>
      <c r="G874" t="s">
        <v>24</v>
      </c>
      <c r="H874" t="s">
        <v>32</v>
      </c>
      <c r="I874" t="s">
        <v>24</v>
      </c>
      <c r="J874">
        <v>76</v>
      </c>
      <c r="K874" t="s">
        <v>24</v>
      </c>
      <c r="L874" t="s">
        <v>24</v>
      </c>
      <c r="M874" t="s">
        <v>23</v>
      </c>
      <c r="N874" s="1">
        <v>45663</v>
      </c>
      <c r="O874" t="s">
        <v>35</v>
      </c>
      <c r="P874" t="s">
        <v>31</v>
      </c>
      <c r="Q874" t="s">
        <v>30</v>
      </c>
      <c r="W874" t="s">
        <v>23</v>
      </c>
      <c r="X874" t="str">
        <f>IF(N874&gt;V874,"dp1",IF(V874="","N/A","dp3"))</f>
        <v>dp1</v>
      </c>
      <c r="Y874">
        <f>IF(X874 = "dp1", J874, IF(X874 = "N/A", "N/A", S874))</f>
        <v>76</v>
      </c>
      <c r="Z874">
        <f>IF(X874 = "dp1", ROUNDUP(Y874 / 10, 0), IF(Y874 = "N/A", 11, ROUNDUP(Y874 / 100, 0)))</f>
        <v>8</v>
      </c>
      <c r="AA874" t="str">
        <f>IF(OR(H874 = "Deceased", Q874 = "Deceased"), "Y", "N")</f>
        <v>N</v>
      </c>
      <c r="AC874" t="str">
        <f t="shared" ca="1" si="76"/>
        <v>Recent</v>
      </c>
      <c r="AD874" t="str">
        <f t="shared" ca="1" si="75"/>
        <v>N/A</v>
      </c>
    </row>
    <row r="875" spans="1:30" hidden="1" x14ac:dyDescent="0.35">
      <c r="A875">
        <v>647212549</v>
      </c>
      <c r="B875" s="1">
        <v>42613</v>
      </c>
      <c r="C875">
        <v>1936</v>
      </c>
      <c r="D875" s="1">
        <v>45675</v>
      </c>
      <c r="E875" t="s">
        <v>22</v>
      </c>
      <c r="F875" t="s">
        <v>23</v>
      </c>
      <c r="G875" t="s">
        <v>24</v>
      </c>
      <c r="H875" t="s">
        <v>32</v>
      </c>
      <c r="I875" t="s">
        <v>24</v>
      </c>
      <c r="J875">
        <v>65</v>
      </c>
      <c r="K875" t="s">
        <v>24</v>
      </c>
      <c r="L875" t="s">
        <v>24</v>
      </c>
      <c r="M875" t="s">
        <v>24</v>
      </c>
      <c r="N875" s="1">
        <v>45656</v>
      </c>
      <c r="P875" t="s">
        <v>27</v>
      </c>
      <c r="Q875" t="s">
        <v>30</v>
      </c>
      <c r="W875" t="s">
        <v>23</v>
      </c>
      <c r="X875" t="str">
        <f>IF(N875&gt;V875,"dp1",IF(V875="","N/A","dp3"))</f>
        <v>dp1</v>
      </c>
      <c r="Y875">
        <f>IF(X875 = "dp1", J875, IF(X875 = "N/A", "N/A", S875))</f>
        <v>65</v>
      </c>
      <c r="Z875">
        <f>IF(X875 = "dp1", ROUNDUP(Y875 / 10, 0), IF(Y875 = "N/A", 11, ROUNDUP(Y875 / 100, 0)))</f>
        <v>7</v>
      </c>
      <c r="AA875" t="str">
        <f>IF(OR(H875 = "Deceased", Q875 = "Deceased"), "Y", "N")</f>
        <v>N</v>
      </c>
      <c r="AC875" t="str">
        <f t="shared" ca="1" si="76"/>
        <v>Recent</v>
      </c>
      <c r="AD875" t="str">
        <f t="shared" ca="1" si="75"/>
        <v>N/A</v>
      </c>
    </row>
    <row r="876" spans="1:30" hidden="1" x14ac:dyDescent="0.35">
      <c r="A876">
        <v>481763633</v>
      </c>
      <c r="B876" s="1">
        <v>38486</v>
      </c>
      <c r="C876">
        <v>2526</v>
      </c>
      <c r="D876" s="1">
        <v>45675</v>
      </c>
      <c r="E876" t="s">
        <v>36</v>
      </c>
      <c r="F876" t="s">
        <v>24</v>
      </c>
      <c r="G876" t="s">
        <v>23</v>
      </c>
      <c r="H876" t="s">
        <v>25</v>
      </c>
      <c r="I876" t="s">
        <v>24</v>
      </c>
      <c r="J876">
        <v>0</v>
      </c>
      <c r="K876" t="s">
        <v>23</v>
      </c>
      <c r="L876" t="s">
        <v>23</v>
      </c>
      <c r="M876" t="s">
        <v>24</v>
      </c>
      <c r="N876" s="1">
        <v>45710</v>
      </c>
      <c r="O876" t="s">
        <v>38</v>
      </c>
      <c r="P876" t="s">
        <v>33</v>
      </c>
      <c r="Q876" t="s">
        <v>25</v>
      </c>
      <c r="T876" t="s">
        <v>23</v>
      </c>
      <c r="U876" t="s">
        <v>23</v>
      </c>
      <c r="W876" t="s">
        <v>23</v>
      </c>
      <c r="X876" t="str">
        <f>IF(N876&gt;V876,"dp1",IF(V876="","N/A","dp3"))</f>
        <v>dp1</v>
      </c>
      <c r="Y876">
        <f>IF(X876 = "dp1", J876, IF(X876 = "N/A", "N/A", S876))</f>
        <v>0</v>
      </c>
      <c r="Z876">
        <f>IF(X876 = "dp1", ROUNDUP(Y876 / 10, 0), IF(Y876 = "N/A", 11, ROUNDUP(Y876 / 100, 0)))</f>
        <v>0</v>
      </c>
      <c r="AA876" t="str">
        <f>IF(OR(H876 = "Deceased", Q876 = "Deceased"), "Y", "N")</f>
        <v>Y</v>
      </c>
      <c r="AC876" t="str">
        <f t="shared" ca="1" si="76"/>
        <v>Recent</v>
      </c>
      <c r="AD876" t="str">
        <f t="shared" ca="1" si="75"/>
        <v>N/A</v>
      </c>
    </row>
    <row r="877" spans="1:30" hidden="1" x14ac:dyDescent="0.35">
      <c r="A877">
        <v>446451035</v>
      </c>
      <c r="B877" s="1">
        <v>40573</v>
      </c>
      <c r="C877">
        <v>1729</v>
      </c>
      <c r="E877" t="s">
        <v>22</v>
      </c>
      <c r="F877" t="s">
        <v>23</v>
      </c>
      <c r="G877" t="s">
        <v>24</v>
      </c>
      <c r="H877" t="s">
        <v>30</v>
      </c>
      <c r="O877" t="s">
        <v>40</v>
      </c>
      <c r="P877" t="s">
        <v>33</v>
      </c>
      <c r="Q877" t="s">
        <v>30</v>
      </c>
      <c r="W877" t="s">
        <v>23</v>
      </c>
      <c r="X877" t="str">
        <f>IF(N877&gt;V877,"dp1",IF(V877="","N/A","dp3"))</f>
        <v>N/A</v>
      </c>
      <c r="Y877" t="str">
        <f>IF(X877 = "dp1", J877, IF(X877 = "N/A", "N/A", S877))</f>
        <v>N/A</v>
      </c>
      <c r="Z877">
        <f>IF(X877 = "dp1", ROUNDUP(Y877 / 10, 0), IF(Y877 = "N/A", 11, ROUNDUP(Y877 / 100, 0)))</f>
        <v>11</v>
      </c>
      <c r="AA877" t="str">
        <f>IF(OR(H877 = "Deceased", Q877 = "Deceased"), "Y", "N")</f>
        <v>N</v>
      </c>
      <c r="AC877" t="str">
        <f t="shared" ca="1" si="76"/>
        <v>N/A</v>
      </c>
      <c r="AD877" t="str">
        <f t="shared" ca="1" si="75"/>
        <v>N/A</v>
      </c>
    </row>
    <row r="878" spans="1:30" hidden="1" x14ac:dyDescent="0.35">
      <c r="A878">
        <v>826693495</v>
      </c>
      <c r="B878" s="1">
        <v>40837</v>
      </c>
      <c r="C878">
        <v>1734</v>
      </c>
      <c r="D878" s="1">
        <v>45674</v>
      </c>
      <c r="E878" t="s">
        <v>36</v>
      </c>
      <c r="F878" t="s">
        <v>24</v>
      </c>
      <c r="G878" t="s">
        <v>23</v>
      </c>
      <c r="H878" t="s">
        <v>30</v>
      </c>
      <c r="O878" t="s">
        <v>39</v>
      </c>
      <c r="P878" t="s">
        <v>27</v>
      </c>
      <c r="Q878" t="s">
        <v>30</v>
      </c>
      <c r="W878" t="s">
        <v>23</v>
      </c>
      <c r="X878" t="str">
        <f>IF(N878&gt;V878,"dp1",IF(V878="","N/A","dp3"))</f>
        <v>N/A</v>
      </c>
      <c r="Y878" t="str">
        <f>IF(X878 = "dp1", J878, IF(X878 = "N/A", "N/A", S878))</f>
        <v>N/A</v>
      </c>
      <c r="Z878">
        <f>IF(X878 = "dp1", ROUNDUP(Y878 / 10, 0), IF(Y878 = "N/A", 11, ROUNDUP(Y878 / 100, 0)))</f>
        <v>11</v>
      </c>
      <c r="AA878" t="str">
        <f>IF(OR(H878 = "Deceased", Q878 = "Deceased"), "Y", "N")</f>
        <v>N</v>
      </c>
      <c r="AC878" t="str">
        <f t="shared" ca="1" si="76"/>
        <v>N/A</v>
      </c>
      <c r="AD878" t="str">
        <f t="shared" ca="1" si="75"/>
        <v>N/A</v>
      </c>
    </row>
    <row r="879" spans="1:30" hidden="1" x14ac:dyDescent="0.35">
      <c r="A879">
        <v>921260144</v>
      </c>
      <c r="B879" s="1">
        <v>35549</v>
      </c>
      <c r="C879">
        <v>1850</v>
      </c>
      <c r="D879" s="1">
        <v>45649</v>
      </c>
      <c r="E879" t="s">
        <v>36</v>
      </c>
      <c r="F879" t="s">
        <v>24</v>
      </c>
      <c r="G879" t="s">
        <v>23</v>
      </c>
      <c r="H879" t="s">
        <v>30</v>
      </c>
      <c r="O879" t="s">
        <v>40</v>
      </c>
      <c r="P879" t="s">
        <v>27</v>
      </c>
      <c r="Q879" t="s">
        <v>30</v>
      </c>
      <c r="W879" t="s">
        <v>23</v>
      </c>
      <c r="X879" t="str">
        <f>IF(N879&gt;V879,"dp1",IF(V879="","N/A","dp3"))</f>
        <v>N/A</v>
      </c>
      <c r="Y879" t="str">
        <f>IF(X879 = "dp1", J879, IF(X879 = "N/A", "N/A", S879))</f>
        <v>N/A</v>
      </c>
      <c r="Z879">
        <f>IF(X879 = "dp1", ROUNDUP(Y879 / 10, 0), IF(Y879 = "N/A", 11, ROUNDUP(Y879 / 100, 0)))</f>
        <v>11</v>
      </c>
      <c r="AA879" t="str">
        <f>IF(OR(H879 = "Deceased", Q879 = "Deceased"), "Y", "N")</f>
        <v>N</v>
      </c>
      <c r="AC879" t="str">
        <f t="shared" ca="1" si="76"/>
        <v>N/A</v>
      </c>
      <c r="AD879" t="str">
        <f t="shared" ca="1" si="75"/>
        <v>N/A</v>
      </c>
    </row>
    <row r="880" spans="1:30" hidden="1" x14ac:dyDescent="0.35">
      <c r="A880">
        <v>535140363</v>
      </c>
      <c r="B880" s="1">
        <v>41378</v>
      </c>
      <c r="C880">
        <v>1863</v>
      </c>
      <c r="D880" s="1">
        <v>45644</v>
      </c>
      <c r="E880" t="s">
        <v>22</v>
      </c>
      <c r="F880" t="s">
        <v>23</v>
      </c>
      <c r="G880" t="s">
        <v>24</v>
      </c>
      <c r="H880" t="s">
        <v>30</v>
      </c>
      <c r="O880" t="s">
        <v>40</v>
      </c>
      <c r="P880" t="s">
        <v>31</v>
      </c>
      <c r="Q880" t="s">
        <v>30</v>
      </c>
      <c r="W880" t="s">
        <v>23</v>
      </c>
      <c r="X880" t="str">
        <f>IF(N880&gt;V880,"dp1",IF(V880="","N/A","dp3"))</f>
        <v>N/A</v>
      </c>
      <c r="Y880" t="str">
        <f>IF(X880 = "dp1", J880, IF(X880 = "N/A", "N/A", S880))</f>
        <v>N/A</v>
      </c>
      <c r="Z880">
        <f>IF(X880 = "dp1", ROUNDUP(Y880 / 10, 0), IF(Y880 = "N/A", 11, ROUNDUP(Y880 / 100, 0)))</f>
        <v>11</v>
      </c>
      <c r="AA880" t="str">
        <f>IF(OR(H880 = "Deceased", Q880 = "Deceased"), "Y", "N")</f>
        <v>N</v>
      </c>
      <c r="AC880" t="str">
        <f t="shared" ca="1" si="76"/>
        <v>N/A</v>
      </c>
      <c r="AD880" t="str">
        <f t="shared" ca="1" si="75"/>
        <v>N/A</v>
      </c>
    </row>
    <row r="881" spans="1:30" hidden="1" x14ac:dyDescent="0.35">
      <c r="A881">
        <v>376917175</v>
      </c>
      <c r="B881" s="1">
        <v>40349</v>
      </c>
      <c r="C881">
        <v>2007</v>
      </c>
      <c r="D881" s="1">
        <v>45667</v>
      </c>
      <c r="E881" t="s">
        <v>34</v>
      </c>
      <c r="F881" t="s">
        <v>24</v>
      </c>
      <c r="G881" t="s">
        <v>24</v>
      </c>
      <c r="H881" t="s">
        <v>30</v>
      </c>
      <c r="P881" t="s">
        <v>27</v>
      </c>
      <c r="Q881" t="s">
        <v>25</v>
      </c>
      <c r="T881" t="s">
        <v>23</v>
      </c>
      <c r="U881" t="s">
        <v>23</v>
      </c>
      <c r="W881" t="s">
        <v>23</v>
      </c>
      <c r="X881" t="str">
        <f>IF(N881&gt;V881,"dp1",IF(V881="","N/A","dp3"))</f>
        <v>N/A</v>
      </c>
      <c r="Y881" t="str">
        <f>IF(X881 = "dp1", J881, IF(X881 = "N/A", "N/A", S881))</f>
        <v>N/A</v>
      </c>
      <c r="Z881">
        <f>IF(X881 = "dp1", ROUNDUP(Y881 / 10, 0), IF(Y881 = "N/A", 11, ROUNDUP(Y881 / 100, 0)))</f>
        <v>11</v>
      </c>
      <c r="AA881" t="str">
        <f>IF(OR(H881 = "Deceased", Q881 = "Deceased"), "Y", "N")</f>
        <v>Y</v>
      </c>
      <c r="AC881" t="str">
        <f t="shared" ca="1" si="76"/>
        <v>N/A</v>
      </c>
      <c r="AD881" t="str">
        <f t="shared" ca="1" si="75"/>
        <v>N/A</v>
      </c>
    </row>
    <row r="882" spans="1:30" hidden="1" x14ac:dyDescent="0.35">
      <c r="A882">
        <v>414113517</v>
      </c>
      <c r="B882" s="1">
        <v>42901</v>
      </c>
      <c r="C882">
        <v>2367</v>
      </c>
      <c r="D882" s="1">
        <v>45660</v>
      </c>
      <c r="E882" t="s">
        <v>36</v>
      </c>
      <c r="F882" t="s">
        <v>24</v>
      </c>
      <c r="G882" t="s">
        <v>23</v>
      </c>
      <c r="H882" t="s">
        <v>32</v>
      </c>
      <c r="I882" t="s">
        <v>24</v>
      </c>
      <c r="J882">
        <v>53</v>
      </c>
      <c r="K882" t="s">
        <v>24</v>
      </c>
      <c r="L882" t="s">
        <v>24</v>
      </c>
      <c r="M882" t="s">
        <v>24</v>
      </c>
      <c r="N882" s="1">
        <v>45624</v>
      </c>
      <c r="O882" t="s">
        <v>26</v>
      </c>
      <c r="P882" t="s">
        <v>27</v>
      </c>
      <c r="Q882" t="s">
        <v>30</v>
      </c>
      <c r="W882" t="s">
        <v>23</v>
      </c>
      <c r="X882" t="str">
        <f>IF(N882&gt;V882,"dp1",IF(V882="","N/A","dp3"))</f>
        <v>dp1</v>
      </c>
      <c r="Y882">
        <f>IF(X882 = "dp1", J882, IF(X882 = "N/A", "N/A", S882))</f>
        <v>53</v>
      </c>
      <c r="Z882">
        <f>IF(X882 = "dp1", ROUNDUP(Y882 / 10, 0), IF(Y882 = "N/A", 11, ROUNDUP(Y882 / 100, 0)))</f>
        <v>6</v>
      </c>
      <c r="AA882" t="str">
        <f>IF(OR(H882 = "Deceased", Q882 = "Deceased"), "Y", "N")</f>
        <v>N</v>
      </c>
      <c r="AC882" t="str">
        <f t="shared" ca="1" si="76"/>
        <v>Recent</v>
      </c>
      <c r="AD882" t="str">
        <f t="shared" ca="1" si="75"/>
        <v>N/A</v>
      </c>
    </row>
    <row r="883" spans="1:30" hidden="1" x14ac:dyDescent="0.35">
      <c r="A883">
        <v>725181014</v>
      </c>
      <c r="B883" s="1">
        <v>35277</v>
      </c>
      <c r="C883">
        <v>2232</v>
      </c>
      <c r="D883" s="1">
        <v>45660</v>
      </c>
      <c r="E883" t="s">
        <v>36</v>
      </c>
      <c r="F883" t="s">
        <v>24</v>
      </c>
      <c r="G883" t="s">
        <v>23</v>
      </c>
      <c r="H883" t="s">
        <v>25</v>
      </c>
      <c r="I883" t="s">
        <v>24</v>
      </c>
      <c r="J883">
        <v>0</v>
      </c>
      <c r="K883" t="s">
        <v>23</v>
      </c>
      <c r="L883" t="s">
        <v>23</v>
      </c>
      <c r="M883" t="s">
        <v>24</v>
      </c>
      <c r="N883" s="1">
        <v>45534</v>
      </c>
      <c r="O883" t="s">
        <v>38</v>
      </c>
      <c r="P883" t="s">
        <v>31</v>
      </c>
      <c r="Q883" t="s">
        <v>25</v>
      </c>
      <c r="T883" t="s">
        <v>24</v>
      </c>
      <c r="U883" t="s">
        <v>23</v>
      </c>
      <c r="W883" t="s">
        <v>23</v>
      </c>
      <c r="X883" t="str">
        <f>IF(N883&gt;V883,"dp1",IF(V883="","N/A","dp3"))</f>
        <v>dp1</v>
      </c>
      <c r="Y883">
        <f>IF(X883 = "dp1", J883, IF(X883 = "N/A", "N/A", S883))</f>
        <v>0</v>
      </c>
      <c r="Z883">
        <f>IF(X883 = "dp1", ROUNDUP(Y883 / 10, 0), IF(Y883 = "N/A", 11, ROUNDUP(Y883 / 100, 0)))</f>
        <v>0</v>
      </c>
      <c r="AA883" t="str">
        <f>IF(OR(H883 = "Deceased", Q883 = "Deceased"), "Y", "N")</f>
        <v>Y</v>
      </c>
      <c r="AC883" t="str">
        <f t="shared" ca="1" si="76"/>
        <v>Old</v>
      </c>
      <c r="AD883" t="str">
        <f t="shared" ca="1" si="75"/>
        <v>N/A</v>
      </c>
    </row>
    <row r="884" spans="1:30" hidden="1" x14ac:dyDescent="0.35">
      <c r="A884">
        <v>735466560</v>
      </c>
      <c r="B884" s="1">
        <v>42685</v>
      </c>
      <c r="C884">
        <v>2046</v>
      </c>
      <c r="D884" s="1">
        <v>45559</v>
      </c>
      <c r="E884" t="s">
        <v>36</v>
      </c>
      <c r="F884" t="s">
        <v>24</v>
      </c>
      <c r="G884" t="s">
        <v>23</v>
      </c>
      <c r="H884" t="s">
        <v>30</v>
      </c>
      <c r="O884" t="s">
        <v>35</v>
      </c>
      <c r="P884" t="s">
        <v>33</v>
      </c>
      <c r="Q884" t="s">
        <v>30</v>
      </c>
      <c r="W884" t="s">
        <v>23</v>
      </c>
      <c r="X884" t="str">
        <f>IF(N884&gt;V884,"dp1",IF(V884="","N/A","dp3"))</f>
        <v>N/A</v>
      </c>
      <c r="Y884" t="str">
        <f>IF(X884 = "dp1", J884, IF(X884 = "N/A", "N/A", S884))</f>
        <v>N/A</v>
      </c>
      <c r="Z884">
        <f>IF(X884 = "dp1", ROUNDUP(Y884 / 10, 0), IF(Y884 = "N/A", 11, ROUNDUP(Y884 / 100, 0)))</f>
        <v>11</v>
      </c>
      <c r="AA884" t="str">
        <f>IF(OR(H884 = "Deceased", Q884 = "Deceased"), "Y", "N")</f>
        <v>N</v>
      </c>
      <c r="AC884" t="str">
        <f t="shared" ca="1" si="76"/>
        <v>N/A</v>
      </c>
      <c r="AD884" t="str">
        <f t="shared" ca="1" si="75"/>
        <v>N/A</v>
      </c>
    </row>
    <row r="885" spans="1:30" hidden="1" x14ac:dyDescent="0.35">
      <c r="A885">
        <v>411733847</v>
      </c>
      <c r="B885" s="1">
        <v>40425</v>
      </c>
      <c r="C885">
        <v>2109</v>
      </c>
      <c r="D885" s="1">
        <v>45657</v>
      </c>
      <c r="E885" t="s">
        <v>34</v>
      </c>
      <c r="F885" t="s">
        <v>24</v>
      </c>
      <c r="G885" t="s">
        <v>24</v>
      </c>
      <c r="H885" t="s">
        <v>25</v>
      </c>
      <c r="I885" t="s">
        <v>24</v>
      </c>
      <c r="J885">
        <v>0</v>
      </c>
      <c r="K885" t="s">
        <v>23</v>
      </c>
      <c r="L885" t="s">
        <v>23</v>
      </c>
      <c r="M885" t="s">
        <v>24</v>
      </c>
      <c r="N885" s="1">
        <v>45595</v>
      </c>
      <c r="O885" t="s">
        <v>35</v>
      </c>
      <c r="P885" t="s">
        <v>33</v>
      </c>
      <c r="Q885" t="s">
        <v>25</v>
      </c>
      <c r="T885" t="s">
        <v>23</v>
      </c>
      <c r="U885" t="s">
        <v>23</v>
      </c>
      <c r="W885" t="s">
        <v>23</v>
      </c>
      <c r="X885" t="str">
        <f>IF(N885&gt;V885,"dp1",IF(V885="","N/A","dp3"))</f>
        <v>dp1</v>
      </c>
      <c r="Y885">
        <f>IF(X885 = "dp1", J885, IF(X885 = "N/A", "N/A", S885))</f>
        <v>0</v>
      </c>
      <c r="Z885">
        <f>IF(X885 = "dp1", ROUNDUP(Y885 / 10, 0), IF(Y885 = "N/A", 11, ROUNDUP(Y885 / 100, 0)))</f>
        <v>0</v>
      </c>
      <c r="AA885" t="str">
        <f>IF(OR(H885 = "Deceased", Q885 = "Deceased"), "Y", "N")</f>
        <v>Y</v>
      </c>
      <c r="AC885" t="str">
        <f t="shared" ca="1" si="76"/>
        <v>Recent</v>
      </c>
      <c r="AD885" t="str">
        <f t="shared" ca="1" si="75"/>
        <v>N/A</v>
      </c>
    </row>
    <row r="886" spans="1:30" hidden="1" x14ac:dyDescent="0.35">
      <c r="A886">
        <v>244107988</v>
      </c>
      <c r="B886" s="1">
        <v>41294</v>
      </c>
      <c r="C886">
        <v>1961</v>
      </c>
      <c r="D886" s="1">
        <v>45655</v>
      </c>
      <c r="E886" t="s">
        <v>22</v>
      </c>
      <c r="F886" t="s">
        <v>23</v>
      </c>
      <c r="G886" t="s">
        <v>24</v>
      </c>
      <c r="H886" t="s">
        <v>32</v>
      </c>
      <c r="I886" t="s">
        <v>24</v>
      </c>
      <c r="J886">
        <v>59</v>
      </c>
      <c r="K886" t="s">
        <v>24</v>
      </c>
      <c r="L886" t="s">
        <v>24</v>
      </c>
      <c r="M886" t="s">
        <v>24</v>
      </c>
      <c r="N886" s="1">
        <v>45672</v>
      </c>
      <c r="O886" t="s">
        <v>39</v>
      </c>
      <c r="P886" t="s">
        <v>33</v>
      </c>
      <c r="Q886" t="s">
        <v>30</v>
      </c>
      <c r="W886" t="s">
        <v>23</v>
      </c>
      <c r="X886" t="str">
        <f>IF(N886&gt;V886,"dp1",IF(V886="","N/A","dp3"))</f>
        <v>dp1</v>
      </c>
      <c r="Y886">
        <f>IF(X886 = "dp1", J886, IF(X886 = "N/A", "N/A", S886))</f>
        <v>59</v>
      </c>
      <c r="Z886">
        <f>IF(X886 = "dp1", ROUNDUP(Y886 / 10, 0), IF(Y886 = "N/A", 11, ROUNDUP(Y886 / 100, 0)))</f>
        <v>6</v>
      </c>
      <c r="AA886" t="str">
        <f>IF(OR(H886 = "Deceased", Q886 = "Deceased"), "Y", "N")</f>
        <v>N</v>
      </c>
      <c r="AC886" t="str">
        <f t="shared" ca="1" si="76"/>
        <v>Recent</v>
      </c>
      <c r="AD886" t="str">
        <f t="shared" ca="1" si="75"/>
        <v>N/A</v>
      </c>
    </row>
    <row r="887" spans="1:30" hidden="1" x14ac:dyDescent="0.35">
      <c r="A887">
        <v>875764043</v>
      </c>
      <c r="B887" s="1">
        <v>43235</v>
      </c>
      <c r="C887">
        <v>2068</v>
      </c>
      <c r="D887" s="1">
        <v>45647</v>
      </c>
      <c r="E887" t="s">
        <v>36</v>
      </c>
      <c r="F887" t="s">
        <v>24</v>
      </c>
      <c r="G887" t="s">
        <v>23</v>
      </c>
      <c r="H887" t="s">
        <v>30</v>
      </c>
      <c r="O887" t="s">
        <v>38</v>
      </c>
      <c r="P887" t="s">
        <v>31</v>
      </c>
      <c r="Q887" t="s">
        <v>30</v>
      </c>
      <c r="W887" t="s">
        <v>23</v>
      </c>
      <c r="X887" t="str">
        <f>IF(N887&gt;V887,"dp1",IF(V887="","N/A","dp3"))</f>
        <v>N/A</v>
      </c>
      <c r="Y887" t="str">
        <f>IF(X887 = "dp1", J887, IF(X887 = "N/A", "N/A", S887))</f>
        <v>N/A</v>
      </c>
      <c r="Z887">
        <f>IF(X887 = "dp1", ROUNDUP(Y887 / 10, 0), IF(Y887 = "N/A", 11, ROUNDUP(Y887 / 100, 0)))</f>
        <v>11</v>
      </c>
      <c r="AA887" t="str">
        <f>IF(OR(H887 = "Deceased", Q887 = "Deceased"), "Y", "N")</f>
        <v>N</v>
      </c>
      <c r="AC887" t="str">
        <f t="shared" ca="1" si="76"/>
        <v>N/A</v>
      </c>
      <c r="AD887" t="str">
        <f t="shared" ca="1" si="75"/>
        <v>N/A</v>
      </c>
    </row>
    <row r="888" spans="1:30" hidden="1" x14ac:dyDescent="0.35">
      <c r="A888">
        <v>874331178</v>
      </c>
      <c r="B888" s="1">
        <v>42138</v>
      </c>
      <c r="C888">
        <v>1567</v>
      </c>
      <c r="D888" s="1">
        <v>45652</v>
      </c>
      <c r="E888" t="s">
        <v>36</v>
      </c>
      <c r="F888" t="s">
        <v>24</v>
      </c>
      <c r="G888" t="s">
        <v>23</v>
      </c>
      <c r="H888" t="s">
        <v>25</v>
      </c>
      <c r="I888" t="s">
        <v>24</v>
      </c>
      <c r="J888">
        <v>0</v>
      </c>
      <c r="K888" t="s">
        <v>23</v>
      </c>
      <c r="L888" t="s">
        <v>23</v>
      </c>
      <c r="M888" t="s">
        <v>23</v>
      </c>
      <c r="N888" s="1">
        <v>45672</v>
      </c>
      <c r="O888" t="s">
        <v>26</v>
      </c>
      <c r="P888" t="s">
        <v>27</v>
      </c>
      <c r="Q888" t="s">
        <v>25</v>
      </c>
      <c r="T888" t="s">
        <v>23</v>
      </c>
      <c r="U888" t="s">
        <v>24</v>
      </c>
      <c r="W888" t="s">
        <v>23</v>
      </c>
      <c r="X888" t="str">
        <f>IF(N888&gt;V888,"dp1",IF(V888="","N/A","dp3"))</f>
        <v>dp1</v>
      </c>
      <c r="Y888">
        <f>IF(X888 = "dp1", J888, IF(X888 = "N/A", "N/A", S888))</f>
        <v>0</v>
      </c>
      <c r="Z888">
        <f>IF(X888 = "dp1", ROUNDUP(Y888 / 10, 0), IF(Y888 = "N/A", 11, ROUNDUP(Y888 / 100, 0)))</f>
        <v>0</v>
      </c>
      <c r="AA888" t="str">
        <f>IF(OR(H888 = "Deceased", Q888 = "Deceased"), "Y", "N")</f>
        <v>Y</v>
      </c>
      <c r="AC888" t="str">
        <f t="shared" ca="1" si="76"/>
        <v>Recent</v>
      </c>
      <c r="AD888" t="str">
        <f t="shared" ca="1" si="75"/>
        <v>N/A</v>
      </c>
    </row>
    <row r="889" spans="1:30" hidden="1" x14ac:dyDescent="0.35">
      <c r="A889">
        <v>736808238</v>
      </c>
      <c r="B889" s="1">
        <v>39351</v>
      </c>
      <c r="C889">
        <v>2117</v>
      </c>
      <c r="D889" s="1">
        <v>45704</v>
      </c>
      <c r="E889" t="s">
        <v>36</v>
      </c>
      <c r="F889" t="s">
        <v>24</v>
      </c>
      <c r="G889" t="s">
        <v>23</v>
      </c>
      <c r="H889" t="s">
        <v>30</v>
      </c>
      <c r="O889" t="s">
        <v>38</v>
      </c>
      <c r="P889" t="s">
        <v>27</v>
      </c>
      <c r="Q889" t="s">
        <v>30</v>
      </c>
      <c r="W889" t="s">
        <v>23</v>
      </c>
      <c r="X889" t="str">
        <f>IF(N889&gt;V889,"dp1",IF(V889="","N/A","dp3"))</f>
        <v>N/A</v>
      </c>
      <c r="Y889" t="str">
        <f>IF(X889 = "dp1", J889, IF(X889 = "N/A", "N/A", S889))</f>
        <v>N/A</v>
      </c>
      <c r="Z889">
        <f>IF(X889 = "dp1", ROUNDUP(Y889 / 10, 0), IF(Y889 = "N/A", 11, ROUNDUP(Y889 / 100, 0)))</f>
        <v>11</v>
      </c>
      <c r="AA889" t="str">
        <f>IF(OR(H889 = "Deceased", Q889 = "Deceased"), "Y", "N")</f>
        <v>N</v>
      </c>
      <c r="AC889" t="str">
        <f t="shared" ca="1" si="76"/>
        <v>N/A</v>
      </c>
      <c r="AD889" t="str">
        <f t="shared" ca="1" si="75"/>
        <v>N/A</v>
      </c>
    </row>
    <row r="890" spans="1:30" hidden="1" x14ac:dyDescent="0.35">
      <c r="A890">
        <v>504438724</v>
      </c>
      <c r="B890" s="1">
        <v>39783</v>
      </c>
      <c r="C890">
        <v>1105</v>
      </c>
      <c r="D890" s="1">
        <v>45649</v>
      </c>
      <c r="E890" t="s">
        <v>34</v>
      </c>
      <c r="F890" t="s">
        <v>24</v>
      </c>
      <c r="G890" t="s">
        <v>24</v>
      </c>
      <c r="H890" t="s">
        <v>32</v>
      </c>
      <c r="I890" t="s">
        <v>24</v>
      </c>
      <c r="J890">
        <v>78</v>
      </c>
      <c r="K890" t="s">
        <v>24</v>
      </c>
      <c r="L890" t="s">
        <v>23</v>
      </c>
      <c r="M890" t="s">
        <v>23</v>
      </c>
      <c r="N890" s="1">
        <v>45700</v>
      </c>
      <c r="O890" t="s">
        <v>26</v>
      </c>
      <c r="P890" t="s">
        <v>27</v>
      </c>
      <c r="Q890" t="s">
        <v>25</v>
      </c>
      <c r="T890" t="s">
        <v>23</v>
      </c>
      <c r="U890" t="s">
        <v>23</v>
      </c>
      <c r="W890" t="s">
        <v>23</v>
      </c>
      <c r="X890" t="str">
        <f>IF(N890&gt;V890,"dp1",IF(V890="","N/A","dp3"))</f>
        <v>dp1</v>
      </c>
      <c r="Y890">
        <f>IF(X890 = "dp1", J890, IF(X890 = "N/A", "N/A", S890))</f>
        <v>78</v>
      </c>
      <c r="Z890">
        <f>IF(X890 = "dp1", ROUNDUP(Y890 / 10, 0), IF(Y890 = "N/A", 11, ROUNDUP(Y890 / 100, 0)))</f>
        <v>8</v>
      </c>
      <c r="AA890" t="str">
        <f>IF(OR(H890 = "Deceased", Q890 = "Deceased"), "Y", "N")</f>
        <v>Y</v>
      </c>
      <c r="AC890" t="str">
        <f t="shared" ca="1" si="76"/>
        <v>Recent</v>
      </c>
      <c r="AD890" t="str">
        <f t="shared" ca="1" si="75"/>
        <v>N/A</v>
      </c>
    </row>
    <row r="891" spans="1:30" hidden="1" x14ac:dyDescent="0.35">
      <c r="A891">
        <v>877406737</v>
      </c>
      <c r="B891" s="1">
        <v>37856</v>
      </c>
      <c r="C891">
        <v>2122</v>
      </c>
      <c r="D891" s="1">
        <v>45744</v>
      </c>
      <c r="E891" t="s">
        <v>36</v>
      </c>
      <c r="F891" t="s">
        <v>24</v>
      </c>
      <c r="G891" t="s">
        <v>23</v>
      </c>
      <c r="H891" t="s">
        <v>30</v>
      </c>
      <c r="O891" t="s">
        <v>39</v>
      </c>
      <c r="P891" t="s">
        <v>31</v>
      </c>
      <c r="Q891" t="s">
        <v>30</v>
      </c>
      <c r="W891" t="s">
        <v>23</v>
      </c>
      <c r="X891" t="str">
        <f>IF(N891&gt;V891,"dp1",IF(V891="","N/A","dp3"))</f>
        <v>N/A</v>
      </c>
      <c r="Y891" t="str">
        <f>IF(X891 = "dp1", J891, IF(X891 = "N/A", "N/A", S891))</f>
        <v>N/A</v>
      </c>
      <c r="Z891">
        <f>IF(X891 = "dp1", ROUNDUP(Y891 / 10, 0), IF(Y891 = "N/A", 11, ROUNDUP(Y891 / 100, 0)))</f>
        <v>11</v>
      </c>
      <c r="AA891" t="str">
        <f>IF(OR(H891 = "Deceased", Q891 = "Deceased"), "Y", "N")</f>
        <v>N</v>
      </c>
      <c r="AC891" t="str">
        <f t="shared" ca="1" si="76"/>
        <v>N/A</v>
      </c>
      <c r="AD891" t="str">
        <f t="shared" ca="1" si="75"/>
        <v>N/A</v>
      </c>
    </row>
    <row r="892" spans="1:30" hidden="1" x14ac:dyDescent="0.35">
      <c r="A892">
        <v>205263952</v>
      </c>
      <c r="B892" s="1">
        <v>36924</v>
      </c>
      <c r="C892">
        <v>2341</v>
      </c>
      <c r="D892" s="1">
        <v>45702</v>
      </c>
      <c r="E892" t="s">
        <v>36</v>
      </c>
      <c r="F892" t="s">
        <v>24</v>
      </c>
      <c r="G892" t="s">
        <v>23</v>
      </c>
      <c r="H892" t="s">
        <v>30</v>
      </c>
      <c r="O892" t="s">
        <v>35</v>
      </c>
      <c r="P892" t="s">
        <v>31</v>
      </c>
      <c r="Q892" t="s">
        <v>30</v>
      </c>
      <c r="W892" t="s">
        <v>23</v>
      </c>
      <c r="X892" t="str">
        <f>IF(N892&gt;V892,"dp1",IF(V892="","N/A","dp3"))</f>
        <v>N/A</v>
      </c>
      <c r="Y892" t="str">
        <f>IF(X892 = "dp1", J892, IF(X892 = "N/A", "N/A", S892))</f>
        <v>N/A</v>
      </c>
      <c r="Z892">
        <f>IF(X892 = "dp1", ROUNDUP(Y892 / 10, 0), IF(Y892 = "N/A", 11, ROUNDUP(Y892 / 100, 0)))</f>
        <v>11</v>
      </c>
      <c r="AA892" t="str">
        <f>IF(OR(H892 = "Deceased", Q892 = "Deceased"), "Y", "N")</f>
        <v>N</v>
      </c>
      <c r="AC892" t="str">
        <f t="shared" ca="1" si="76"/>
        <v>N/A</v>
      </c>
      <c r="AD892" t="str">
        <f t="shared" ca="1" si="75"/>
        <v>N/A</v>
      </c>
    </row>
    <row r="893" spans="1:30" hidden="1" x14ac:dyDescent="0.35">
      <c r="A893">
        <v>240296075</v>
      </c>
      <c r="B893" s="1">
        <v>37850</v>
      </c>
      <c r="C893">
        <v>2620</v>
      </c>
      <c r="D893" s="1">
        <v>45612</v>
      </c>
      <c r="E893" t="s">
        <v>36</v>
      </c>
      <c r="F893" t="s">
        <v>24</v>
      </c>
      <c r="G893" t="s">
        <v>23</v>
      </c>
      <c r="H893" t="s">
        <v>30</v>
      </c>
      <c r="O893" t="s">
        <v>40</v>
      </c>
      <c r="P893" t="s">
        <v>33</v>
      </c>
      <c r="Q893" t="s">
        <v>30</v>
      </c>
      <c r="W893" t="s">
        <v>23</v>
      </c>
      <c r="X893" t="str">
        <f>IF(N893&gt;V893,"dp1",IF(V893="","N/A","dp3"))</f>
        <v>N/A</v>
      </c>
      <c r="Y893" t="str">
        <f>IF(X893 = "dp1", J893, IF(X893 = "N/A", "N/A", S893))</f>
        <v>N/A</v>
      </c>
      <c r="Z893">
        <f>IF(X893 = "dp1", ROUNDUP(Y893 / 10, 0), IF(Y893 = "N/A", 11, ROUNDUP(Y893 / 100, 0)))</f>
        <v>11</v>
      </c>
      <c r="AA893" t="str">
        <f>IF(OR(H893 = "Deceased", Q893 = "Deceased"), "Y", "N")</f>
        <v>N</v>
      </c>
      <c r="AC893" t="str">
        <f t="shared" ca="1" si="76"/>
        <v>N/A</v>
      </c>
      <c r="AD893" t="str">
        <f t="shared" ca="1" si="75"/>
        <v>N/A</v>
      </c>
    </row>
    <row r="894" spans="1:30" hidden="1" x14ac:dyDescent="0.35">
      <c r="A894">
        <v>602424634</v>
      </c>
      <c r="B894" s="1">
        <v>41063</v>
      </c>
      <c r="C894">
        <v>1538</v>
      </c>
      <c r="D894" s="1">
        <v>45642</v>
      </c>
      <c r="E894" t="s">
        <v>36</v>
      </c>
      <c r="F894" t="s">
        <v>24</v>
      </c>
      <c r="G894" t="s">
        <v>23</v>
      </c>
      <c r="H894" t="s">
        <v>32</v>
      </c>
      <c r="I894" t="s">
        <v>24</v>
      </c>
      <c r="J894">
        <v>55</v>
      </c>
      <c r="K894" t="s">
        <v>24</v>
      </c>
      <c r="L894" t="s">
        <v>24</v>
      </c>
      <c r="M894" t="s">
        <v>23</v>
      </c>
      <c r="N894" s="1">
        <v>45687</v>
      </c>
      <c r="O894" t="s">
        <v>38</v>
      </c>
      <c r="P894" t="s">
        <v>33</v>
      </c>
      <c r="Q894" t="s">
        <v>30</v>
      </c>
      <c r="W894" t="s">
        <v>23</v>
      </c>
      <c r="X894" t="str">
        <f>IF(N894&gt;V894,"dp1",IF(V894="","N/A","dp3"))</f>
        <v>dp1</v>
      </c>
      <c r="Y894">
        <f>IF(X894 = "dp1", J894, IF(X894 = "N/A", "N/A", S894))</f>
        <v>55</v>
      </c>
      <c r="Z894">
        <f>IF(X894 = "dp1", ROUNDUP(Y894 / 10, 0), IF(Y894 = "N/A", 11, ROUNDUP(Y894 / 100, 0)))</f>
        <v>6</v>
      </c>
      <c r="AA894" t="str">
        <f>IF(OR(H894 = "Deceased", Q894 = "Deceased"), "Y", "N")</f>
        <v>N</v>
      </c>
      <c r="AC894" t="str">
        <f t="shared" ca="1" si="76"/>
        <v>Recent</v>
      </c>
      <c r="AD894" t="str">
        <f t="shared" ca="1" si="75"/>
        <v>N/A</v>
      </c>
    </row>
    <row r="895" spans="1:30" hidden="1" x14ac:dyDescent="0.35">
      <c r="A895">
        <v>736712574</v>
      </c>
      <c r="B895" s="1">
        <v>40771</v>
      </c>
      <c r="C895">
        <v>3039</v>
      </c>
      <c r="D895" s="1">
        <v>45641</v>
      </c>
      <c r="E895" t="s">
        <v>29</v>
      </c>
      <c r="F895" t="s">
        <v>24</v>
      </c>
      <c r="G895" t="s">
        <v>24</v>
      </c>
      <c r="H895" t="s">
        <v>25</v>
      </c>
      <c r="I895" t="s">
        <v>24</v>
      </c>
      <c r="J895">
        <v>0</v>
      </c>
      <c r="K895" t="s">
        <v>23</v>
      </c>
      <c r="L895" t="s">
        <v>24</v>
      </c>
      <c r="M895" t="s">
        <v>24</v>
      </c>
      <c r="N895" s="1">
        <v>45016</v>
      </c>
      <c r="O895" t="s">
        <v>40</v>
      </c>
      <c r="P895" t="s">
        <v>33</v>
      </c>
      <c r="Q895" t="s">
        <v>25</v>
      </c>
      <c r="T895" t="s">
        <v>23</v>
      </c>
      <c r="U895" t="s">
        <v>23</v>
      </c>
      <c r="W895" t="s">
        <v>23</v>
      </c>
      <c r="X895" t="str">
        <f>IF(N895&gt;V895,"dp1",IF(V895="","N/A","dp3"))</f>
        <v>dp1</v>
      </c>
      <c r="Y895">
        <f>IF(X895 = "dp1", J895, IF(X895 = "N/A", "N/A", S895))</f>
        <v>0</v>
      </c>
      <c r="Z895">
        <f>IF(X895 = "dp1", ROUNDUP(Y895 / 10, 0), IF(Y895 = "N/A", 11, ROUNDUP(Y895 / 100, 0)))</f>
        <v>0</v>
      </c>
      <c r="AA895" t="str">
        <f>IF(OR(H895 = "Deceased", Q895 = "Deceased"), "Y", "N")</f>
        <v>Y</v>
      </c>
      <c r="AC895" t="str">
        <f t="shared" ca="1" si="76"/>
        <v>Old</v>
      </c>
      <c r="AD895" t="str">
        <f t="shared" ca="1" si="75"/>
        <v>N/A</v>
      </c>
    </row>
    <row r="896" spans="1:30" hidden="1" x14ac:dyDescent="0.35">
      <c r="A896">
        <v>614936958</v>
      </c>
      <c r="B896" s="1">
        <v>41231</v>
      </c>
      <c r="C896">
        <v>1661</v>
      </c>
      <c r="D896" s="1">
        <v>45640</v>
      </c>
      <c r="E896" t="s">
        <v>36</v>
      </c>
      <c r="F896" t="s">
        <v>24</v>
      </c>
      <c r="G896" t="s">
        <v>23</v>
      </c>
      <c r="H896" t="s">
        <v>32</v>
      </c>
      <c r="I896" t="s">
        <v>24</v>
      </c>
      <c r="J896">
        <v>51</v>
      </c>
      <c r="K896" t="s">
        <v>24</v>
      </c>
      <c r="L896" t="s">
        <v>23</v>
      </c>
      <c r="M896" t="s">
        <v>23</v>
      </c>
      <c r="N896" s="1">
        <v>45632</v>
      </c>
      <c r="O896" t="s">
        <v>26</v>
      </c>
      <c r="P896" t="s">
        <v>27</v>
      </c>
      <c r="Q896" t="s">
        <v>30</v>
      </c>
      <c r="W896" t="s">
        <v>23</v>
      </c>
      <c r="X896" t="str">
        <f>IF(N896&gt;V896,"dp1",IF(V896="","N/A","dp3"))</f>
        <v>dp1</v>
      </c>
      <c r="Y896">
        <f>IF(X896 = "dp1", J896, IF(X896 = "N/A", "N/A", S896))</f>
        <v>51</v>
      </c>
      <c r="Z896">
        <f>IF(X896 = "dp1", ROUNDUP(Y896 / 10, 0), IF(Y896 = "N/A", 11, ROUNDUP(Y896 / 100, 0)))</f>
        <v>6</v>
      </c>
      <c r="AA896" t="str">
        <f>IF(OR(H896 = "Deceased", Q896 = "Deceased"), "Y", "N")</f>
        <v>N</v>
      </c>
      <c r="AC896" t="str">
        <f t="shared" ca="1" si="76"/>
        <v>Recent</v>
      </c>
      <c r="AD896" t="str">
        <f t="shared" ca="1" si="75"/>
        <v>N/A</v>
      </c>
    </row>
    <row r="897" spans="1:30" hidden="1" x14ac:dyDescent="0.35">
      <c r="A897">
        <v>281226611</v>
      </c>
      <c r="B897" s="1">
        <v>43279</v>
      </c>
      <c r="C897">
        <v>1216</v>
      </c>
      <c r="D897" s="1">
        <v>45640</v>
      </c>
      <c r="E897" t="s">
        <v>36</v>
      </c>
      <c r="F897" t="s">
        <v>24</v>
      </c>
      <c r="G897" t="s">
        <v>23</v>
      </c>
      <c r="H897" t="s">
        <v>32</v>
      </c>
      <c r="I897" t="s">
        <v>24</v>
      </c>
      <c r="J897">
        <v>77</v>
      </c>
      <c r="K897" t="s">
        <v>24</v>
      </c>
      <c r="L897" t="s">
        <v>24</v>
      </c>
      <c r="M897" t="s">
        <v>23</v>
      </c>
      <c r="N897" s="1">
        <v>45710</v>
      </c>
      <c r="O897" t="s">
        <v>38</v>
      </c>
      <c r="P897" t="s">
        <v>27</v>
      </c>
      <c r="Q897" t="s">
        <v>25</v>
      </c>
      <c r="T897" t="s">
        <v>23</v>
      </c>
      <c r="U897" t="s">
        <v>24</v>
      </c>
      <c r="W897" t="s">
        <v>23</v>
      </c>
      <c r="X897" t="str">
        <f>IF(N897&gt;V897,"dp1",IF(V897="","N/A","dp3"))</f>
        <v>dp1</v>
      </c>
      <c r="Y897">
        <f>IF(X897 = "dp1", J897, IF(X897 = "N/A", "N/A", S897))</f>
        <v>77</v>
      </c>
      <c r="Z897">
        <f>IF(X897 = "dp1", ROUNDUP(Y897 / 10, 0), IF(Y897 = "N/A", 11, ROUNDUP(Y897 / 100, 0)))</f>
        <v>8</v>
      </c>
      <c r="AA897" t="str">
        <f>IF(OR(H897 = "Deceased", Q897 = "Deceased"), "Y", "N")</f>
        <v>Y</v>
      </c>
      <c r="AC897" t="str">
        <f t="shared" ca="1" si="76"/>
        <v>Recent</v>
      </c>
      <c r="AD897" t="str">
        <f t="shared" ca="1" si="75"/>
        <v>N/A</v>
      </c>
    </row>
    <row r="898" spans="1:30" hidden="1" x14ac:dyDescent="0.35">
      <c r="A898">
        <v>530661137</v>
      </c>
      <c r="B898" s="1">
        <v>39137</v>
      </c>
      <c r="C898">
        <v>2656</v>
      </c>
      <c r="D898" s="1">
        <v>45564</v>
      </c>
      <c r="E898" t="s">
        <v>36</v>
      </c>
      <c r="F898" t="s">
        <v>24</v>
      </c>
      <c r="G898" t="s">
        <v>23</v>
      </c>
      <c r="H898" t="s">
        <v>30</v>
      </c>
      <c r="O898" t="s">
        <v>38</v>
      </c>
      <c r="P898" t="s">
        <v>27</v>
      </c>
      <c r="Q898" t="s">
        <v>30</v>
      </c>
      <c r="W898" t="s">
        <v>23</v>
      </c>
      <c r="X898" t="str">
        <f>IF(N898&gt;V898,"dp1",IF(V898="","N/A","dp3"))</f>
        <v>N/A</v>
      </c>
      <c r="Y898" t="str">
        <f>IF(X898 = "dp1", J898, IF(X898 = "N/A", "N/A", S898))</f>
        <v>N/A</v>
      </c>
      <c r="Z898">
        <f>IF(X898 = "dp1", ROUNDUP(Y898 / 10, 0), IF(Y898 = "N/A", 11, ROUNDUP(Y898 / 100, 0)))</f>
        <v>11</v>
      </c>
      <c r="AA898" t="str">
        <f>IF(OR(H898 = "Deceased", Q898 = "Deceased"), "Y", "N")</f>
        <v>N</v>
      </c>
      <c r="AC898" t="str">
        <f t="shared" ca="1" si="76"/>
        <v>N/A</v>
      </c>
      <c r="AD898" t="str">
        <f t="shared" ca="1" si="75"/>
        <v>N/A</v>
      </c>
    </row>
    <row r="899" spans="1:30" hidden="1" x14ac:dyDescent="0.35">
      <c r="A899">
        <v>121794878</v>
      </c>
      <c r="B899" s="1">
        <v>41326</v>
      </c>
      <c r="C899">
        <v>2771</v>
      </c>
      <c r="D899" s="1">
        <v>45669</v>
      </c>
      <c r="E899" t="s">
        <v>36</v>
      </c>
      <c r="F899" t="s">
        <v>24</v>
      </c>
      <c r="G899" t="s">
        <v>23</v>
      </c>
      <c r="H899" t="s">
        <v>30</v>
      </c>
      <c r="O899" t="s">
        <v>35</v>
      </c>
      <c r="P899" t="s">
        <v>31</v>
      </c>
      <c r="Q899" t="s">
        <v>30</v>
      </c>
      <c r="W899" t="s">
        <v>23</v>
      </c>
      <c r="X899" t="str">
        <f>IF(N899&gt;V899,"dp1",IF(V899="","N/A","dp3"))</f>
        <v>N/A</v>
      </c>
      <c r="Y899" t="str">
        <f>IF(X899 = "dp1", J899, IF(X899 = "N/A", "N/A", S899))</f>
        <v>N/A</v>
      </c>
      <c r="Z899">
        <f>IF(X899 = "dp1", ROUNDUP(Y899 / 10, 0), IF(Y899 = "N/A", 11, ROUNDUP(Y899 / 100, 0)))</f>
        <v>11</v>
      </c>
      <c r="AA899" t="str">
        <f>IF(OR(H899 = "Deceased", Q899 = "Deceased"), "Y", "N")</f>
        <v>N</v>
      </c>
      <c r="AC899" t="str">
        <f t="shared" ca="1" si="76"/>
        <v>N/A</v>
      </c>
      <c r="AD899" t="str">
        <f t="shared" ref="AD899:AD956" ca="1" si="77">IF(V899&gt;=EDATE(TODAY(),-6),"Recent",IF(V899="","N/A","Old"))</f>
        <v>N/A</v>
      </c>
    </row>
    <row r="900" spans="1:30" hidden="1" x14ac:dyDescent="0.35">
      <c r="A900">
        <v>299441961</v>
      </c>
      <c r="B900" s="1">
        <v>37747</v>
      </c>
      <c r="C900">
        <v>2998</v>
      </c>
      <c r="D900" s="1">
        <v>45657</v>
      </c>
      <c r="E900" t="s">
        <v>22</v>
      </c>
      <c r="F900" t="s">
        <v>23</v>
      </c>
      <c r="G900" t="s">
        <v>24</v>
      </c>
      <c r="H900" t="s">
        <v>30</v>
      </c>
      <c r="O900" t="s">
        <v>35</v>
      </c>
      <c r="P900" t="s">
        <v>33</v>
      </c>
      <c r="Q900" t="s">
        <v>30</v>
      </c>
      <c r="W900" t="s">
        <v>23</v>
      </c>
      <c r="X900" t="str">
        <f>IF(N900&gt;V900,"dp1",IF(V900="","N/A","dp3"))</f>
        <v>N/A</v>
      </c>
      <c r="Y900" t="str">
        <f>IF(X900 = "dp1", J900, IF(X900 = "N/A", "N/A", S900))</f>
        <v>N/A</v>
      </c>
      <c r="Z900">
        <f>IF(X900 = "dp1", ROUNDUP(Y900 / 10, 0), IF(Y900 = "N/A", 11, ROUNDUP(Y900 / 100, 0)))</f>
        <v>11</v>
      </c>
      <c r="AA900" t="str">
        <f>IF(OR(H900 = "Deceased", Q900 = "Deceased"), "Y", "N")</f>
        <v>N</v>
      </c>
      <c r="AC900" t="str">
        <f t="shared" ca="1" si="76"/>
        <v>N/A</v>
      </c>
      <c r="AD900" t="str">
        <f t="shared" ca="1" si="77"/>
        <v>N/A</v>
      </c>
    </row>
    <row r="901" spans="1:30" hidden="1" x14ac:dyDescent="0.35">
      <c r="A901">
        <v>812238987</v>
      </c>
      <c r="B901" s="1">
        <v>34885</v>
      </c>
      <c r="C901">
        <v>1606</v>
      </c>
      <c r="D901" s="1">
        <v>45631</v>
      </c>
      <c r="E901" t="s">
        <v>36</v>
      </c>
      <c r="F901" t="s">
        <v>24</v>
      </c>
      <c r="G901" t="s">
        <v>23</v>
      </c>
      <c r="H901" t="s">
        <v>32</v>
      </c>
      <c r="I901" t="s">
        <v>24</v>
      </c>
      <c r="J901">
        <v>61</v>
      </c>
      <c r="K901" t="s">
        <v>24</v>
      </c>
      <c r="L901" t="s">
        <v>24</v>
      </c>
      <c r="M901" t="s">
        <v>24</v>
      </c>
      <c r="N901" s="1">
        <v>45721</v>
      </c>
      <c r="P901" t="s">
        <v>27</v>
      </c>
      <c r="Q901" t="s">
        <v>30</v>
      </c>
      <c r="W901" t="s">
        <v>23</v>
      </c>
      <c r="X901" t="str">
        <f>IF(N901&gt;V901,"dp1",IF(V901="","N/A","dp3"))</f>
        <v>dp1</v>
      </c>
      <c r="Y901">
        <f>IF(X901 = "dp1", J901, IF(X901 = "N/A", "N/A", S901))</f>
        <v>61</v>
      </c>
      <c r="Z901">
        <f>IF(X901 = "dp1", ROUNDUP(Y901 / 10, 0), IF(Y901 = "N/A", 11, ROUNDUP(Y901 / 100, 0)))</f>
        <v>7</v>
      </c>
      <c r="AA901" t="str">
        <f>IF(OR(H901 = "Deceased", Q901 = "Deceased"), "Y", "N")</f>
        <v>N</v>
      </c>
      <c r="AC901" t="str">
        <f t="shared" ca="1" si="76"/>
        <v>Recent</v>
      </c>
      <c r="AD901" t="str">
        <f t="shared" ca="1" si="77"/>
        <v>N/A</v>
      </c>
    </row>
    <row r="902" spans="1:30" hidden="1" x14ac:dyDescent="0.35">
      <c r="A902">
        <v>815312562</v>
      </c>
      <c r="B902" s="1">
        <v>39447</v>
      </c>
      <c r="C902">
        <v>1865</v>
      </c>
      <c r="D902" s="1">
        <v>45630</v>
      </c>
      <c r="E902" t="s">
        <v>36</v>
      </c>
      <c r="F902" t="s">
        <v>24</v>
      </c>
      <c r="G902" t="s">
        <v>23</v>
      </c>
      <c r="H902" t="s">
        <v>32</v>
      </c>
      <c r="I902" t="s">
        <v>24</v>
      </c>
      <c r="J902">
        <v>68</v>
      </c>
      <c r="K902" t="s">
        <v>24</v>
      </c>
      <c r="L902" t="s">
        <v>24</v>
      </c>
      <c r="M902" t="s">
        <v>24</v>
      </c>
      <c r="N902" s="1">
        <v>45642</v>
      </c>
      <c r="O902" t="s">
        <v>40</v>
      </c>
      <c r="P902" t="s">
        <v>27</v>
      </c>
      <c r="Q902" t="s">
        <v>30</v>
      </c>
      <c r="W902" t="s">
        <v>23</v>
      </c>
      <c r="X902" t="str">
        <f>IF(N902&gt;V902,"dp1",IF(V902="","N/A","dp3"))</f>
        <v>dp1</v>
      </c>
      <c r="Y902">
        <f>IF(X902 = "dp1", J902, IF(X902 = "N/A", "N/A", S902))</f>
        <v>68</v>
      </c>
      <c r="Z902">
        <f>IF(X902 = "dp1", ROUNDUP(Y902 / 10, 0), IF(Y902 = "N/A", 11, ROUNDUP(Y902 / 100, 0)))</f>
        <v>7</v>
      </c>
      <c r="AA902" t="str">
        <f>IF(OR(H902 = "Deceased", Q902 = "Deceased"), "Y", "N")</f>
        <v>N</v>
      </c>
      <c r="AC902" t="str">
        <f t="shared" ca="1" si="76"/>
        <v>Recent</v>
      </c>
      <c r="AD902" t="str">
        <f t="shared" ca="1" si="77"/>
        <v>N/A</v>
      </c>
    </row>
    <row r="903" spans="1:30" hidden="1" x14ac:dyDescent="0.35">
      <c r="A903">
        <v>162826926</v>
      </c>
      <c r="B903" s="1">
        <v>35062</v>
      </c>
      <c r="C903">
        <v>1616</v>
      </c>
      <c r="D903" s="1">
        <v>45628</v>
      </c>
      <c r="E903" t="s">
        <v>34</v>
      </c>
      <c r="F903" t="s">
        <v>24</v>
      </c>
      <c r="G903" t="s">
        <v>24</v>
      </c>
      <c r="H903" t="s">
        <v>25</v>
      </c>
      <c r="I903" t="s">
        <v>24</v>
      </c>
      <c r="J903">
        <v>0</v>
      </c>
      <c r="K903" t="s">
        <v>23</v>
      </c>
      <c r="L903" t="s">
        <v>23</v>
      </c>
      <c r="M903" t="s">
        <v>24</v>
      </c>
      <c r="N903" s="1">
        <v>45642</v>
      </c>
      <c r="O903" t="s">
        <v>35</v>
      </c>
      <c r="P903" t="s">
        <v>31</v>
      </c>
      <c r="Q903" t="s">
        <v>25</v>
      </c>
      <c r="T903" t="s">
        <v>23</v>
      </c>
      <c r="U903" t="s">
        <v>23</v>
      </c>
      <c r="W903" t="s">
        <v>23</v>
      </c>
      <c r="X903" t="str">
        <f>IF(N903&gt;V903,"dp1",IF(V903="","N/A","dp3"))</f>
        <v>dp1</v>
      </c>
      <c r="Y903">
        <f>IF(X903 = "dp1", J903, IF(X903 = "N/A", "N/A", S903))</f>
        <v>0</v>
      </c>
      <c r="Z903">
        <f>IF(X903 = "dp1", ROUNDUP(Y903 / 10, 0), IF(Y903 = "N/A", 11, ROUNDUP(Y903 / 100, 0)))</f>
        <v>0</v>
      </c>
      <c r="AA903" t="str">
        <f>IF(OR(H903 = "Deceased", Q903 = "Deceased"), "Y", "N")</f>
        <v>Y</v>
      </c>
      <c r="AC903" t="str">
        <f t="shared" ca="1" si="76"/>
        <v>Recent</v>
      </c>
      <c r="AD903" t="str">
        <f t="shared" ca="1" si="77"/>
        <v>N/A</v>
      </c>
    </row>
    <row r="904" spans="1:30" hidden="1" x14ac:dyDescent="0.35">
      <c r="A904">
        <v>397494070</v>
      </c>
      <c r="B904" s="1">
        <v>40229</v>
      </c>
      <c r="C904">
        <v>1867</v>
      </c>
      <c r="D904" s="1">
        <v>45627</v>
      </c>
      <c r="E904" t="s">
        <v>22</v>
      </c>
      <c r="F904" t="s">
        <v>23</v>
      </c>
      <c r="G904" t="s">
        <v>24</v>
      </c>
      <c r="H904" t="s">
        <v>32</v>
      </c>
      <c r="I904" t="s">
        <v>24</v>
      </c>
      <c r="J904">
        <v>78</v>
      </c>
      <c r="K904" t="s">
        <v>24</v>
      </c>
      <c r="L904" t="s">
        <v>23</v>
      </c>
      <c r="M904" t="s">
        <v>24</v>
      </c>
      <c r="N904" s="1">
        <v>45673</v>
      </c>
      <c r="P904" t="s">
        <v>31</v>
      </c>
      <c r="Q904" t="s">
        <v>25</v>
      </c>
      <c r="T904" t="s">
        <v>23</v>
      </c>
      <c r="U904" t="s">
        <v>23</v>
      </c>
      <c r="W904" t="s">
        <v>23</v>
      </c>
      <c r="X904" t="str">
        <f>IF(N904&gt;V904,"dp1",IF(V904="","N/A","dp3"))</f>
        <v>dp1</v>
      </c>
      <c r="Y904">
        <f>IF(X904 = "dp1", J904, IF(X904 = "N/A", "N/A", S904))</f>
        <v>78</v>
      </c>
      <c r="Z904">
        <f>IF(X904 = "dp1", ROUNDUP(Y904 / 10, 0), IF(Y904 = "N/A", 11, ROUNDUP(Y904 / 100, 0)))</f>
        <v>8</v>
      </c>
      <c r="AA904" t="str">
        <f>IF(OR(H904 = "Deceased", Q904 = "Deceased"), "Y", "N")</f>
        <v>Y</v>
      </c>
      <c r="AC904" t="str">
        <f t="shared" ca="1" si="76"/>
        <v>Recent</v>
      </c>
      <c r="AD904" t="str">
        <f t="shared" ca="1" si="77"/>
        <v>N/A</v>
      </c>
    </row>
    <row r="905" spans="1:30" hidden="1" x14ac:dyDescent="0.35">
      <c r="A905">
        <v>301809403</v>
      </c>
      <c r="B905" s="1">
        <v>35525</v>
      </c>
      <c r="C905">
        <v>1407</v>
      </c>
      <c r="D905" s="1">
        <v>45620</v>
      </c>
      <c r="E905" t="s">
        <v>22</v>
      </c>
      <c r="F905" t="s">
        <v>23</v>
      </c>
      <c r="G905" t="s">
        <v>24</v>
      </c>
      <c r="H905" t="s">
        <v>25</v>
      </c>
      <c r="I905" t="s">
        <v>24</v>
      </c>
      <c r="J905">
        <v>0</v>
      </c>
      <c r="K905" t="s">
        <v>23</v>
      </c>
      <c r="L905" t="s">
        <v>24</v>
      </c>
      <c r="M905" t="s">
        <v>24</v>
      </c>
      <c r="N905" s="1">
        <v>45667</v>
      </c>
      <c r="O905" t="s">
        <v>38</v>
      </c>
      <c r="P905" t="s">
        <v>27</v>
      </c>
      <c r="Q905" t="s">
        <v>25</v>
      </c>
      <c r="T905" t="s">
        <v>23</v>
      </c>
      <c r="U905" t="s">
        <v>24</v>
      </c>
      <c r="W905" t="s">
        <v>23</v>
      </c>
      <c r="X905" t="str">
        <f>IF(N905&gt;V905,"dp1",IF(V905="","N/A","dp3"))</f>
        <v>dp1</v>
      </c>
      <c r="Y905">
        <f>IF(X905 = "dp1", J905, IF(X905 = "N/A", "N/A", S905))</f>
        <v>0</v>
      </c>
      <c r="Z905">
        <f>IF(X905 = "dp1", ROUNDUP(Y905 / 10, 0), IF(Y905 = "N/A", 11, ROUNDUP(Y905 / 100, 0)))</f>
        <v>0</v>
      </c>
      <c r="AA905" t="str">
        <f>IF(OR(H905 = "Deceased", Q905 = "Deceased"), "Y", "N")</f>
        <v>Y</v>
      </c>
      <c r="AC905" t="str">
        <f t="shared" ref="AC905:AC956" ca="1" si="78">IF(N905&gt;=EDATE(TODAY(),-6),"Recent",IF(N905="","N/A","Old"))</f>
        <v>Recent</v>
      </c>
      <c r="AD905" t="str">
        <f t="shared" ca="1" si="77"/>
        <v>N/A</v>
      </c>
    </row>
    <row r="906" spans="1:30" hidden="1" x14ac:dyDescent="0.35">
      <c r="A906">
        <v>417470776</v>
      </c>
      <c r="B906" s="1">
        <v>35250</v>
      </c>
      <c r="C906">
        <v>2242</v>
      </c>
      <c r="D906" s="1">
        <v>45619</v>
      </c>
      <c r="E906" t="s">
        <v>36</v>
      </c>
      <c r="F906" t="s">
        <v>24</v>
      </c>
      <c r="G906" t="s">
        <v>23</v>
      </c>
      <c r="H906" t="s">
        <v>32</v>
      </c>
      <c r="I906" t="s">
        <v>24</v>
      </c>
      <c r="J906">
        <v>47</v>
      </c>
      <c r="K906" t="s">
        <v>24</v>
      </c>
      <c r="L906" t="s">
        <v>23</v>
      </c>
      <c r="M906" t="s">
        <v>24</v>
      </c>
      <c r="N906" s="1">
        <v>45575</v>
      </c>
      <c r="O906" t="s">
        <v>26</v>
      </c>
      <c r="P906" t="s">
        <v>31</v>
      </c>
      <c r="Q906" t="s">
        <v>25</v>
      </c>
      <c r="T906" t="s">
        <v>23</v>
      </c>
      <c r="U906" t="s">
        <v>23</v>
      </c>
      <c r="W906" t="s">
        <v>23</v>
      </c>
      <c r="X906" t="str">
        <f>IF(N906&gt;V906,"dp1",IF(V906="","N/A","dp3"))</f>
        <v>dp1</v>
      </c>
      <c r="Y906">
        <f>IF(X906 = "dp1", J906, IF(X906 = "N/A", "N/A", S906))</f>
        <v>47</v>
      </c>
      <c r="Z906">
        <f>IF(X906 = "dp1", ROUNDUP(Y906 / 10, 0), IF(Y906 = "N/A", 11, ROUNDUP(Y906 / 100, 0)))</f>
        <v>5</v>
      </c>
      <c r="AA906" t="str">
        <f>IF(OR(H906 = "Deceased", Q906 = "Deceased"), "Y", "N")</f>
        <v>Y</v>
      </c>
      <c r="AC906" t="str">
        <f t="shared" ca="1" si="78"/>
        <v>Old</v>
      </c>
      <c r="AD906" t="str">
        <f t="shared" ca="1" si="77"/>
        <v>N/A</v>
      </c>
    </row>
    <row r="907" spans="1:30" hidden="1" x14ac:dyDescent="0.35">
      <c r="A907">
        <v>636118594</v>
      </c>
      <c r="B907" s="1">
        <v>36464</v>
      </c>
      <c r="C907">
        <v>2655</v>
      </c>
      <c r="D907" s="1">
        <v>45618</v>
      </c>
      <c r="E907" t="s">
        <v>34</v>
      </c>
      <c r="F907" t="s">
        <v>24</v>
      </c>
      <c r="G907" t="s">
        <v>24</v>
      </c>
      <c r="H907" t="s">
        <v>25</v>
      </c>
      <c r="I907" t="s">
        <v>24</v>
      </c>
      <c r="J907">
        <v>0</v>
      </c>
      <c r="K907" t="s">
        <v>23</v>
      </c>
      <c r="L907" t="s">
        <v>23</v>
      </c>
      <c r="M907" t="s">
        <v>23</v>
      </c>
      <c r="N907" s="1">
        <v>45560</v>
      </c>
      <c r="O907" t="s">
        <v>26</v>
      </c>
      <c r="P907" t="s">
        <v>31</v>
      </c>
      <c r="Q907" t="s">
        <v>25</v>
      </c>
      <c r="T907" t="s">
        <v>23</v>
      </c>
      <c r="U907" t="s">
        <v>24</v>
      </c>
      <c r="W907" t="s">
        <v>23</v>
      </c>
      <c r="X907" t="str">
        <f>IF(N907&gt;V907,"dp1",IF(V907="","N/A","dp3"))</f>
        <v>dp1</v>
      </c>
      <c r="Y907">
        <f>IF(X907 = "dp1", J907, IF(X907 = "N/A", "N/A", S907))</f>
        <v>0</v>
      </c>
      <c r="Z907">
        <f>IF(X907 = "dp1", ROUNDUP(Y907 / 10, 0), IF(Y907 = "N/A", 11, ROUNDUP(Y907 / 100, 0)))</f>
        <v>0</v>
      </c>
      <c r="AA907" t="str">
        <f>IF(OR(H907 = "Deceased", Q907 = "Deceased"), "Y", "N")</f>
        <v>Y</v>
      </c>
      <c r="AC907" t="str">
        <f t="shared" ca="1" si="78"/>
        <v>Old</v>
      </c>
      <c r="AD907" t="str">
        <f t="shared" ca="1" si="77"/>
        <v>N/A</v>
      </c>
    </row>
    <row r="908" spans="1:30" hidden="1" x14ac:dyDescent="0.35">
      <c r="A908">
        <v>711586616</v>
      </c>
      <c r="B908" s="1">
        <v>36361</v>
      </c>
      <c r="C908">
        <v>2831</v>
      </c>
      <c r="D908" s="1">
        <v>45617</v>
      </c>
      <c r="E908" t="s">
        <v>22</v>
      </c>
      <c r="F908" t="s">
        <v>23</v>
      </c>
      <c r="G908" t="s">
        <v>24</v>
      </c>
      <c r="H908" t="s">
        <v>32</v>
      </c>
      <c r="I908" t="s">
        <v>24</v>
      </c>
      <c r="J908">
        <v>52</v>
      </c>
      <c r="K908" t="s">
        <v>24</v>
      </c>
      <c r="L908" t="s">
        <v>24</v>
      </c>
      <c r="M908" t="s">
        <v>24</v>
      </c>
      <c r="N908" s="1">
        <v>45536</v>
      </c>
      <c r="O908" t="s">
        <v>40</v>
      </c>
      <c r="P908" t="s">
        <v>33</v>
      </c>
      <c r="Q908" t="s">
        <v>30</v>
      </c>
      <c r="W908" t="s">
        <v>23</v>
      </c>
      <c r="X908" t="str">
        <f>IF(N908&gt;V908,"dp1",IF(V908="","N/A","dp3"))</f>
        <v>dp1</v>
      </c>
      <c r="Y908">
        <f>IF(X908 = "dp1", J908, IF(X908 = "N/A", "N/A", S908))</f>
        <v>52</v>
      </c>
      <c r="Z908">
        <f>IF(X908 = "dp1", ROUNDUP(Y908 / 10, 0), IF(Y908 = "N/A", 11, ROUNDUP(Y908 / 100, 0)))</f>
        <v>6</v>
      </c>
      <c r="AA908" t="str">
        <f>IF(OR(H908 = "Deceased", Q908 = "Deceased"), "Y", "N")</f>
        <v>N</v>
      </c>
      <c r="AC908" t="str">
        <f t="shared" ca="1" si="78"/>
        <v>Old</v>
      </c>
      <c r="AD908" t="str">
        <f t="shared" ca="1" si="77"/>
        <v>N/A</v>
      </c>
    </row>
    <row r="909" spans="1:30" hidden="1" x14ac:dyDescent="0.35">
      <c r="A909">
        <v>788419934</v>
      </c>
      <c r="B909" s="1">
        <v>43043</v>
      </c>
      <c r="C909">
        <v>1832</v>
      </c>
      <c r="D909" s="1">
        <v>45617</v>
      </c>
      <c r="E909" t="s">
        <v>34</v>
      </c>
      <c r="F909" t="s">
        <v>24</v>
      </c>
      <c r="G909" t="s">
        <v>24</v>
      </c>
      <c r="H909" t="s">
        <v>25</v>
      </c>
      <c r="I909" t="s">
        <v>24</v>
      </c>
      <c r="J909">
        <v>0</v>
      </c>
      <c r="K909" t="s">
        <v>23</v>
      </c>
      <c r="L909" t="s">
        <v>24</v>
      </c>
      <c r="M909" t="s">
        <v>24</v>
      </c>
      <c r="N909" s="1">
        <v>45609</v>
      </c>
      <c r="O909" t="s">
        <v>40</v>
      </c>
      <c r="Q909" t="s">
        <v>25</v>
      </c>
      <c r="T909" t="s">
        <v>24</v>
      </c>
      <c r="U909" t="s">
        <v>23</v>
      </c>
      <c r="W909" t="s">
        <v>23</v>
      </c>
      <c r="X909" t="str">
        <f>IF(N909&gt;V909,"dp1",IF(V909="","N/A","dp3"))</f>
        <v>dp1</v>
      </c>
      <c r="Y909">
        <f>IF(X909 = "dp1", J909, IF(X909 = "N/A", "N/A", S909))</f>
        <v>0</v>
      </c>
      <c r="Z909">
        <f>IF(X909 = "dp1", ROUNDUP(Y909 / 10, 0), IF(Y909 = "N/A", 11, ROUNDUP(Y909 / 100, 0)))</f>
        <v>0</v>
      </c>
      <c r="AA909" t="str">
        <f>IF(OR(H909 = "Deceased", Q909 = "Deceased"), "Y", "N")</f>
        <v>Y</v>
      </c>
      <c r="AC909" t="str">
        <f t="shared" ca="1" si="78"/>
        <v>Recent</v>
      </c>
      <c r="AD909" t="str">
        <f t="shared" ca="1" si="77"/>
        <v>N/A</v>
      </c>
    </row>
    <row r="910" spans="1:30" hidden="1" x14ac:dyDescent="0.35">
      <c r="A910">
        <v>701553550</v>
      </c>
      <c r="B910" s="1">
        <v>34996</v>
      </c>
      <c r="C910">
        <v>2896</v>
      </c>
      <c r="D910" s="1">
        <v>45616</v>
      </c>
      <c r="E910" t="s">
        <v>36</v>
      </c>
      <c r="F910" t="s">
        <v>24</v>
      </c>
      <c r="G910" t="s">
        <v>23</v>
      </c>
      <c r="H910" t="s">
        <v>32</v>
      </c>
      <c r="I910" t="s">
        <v>24</v>
      </c>
      <c r="J910">
        <v>53</v>
      </c>
      <c r="K910" t="s">
        <v>24</v>
      </c>
      <c r="L910" t="s">
        <v>24</v>
      </c>
      <c r="M910" t="s">
        <v>24</v>
      </c>
      <c r="N910" s="1">
        <v>45642</v>
      </c>
      <c r="O910" t="s">
        <v>39</v>
      </c>
      <c r="P910" t="s">
        <v>27</v>
      </c>
      <c r="Q910" t="s">
        <v>25</v>
      </c>
      <c r="T910" t="s">
        <v>23</v>
      </c>
      <c r="U910" t="s">
        <v>23</v>
      </c>
      <c r="W910" t="s">
        <v>23</v>
      </c>
      <c r="X910" t="str">
        <f>IF(N910&gt;V910,"dp1",IF(V910="","N/A","dp3"))</f>
        <v>dp1</v>
      </c>
      <c r="Y910">
        <f>IF(X910 = "dp1", J910, IF(X910 = "N/A", "N/A", S910))</f>
        <v>53</v>
      </c>
      <c r="Z910">
        <f>IF(X910 = "dp1", ROUNDUP(Y910 / 10, 0), IF(Y910 = "N/A", 11, ROUNDUP(Y910 / 100, 0)))</f>
        <v>6</v>
      </c>
      <c r="AA910" t="str">
        <f>IF(OR(H910 = "Deceased", Q910 = "Deceased"), "Y", "N")</f>
        <v>Y</v>
      </c>
      <c r="AC910" t="str">
        <f t="shared" ca="1" si="78"/>
        <v>Recent</v>
      </c>
      <c r="AD910" t="str">
        <f t="shared" ca="1" si="77"/>
        <v>N/A</v>
      </c>
    </row>
    <row r="911" spans="1:30" hidden="1" x14ac:dyDescent="0.35">
      <c r="A911">
        <v>303274192</v>
      </c>
      <c r="B911" s="1">
        <v>40649</v>
      </c>
      <c r="C911">
        <v>1620</v>
      </c>
      <c r="D911" s="1">
        <v>45616</v>
      </c>
      <c r="E911" t="s">
        <v>36</v>
      </c>
      <c r="F911" t="s">
        <v>24</v>
      </c>
      <c r="G911" t="s">
        <v>23</v>
      </c>
      <c r="H911" t="s">
        <v>32</v>
      </c>
      <c r="I911" t="s">
        <v>24</v>
      </c>
      <c r="J911">
        <v>60</v>
      </c>
      <c r="K911" t="s">
        <v>24</v>
      </c>
      <c r="L911" t="s">
        <v>24</v>
      </c>
      <c r="M911" t="s">
        <v>24</v>
      </c>
      <c r="N911" s="1">
        <v>45641</v>
      </c>
      <c r="O911" t="s">
        <v>38</v>
      </c>
      <c r="P911" t="s">
        <v>31</v>
      </c>
      <c r="Q911" t="s">
        <v>30</v>
      </c>
      <c r="W911" t="s">
        <v>23</v>
      </c>
      <c r="X911" t="str">
        <f>IF(N911&gt;V911,"dp1",IF(V911="","N/A","dp3"))</f>
        <v>dp1</v>
      </c>
      <c r="Y911">
        <f>IF(X911 = "dp1", J911, IF(X911 = "N/A", "N/A", S911))</f>
        <v>60</v>
      </c>
      <c r="Z911">
        <f>IF(X911 = "dp1", ROUNDUP(Y911 / 10, 0), IF(Y911 = "N/A", 11, ROUNDUP(Y911 / 100, 0)))</f>
        <v>6</v>
      </c>
      <c r="AA911" t="str">
        <f>IF(OR(H911 = "Deceased", Q911 = "Deceased"), "Y", "N")</f>
        <v>N</v>
      </c>
      <c r="AC911" t="str">
        <f t="shared" ca="1" si="78"/>
        <v>Recent</v>
      </c>
      <c r="AD911" t="str">
        <f t="shared" ca="1" si="77"/>
        <v>N/A</v>
      </c>
    </row>
    <row r="912" spans="1:30" hidden="1" x14ac:dyDescent="0.35">
      <c r="A912">
        <v>571219773</v>
      </c>
      <c r="B912" s="1">
        <v>36175</v>
      </c>
      <c r="C912">
        <v>3080</v>
      </c>
      <c r="E912" t="s">
        <v>36</v>
      </c>
      <c r="F912" t="s">
        <v>24</v>
      </c>
      <c r="G912" t="s">
        <v>23</v>
      </c>
      <c r="H912" t="s">
        <v>30</v>
      </c>
      <c r="O912" t="s">
        <v>38</v>
      </c>
      <c r="P912" t="s">
        <v>33</v>
      </c>
      <c r="Q912" t="s">
        <v>30</v>
      </c>
      <c r="W912" t="s">
        <v>23</v>
      </c>
      <c r="X912" t="str">
        <f>IF(N912&gt;V912,"dp1",IF(V912="","N/A","dp3"))</f>
        <v>N/A</v>
      </c>
      <c r="Y912" t="str">
        <f>IF(X912 = "dp1", J912, IF(X912 = "N/A", "N/A", S912))</f>
        <v>N/A</v>
      </c>
      <c r="Z912">
        <f>IF(X912 = "dp1", ROUNDUP(Y912 / 10, 0), IF(Y912 = "N/A", 11, ROUNDUP(Y912 / 100, 0)))</f>
        <v>11</v>
      </c>
      <c r="AA912" t="str">
        <f>IF(OR(H912 = "Deceased", Q912 = "Deceased"), "Y", "N")</f>
        <v>N</v>
      </c>
      <c r="AC912" t="str">
        <f t="shared" ca="1" si="78"/>
        <v>N/A</v>
      </c>
      <c r="AD912" t="str">
        <f t="shared" ca="1" si="77"/>
        <v>N/A</v>
      </c>
    </row>
    <row r="913" spans="1:30" hidden="1" x14ac:dyDescent="0.35">
      <c r="A913">
        <v>783645971</v>
      </c>
      <c r="B913" s="1">
        <v>37593</v>
      </c>
      <c r="C913">
        <v>2008</v>
      </c>
      <c r="D913" s="1">
        <v>45606</v>
      </c>
      <c r="E913" t="s">
        <v>36</v>
      </c>
      <c r="F913" t="s">
        <v>24</v>
      </c>
      <c r="G913" t="s">
        <v>23</v>
      </c>
      <c r="H913" t="s">
        <v>25</v>
      </c>
      <c r="I913" t="s">
        <v>24</v>
      </c>
      <c r="J913">
        <v>0</v>
      </c>
      <c r="K913" t="s">
        <v>23</v>
      </c>
      <c r="L913" t="s">
        <v>23</v>
      </c>
      <c r="M913" t="s">
        <v>24</v>
      </c>
      <c r="N913" s="1">
        <v>45690</v>
      </c>
      <c r="O913" t="s">
        <v>35</v>
      </c>
      <c r="P913" t="s">
        <v>27</v>
      </c>
      <c r="Q913" t="s">
        <v>30</v>
      </c>
      <c r="W913" t="s">
        <v>23</v>
      </c>
      <c r="X913" t="str">
        <f>IF(N913&gt;V913,"dp1",IF(V913="","N/A","dp3"))</f>
        <v>dp1</v>
      </c>
      <c r="Y913">
        <f>IF(X913 = "dp1", J913, IF(X913 = "N/A", "N/A", S913))</f>
        <v>0</v>
      </c>
      <c r="Z913">
        <f>IF(X913 = "dp1", ROUNDUP(Y913 / 10, 0), IF(Y913 = "N/A", 11, ROUNDUP(Y913 / 100, 0)))</f>
        <v>0</v>
      </c>
      <c r="AA913" t="str">
        <f>IF(OR(H913 = "Deceased", Q913 = "Deceased"), "Y", "N")</f>
        <v>Y</v>
      </c>
      <c r="AC913" t="str">
        <f t="shared" ca="1" si="78"/>
        <v>Recent</v>
      </c>
      <c r="AD913" t="str">
        <f t="shared" ca="1" si="77"/>
        <v>N/A</v>
      </c>
    </row>
    <row r="914" spans="1:30" hidden="1" x14ac:dyDescent="0.35">
      <c r="A914">
        <v>456482592</v>
      </c>
      <c r="B914" s="1">
        <v>36301</v>
      </c>
      <c r="C914">
        <v>2544</v>
      </c>
      <c r="D914" s="1">
        <v>45600</v>
      </c>
      <c r="E914" t="s">
        <v>36</v>
      </c>
      <c r="F914" t="s">
        <v>24</v>
      </c>
      <c r="G914" t="s">
        <v>23</v>
      </c>
      <c r="H914" t="s">
        <v>32</v>
      </c>
      <c r="I914" t="s">
        <v>24</v>
      </c>
      <c r="J914">
        <v>58</v>
      </c>
      <c r="K914" t="s">
        <v>24</v>
      </c>
      <c r="L914" t="s">
        <v>24</v>
      </c>
      <c r="M914" t="s">
        <v>24</v>
      </c>
      <c r="N914" s="1">
        <v>45605</v>
      </c>
      <c r="O914" t="s">
        <v>26</v>
      </c>
      <c r="P914" t="s">
        <v>33</v>
      </c>
      <c r="Q914" t="s">
        <v>30</v>
      </c>
      <c r="W914" t="s">
        <v>23</v>
      </c>
      <c r="X914" t="str">
        <f>IF(N914&gt;V914,"dp1",IF(V914="","N/A","dp3"))</f>
        <v>dp1</v>
      </c>
      <c r="Y914">
        <f>IF(X914 = "dp1", J914, IF(X914 = "N/A", "N/A", S914))</f>
        <v>58</v>
      </c>
      <c r="Z914">
        <f>IF(X914 = "dp1", ROUNDUP(Y914 / 10, 0), IF(Y914 = "N/A", 11, ROUNDUP(Y914 / 100, 0)))</f>
        <v>6</v>
      </c>
      <c r="AA914" t="str">
        <f>IF(OR(H914 = "Deceased", Q914 = "Deceased"), "Y", "N")</f>
        <v>N</v>
      </c>
      <c r="AC914" t="str">
        <f t="shared" ca="1" si="78"/>
        <v>Recent</v>
      </c>
      <c r="AD914" t="str">
        <f t="shared" ca="1" si="77"/>
        <v>N/A</v>
      </c>
    </row>
    <row r="915" spans="1:30" hidden="1" x14ac:dyDescent="0.35">
      <c r="A915">
        <v>980110692</v>
      </c>
      <c r="B915" s="1">
        <v>37451</v>
      </c>
      <c r="C915">
        <v>3170</v>
      </c>
      <c r="D915" s="1">
        <v>45592</v>
      </c>
      <c r="E915" t="s">
        <v>36</v>
      </c>
      <c r="F915" t="s">
        <v>24</v>
      </c>
      <c r="G915" t="s">
        <v>23</v>
      </c>
      <c r="H915" t="s">
        <v>25</v>
      </c>
      <c r="I915" t="s">
        <v>24</v>
      </c>
      <c r="J915">
        <v>0</v>
      </c>
      <c r="K915" t="s">
        <v>23</v>
      </c>
      <c r="L915" t="s">
        <v>24</v>
      </c>
      <c r="M915" t="s">
        <v>24</v>
      </c>
      <c r="N915" s="1">
        <v>45195</v>
      </c>
      <c r="P915" t="s">
        <v>33</v>
      </c>
      <c r="Q915" t="s">
        <v>25</v>
      </c>
      <c r="T915" t="s">
        <v>23</v>
      </c>
      <c r="U915" t="s">
        <v>23</v>
      </c>
      <c r="W915" t="s">
        <v>23</v>
      </c>
      <c r="X915" t="str">
        <f>IF(N915&gt;V915,"dp1",IF(V915="","N/A","dp3"))</f>
        <v>dp1</v>
      </c>
      <c r="Y915">
        <f>IF(X915 = "dp1", J915, IF(X915 = "N/A", "N/A", S915))</f>
        <v>0</v>
      </c>
      <c r="Z915">
        <f>IF(X915 = "dp1", ROUNDUP(Y915 / 10, 0), IF(Y915 = "N/A", 11, ROUNDUP(Y915 / 100, 0)))</f>
        <v>0</v>
      </c>
      <c r="AA915" t="str">
        <f>IF(OR(H915 = "Deceased", Q915 = "Deceased"), "Y", "N")</f>
        <v>Y</v>
      </c>
      <c r="AC915" t="str">
        <f t="shared" ca="1" si="78"/>
        <v>Old</v>
      </c>
      <c r="AD915" t="str">
        <f t="shared" ca="1" si="77"/>
        <v>N/A</v>
      </c>
    </row>
    <row r="916" spans="1:30" hidden="1" x14ac:dyDescent="0.35">
      <c r="A916">
        <v>825313478</v>
      </c>
      <c r="B916" s="1">
        <v>34925</v>
      </c>
      <c r="C916">
        <v>3197</v>
      </c>
      <c r="D916" s="1">
        <v>45590</v>
      </c>
      <c r="E916" t="s">
        <v>36</v>
      </c>
      <c r="F916" t="s">
        <v>24</v>
      </c>
      <c r="G916" t="s">
        <v>23</v>
      </c>
      <c r="H916" t="s">
        <v>30</v>
      </c>
      <c r="O916" t="s">
        <v>40</v>
      </c>
      <c r="P916" t="s">
        <v>31</v>
      </c>
      <c r="Q916" t="s">
        <v>30</v>
      </c>
      <c r="W916" t="s">
        <v>23</v>
      </c>
      <c r="X916" t="str">
        <f>IF(N916&gt;V916,"dp1",IF(V916="","N/A","dp3"))</f>
        <v>N/A</v>
      </c>
      <c r="Y916" t="str">
        <f>IF(X916 = "dp1", J916, IF(X916 = "N/A", "N/A", S916))</f>
        <v>N/A</v>
      </c>
      <c r="Z916">
        <f>IF(X916 = "dp1", ROUNDUP(Y916 / 10, 0), IF(Y916 = "N/A", 11, ROUNDUP(Y916 / 100, 0)))</f>
        <v>11</v>
      </c>
      <c r="AA916" t="str">
        <f>IF(OR(H916 = "Deceased", Q916 = "Deceased"), "Y", "N")</f>
        <v>N</v>
      </c>
      <c r="AC916" t="str">
        <f t="shared" ca="1" si="78"/>
        <v>N/A</v>
      </c>
      <c r="AD916" t="str">
        <f t="shared" ca="1" si="77"/>
        <v>N/A</v>
      </c>
    </row>
    <row r="917" spans="1:30" hidden="1" x14ac:dyDescent="0.35">
      <c r="A917">
        <v>810979390</v>
      </c>
      <c r="B917" s="1">
        <v>36525</v>
      </c>
      <c r="C917">
        <v>2757</v>
      </c>
      <c r="D917" s="1">
        <v>45589</v>
      </c>
      <c r="E917" t="s">
        <v>34</v>
      </c>
      <c r="F917" t="s">
        <v>24</v>
      </c>
      <c r="G917" t="s">
        <v>24</v>
      </c>
      <c r="H917" t="s">
        <v>32</v>
      </c>
      <c r="I917" t="s">
        <v>24</v>
      </c>
      <c r="J917">
        <v>36</v>
      </c>
      <c r="K917" t="s">
        <v>24</v>
      </c>
      <c r="L917" t="s">
        <v>23</v>
      </c>
      <c r="M917" t="s">
        <v>24</v>
      </c>
      <c r="N917" s="1">
        <v>45626</v>
      </c>
      <c r="O917" t="s">
        <v>38</v>
      </c>
      <c r="P917" t="s">
        <v>33</v>
      </c>
      <c r="Q917" t="s">
        <v>25</v>
      </c>
      <c r="T917" t="s">
        <v>23</v>
      </c>
      <c r="U917" t="s">
        <v>24</v>
      </c>
      <c r="W917" t="s">
        <v>23</v>
      </c>
      <c r="X917" t="str">
        <f>IF(N917&gt;V917,"dp1",IF(V917="","N/A","dp3"))</f>
        <v>dp1</v>
      </c>
      <c r="Y917">
        <f>IF(X917 = "dp1", J917, IF(X917 = "N/A", "N/A", S917))</f>
        <v>36</v>
      </c>
      <c r="Z917">
        <f>IF(X917 = "dp1", ROUNDUP(Y917 / 10, 0), IF(Y917 = "N/A", 11, ROUNDUP(Y917 / 100, 0)))</f>
        <v>4</v>
      </c>
      <c r="AA917" t="str">
        <f>IF(OR(H917 = "Deceased", Q917 = "Deceased"), "Y", "N")</f>
        <v>Y</v>
      </c>
      <c r="AC917" t="str">
        <f t="shared" ca="1" si="78"/>
        <v>Recent</v>
      </c>
      <c r="AD917" t="str">
        <f t="shared" ca="1" si="77"/>
        <v>N/A</v>
      </c>
    </row>
    <row r="918" spans="1:30" hidden="1" x14ac:dyDescent="0.35">
      <c r="A918">
        <v>834211099</v>
      </c>
      <c r="B918" s="1">
        <v>39100</v>
      </c>
      <c r="C918">
        <v>2702</v>
      </c>
      <c r="D918" s="1">
        <v>45583</v>
      </c>
      <c r="E918" t="s">
        <v>36</v>
      </c>
      <c r="F918" t="s">
        <v>24</v>
      </c>
      <c r="G918" t="s">
        <v>23</v>
      </c>
      <c r="H918" t="s">
        <v>32</v>
      </c>
      <c r="I918" t="s">
        <v>24</v>
      </c>
      <c r="J918">
        <v>55</v>
      </c>
      <c r="K918" t="s">
        <v>24</v>
      </c>
      <c r="L918" t="s">
        <v>24</v>
      </c>
      <c r="M918" t="s">
        <v>23</v>
      </c>
      <c r="N918" s="1">
        <v>45565</v>
      </c>
      <c r="O918" t="s">
        <v>40</v>
      </c>
      <c r="P918" t="s">
        <v>27</v>
      </c>
      <c r="Q918" t="s">
        <v>30</v>
      </c>
      <c r="W918" t="s">
        <v>23</v>
      </c>
      <c r="X918" t="str">
        <f>IF(N918&gt;V918,"dp1",IF(V918="","N/A","dp3"))</f>
        <v>dp1</v>
      </c>
      <c r="Y918">
        <f>IF(X918 = "dp1", J918, IF(X918 = "N/A", "N/A", S918))</f>
        <v>55</v>
      </c>
      <c r="Z918">
        <f>IF(X918 = "dp1", ROUNDUP(Y918 / 10, 0), IF(Y918 = "N/A", 11, ROUNDUP(Y918 / 100, 0)))</f>
        <v>6</v>
      </c>
      <c r="AA918" t="str">
        <f>IF(OR(H918 = "Deceased", Q918 = "Deceased"), "Y", "N")</f>
        <v>N</v>
      </c>
      <c r="AC918" t="str">
        <f t="shared" ca="1" si="78"/>
        <v>Old</v>
      </c>
      <c r="AD918" t="str">
        <f t="shared" ca="1" si="77"/>
        <v>N/A</v>
      </c>
    </row>
    <row r="919" spans="1:30" hidden="1" x14ac:dyDescent="0.35">
      <c r="A919">
        <v>135558542</v>
      </c>
      <c r="B919" s="1">
        <v>35839</v>
      </c>
      <c r="C919">
        <v>3043</v>
      </c>
      <c r="D919" s="1">
        <v>45581</v>
      </c>
      <c r="E919" t="s">
        <v>36</v>
      </c>
      <c r="F919" t="s">
        <v>24</v>
      </c>
      <c r="G919" t="s">
        <v>23</v>
      </c>
      <c r="H919" t="s">
        <v>25</v>
      </c>
      <c r="I919" t="s">
        <v>24</v>
      </c>
      <c r="J919">
        <v>0</v>
      </c>
      <c r="K919" t="s">
        <v>23</v>
      </c>
      <c r="L919" t="s">
        <v>24</v>
      </c>
      <c r="M919" t="s">
        <v>24</v>
      </c>
      <c r="N919" s="1">
        <v>45153</v>
      </c>
      <c r="O919" t="s">
        <v>35</v>
      </c>
      <c r="P919" t="s">
        <v>31</v>
      </c>
      <c r="Q919" t="s">
        <v>25</v>
      </c>
      <c r="T919" t="s">
        <v>23</v>
      </c>
      <c r="U919" t="s">
        <v>24</v>
      </c>
      <c r="W919" t="s">
        <v>23</v>
      </c>
      <c r="X919" t="str">
        <f>IF(N919&gt;V919,"dp1",IF(V919="","N/A","dp3"))</f>
        <v>dp1</v>
      </c>
      <c r="Y919">
        <f>IF(X919 = "dp1", J919, IF(X919 = "N/A", "N/A", S919))</f>
        <v>0</v>
      </c>
      <c r="Z919">
        <f>IF(X919 = "dp1", ROUNDUP(Y919 / 10, 0), IF(Y919 = "N/A", 11, ROUNDUP(Y919 / 100, 0)))</f>
        <v>0</v>
      </c>
      <c r="AA919" t="str">
        <f>IF(OR(H919 = "Deceased", Q919 = "Deceased"), "Y", "N")</f>
        <v>Y</v>
      </c>
      <c r="AC919" t="str">
        <f t="shared" ca="1" si="78"/>
        <v>Old</v>
      </c>
      <c r="AD919" t="str">
        <f t="shared" ca="1" si="77"/>
        <v>N/A</v>
      </c>
    </row>
    <row r="920" spans="1:30" hidden="1" x14ac:dyDescent="0.35">
      <c r="A920">
        <v>928253117</v>
      </c>
      <c r="B920" s="1">
        <v>35263</v>
      </c>
      <c r="C920">
        <v>2460</v>
      </c>
      <c r="D920" s="1">
        <v>45577</v>
      </c>
      <c r="E920" t="s">
        <v>34</v>
      </c>
      <c r="F920" t="s">
        <v>24</v>
      </c>
      <c r="G920" t="s">
        <v>24</v>
      </c>
      <c r="H920" t="s">
        <v>25</v>
      </c>
      <c r="I920" t="s">
        <v>24</v>
      </c>
      <c r="J920">
        <v>0</v>
      </c>
      <c r="K920" t="s">
        <v>23</v>
      </c>
      <c r="L920" t="s">
        <v>24</v>
      </c>
      <c r="M920" t="s">
        <v>23</v>
      </c>
      <c r="N920" s="1">
        <v>45709</v>
      </c>
      <c r="O920" t="s">
        <v>38</v>
      </c>
      <c r="P920" t="s">
        <v>31</v>
      </c>
      <c r="Q920" t="s">
        <v>25</v>
      </c>
      <c r="T920" t="s">
        <v>23</v>
      </c>
      <c r="U920" t="s">
        <v>23</v>
      </c>
      <c r="W920" t="s">
        <v>23</v>
      </c>
      <c r="X920" t="str">
        <f>IF(N920&gt;V920,"dp1",IF(V920="","N/A","dp3"))</f>
        <v>dp1</v>
      </c>
      <c r="Y920">
        <f>IF(X920 = "dp1", J920, IF(X920 = "N/A", "N/A", S920))</f>
        <v>0</v>
      </c>
      <c r="Z920">
        <f>IF(X920 = "dp1", ROUNDUP(Y920 / 10, 0), IF(Y920 = "N/A", 11, ROUNDUP(Y920 / 100, 0)))</f>
        <v>0</v>
      </c>
      <c r="AA920" t="str">
        <f>IF(OR(H920 = "Deceased", Q920 = "Deceased"), "Y", "N")</f>
        <v>Y</v>
      </c>
      <c r="AC920" t="str">
        <f t="shared" ca="1" si="78"/>
        <v>Recent</v>
      </c>
      <c r="AD920" t="str">
        <f t="shared" ca="1" si="77"/>
        <v>N/A</v>
      </c>
    </row>
    <row r="921" spans="1:30" hidden="1" x14ac:dyDescent="0.35">
      <c r="A921">
        <v>335724309</v>
      </c>
      <c r="B921" s="1">
        <v>39192</v>
      </c>
      <c r="C921">
        <v>2746</v>
      </c>
      <c r="D921" s="1">
        <v>45571</v>
      </c>
      <c r="E921" t="s">
        <v>34</v>
      </c>
      <c r="F921" t="s">
        <v>24</v>
      </c>
      <c r="G921" t="s">
        <v>24</v>
      </c>
      <c r="H921" t="s">
        <v>32</v>
      </c>
      <c r="I921" t="s">
        <v>24</v>
      </c>
      <c r="J921">
        <v>54</v>
      </c>
      <c r="K921" t="s">
        <v>24</v>
      </c>
      <c r="L921" t="s">
        <v>23</v>
      </c>
      <c r="M921" t="s">
        <v>23</v>
      </c>
      <c r="N921" s="1">
        <v>45545</v>
      </c>
      <c r="O921" t="s">
        <v>35</v>
      </c>
      <c r="P921" t="s">
        <v>27</v>
      </c>
      <c r="Q921" t="s">
        <v>30</v>
      </c>
      <c r="W921" t="s">
        <v>23</v>
      </c>
      <c r="X921" t="str">
        <f>IF(N921&gt;V921,"dp1",IF(V921="","N/A","dp3"))</f>
        <v>dp1</v>
      </c>
      <c r="Y921">
        <f>IF(X921 = "dp1", J921, IF(X921 = "N/A", "N/A", S921))</f>
        <v>54</v>
      </c>
      <c r="Z921">
        <f>IF(X921 = "dp1", ROUNDUP(Y921 / 10, 0), IF(Y921 = "N/A", 11, ROUNDUP(Y921 / 100, 0)))</f>
        <v>6</v>
      </c>
      <c r="AA921" t="str">
        <f>IF(OR(H921 = "Deceased", Q921 = "Deceased"), "Y", "N")</f>
        <v>N</v>
      </c>
      <c r="AC921" t="str">
        <f t="shared" ca="1" si="78"/>
        <v>Old</v>
      </c>
      <c r="AD921" t="str">
        <f t="shared" ca="1" si="77"/>
        <v>N/A</v>
      </c>
    </row>
    <row r="922" spans="1:30" hidden="1" x14ac:dyDescent="0.35">
      <c r="A922">
        <v>600590519</v>
      </c>
      <c r="B922" s="1">
        <v>39713</v>
      </c>
      <c r="C922">
        <v>2996</v>
      </c>
      <c r="D922" s="1">
        <v>45567</v>
      </c>
      <c r="E922" t="s">
        <v>34</v>
      </c>
      <c r="F922" t="s">
        <v>24</v>
      </c>
      <c r="G922" t="s">
        <v>24</v>
      </c>
      <c r="H922" t="s">
        <v>25</v>
      </c>
      <c r="I922" t="s">
        <v>24</v>
      </c>
      <c r="J922">
        <v>0</v>
      </c>
      <c r="K922" t="s">
        <v>23</v>
      </c>
      <c r="L922" t="s">
        <v>23</v>
      </c>
      <c r="M922" t="s">
        <v>23</v>
      </c>
      <c r="N922" s="1">
        <v>45630</v>
      </c>
      <c r="O922" t="s">
        <v>38</v>
      </c>
      <c r="P922" t="s">
        <v>33</v>
      </c>
      <c r="Q922" t="s">
        <v>25</v>
      </c>
      <c r="T922" t="s">
        <v>23</v>
      </c>
      <c r="U922" t="s">
        <v>24</v>
      </c>
      <c r="W922" t="s">
        <v>23</v>
      </c>
      <c r="X922" t="str">
        <f>IF(N922&gt;V922,"dp1",IF(V922="","N/A","dp3"))</f>
        <v>dp1</v>
      </c>
      <c r="Y922">
        <f>IF(X922 = "dp1", J922, IF(X922 = "N/A", "N/A", S922))</f>
        <v>0</v>
      </c>
      <c r="Z922">
        <f>IF(X922 = "dp1", ROUNDUP(Y922 / 10, 0), IF(Y922 = "N/A", 11, ROUNDUP(Y922 / 100, 0)))</f>
        <v>0</v>
      </c>
      <c r="AA922" t="str">
        <f>IF(OR(H922 = "Deceased", Q922 = "Deceased"), "Y", "N")</f>
        <v>Y</v>
      </c>
      <c r="AC922" t="str">
        <f t="shared" ca="1" si="78"/>
        <v>Recent</v>
      </c>
      <c r="AD922" t="str">
        <f t="shared" ca="1" si="77"/>
        <v>N/A</v>
      </c>
    </row>
    <row r="923" spans="1:30" hidden="1" x14ac:dyDescent="0.35">
      <c r="A923">
        <v>588215957</v>
      </c>
      <c r="B923" s="1">
        <v>40946</v>
      </c>
      <c r="C923">
        <v>3304</v>
      </c>
      <c r="E923" t="s">
        <v>36</v>
      </c>
      <c r="F923" t="s">
        <v>24</v>
      </c>
      <c r="G923" t="s">
        <v>23</v>
      </c>
      <c r="H923" t="s">
        <v>30</v>
      </c>
      <c r="O923" t="s">
        <v>35</v>
      </c>
      <c r="Q923" t="s">
        <v>30</v>
      </c>
      <c r="W923" t="s">
        <v>23</v>
      </c>
      <c r="X923" t="str">
        <f>IF(N923&gt;V923,"dp1",IF(V923="","N/A","dp3"))</f>
        <v>N/A</v>
      </c>
      <c r="Y923" t="str">
        <f>IF(X923 = "dp1", J923, IF(X923 = "N/A", "N/A", S923))</f>
        <v>N/A</v>
      </c>
      <c r="Z923">
        <f>IF(X923 = "dp1", ROUNDUP(Y923 / 10, 0), IF(Y923 = "N/A", 11, ROUNDUP(Y923 / 100, 0)))</f>
        <v>11</v>
      </c>
      <c r="AA923" t="str">
        <f>IF(OR(H923 = "Deceased", Q923 = "Deceased"), "Y", "N")</f>
        <v>N</v>
      </c>
      <c r="AC923" t="str">
        <f t="shared" ca="1" si="78"/>
        <v>N/A</v>
      </c>
      <c r="AD923" t="str">
        <f t="shared" ca="1" si="77"/>
        <v>N/A</v>
      </c>
    </row>
    <row r="924" spans="1:30" hidden="1" x14ac:dyDescent="0.35">
      <c r="A924">
        <v>687856277</v>
      </c>
      <c r="B924" s="1">
        <v>36688</v>
      </c>
      <c r="C924">
        <v>5024</v>
      </c>
      <c r="D924" s="1">
        <v>43525</v>
      </c>
      <c r="E924" t="s">
        <v>29</v>
      </c>
      <c r="F924" t="s">
        <v>24</v>
      </c>
      <c r="G924" t="s">
        <v>24</v>
      </c>
      <c r="H924" t="s">
        <v>30</v>
      </c>
      <c r="O924" t="s">
        <v>26</v>
      </c>
      <c r="P924" t="s">
        <v>33</v>
      </c>
      <c r="Q924" t="s">
        <v>25</v>
      </c>
      <c r="T924" t="s">
        <v>23</v>
      </c>
      <c r="U924" t="s">
        <v>23</v>
      </c>
      <c r="W924" t="s">
        <v>23</v>
      </c>
      <c r="X924" t="str">
        <f>IF(N924&gt;V924,"dp1",IF(V924="","N/A","dp3"))</f>
        <v>N/A</v>
      </c>
      <c r="Y924" t="str">
        <f>IF(X924 = "dp1", J924, IF(X924 = "N/A", "N/A", S924))</f>
        <v>N/A</v>
      </c>
      <c r="Z924">
        <f>IF(X924 = "dp1", ROUNDUP(Y924 / 10, 0), IF(Y924 = "N/A", 11, ROUNDUP(Y924 / 100, 0)))</f>
        <v>11</v>
      </c>
      <c r="AA924" t="str">
        <f>IF(OR(H924 = "Deceased", Q924 = "Deceased"), "Y", "N")</f>
        <v>Y</v>
      </c>
      <c r="AC924" t="str">
        <f t="shared" ca="1" si="78"/>
        <v>N/A</v>
      </c>
      <c r="AD924" t="str">
        <f t="shared" ca="1" si="77"/>
        <v>N/A</v>
      </c>
    </row>
    <row r="925" spans="1:30" hidden="1" x14ac:dyDescent="0.35">
      <c r="A925">
        <v>648766298</v>
      </c>
      <c r="B925" s="1">
        <v>37760</v>
      </c>
      <c r="C925">
        <v>2007</v>
      </c>
      <c r="D925" s="1">
        <v>45558</v>
      </c>
      <c r="E925" t="s">
        <v>34</v>
      </c>
      <c r="F925" t="s">
        <v>24</v>
      </c>
      <c r="G925" t="s">
        <v>24</v>
      </c>
      <c r="H925" t="s">
        <v>25</v>
      </c>
      <c r="I925" t="s">
        <v>24</v>
      </c>
      <c r="J925">
        <v>0</v>
      </c>
      <c r="K925" t="s">
        <v>23</v>
      </c>
      <c r="L925" t="s">
        <v>23</v>
      </c>
      <c r="M925" t="s">
        <v>24</v>
      </c>
      <c r="N925" s="1">
        <v>45520</v>
      </c>
      <c r="O925" t="s">
        <v>35</v>
      </c>
      <c r="P925" t="s">
        <v>33</v>
      </c>
      <c r="Q925" t="s">
        <v>25</v>
      </c>
      <c r="T925" t="s">
        <v>23</v>
      </c>
      <c r="U925" t="s">
        <v>23</v>
      </c>
      <c r="W925" t="s">
        <v>23</v>
      </c>
      <c r="X925" t="str">
        <f>IF(N925&gt;V925,"dp1",IF(V925="","N/A","dp3"))</f>
        <v>dp1</v>
      </c>
      <c r="Y925">
        <f>IF(X925 = "dp1", J925, IF(X925 = "N/A", "N/A", S925))</f>
        <v>0</v>
      </c>
      <c r="Z925">
        <f>IF(X925 = "dp1", ROUNDUP(Y925 / 10, 0), IF(Y925 = "N/A", 11, ROUNDUP(Y925 / 100, 0)))</f>
        <v>0</v>
      </c>
      <c r="AA925" t="str">
        <f>IF(OR(H925 = "Deceased", Q925 = "Deceased"), "Y", "N")</f>
        <v>Y</v>
      </c>
      <c r="AC925" t="str">
        <f t="shared" ca="1" si="78"/>
        <v>Old</v>
      </c>
      <c r="AD925" t="str">
        <f t="shared" ca="1" si="77"/>
        <v>N/A</v>
      </c>
    </row>
    <row r="926" spans="1:30" hidden="1" x14ac:dyDescent="0.35">
      <c r="A926">
        <v>575263370</v>
      </c>
      <c r="B926" s="1">
        <v>37676</v>
      </c>
      <c r="C926">
        <v>2376</v>
      </c>
      <c r="D926" s="1">
        <v>45542</v>
      </c>
      <c r="E926" t="s">
        <v>34</v>
      </c>
      <c r="F926" t="s">
        <v>24</v>
      </c>
      <c r="G926" t="s">
        <v>24</v>
      </c>
      <c r="H926" t="s">
        <v>25</v>
      </c>
      <c r="I926" t="s">
        <v>24</v>
      </c>
      <c r="J926">
        <v>0</v>
      </c>
      <c r="K926" t="s">
        <v>23</v>
      </c>
      <c r="L926" t="s">
        <v>23</v>
      </c>
      <c r="M926" t="s">
        <v>24</v>
      </c>
      <c r="N926" s="1">
        <v>45560</v>
      </c>
      <c r="O926" t="s">
        <v>38</v>
      </c>
      <c r="Q926" t="s">
        <v>25</v>
      </c>
      <c r="T926" t="s">
        <v>23</v>
      </c>
      <c r="U926" t="s">
        <v>23</v>
      </c>
      <c r="W926" t="s">
        <v>23</v>
      </c>
      <c r="X926" t="str">
        <f>IF(N926&gt;V926,"dp1",IF(V926="","N/A","dp3"))</f>
        <v>dp1</v>
      </c>
      <c r="Y926">
        <f>IF(X926 = "dp1", J926, IF(X926 = "N/A", "N/A", S926))</f>
        <v>0</v>
      </c>
      <c r="Z926">
        <f>IF(X926 = "dp1", ROUNDUP(Y926 / 10, 0), IF(Y926 = "N/A", 11, ROUNDUP(Y926 / 100, 0)))</f>
        <v>0</v>
      </c>
      <c r="AA926" t="str">
        <f>IF(OR(H926 = "Deceased", Q926 = "Deceased"), "Y", "N")</f>
        <v>Y</v>
      </c>
      <c r="AC926" t="str">
        <f t="shared" ca="1" si="78"/>
        <v>Old</v>
      </c>
      <c r="AD926" t="str">
        <f t="shared" ca="1" si="77"/>
        <v>N/A</v>
      </c>
    </row>
    <row r="927" spans="1:30" hidden="1" x14ac:dyDescent="0.35">
      <c r="A927">
        <v>832608454</v>
      </c>
      <c r="B927" s="1">
        <v>36875</v>
      </c>
      <c r="C927">
        <v>2761</v>
      </c>
      <c r="D927" s="1">
        <v>45536</v>
      </c>
      <c r="E927" t="s">
        <v>34</v>
      </c>
      <c r="F927" t="s">
        <v>24</v>
      </c>
      <c r="G927" t="s">
        <v>24</v>
      </c>
      <c r="H927" t="s">
        <v>25</v>
      </c>
      <c r="I927" t="s">
        <v>24</v>
      </c>
      <c r="J927">
        <v>0</v>
      </c>
      <c r="K927" t="s">
        <v>23</v>
      </c>
      <c r="L927" t="s">
        <v>24</v>
      </c>
      <c r="M927" t="s">
        <v>24</v>
      </c>
      <c r="N927" s="1">
        <v>45566</v>
      </c>
      <c r="P927" t="s">
        <v>31</v>
      </c>
      <c r="Q927" t="s">
        <v>25</v>
      </c>
      <c r="T927" t="s">
        <v>24</v>
      </c>
      <c r="U927" t="s">
        <v>23</v>
      </c>
      <c r="W927" t="s">
        <v>23</v>
      </c>
      <c r="X927" t="str">
        <f>IF(N927&gt;V927,"dp1",IF(V927="","N/A","dp3"))</f>
        <v>dp1</v>
      </c>
      <c r="Y927">
        <f>IF(X927 = "dp1", J927, IF(X927 = "N/A", "N/A", S927))</f>
        <v>0</v>
      </c>
      <c r="Z927">
        <f>IF(X927 = "dp1", ROUNDUP(Y927 / 10, 0), IF(Y927 = "N/A", 11, ROUNDUP(Y927 / 100, 0)))</f>
        <v>0</v>
      </c>
      <c r="AA927" t="str">
        <f>IF(OR(H927 = "Deceased", Q927 = "Deceased"), "Y", "N")</f>
        <v>Y</v>
      </c>
      <c r="AC927" t="str">
        <f t="shared" ca="1" si="78"/>
        <v>Old</v>
      </c>
      <c r="AD927" t="str">
        <f t="shared" ca="1" si="77"/>
        <v>N/A</v>
      </c>
    </row>
    <row r="928" spans="1:30" x14ac:dyDescent="0.35">
      <c r="A928">
        <v>338941055</v>
      </c>
      <c r="B928" s="1">
        <v>35926</v>
      </c>
      <c r="E928" t="s">
        <v>29</v>
      </c>
      <c r="F928" t="s">
        <v>24</v>
      </c>
      <c r="G928" t="s">
        <v>24</v>
      </c>
      <c r="H928" t="s">
        <v>32</v>
      </c>
      <c r="I928" t="s">
        <v>24</v>
      </c>
      <c r="J928">
        <v>21</v>
      </c>
      <c r="K928" t="s">
        <v>24</v>
      </c>
      <c r="L928" t="s">
        <v>23</v>
      </c>
      <c r="M928" t="s">
        <v>24</v>
      </c>
      <c r="N928" s="1">
        <v>45735</v>
      </c>
      <c r="O928" t="s">
        <v>39</v>
      </c>
      <c r="P928" t="s">
        <v>27</v>
      </c>
      <c r="Q928" t="s">
        <v>28</v>
      </c>
      <c r="R928">
        <v>8</v>
      </c>
      <c r="S928">
        <v>367</v>
      </c>
      <c r="T928" t="s">
        <v>23</v>
      </c>
      <c r="U928" t="s">
        <v>23</v>
      </c>
      <c r="V928" s="1">
        <v>44827</v>
      </c>
      <c r="W928" t="s">
        <v>23</v>
      </c>
      <c r="X928" t="str">
        <f>IF(N928&gt;V928,"dp1",IF(V928="","N/A","dp3"))</f>
        <v>dp1</v>
      </c>
      <c r="Y928">
        <f>IF(X928 = "dp1", J928, IF(X928 = "N/A", "N/A", S928))</f>
        <v>21</v>
      </c>
      <c r="Z928">
        <f>IF(X928 = "dp1", ROUNDUP(Y928 / 10, 0), IF(Y928 = "N/A", 11, ROUNDUP(Y928 / 100, 0)))</f>
        <v>3</v>
      </c>
      <c r="AA928" t="str">
        <f>IF(OR(H928 = "Deceased", Q928 = "Deceased"), "Y", "N")</f>
        <v>N</v>
      </c>
      <c r="AC928" t="str">
        <f t="shared" ca="1" si="78"/>
        <v>Recent</v>
      </c>
      <c r="AD928" t="str">
        <f t="shared" ca="1" si="77"/>
        <v>Old</v>
      </c>
    </row>
    <row r="929" spans="1:30" hidden="1" x14ac:dyDescent="0.35">
      <c r="A929">
        <v>820768196</v>
      </c>
      <c r="B929" s="1">
        <v>36003</v>
      </c>
      <c r="C929">
        <v>3603</v>
      </c>
      <c r="D929" s="1">
        <v>45444</v>
      </c>
      <c r="E929" t="s">
        <v>36</v>
      </c>
      <c r="F929" t="s">
        <v>24</v>
      </c>
      <c r="G929" t="s">
        <v>23</v>
      </c>
      <c r="H929" t="s">
        <v>32</v>
      </c>
      <c r="I929" t="s">
        <v>24</v>
      </c>
      <c r="J929">
        <v>18</v>
      </c>
      <c r="K929" t="s">
        <v>24</v>
      </c>
      <c r="L929" t="s">
        <v>24</v>
      </c>
      <c r="M929" t="s">
        <v>24</v>
      </c>
      <c r="N929" s="1">
        <v>45302</v>
      </c>
      <c r="O929" t="s">
        <v>38</v>
      </c>
      <c r="P929" t="s">
        <v>27</v>
      </c>
      <c r="Q929" t="s">
        <v>25</v>
      </c>
      <c r="T929" t="s">
        <v>23</v>
      </c>
      <c r="U929" t="s">
        <v>23</v>
      </c>
      <c r="W929" t="s">
        <v>23</v>
      </c>
      <c r="X929" t="str">
        <f>IF(N929&gt;V929,"dp1",IF(V929="","N/A","dp3"))</f>
        <v>dp1</v>
      </c>
      <c r="Y929">
        <f>IF(X929 = "dp1", J929, IF(X929 = "N/A", "N/A", S929))</f>
        <v>18</v>
      </c>
      <c r="Z929">
        <f>IF(X929 = "dp1", ROUNDUP(Y929 / 10, 0), IF(Y929 = "N/A", 11, ROUNDUP(Y929 / 100, 0)))</f>
        <v>2</v>
      </c>
      <c r="AA929" t="str">
        <f>IF(OR(H929 = "Deceased", Q929 = "Deceased"), "Y", "N")</f>
        <v>Y</v>
      </c>
      <c r="AC929" t="str">
        <f t="shared" ca="1" si="78"/>
        <v>Old</v>
      </c>
      <c r="AD929" t="str">
        <f t="shared" ca="1" si="77"/>
        <v>N/A</v>
      </c>
    </row>
    <row r="930" spans="1:30" hidden="1" x14ac:dyDescent="0.35">
      <c r="A930">
        <v>921340332</v>
      </c>
      <c r="B930" s="1">
        <v>40685</v>
      </c>
      <c r="C930">
        <v>3559</v>
      </c>
      <c r="D930" s="1">
        <v>45257</v>
      </c>
      <c r="E930" t="s">
        <v>22</v>
      </c>
      <c r="F930" t="s">
        <v>23</v>
      </c>
      <c r="G930" t="s">
        <v>24</v>
      </c>
      <c r="H930" t="s">
        <v>25</v>
      </c>
      <c r="I930" t="s">
        <v>24</v>
      </c>
      <c r="J930">
        <v>0</v>
      </c>
      <c r="K930" t="s">
        <v>23</v>
      </c>
      <c r="L930" t="s">
        <v>24</v>
      </c>
      <c r="M930" t="s">
        <v>24</v>
      </c>
      <c r="N930" s="1">
        <v>45040</v>
      </c>
      <c r="O930" t="s">
        <v>35</v>
      </c>
      <c r="P930" t="s">
        <v>33</v>
      </c>
      <c r="Q930" t="s">
        <v>25</v>
      </c>
      <c r="T930" t="s">
        <v>23</v>
      </c>
      <c r="U930" t="s">
        <v>23</v>
      </c>
      <c r="W930" t="s">
        <v>23</v>
      </c>
      <c r="X930" t="str">
        <f>IF(N930&gt;V930,"dp1",IF(V930="","N/A","dp3"))</f>
        <v>dp1</v>
      </c>
      <c r="Y930">
        <f>IF(X930 = "dp1", J930, IF(X930 = "N/A", "N/A", S930))</f>
        <v>0</v>
      </c>
      <c r="Z930">
        <f>IF(X930 = "dp1", ROUNDUP(Y930 / 10, 0), IF(Y930 = "N/A", 11, ROUNDUP(Y930 / 100, 0)))</f>
        <v>0</v>
      </c>
      <c r="AA930" t="str">
        <f>IF(OR(H930 = "Deceased", Q930 = "Deceased"), "Y", "N")</f>
        <v>Y</v>
      </c>
      <c r="AC930" t="str">
        <f t="shared" ca="1" si="78"/>
        <v>Old</v>
      </c>
      <c r="AD930" t="str">
        <f t="shared" ca="1" si="77"/>
        <v>N/A</v>
      </c>
    </row>
    <row r="931" spans="1:30" hidden="1" x14ac:dyDescent="0.35">
      <c r="A931">
        <v>943918762</v>
      </c>
      <c r="B931" s="1">
        <v>40952</v>
      </c>
      <c r="C931">
        <v>3091</v>
      </c>
      <c r="D931" s="1">
        <v>45243</v>
      </c>
      <c r="E931" t="s">
        <v>34</v>
      </c>
      <c r="F931" t="s">
        <v>24</v>
      </c>
      <c r="G931" t="s">
        <v>24</v>
      </c>
      <c r="H931" t="s">
        <v>25</v>
      </c>
      <c r="I931" t="s">
        <v>24</v>
      </c>
      <c r="J931">
        <v>0</v>
      </c>
      <c r="K931" t="s">
        <v>23</v>
      </c>
      <c r="L931" t="s">
        <v>24</v>
      </c>
      <c r="M931" t="s">
        <v>24</v>
      </c>
      <c r="N931" s="1">
        <v>45285</v>
      </c>
      <c r="P931" t="s">
        <v>31</v>
      </c>
      <c r="Q931" t="s">
        <v>25</v>
      </c>
      <c r="T931" t="s">
        <v>24</v>
      </c>
      <c r="U931" t="s">
        <v>23</v>
      </c>
      <c r="W931" t="s">
        <v>23</v>
      </c>
      <c r="X931" t="str">
        <f>IF(N931&gt;V931,"dp1",IF(V931="","N/A","dp3"))</f>
        <v>dp1</v>
      </c>
      <c r="Y931">
        <f>IF(X931 = "dp1", J931, IF(X931 = "N/A", "N/A", S931))</f>
        <v>0</v>
      </c>
      <c r="Z931">
        <f>IF(X931 = "dp1", ROUNDUP(Y931 / 10, 0), IF(Y931 = "N/A", 11, ROUNDUP(Y931 / 100, 0)))</f>
        <v>0</v>
      </c>
      <c r="AA931" t="str">
        <f>IF(OR(H931 = "Deceased", Q931 = "Deceased"), "Y", "N")</f>
        <v>Y</v>
      </c>
      <c r="AC931" t="str">
        <f t="shared" ca="1" si="78"/>
        <v>Old</v>
      </c>
      <c r="AD931" t="str">
        <f t="shared" ca="1" si="77"/>
        <v>N/A</v>
      </c>
    </row>
    <row r="932" spans="1:30" hidden="1" x14ac:dyDescent="0.35">
      <c r="A932">
        <v>558350373</v>
      </c>
      <c r="B932" s="1">
        <v>35657</v>
      </c>
      <c r="C932">
        <v>4147</v>
      </c>
      <c r="E932" t="s">
        <v>29</v>
      </c>
      <c r="F932" t="s">
        <v>24</v>
      </c>
      <c r="G932" t="s">
        <v>24</v>
      </c>
      <c r="H932" t="s">
        <v>32</v>
      </c>
      <c r="I932" t="s">
        <v>23</v>
      </c>
      <c r="J932">
        <v>2</v>
      </c>
      <c r="K932" t="s">
        <v>24</v>
      </c>
      <c r="L932" t="s">
        <v>24</v>
      </c>
      <c r="M932" t="s">
        <v>24</v>
      </c>
      <c r="N932" s="1">
        <v>44059</v>
      </c>
      <c r="O932" t="s">
        <v>37</v>
      </c>
      <c r="P932" t="s">
        <v>33</v>
      </c>
      <c r="Q932" t="s">
        <v>32</v>
      </c>
      <c r="R932">
        <v>7</v>
      </c>
      <c r="S932">
        <v>282</v>
      </c>
      <c r="T932" t="s">
        <v>23</v>
      </c>
      <c r="U932" t="s">
        <v>24</v>
      </c>
      <c r="V932" s="1">
        <v>44270</v>
      </c>
      <c r="W932" t="s">
        <v>23</v>
      </c>
      <c r="X932" t="str">
        <f>IF(N932&gt;V932,"dp1",IF(V932="","N/A","dp3"))</f>
        <v>dp3</v>
      </c>
      <c r="Y932">
        <f>IF(X932 = "dp1", J932, IF(X932 = "N/A", "N/A", S932))</f>
        <v>282</v>
      </c>
      <c r="Z932">
        <f>IF(X932 = "dp1", ROUNDUP(Y932 / 10, 0), IF(Y932 = "N/A", 11, ROUNDUP(Y932 / 100, 0)))</f>
        <v>3</v>
      </c>
      <c r="AA932" t="str">
        <f>IF(OR(H932 = "Deceased", Q932 = "Deceased"), "Y", "N")</f>
        <v>N</v>
      </c>
      <c r="AC932" t="str">
        <f t="shared" ca="1" si="78"/>
        <v>Old</v>
      </c>
      <c r="AD932" t="str">
        <f t="shared" ca="1" si="77"/>
        <v>Old</v>
      </c>
    </row>
    <row r="933" spans="1:30" hidden="1" x14ac:dyDescent="0.35">
      <c r="A933">
        <v>164842727</v>
      </c>
      <c r="B933" s="1">
        <v>40188</v>
      </c>
      <c r="C933">
        <v>5375</v>
      </c>
      <c r="D933" s="1">
        <v>45110</v>
      </c>
      <c r="E933" t="s">
        <v>29</v>
      </c>
      <c r="F933" t="s">
        <v>24</v>
      </c>
      <c r="G933" t="s">
        <v>24</v>
      </c>
      <c r="H933" t="s">
        <v>25</v>
      </c>
      <c r="I933" t="s">
        <v>23</v>
      </c>
      <c r="J933">
        <v>0</v>
      </c>
      <c r="K933" t="s">
        <v>23</v>
      </c>
      <c r="L933" t="s">
        <v>24</v>
      </c>
      <c r="M933" t="s">
        <v>24</v>
      </c>
      <c r="N933" s="1">
        <v>43572</v>
      </c>
      <c r="O933" t="s">
        <v>35</v>
      </c>
      <c r="P933" t="s">
        <v>33</v>
      </c>
      <c r="Q933" t="s">
        <v>25</v>
      </c>
      <c r="T933" t="s">
        <v>23</v>
      </c>
      <c r="U933" t="s">
        <v>23</v>
      </c>
      <c r="W933" t="s">
        <v>23</v>
      </c>
      <c r="X933" t="str">
        <f>IF(N933&gt;V933,"dp1",IF(V933="","N/A","dp3"))</f>
        <v>dp1</v>
      </c>
      <c r="Y933">
        <f>IF(X933 = "dp1", J933, IF(X933 = "N/A", "N/A", S933))</f>
        <v>0</v>
      </c>
      <c r="Z933">
        <f>IF(X933 = "dp1", ROUNDUP(Y933 / 10, 0), IF(Y933 = "N/A", 11, ROUNDUP(Y933 / 100, 0)))</f>
        <v>0</v>
      </c>
      <c r="AA933" t="str">
        <f>IF(OR(H933 = "Deceased", Q933 = "Deceased"), "Y", "N")</f>
        <v>Y</v>
      </c>
      <c r="AC933" t="str">
        <f t="shared" ca="1" si="78"/>
        <v>Old</v>
      </c>
      <c r="AD933" t="str">
        <f t="shared" ca="1" si="77"/>
        <v>N/A</v>
      </c>
    </row>
    <row r="934" spans="1:30" hidden="1" x14ac:dyDescent="0.35">
      <c r="A934">
        <v>854337778</v>
      </c>
      <c r="B934" s="1">
        <v>38616</v>
      </c>
      <c r="C934">
        <v>3220</v>
      </c>
      <c r="D934" s="1">
        <v>45107</v>
      </c>
      <c r="E934" t="s">
        <v>29</v>
      </c>
      <c r="F934" t="s">
        <v>24</v>
      </c>
      <c r="G934" t="s">
        <v>24</v>
      </c>
      <c r="H934" t="s">
        <v>25</v>
      </c>
      <c r="I934" t="s">
        <v>24</v>
      </c>
      <c r="J934">
        <v>0</v>
      </c>
      <c r="K934" t="s">
        <v>23</v>
      </c>
      <c r="L934" t="s">
        <v>23</v>
      </c>
      <c r="M934" t="s">
        <v>24</v>
      </c>
      <c r="N934" s="1">
        <v>44997</v>
      </c>
      <c r="O934" t="s">
        <v>35</v>
      </c>
      <c r="P934" t="s">
        <v>31</v>
      </c>
      <c r="Q934" t="s">
        <v>25</v>
      </c>
      <c r="T934" t="s">
        <v>23</v>
      </c>
      <c r="U934" t="s">
        <v>23</v>
      </c>
      <c r="W934" t="s">
        <v>23</v>
      </c>
      <c r="X934" t="str">
        <f>IF(N934&gt;V934,"dp1",IF(V934="","N/A","dp3"))</f>
        <v>dp1</v>
      </c>
      <c r="Y934">
        <f>IF(X934 = "dp1", J934, IF(X934 = "N/A", "N/A", S934))</f>
        <v>0</v>
      </c>
      <c r="Z934">
        <f>IF(X934 = "dp1", ROUNDUP(Y934 / 10, 0), IF(Y934 = "N/A", 11, ROUNDUP(Y934 / 100, 0)))</f>
        <v>0</v>
      </c>
      <c r="AA934" t="str">
        <f>IF(OR(H934 = "Deceased", Q934 = "Deceased"), "Y", "N")</f>
        <v>Y</v>
      </c>
      <c r="AC934" t="str">
        <f t="shared" ca="1" si="78"/>
        <v>Old</v>
      </c>
      <c r="AD934" t="str">
        <f t="shared" ca="1" si="77"/>
        <v>N/A</v>
      </c>
    </row>
    <row r="935" spans="1:30" hidden="1" x14ac:dyDescent="0.35">
      <c r="A935">
        <v>164431465</v>
      </c>
      <c r="B935" s="1">
        <v>42510</v>
      </c>
      <c r="C935">
        <v>2719</v>
      </c>
      <c r="E935" t="s">
        <v>36</v>
      </c>
      <c r="F935" t="s">
        <v>24</v>
      </c>
      <c r="G935" t="s">
        <v>23</v>
      </c>
      <c r="H935" t="s">
        <v>32</v>
      </c>
      <c r="I935" t="s">
        <v>24</v>
      </c>
      <c r="J935">
        <v>26</v>
      </c>
      <c r="K935" t="s">
        <v>24</v>
      </c>
      <c r="L935" t="s">
        <v>24</v>
      </c>
      <c r="M935" t="s">
        <v>24</v>
      </c>
      <c r="N935" s="1">
        <v>45550</v>
      </c>
      <c r="O935" t="s">
        <v>35</v>
      </c>
      <c r="P935" t="s">
        <v>27</v>
      </c>
      <c r="Q935" t="s">
        <v>28</v>
      </c>
      <c r="R935">
        <v>5</v>
      </c>
      <c r="S935">
        <v>559</v>
      </c>
      <c r="T935" t="s">
        <v>23</v>
      </c>
      <c r="U935" t="s">
        <v>23</v>
      </c>
      <c r="V935" s="1">
        <v>45283</v>
      </c>
      <c r="W935" t="s">
        <v>23</v>
      </c>
      <c r="X935" t="str">
        <f>IF(N935&gt;V935,"dp1",IF(V935="","N/A","dp3"))</f>
        <v>dp1</v>
      </c>
      <c r="Y935">
        <f>IF(X935 = "dp1", J935, IF(X935 = "N/A", "N/A", S935))</f>
        <v>26</v>
      </c>
      <c r="Z935">
        <f>IF(X935 = "dp1", ROUNDUP(Y935 / 10, 0), IF(Y935 = "N/A", 11, ROUNDUP(Y935 / 100, 0)))</f>
        <v>3</v>
      </c>
      <c r="AA935" t="str">
        <f>IF(OR(H935 = "Deceased", Q935 = "Deceased"), "Y", "N")</f>
        <v>N</v>
      </c>
      <c r="AC935" t="str">
        <f t="shared" ca="1" si="78"/>
        <v>Old</v>
      </c>
      <c r="AD935" t="str">
        <f t="shared" ca="1" si="77"/>
        <v>Old</v>
      </c>
    </row>
    <row r="936" spans="1:30" hidden="1" x14ac:dyDescent="0.35">
      <c r="A936">
        <v>629475037</v>
      </c>
      <c r="B936" s="1">
        <v>35895</v>
      </c>
      <c r="C936">
        <v>4847</v>
      </c>
      <c r="D936" s="1">
        <v>45006</v>
      </c>
      <c r="E936" t="s">
        <v>29</v>
      </c>
      <c r="F936" t="s">
        <v>24</v>
      </c>
      <c r="G936" t="s">
        <v>24</v>
      </c>
      <c r="H936" t="s">
        <v>25</v>
      </c>
      <c r="I936" t="s">
        <v>24</v>
      </c>
      <c r="J936">
        <v>0</v>
      </c>
      <c r="K936" t="s">
        <v>23</v>
      </c>
      <c r="L936" t="s">
        <v>24</v>
      </c>
      <c r="M936" t="s">
        <v>24</v>
      </c>
      <c r="N936" s="1">
        <v>44035</v>
      </c>
      <c r="O936" t="s">
        <v>26</v>
      </c>
      <c r="P936" t="s">
        <v>33</v>
      </c>
      <c r="Q936" t="s">
        <v>25</v>
      </c>
      <c r="T936" t="s">
        <v>24</v>
      </c>
      <c r="U936" t="s">
        <v>23</v>
      </c>
      <c r="W936" t="s">
        <v>23</v>
      </c>
      <c r="X936" t="str">
        <f>IF(N936&gt;V936,"dp1",IF(V936="","N/A","dp3"))</f>
        <v>dp1</v>
      </c>
      <c r="Y936">
        <f>IF(X936 = "dp1", J936, IF(X936 = "N/A", "N/A", S936))</f>
        <v>0</v>
      </c>
      <c r="Z936">
        <f>IF(X936 = "dp1", ROUNDUP(Y936 / 10, 0), IF(Y936 = "N/A", 11, ROUNDUP(Y936 / 100, 0)))</f>
        <v>0</v>
      </c>
      <c r="AA936" t="str">
        <f>IF(OR(H936 = "Deceased", Q936 = "Deceased"), "Y", "N")</f>
        <v>Y</v>
      </c>
      <c r="AC936" t="str">
        <f t="shared" ca="1" si="78"/>
        <v>Old</v>
      </c>
      <c r="AD936" t="str">
        <f t="shared" ca="1" si="77"/>
        <v>N/A</v>
      </c>
    </row>
    <row r="937" spans="1:30" hidden="1" x14ac:dyDescent="0.35">
      <c r="A937">
        <v>291639776</v>
      </c>
      <c r="B937" s="1">
        <v>41007</v>
      </c>
      <c r="C937">
        <v>4036</v>
      </c>
      <c r="D937" s="1">
        <v>44848</v>
      </c>
      <c r="E937" t="s">
        <v>29</v>
      </c>
      <c r="F937" t="s">
        <v>24</v>
      </c>
      <c r="G937" t="s">
        <v>24</v>
      </c>
      <c r="H937" t="s">
        <v>25</v>
      </c>
      <c r="I937" t="s">
        <v>23</v>
      </c>
      <c r="J937">
        <v>0</v>
      </c>
      <c r="K937" t="s">
        <v>23</v>
      </c>
      <c r="L937" t="s">
        <v>24</v>
      </c>
      <c r="M937" t="s">
        <v>24</v>
      </c>
      <c r="N937" s="1">
        <v>43837</v>
      </c>
      <c r="O937" t="s">
        <v>26</v>
      </c>
      <c r="P937" t="s">
        <v>33</v>
      </c>
      <c r="Q937" t="s">
        <v>25</v>
      </c>
      <c r="T937" t="s">
        <v>24</v>
      </c>
      <c r="U937" t="s">
        <v>23</v>
      </c>
      <c r="W937" t="s">
        <v>23</v>
      </c>
      <c r="X937" t="str">
        <f>IF(N937&gt;V937,"dp1",IF(V937="","N/A","dp3"))</f>
        <v>dp1</v>
      </c>
      <c r="Y937">
        <f>IF(X937 = "dp1", J937, IF(X937 = "N/A", "N/A", S937))</f>
        <v>0</v>
      </c>
      <c r="Z937">
        <f>IF(X937 = "dp1", ROUNDUP(Y937 / 10, 0), IF(Y937 = "N/A", 11, ROUNDUP(Y937 / 100, 0)))</f>
        <v>0</v>
      </c>
      <c r="AA937" t="str">
        <f>IF(OR(H937 = "Deceased", Q937 = "Deceased"), "Y", "N")</f>
        <v>Y</v>
      </c>
      <c r="AC937" t="str">
        <f t="shared" ca="1" si="78"/>
        <v>Old</v>
      </c>
      <c r="AD937" t="str">
        <f t="shared" ca="1" si="77"/>
        <v>N/A</v>
      </c>
    </row>
    <row r="938" spans="1:30" hidden="1" x14ac:dyDescent="0.35">
      <c r="A938">
        <v>986348721</v>
      </c>
      <c r="B938" s="1">
        <v>34776</v>
      </c>
      <c r="C938">
        <v>5956</v>
      </c>
      <c r="D938" s="1">
        <v>44366</v>
      </c>
      <c r="E938" t="s">
        <v>29</v>
      </c>
      <c r="F938" t="s">
        <v>24</v>
      </c>
      <c r="G938" t="s">
        <v>24</v>
      </c>
      <c r="H938" t="s">
        <v>25</v>
      </c>
      <c r="I938" t="s">
        <v>24</v>
      </c>
      <c r="J938">
        <v>0</v>
      </c>
      <c r="K938" t="s">
        <v>23</v>
      </c>
      <c r="L938" t="s">
        <v>24</v>
      </c>
      <c r="M938" t="s">
        <v>24</v>
      </c>
      <c r="N938" s="1">
        <v>44124</v>
      </c>
      <c r="O938" t="s">
        <v>35</v>
      </c>
      <c r="P938" t="s">
        <v>33</v>
      </c>
      <c r="Q938" t="s">
        <v>25</v>
      </c>
      <c r="T938" t="s">
        <v>23</v>
      </c>
      <c r="U938" t="s">
        <v>23</v>
      </c>
      <c r="W938" t="s">
        <v>23</v>
      </c>
      <c r="X938" t="str">
        <f>IF(N938&gt;V938,"dp1",IF(V938="","N/A","dp3"))</f>
        <v>dp1</v>
      </c>
      <c r="Y938">
        <f>IF(X938 = "dp1", J938, IF(X938 = "N/A", "N/A", S938))</f>
        <v>0</v>
      </c>
      <c r="Z938">
        <f>IF(X938 = "dp1", ROUNDUP(Y938 / 10, 0), IF(Y938 = "N/A", 11, ROUNDUP(Y938 / 100, 0)))</f>
        <v>0</v>
      </c>
      <c r="AA938" t="str">
        <f>IF(OR(H938 = "Deceased", Q938 = "Deceased"), "Y", "N")</f>
        <v>Y</v>
      </c>
      <c r="AC938" t="str">
        <f t="shared" ca="1" si="78"/>
        <v>Old</v>
      </c>
      <c r="AD938" t="str">
        <f t="shared" ca="1" si="77"/>
        <v>N/A</v>
      </c>
    </row>
    <row r="939" spans="1:30" hidden="1" x14ac:dyDescent="0.35">
      <c r="A939">
        <v>111349429</v>
      </c>
      <c r="B939" s="1">
        <v>38952</v>
      </c>
      <c r="C939">
        <v>4106</v>
      </c>
      <c r="D939" s="1">
        <v>44336</v>
      </c>
      <c r="E939" t="s">
        <v>29</v>
      </c>
      <c r="F939" t="s">
        <v>24</v>
      </c>
      <c r="G939" t="s">
        <v>24</v>
      </c>
      <c r="H939" t="s">
        <v>32</v>
      </c>
      <c r="I939" t="s">
        <v>23</v>
      </c>
      <c r="J939">
        <v>0</v>
      </c>
      <c r="K939" t="s">
        <v>24</v>
      </c>
      <c r="L939" t="s">
        <v>23</v>
      </c>
      <c r="M939" t="s">
        <v>24</v>
      </c>
      <c r="N939" s="1">
        <v>43602</v>
      </c>
      <c r="O939" t="s">
        <v>40</v>
      </c>
      <c r="P939" t="s">
        <v>31</v>
      </c>
      <c r="Q939" t="s">
        <v>25</v>
      </c>
      <c r="T939" t="s">
        <v>23</v>
      </c>
      <c r="U939" t="s">
        <v>23</v>
      </c>
      <c r="W939" t="s">
        <v>23</v>
      </c>
      <c r="X939" t="str">
        <f>IF(N939&gt;V939,"dp1",IF(V939="","N/A","dp3"))</f>
        <v>dp1</v>
      </c>
      <c r="Y939">
        <f>IF(X939 = "dp1", J939, IF(X939 = "N/A", "N/A", S939))</f>
        <v>0</v>
      </c>
      <c r="Z939">
        <f>IF(X939 = "dp1", ROUNDUP(Y939 / 10, 0), IF(Y939 = "N/A", 11, ROUNDUP(Y939 / 100, 0)))</f>
        <v>0</v>
      </c>
      <c r="AA939" t="str">
        <f>IF(OR(H939 = "Deceased", Q939 = "Deceased"), "Y", "N")</f>
        <v>Y</v>
      </c>
      <c r="AC939" t="str">
        <f t="shared" ca="1" si="78"/>
        <v>Old</v>
      </c>
      <c r="AD939" t="str">
        <f t="shared" ca="1" si="77"/>
        <v>N/A</v>
      </c>
    </row>
    <row r="940" spans="1:30" hidden="1" x14ac:dyDescent="0.35">
      <c r="A940">
        <v>291859303</v>
      </c>
      <c r="B940" s="1">
        <v>40290</v>
      </c>
      <c r="C940">
        <v>6383</v>
      </c>
      <c r="D940" s="1">
        <v>43900</v>
      </c>
      <c r="E940" t="s">
        <v>29</v>
      </c>
      <c r="F940" t="s">
        <v>24</v>
      </c>
      <c r="G940" t="s">
        <v>24</v>
      </c>
      <c r="H940" t="s">
        <v>25</v>
      </c>
      <c r="I940" t="s">
        <v>24</v>
      </c>
      <c r="J940">
        <v>0</v>
      </c>
      <c r="K940" t="s">
        <v>23</v>
      </c>
      <c r="L940" t="s">
        <v>24</v>
      </c>
      <c r="M940" t="s">
        <v>24</v>
      </c>
      <c r="N940" s="1">
        <v>44514</v>
      </c>
      <c r="O940" t="s">
        <v>38</v>
      </c>
      <c r="P940" t="s">
        <v>33</v>
      </c>
      <c r="Q940" t="s">
        <v>25</v>
      </c>
      <c r="T940" t="s">
        <v>24</v>
      </c>
      <c r="U940" t="s">
        <v>23</v>
      </c>
      <c r="W940" t="s">
        <v>23</v>
      </c>
      <c r="X940" t="str">
        <f>IF(N940&gt;V940,"dp1",IF(V940="","N/A","dp3"))</f>
        <v>dp1</v>
      </c>
      <c r="Y940">
        <f>IF(X940 = "dp1", J940, IF(X940 = "N/A", "N/A", S940))</f>
        <v>0</v>
      </c>
      <c r="Z940">
        <f>IF(X940 = "dp1", ROUNDUP(Y940 / 10, 0), IF(Y940 = "N/A", 11, ROUNDUP(Y940 / 100, 0)))</f>
        <v>0</v>
      </c>
      <c r="AA940" t="str">
        <f>IF(OR(H940 = "Deceased", Q940 = "Deceased"), "Y", "N")</f>
        <v>Y</v>
      </c>
      <c r="AC940" t="str">
        <f t="shared" ca="1" si="78"/>
        <v>Old</v>
      </c>
      <c r="AD940" t="str">
        <f t="shared" ca="1" si="77"/>
        <v>N/A</v>
      </c>
    </row>
    <row r="941" spans="1:30" hidden="1" x14ac:dyDescent="0.35">
      <c r="A941">
        <v>138053884</v>
      </c>
      <c r="B941" s="1">
        <v>35623</v>
      </c>
      <c r="C941">
        <v>4521</v>
      </c>
      <c r="D941" s="1">
        <v>43694</v>
      </c>
      <c r="E941" t="s">
        <v>29</v>
      </c>
      <c r="F941" t="s">
        <v>24</v>
      </c>
      <c r="G941" t="s">
        <v>24</v>
      </c>
      <c r="H941" t="s">
        <v>32</v>
      </c>
      <c r="I941" t="s">
        <v>23</v>
      </c>
      <c r="J941">
        <v>6</v>
      </c>
      <c r="K941" t="s">
        <v>24</v>
      </c>
      <c r="L941" t="s">
        <v>24</v>
      </c>
      <c r="M941" t="s">
        <v>23</v>
      </c>
      <c r="N941" s="1">
        <v>43537</v>
      </c>
      <c r="O941" t="s">
        <v>38</v>
      </c>
      <c r="P941" t="s">
        <v>33</v>
      </c>
      <c r="Q941" t="s">
        <v>25</v>
      </c>
      <c r="T941" t="s">
        <v>23</v>
      </c>
      <c r="U941" t="s">
        <v>24</v>
      </c>
      <c r="W941" t="s">
        <v>23</v>
      </c>
      <c r="X941" t="str">
        <f>IF(N941&gt;V941,"dp1",IF(V941="","N/A","dp3"))</f>
        <v>dp1</v>
      </c>
      <c r="Y941">
        <f>IF(X941 = "dp1", J941, IF(X941 = "N/A", "N/A", S941))</f>
        <v>6</v>
      </c>
      <c r="Z941">
        <f>IF(X941 = "dp1", ROUNDUP(Y941 / 10, 0), IF(Y941 = "N/A", 11, ROUNDUP(Y941 / 100, 0)))</f>
        <v>1</v>
      </c>
      <c r="AA941" t="str">
        <f>IF(OR(H941 = "Deceased", Q941 = "Deceased"), "Y", "N")</f>
        <v>Y</v>
      </c>
      <c r="AC941" t="str">
        <f t="shared" ca="1" si="78"/>
        <v>Old</v>
      </c>
      <c r="AD941" t="str">
        <f t="shared" ca="1" si="77"/>
        <v>N/A</v>
      </c>
    </row>
    <row r="942" spans="1:30" x14ac:dyDescent="0.35">
      <c r="A942">
        <v>326501297</v>
      </c>
      <c r="B942" s="1">
        <v>43183</v>
      </c>
      <c r="D942" s="1">
        <v>45754</v>
      </c>
      <c r="E942" t="s">
        <v>29</v>
      </c>
      <c r="F942" t="s">
        <v>24</v>
      </c>
      <c r="G942" t="s">
        <v>24</v>
      </c>
      <c r="H942" t="s">
        <v>30</v>
      </c>
      <c r="O942" t="s">
        <v>38</v>
      </c>
      <c r="P942" t="s">
        <v>33</v>
      </c>
      <c r="Q942" t="s">
        <v>25</v>
      </c>
      <c r="T942" t="s">
        <v>23</v>
      </c>
      <c r="U942" t="s">
        <v>23</v>
      </c>
      <c r="W942" t="s">
        <v>23</v>
      </c>
      <c r="X942" t="str">
        <f>IF(N942&gt;V942,"dp1",IF(V942="","N/A","dp3"))</f>
        <v>N/A</v>
      </c>
      <c r="Y942" t="str">
        <f>IF(X942 = "dp1", J942, IF(X942 = "N/A", "N/A", S942))</f>
        <v>N/A</v>
      </c>
      <c r="Z942">
        <f>IF(X942 = "dp1", ROUNDUP(Y942 / 10, 0), IF(Y942 = "N/A", 11, ROUNDUP(Y942 / 100, 0)))</f>
        <v>11</v>
      </c>
      <c r="AA942" t="str">
        <f>IF(OR(H942 = "Deceased", Q942 = "Deceased"), "Y", "N")</f>
        <v>Y</v>
      </c>
      <c r="AC942" t="str">
        <f t="shared" ca="1" si="78"/>
        <v>N/A</v>
      </c>
      <c r="AD942" t="str">
        <f t="shared" ca="1" si="77"/>
        <v>N/A</v>
      </c>
    </row>
    <row r="943" spans="1:30" x14ac:dyDescent="0.35">
      <c r="A943">
        <v>725301195</v>
      </c>
      <c r="B943" s="1">
        <v>41593</v>
      </c>
      <c r="E943" t="s">
        <v>22</v>
      </c>
      <c r="F943" t="s">
        <v>23</v>
      </c>
      <c r="G943" t="s">
        <v>24</v>
      </c>
      <c r="H943" t="s">
        <v>32</v>
      </c>
      <c r="I943" t="s">
        <v>24</v>
      </c>
      <c r="J943">
        <v>46</v>
      </c>
      <c r="K943" t="s">
        <v>24</v>
      </c>
      <c r="L943" t="s">
        <v>23</v>
      </c>
      <c r="M943" t="s">
        <v>23</v>
      </c>
      <c r="N943" s="1">
        <v>45726</v>
      </c>
      <c r="O943" t="s">
        <v>26</v>
      </c>
      <c r="P943" t="s">
        <v>33</v>
      </c>
      <c r="Q943" t="s">
        <v>30</v>
      </c>
      <c r="W943" t="s">
        <v>23</v>
      </c>
      <c r="X943" t="str">
        <f>IF(N943&gt;V943,"dp1",IF(V943="","N/A","dp3"))</f>
        <v>dp1</v>
      </c>
      <c r="Y943">
        <f>IF(X943 = "dp1", J943, IF(X943 = "N/A", "N/A", S943))</f>
        <v>46</v>
      </c>
      <c r="Z943">
        <f>IF(X943 = "dp1", ROUNDUP(Y943 / 10, 0), IF(Y943 = "N/A", 11, ROUNDUP(Y943 / 100, 0)))</f>
        <v>5</v>
      </c>
      <c r="AA943" t="str">
        <f>IF(OR(H943 = "Deceased", Q943 = "Deceased"), "Y", "N")</f>
        <v>N</v>
      </c>
      <c r="AC943" t="str">
        <f t="shared" ca="1" si="78"/>
        <v>Recent</v>
      </c>
      <c r="AD943" t="str">
        <f t="shared" ca="1" si="77"/>
        <v>N/A</v>
      </c>
    </row>
    <row r="944" spans="1:30" x14ac:dyDescent="0.35">
      <c r="A944">
        <v>406790663</v>
      </c>
      <c r="B944" s="1">
        <v>38104</v>
      </c>
      <c r="D944" s="1">
        <v>45748</v>
      </c>
      <c r="E944" t="s">
        <v>22</v>
      </c>
      <c r="F944" t="s">
        <v>23</v>
      </c>
      <c r="G944" t="s">
        <v>24</v>
      </c>
      <c r="H944" t="s">
        <v>30</v>
      </c>
      <c r="O944" t="s">
        <v>37</v>
      </c>
      <c r="P944" t="s">
        <v>27</v>
      </c>
      <c r="Q944" t="s">
        <v>30</v>
      </c>
      <c r="W944" t="s">
        <v>23</v>
      </c>
      <c r="X944" t="str">
        <f>IF(N944&gt;V944,"dp1",IF(V944="","N/A","dp3"))</f>
        <v>N/A</v>
      </c>
      <c r="Y944" t="str">
        <f>IF(X944 = "dp1", J944, IF(X944 = "N/A", "N/A", S944))</f>
        <v>N/A</v>
      </c>
      <c r="Z944">
        <f>IF(X944 = "dp1", ROUNDUP(Y944 / 10, 0), IF(Y944 = "N/A", 11, ROUNDUP(Y944 / 100, 0)))</f>
        <v>11</v>
      </c>
      <c r="AA944" t="str">
        <f>IF(OR(H944 = "Deceased", Q944 = "Deceased"), "Y", "N")</f>
        <v>N</v>
      </c>
      <c r="AC944" t="str">
        <f t="shared" ca="1" si="78"/>
        <v>N/A</v>
      </c>
      <c r="AD944" t="str">
        <f t="shared" ca="1" si="77"/>
        <v>N/A</v>
      </c>
    </row>
    <row r="945" spans="1:30" x14ac:dyDescent="0.35">
      <c r="A945">
        <v>733458034</v>
      </c>
      <c r="B945" s="1">
        <v>36904</v>
      </c>
      <c r="D945" s="1">
        <v>45743</v>
      </c>
      <c r="E945" t="s">
        <v>34</v>
      </c>
      <c r="F945" t="s">
        <v>24</v>
      </c>
      <c r="G945" t="s">
        <v>24</v>
      </c>
      <c r="H945" t="s">
        <v>30</v>
      </c>
      <c r="O945" t="s">
        <v>40</v>
      </c>
      <c r="P945" t="s">
        <v>33</v>
      </c>
      <c r="Q945" t="s">
        <v>25</v>
      </c>
      <c r="T945" t="s">
        <v>23</v>
      </c>
      <c r="U945" t="s">
        <v>23</v>
      </c>
      <c r="W945" t="s">
        <v>23</v>
      </c>
      <c r="X945" t="str">
        <f>IF(N945&gt;V945,"dp1",IF(V945="","N/A","dp3"))</f>
        <v>N/A</v>
      </c>
      <c r="Y945" t="str">
        <f>IF(X945 = "dp1", J945, IF(X945 = "N/A", "N/A", S945))</f>
        <v>N/A</v>
      </c>
      <c r="Z945">
        <f>IF(X945 = "dp1", ROUNDUP(Y945 / 10, 0), IF(Y945 = "N/A", 11, ROUNDUP(Y945 / 100, 0)))</f>
        <v>11</v>
      </c>
      <c r="AA945" t="str">
        <f>IF(OR(H945 = "Deceased", Q945 = "Deceased"), "Y", "N")</f>
        <v>Y</v>
      </c>
      <c r="AC945" t="str">
        <f t="shared" ca="1" si="78"/>
        <v>N/A</v>
      </c>
      <c r="AD945" t="str">
        <f t="shared" ca="1" si="77"/>
        <v>N/A</v>
      </c>
    </row>
    <row r="946" spans="1:30" hidden="1" x14ac:dyDescent="0.35">
      <c r="A946">
        <v>768634659</v>
      </c>
      <c r="B946" s="1">
        <v>42552</v>
      </c>
      <c r="C946">
        <v>2</v>
      </c>
      <c r="E946" t="s">
        <v>22</v>
      </c>
      <c r="F946" t="s">
        <v>23</v>
      </c>
      <c r="G946" t="s">
        <v>24</v>
      </c>
      <c r="H946" t="s">
        <v>32</v>
      </c>
      <c r="I946" t="s">
        <v>24</v>
      </c>
      <c r="J946">
        <v>93</v>
      </c>
      <c r="K946" t="s">
        <v>24</v>
      </c>
      <c r="L946" t="s">
        <v>24</v>
      </c>
      <c r="M946" t="s">
        <v>23</v>
      </c>
      <c r="N946" s="1">
        <v>45735</v>
      </c>
      <c r="O946" t="s">
        <v>37</v>
      </c>
      <c r="P946" t="s">
        <v>31</v>
      </c>
      <c r="Q946" t="s">
        <v>30</v>
      </c>
      <c r="W946" t="s">
        <v>23</v>
      </c>
      <c r="X946" t="str">
        <f>IF(N946&gt;V946,"dp1",IF(V946="","N/A","dp3"))</f>
        <v>dp1</v>
      </c>
      <c r="Y946">
        <f>IF(X946 = "dp1", J946, IF(X946 = "N/A", "N/A", S946))</f>
        <v>93</v>
      </c>
      <c r="Z946">
        <f>IF(X946 = "dp1", ROUNDUP(Y946 / 10, 0), IF(Y946 = "N/A", 11, ROUNDUP(Y946 / 100, 0)))</f>
        <v>10</v>
      </c>
      <c r="AA946" t="str">
        <f>IF(OR(H946 = "Deceased", Q946 = "Deceased"), "Y", "N")</f>
        <v>N</v>
      </c>
      <c r="AC946" t="str">
        <f t="shared" ca="1" si="78"/>
        <v>Recent</v>
      </c>
      <c r="AD946" t="str">
        <f t="shared" ca="1" si="77"/>
        <v>N/A</v>
      </c>
    </row>
    <row r="947" spans="1:30" x14ac:dyDescent="0.35">
      <c r="A947">
        <v>179602041</v>
      </c>
      <c r="B947" s="1">
        <v>42929</v>
      </c>
      <c r="D947" s="1">
        <v>45742</v>
      </c>
      <c r="E947" t="s">
        <v>22</v>
      </c>
      <c r="F947" t="s">
        <v>23</v>
      </c>
      <c r="G947" t="s">
        <v>24</v>
      </c>
      <c r="H947" t="s">
        <v>30</v>
      </c>
      <c r="O947" t="s">
        <v>37</v>
      </c>
      <c r="P947" t="s">
        <v>31</v>
      </c>
      <c r="Q947" t="s">
        <v>30</v>
      </c>
      <c r="W947" t="s">
        <v>23</v>
      </c>
      <c r="X947" t="str">
        <f>IF(N947&gt;V947,"dp1",IF(V947="","N/A","dp3"))</f>
        <v>N/A</v>
      </c>
      <c r="Y947" t="str">
        <f>IF(X947 = "dp1", J947, IF(X947 = "N/A", "N/A", S947))</f>
        <v>N/A</v>
      </c>
      <c r="Z947">
        <f>IF(X947 = "dp1", ROUNDUP(Y947 / 10, 0), IF(Y947 = "N/A", 11, ROUNDUP(Y947 / 100, 0)))</f>
        <v>11</v>
      </c>
      <c r="AA947" t="str">
        <f>IF(OR(H947 = "Deceased", Q947 = "Deceased"), "Y", "N")</f>
        <v>N</v>
      </c>
      <c r="AC947" t="str">
        <f t="shared" ca="1" si="78"/>
        <v>N/A</v>
      </c>
      <c r="AD947" t="str">
        <f t="shared" ca="1" si="77"/>
        <v>N/A</v>
      </c>
    </row>
    <row r="948" spans="1:30" hidden="1" x14ac:dyDescent="0.35">
      <c r="A948">
        <v>897277224</v>
      </c>
      <c r="B948" s="1">
        <v>38022</v>
      </c>
      <c r="C948">
        <v>77</v>
      </c>
      <c r="E948" t="s">
        <v>22</v>
      </c>
      <c r="F948" t="s">
        <v>23</v>
      </c>
      <c r="G948" t="s">
        <v>24</v>
      </c>
      <c r="H948" t="s">
        <v>25</v>
      </c>
      <c r="I948" t="s">
        <v>24</v>
      </c>
      <c r="J948">
        <v>0</v>
      </c>
      <c r="K948" t="s">
        <v>23</v>
      </c>
      <c r="L948" t="s">
        <v>23</v>
      </c>
      <c r="M948" t="s">
        <v>24</v>
      </c>
      <c r="N948" s="1">
        <v>45738</v>
      </c>
      <c r="O948" t="s">
        <v>39</v>
      </c>
      <c r="P948" t="s">
        <v>33</v>
      </c>
      <c r="Q948" t="s">
        <v>25</v>
      </c>
      <c r="T948" t="s">
        <v>23</v>
      </c>
      <c r="U948" t="s">
        <v>24</v>
      </c>
      <c r="W948" t="s">
        <v>23</v>
      </c>
      <c r="X948" t="str">
        <f>IF(N948&gt;V948,"dp1",IF(V948="","N/A","dp3"))</f>
        <v>dp1</v>
      </c>
      <c r="Y948">
        <f>IF(X948 = "dp1", J948, IF(X948 = "N/A", "N/A", S948))</f>
        <v>0</v>
      </c>
      <c r="Z948">
        <f>IF(X948 = "dp1", ROUNDUP(Y948 / 10, 0), IF(Y948 = "N/A", 11, ROUNDUP(Y948 / 100, 0)))</f>
        <v>0</v>
      </c>
      <c r="AA948" t="str">
        <f>IF(OR(H948 = "Deceased", Q948 = "Deceased"), "Y", "N")</f>
        <v>Y</v>
      </c>
      <c r="AC948" t="str">
        <f t="shared" ca="1" si="78"/>
        <v>Recent</v>
      </c>
      <c r="AD948" t="str">
        <f t="shared" ca="1" si="77"/>
        <v>N/A</v>
      </c>
    </row>
    <row r="949" spans="1:30" hidden="1" x14ac:dyDescent="0.35">
      <c r="A949">
        <v>391738929</v>
      </c>
      <c r="B949" s="1">
        <v>39078</v>
      </c>
      <c r="C949">
        <v>76</v>
      </c>
      <c r="E949" t="s">
        <v>22</v>
      </c>
      <c r="F949" t="s">
        <v>23</v>
      </c>
      <c r="G949" t="s">
        <v>24</v>
      </c>
      <c r="H949" t="s">
        <v>25</v>
      </c>
      <c r="I949" t="s">
        <v>24</v>
      </c>
      <c r="J949">
        <v>0</v>
      </c>
      <c r="K949" t="s">
        <v>23</v>
      </c>
      <c r="L949" t="s">
        <v>23</v>
      </c>
      <c r="M949" t="s">
        <v>23</v>
      </c>
      <c r="N949" s="1">
        <v>45741</v>
      </c>
      <c r="O949" t="s">
        <v>37</v>
      </c>
      <c r="P949" t="s">
        <v>27</v>
      </c>
      <c r="Q949" t="s">
        <v>25</v>
      </c>
      <c r="T949" t="s">
        <v>23</v>
      </c>
      <c r="U949" t="s">
        <v>23</v>
      </c>
      <c r="W949" t="s">
        <v>23</v>
      </c>
      <c r="X949" t="str">
        <f>IF(N949&gt;V949,"dp1",IF(V949="","N/A","dp3"))</f>
        <v>dp1</v>
      </c>
      <c r="Y949">
        <f>IF(X949 = "dp1", J949, IF(X949 = "N/A", "N/A", S949))</f>
        <v>0</v>
      </c>
      <c r="Z949">
        <f>IF(X949 = "dp1", ROUNDUP(Y949 / 10, 0), IF(Y949 = "N/A", 11, ROUNDUP(Y949 / 100, 0)))</f>
        <v>0</v>
      </c>
      <c r="AA949" t="str">
        <f>IF(OR(H949 = "Deceased", Q949 = "Deceased"), "Y", "N")</f>
        <v>Y</v>
      </c>
      <c r="AC949" t="str">
        <f t="shared" ca="1" si="78"/>
        <v>Recent</v>
      </c>
      <c r="AD949" t="str">
        <f t="shared" ca="1" si="77"/>
        <v>N/A</v>
      </c>
    </row>
    <row r="950" spans="1:30" hidden="1" x14ac:dyDescent="0.35">
      <c r="A950">
        <v>921178149</v>
      </c>
      <c r="B950" s="1">
        <v>41686</v>
      </c>
      <c r="C950">
        <v>167</v>
      </c>
      <c r="E950" t="s">
        <v>36</v>
      </c>
      <c r="F950" t="s">
        <v>24</v>
      </c>
      <c r="G950" t="s">
        <v>23</v>
      </c>
      <c r="H950" t="s">
        <v>32</v>
      </c>
      <c r="I950" t="s">
        <v>24</v>
      </c>
      <c r="J950">
        <v>84</v>
      </c>
      <c r="K950" t="s">
        <v>24</v>
      </c>
      <c r="L950" t="s">
        <v>23</v>
      </c>
      <c r="M950" t="s">
        <v>23</v>
      </c>
      <c r="N950" s="1">
        <v>45710</v>
      </c>
      <c r="O950" t="s">
        <v>39</v>
      </c>
      <c r="P950" t="s">
        <v>27</v>
      </c>
      <c r="Q950" t="s">
        <v>30</v>
      </c>
      <c r="W950" t="s">
        <v>23</v>
      </c>
      <c r="X950" t="str">
        <f>IF(N950&gt;V950,"dp1",IF(V950="","N/A","dp3"))</f>
        <v>dp1</v>
      </c>
      <c r="Y950">
        <f>IF(X950 = "dp1", J950, IF(X950 = "N/A", "N/A", S950))</f>
        <v>84</v>
      </c>
      <c r="Z950">
        <f>IF(X950 = "dp1", ROUNDUP(Y950 / 10, 0), IF(Y950 = "N/A", 11, ROUNDUP(Y950 / 100, 0)))</f>
        <v>9</v>
      </c>
      <c r="AA950" t="str">
        <f>IF(OR(H950 = "Deceased", Q950 = "Deceased"), "Y", "N")</f>
        <v>N</v>
      </c>
      <c r="AC950" t="str">
        <f t="shared" ca="1" si="78"/>
        <v>Recent</v>
      </c>
      <c r="AD950" t="str">
        <f t="shared" ca="1" si="77"/>
        <v>N/A</v>
      </c>
    </row>
    <row r="951" spans="1:30" x14ac:dyDescent="0.35">
      <c r="A951">
        <v>833245873</v>
      </c>
      <c r="B951" s="1">
        <v>40981</v>
      </c>
      <c r="D951" s="1">
        <v>45739</v>
      </c>
      <c r="E951" t="s">
        <v>22</v>
      </c>
      <c r="F951" t="s">
        <v>23</v>
      </c>
      <c r="G951" t="s">
        <v>24</v>
      </c>
      <c r="H951" t="s">
        <v>30</v>
      </c>
      <c r="O951" t="s">
        <v>38</v>
      </c>
      <c r="P951" t="s">
        <v>31</v>
      </c>
      <c r="Q951" t="s">
        <v>25</v>
      </c>
      <c r="T951" t="s">
        <v>23</v>
      </c>
      <c r="U951" t="s">
        <v>23</v>
      </c>
      <c r="W951" t="s">
        <v>23</v>
      </c>
      <c r="X951" t="str">
        <f>IF(N951&gt;V951,"dp1",IF(V951="","N/A","dp3"))</f>
        <v>N/A</v>
      </c>
      <c r="Y951" t="str">
        <f>IF(X951 = "dp1", J951, IF(X951 = "N/A", "N/A", S951))</f>
        <v>N/A</v>
      </c>
      <c r="Z951">
        <f>IF(X951 = "dp1", ROUNDUP(Y951 / 10, 0), IF(Y951 = "N/A", 11, ROUNDUP(Y951 / 100, 0)))</f>
        <v>11</v>
      </c>
      <c r="AA951" t="str">
        <f>IF(OR(H951 = "Deceased", Q951 = "Deceased"), "Y", "N")</f>
        <v>Y</v>
      </c>
      <c r="AC951" t="str">
        <f t="shared" ca="1" si="78"/>
        <v>N/A</v>
      </c>
      <c r="AD951" t="str">
        <f t="shared" ca="1" si="77"/>
        <v>N/A</v>
      </c>
    </row>
    <row r="952" spans="1:30" x14ac:dyDescent="0.35">
      <c r="A952">
        <v>671027527</v>
      </c>
      <c r="B952" s="1">
        <v>36277</v>
      </c>
      <c r="D952" s="1">
        <v>45738</v>
      </c>
      <c r="E952" t="s">
        <v>22</v>
      </c>
      <c r="F952" t="s">
        <v>23</v>
      </c>
      <c r="G952" t="s">
        <v>24</v>
      </c>
      <c r="H952" t="s">
        <v>30</v>
      </c>
      <c r="O952" t="s">
        <v>38</v>
      </c>
      <c r="P952" t="s">
        <v>27</v>
      </c>
      <c r="Q952" t="s">
        <v>30</v>
      </c>
      <c r="W952" t="s">
        <v>23</v>
      </c>
      <c r="X952" t="str">
        <f>IF(N952&gt;V952,"dp1",IF(V952="","N/A","dp3"))</f>
        <v>N/A</v>
      </c>
      <c r="Y952" t="str">
        <f>IF(X952 = "dp1", J952, IF(X952 = "N/A", "N/A", S952))</f>
        <v>N/A</v>
      </c>
      <c r="Z952">
        <f>IF(X952 = "dp1", ROUNDUP(Y952 / 10, 0), IF(Y952 = "N/A", 11, ROUNDUP(Y952 / 100, 0)))</f>
        <v>11</v>
      </c>
      <c r="AA952" t="str">
        <f>IF(OR(H952 = "Deceased", Q952 = "Deceased"), "Y", "N")</f>
        <v>N</v>
      </c>
      <c r="AC952" t="str">
        <f t="shared" ca="1" si="78"/>
        <v>N/A</v>
      </c>
      <c r="AD952" t="str">
        <f t="shared" ca="1" si="77"/>
        <v>N/A</v>
      </c>
    </row>
    <row r="953" spans="1:30" x14ac:dyDescent="0.35">
      <c r="A953">
        <v>597654150</v>
      </c>
      <c r="B953" s="1">
        <v>38912</v>
      </c>
      <c r="D953" s="1">
        <v>45730</v>
      </c>
      <c r="E953" t="s">
        <v>22</v>
      </c>
      <c r="F953" t="s">
        <v>23</v>
      </c>
      <c r="G953" t="s">
        <v>24</v>
      </c>
      <c r="H953" t="s">
        <v>30</v>
      </c>
      <c r="O953" t="s">
        <v>39</v>
      </c>
      <c r="P953" t="s">
        <v>33</v>
      </c>
      <c r="Q953" t="s">
        <v>30</v>
      </c>
      <c r="W953" t="s">
        <v>23</v>
      </c>
      <c r="X953" t="str">
        <f>IF(N953&gt;V953,"dp1",IF(V953="","N/A","dp3"))</f>
        <v>N/A</v>
      </c>
      <c r="Y953" t="str">
        <f>IF(X953 = "dp1", J953, IF(X953 = "N/A", "N/A", S953))</f>
        <v>N/A</v>
      </c>
      <c r="Z953">
        <f>IF(X953 = "dp1", ROUNDUP(Y953 / 10, 0), IF(Y953 = "N/A", 11, ROUNDUP(Y953 / 100, 0)))</f>
        <v>11</v>
      </c>
      <c r="AA953" t="str">
        <f>IF(OR(H953 = "Deceased", Q953 = "Deceased"), "Y", "N")</f>
        <v>N</v>
      </c>
      <c r="AC953" t="str">
        <f t="shared" ca="1" si="78"/>
        <v>N/A</v>
      </c>
      <c r="AD953" t="str">
        <f t="shared" ca="1" si="77"/>
        <v>N/A</v>
      </c>
    </row>
    <row r="954" spans="1:30" hidden="1" x14ac:dyDescent="0.35">
      <c r="A954">
        <v>662291367</v>
      </c>
      <c r="B954" s="1">
        <v>41495</v>
      </c>
      <c r="C954">
        <v>2219</v>
      </c>
      <c r="E954" t="s">
        <v>36</v>
      </c>
      <c r="F954" t="s">
        <v>24</v>
      </c>
      <c r="G954" t="s">
        <v>23</v>
      </c>
      <c r="H954" t="s">
        <v>25</v>
      </c>
      <c r="I954" t="s">
        <v>24</v>
      </c>
      <c r="J954">
        <v>0</v>
      </c>
      <c r="K954" t="s">
        <v>23</v>
      </c>
      <c r="L954" t="s">
        <v>24</v>
      </c>
      <c r="M954" t="s">
        <v>24</v>
      </c>
      <c r="N954" s="1">
        <v>45646</v>
      </c>
      <c r="O954" t="s">
        <v>38</v>
      </c>
      <c r="P954" t="s">
        <v>27</v>
      </c>
      <c r="Q954" t="s">
        <v>25</v>
      </c>
      <c r="T954" t="s">
        <v>23</v>
      </c>
      <c r="U954" t="s">
        <v>24</v>
      </c>
      <c r="W954" t="s">
        <v>23</v>
      </c>
      <c r="X954" t="str">
        <f>IF(N954&gt;V954,"dp1",IF(V954="","N/A","dp3"))</f>
        <v>dp1</v>
      </c>
      <c r="Y954">
        <f>IF(X954 = "dp1", J954, IF(X954 = "N/A", "N/A", S954))</f>
        <v>0</v>
      </c>
      <c r="Z954">
        <f>IF(X954 = "dp1", ROUNDUP(Y954 / 10, 0), IF(Y954 = "N/A", 11, ROUNDUP(Y954 / 100, 0)))</f>
        <v>0</v>
      </c>
      <c r="AA954" t="str">
        <f>IF(OR(H954 = "Deceased", Q954 = "Deceased"), "Y", "N")</f>
        <v>Y</v>
      </c>
      <c r="AC954" t="str">
        <f t="shared" ca="1" si="78"/>
        <v>Recent</v>
      </c>
      <c r="AD954" t="str">
        <f t="shared" ca="1" si="77"/>
        <v>N/A</v>
      </c>
    </row>
    <row r="955" spans="1:30" hidden="1" x14ac:dyDescent="0.35">
      <c r="A955">
        <v>993261710</v>
      </c>
      <c r="B955" s="1">
        <v>38401</v>
      </c>
      <c r="C955">
        <v>4777</v>
      </c>
      <c r="E955" t="s">
        <v>29</v>
      </c>
      <c r="F955" t="s">
        <v>24</v>
      </c>
      <c r="G955" t="s">
        <v>24</v>
      </c>
      <c r="H955" t="s">
        <v>25</v>
      </c>
      <c r="I955" t="s">
        <v>23</v>
      </c>
      <c r="J955">
        <v>0</v>
      </c>
      <c r="K955" t="s">
        <v>23</v>
      </c>
      <c r="L955" t="s">
        <v>24</v>
      </c>
      <c r="M955" t="s">
        <v>23</v>
      </c>
      <c r="N955" s="1">
        <v>44389</v>
      </c>
      <c r="O955" t="s">
        <v>35</v>
      </c>
      <c r="P955" t="s">
        <v>33</v>
      </c>
      <c r="Q955" t="s">
        <v>25</v>
      </c>
      <c r="T955" t="s">
        <v>23</v>
      </c>
      <c r="U955" t="s">
        <v>23</v>
      </c>
      <c r="W955" t="s">
        <v>23</v>
      </c>
      <c r="X955" t="str">
        <f>IF(N955&gt;V955,"dp1",IF(V955="","N/A","dp3"))</f>
        <v>dp1</v>
      </c>
      <c r="Y955">
        <f>IF(X955 = "dp1", J955, IF(X955 = "N/A", "N/A", S955))</f>
        <v>0</v>
      </c>
      <c r="Z955">
        <f>IF(X955 = "dp1", ROUNDUP(Y955 / 10, 0), IF(Y955 = "N/A", 11, ROUNDUP(Y955 / 100, 0)))</f>
        <v>0</v>
      </c>
      <c r="AA955" t="str">
        <f>IF(OR(H955 = "Deceased", Q955 = "Deceased"), "Y", "N")</f>
        <v>Y</v>
      </c>
      <c r="AC955" t="str">
        <f t="shared" ca="1" si="78"/>
        <v>Old</v>
      </c>
      <c r="AD955" t="str">
        <f t="shared" ca="1" si="77"/>
        <v>N/A</v>
      </c>
    </row>
    <row r="956" spans="1:30" x14ac:dyDescent="0.35">
      <c r="A956">
        <v>908454602</v>
      </c>
      <c r="B956" s="1">
        <v>39311</v>
      </c>
      <c r="D956" s="1">
        <v>45727</v>
      </c>
      <c r="E956" t="s">
        <v>36</v>
      </c>
      <c r="F956" t="s">
        <v>24</v>
      </c>
      <c r="G956" t="s">
        <v>23</v>
      </c>
      <c r="H956" t="s">
        <v>30</v>
      </c>
      <c r="O956" t="s">
        <v>26</v>
      </c>
      <c r="P956" t="s">
        <v>31</v>
      </c>
      <c r="Q956" t="s">
        <v>25</v>
      </c>
      <c r="T956" t="s">
        <v>23</v>
      </c>
      <c r="U956" t="s">
        <v>23</v>
      </c>
      <c r="W956" t="s">
        <v>23</v>
      </c>
      <c r="X956" t="str">
        <f>IF(N956&gt;V956,"dp1",IF(V956="","N/A","dp3"))</f>
        <v>N/A</v>
      </c>
      <c r="Y956" t="str">
        <f>IF(X956 = "dp1", J956, IF(X956 = "N/A", "N/A", S956))</f>
        <v>N/A</v>
      </c>
      <c r="Z956">
        <f>IF(X956 = "dp1", ROUNDUP(Y956 / 10, 0), IF(Y956 = "N/A", 11, ROUNDUP(Y956 / 100, 0)))</f>
        <v>11</v>
      </c>
      <c r="AA956" t="str">
        <f>IF(OR(H956 = "Deceased", Q956 = "Deceased"), "Y", "N")</f>
        <v>Y</v>
      </c>
      <c r="AC956" t="str">
        <f t="shared" ca="1" si="78"/>
        <v>N/A</v>
      </c>
      <c r="AD956" t="str">
        <f t="shared" ca="1" si="77"/>
        <v>N/A</v>
      </c>
    </row>
    <row r="965" spans="3:4" x14ac:dyDescent="0.35">
      <c r="C965">
        <v>1740</v>
      </c>
      <c r="D965">
        <f>MEDIAN(C965:C1062)</f>
        <v>1352</v>
      </c>
    </row>
    <row r="966" spans="3:4" x14ac:dyDescent="0.35">
      <c r="D966">
        <f>AVERAGE(C965:C1062)</f>
        <v>1295.0549450549452</v>
      </c>
    </row>
    <row r="967" spans="3:4" x14ac:dyDescent="0.35">
      <c r="C967">
        <v>2832</v>
      </c>
    </row>
    <row r="968" spans="3:4" x14ac:dyDescent="0.35">
      <c r="C968">
        <v>2213</v>
      </c>
    </row>
    <row r="969" spans="3:4" x14ac:dyDescent="0.35">
      <c r="C969">
        <v>1359</v>
      </c>
    </row>
    <row r="970" spans="3:4" x14ac:dyDescent="0.35">
      <c r="C970">
        <v>1222</v>
      </c>
    </row>
    <row r="971" spans="3:4" x14ac:dyDescent="0.35">
      <c r="C971">
        <v>1172</v>
      </c>
    </row>
    <row r="972" spans="3:4" x14ac:dyDescent="0.35">
      <c r="C972">
        <v>1962</v>
      </c>
    </row>
    <row r="973" spans="3:4" x14ac:dyDescent="0.35">
      <c r="C973">
        <v>1985</v>
      </c>
    </row>
    <row r="974" spans="3:4" x14ac:dyDescent="0.35">
      <c r="C974">
        <v>1678</v>
      </c>
    </row>
    <row r="975" spans="3:4" x14ac:dyDescent="0.35">
      <c r="C975">
        <v>1898</v>
      </c>
    </row>
    <row r="976" spans="3:4" x14ac:dyDescent="0.35">
      <c r="C976">
        <v>1293</v>
      </c>
    </row>
    <row r="977" spans="3:3" x14ac:dyDescent="0.35">
      <c r="C977">
        <v>1552</v>
      </c>
    </row>
    <row r="979" spans="3:3" x14ac:dyDescent="0.35">
      <c r="C979">
        <v>2193</v>
      </c>
    </row>
    <row r="980" spans="3:3" x14ac:dyDescent="0.35">
      <c r="C980">
        <v>1737</v>
      </c>
    </row>
    <row r="981" spans="3:3" x14ac:dyDescent="0.35">
      <c r="C981">
        <v>1646</v>
      </c>
    </row>
    <row r="982" spans="3:3" x14ac:dyDescent="0.35">
      <c r="C982">
        <v>2319</v>
      </c>
    </row>
    <row r="983" spans="3:3" x14ac:dyDescent="0.35">
      <c r="C983">
        <v>1950</v>
      </c>
    </row>
    <row r="984" spans="3:3" x14ac:dyDescent="0.35">
      <c r="C984">
        <v>1596</v>
      </c>
    </row>
    <row r="985" spans="3:3" x14ac:dyDescent="0.35">
      <c r="C985">
        <v>1766</v>
      </c>
    </row>
    <row r="986" spans="3:3" x14ac:dyDescent="0.35">
      <c r="C986">
        <v>1706</v>
      </c>
    </row>
    <row r="987" spans="3:3" x14ac:dyDescent="0.35">
      <c r="C987">
        <v>1793</v>
      </c>
    </row>
    <row r="988" spans="3:3" x14ac:dyDescent="0.35">
      <c r="C988">
        <v>2093</v>
      </c>
    </row>
    <row r="990" spans="3:3" x14ac:dyDescent="0.35">
      <c r="C990">
        <v>2097</v>
      </c>
    </row>
    <row r="991" spans="3:3" x14ac:dyDescent="0.35">
      <c r="C991">
        <v>1722</v>
      </c>
    </row>
    <row r="993" spans="3:3" x14ac:dyDescent="0.35">
      <c r="C993">
        <v>1757</v>
      </c>
    </row>
    <row r="994" spans="3:3" x14ac:dyDescent="0.35">
      <c r="C994">
        <v>1717</v>
      </c>
    </row>
    <row r="995" spans="3:3" x14ac:dyDescent="0.35">
      <c r="C995">
        <v>1053</v>
      </c>
    </row>
    <row r="996" spans="3:3" x14ac:dyDescent="0.35">
      <c r="C996">
        <v>1686</v>
      </c>
    </row>
    <row r="997" spans="3:3" x14ac:dyDescent="0.35">
      <c r="C997">
        <v>763</v>
      </c>
    </row>
    <row r="998" spans="3:3" x14ac:dyDescent="0.35">
      <c r="C998">
        <v>1688</v>
      </c>
    </row>
    <row r="999" spans="3:3" x14ac:dyDescent="0.35">
      <c r="C999">
        <v>1054</v>
      </c>
    </row>
    <row r="1001" spans="3:3" x14ac:dyDescent="0.35">
      <c r="C1001">
        <v>1635</v>
      </c>
    </row>
    <row r="1003" spans="3:3" x14ac:dyDescent="0.35">
      <c r="C1003">
        <v>1103</v>
      </c>
    </row>
    <row r="1004" spans="3:3" x14ac:dyDescent="0.35">
      <c r="C1004">
        <v>1609</v>
      </c>
    </row>
    <row r="1005" spans="3:3" x14ac:dyDescent="0.35">
      <c r="C1005">
        <v>485</v>
      </c>
    </row>
    <row r="1006" spans="3:3" x14ac:dyDescent="0.35">
      <c r="C1006">
        <v>217</v>
      </c>
    </row>
    <row r="1007" spans="3:3" x14ac:dyDescent="0.35">
      <c r="C1007">
        <v>886</v>
      </c>
    </row>
    <row r="1008" spans="3:3" x14ac:dyDescent="0.35">
      <c r="C1008">
        <v>1720</v>
      </c>
    </row>
    <row r="1009" spans="3:3" x14ac:dyDescent="0.35">
      <c r="C1009">
        <v>1069</v>
      </c>
    </row>
    <row r="1010" spans="3:3" x14ac:dyDescent="0.35">
      <c r="C1010">
        <v>534</v>
      </c>
    </row>
    <row r="1012" spans="3:3" x14ac:dyDescent="0.35">
      <c r="C1012">
        <v>1568</v>
      </c>
    </row>
    <row r="1013" spans="3:3" x14ac:dyDescent="0.35">
      <c r="C1013">
        <v>1852</v>
      </c>
    </row>
    <row r="1014" spans="3:3" x14ac:dyDescent="0.35">
      <c r="C1014">
        <v>387</v>
      </c>
    </row>
    <row r="1015" spans="3:3" x14ac:dyDescent="0.35">
      <c r="C1015">
        <v>912</v>
      </c>
    </row>
    <row r="1016" spans="3:3" x14ac:dyDescent="0.35">
      <c r="C1016">
        <v>587</v>
      </c>
    </row>
    <row r="1017" spans="3:3" x14ac:dyDescent="0.35">
      <c r="C1017">
        <v>875</v>
      </c>
    </row>
    <row r="1018" spans="3:3" x14ac:dyDescent="0.35">
      <c r="C1018">
        <v>258</v>
      </c>
    </row>
    <row r="1019" spans="3:3" x14ac:dyDescent="0.35">
      <c r="C1019">
        <v>674</v>
      </c>
    </row>
    <row r="1020" spans="3:3" x14ac:dyDescent="0.35">
      <c r="C1020">
        <v>1679</v>
      </c>
    </row>
    <row r="1021" spans="3:3" x14ac:dyDescent="0.35">
      <c r="C1021">
        <v>892</v>
      </c>
    </row>
    <row r="1022" spans="3:3" x14ac:dyDescent="0.35">
      <c r="C1022">
        <v>1671</v>
      </c>
    </row>
    <row r="1023" spans="3:3" x14ac:dyDescent="0.35">
      <c r="C1023">
        <v>639</v>
      </c>
    </row>
    <row r="1024" spans="3:3" x14ac:dyDescent="0.35">
      <c r="C1024">
        <v>1234</v>
      </c>
    </row>
    <row r="1025" spans="3:3" x14ac:dyDescent="0.35">
      <c r="C1025">
        <v>957</v>
      </c>
    </row>
    <row r="1026" spans="3:3" x14ac:dyDescent="0.35">
      <c r="C1026">
        <v>1553</v>
      </c>
    </row>
    <row r="1027" spans="3:3" x14ac:dyDescent="0.35">
      <c r="C1027">
        <v>699</v>
      </c>
    </row>
    <row r="1028" spans="3:3" x14ac:dyDescent="0.35">
      <c r="C1028">
        <v>1363</v>
      </c>
    </row>
    <row r="1029" spans="3:3" x14ac:dyDescent="0.35">
      <c r="C1029">
        <v>258</v>
      </c>
    </row>
    <row r="1030" spans="3:3" x14ac:dyDescent="0.35">
      <c r="C1030">
        <v>1039</v>
      </c>
    </row>
    <row r="1031" spans="3:3" x14ac:dyDescent="0.35">
      <c r="C1031">
        <v>939</v>
      </c>
    </row>
    <row r="1032" spans="3:3" x14ac:dyDescent="0.35">
      <c r="C1032">
        <v>1352</v>
      </c>
    </row>
    <row r="1033" spans="3:3" x14ac:dyDescent="0.35">
      <c r="C1033">
        <v>1257</v>
      </c>
    </row>
    <row r="1034" spans="3:3" x14ac:dyDescent="0.35">
      <c r="C1034">
        <v>557</v>
      </c>
    </row>
    <row r="1035" spans="3:3" x14ac:dyDescent="0.35">
      <c r="C1035">
        <v>723</v>
      </c>
    </row>
    <row r="1036" spans="3:3" x14ac:dyDescent="0.35">
      <c r="C1036">
        <v>1306</v>
      </c>
    </row>
    <row r="1037" spans="3:3" x14ac:dyDescent="0.35">
      <c r="C1037">
        <v>1351</v>
      </c>
    </row>
    <row r="1038" spans="3:3" x14ac:dyDescent="0.35">
      <c r="C1038">
        <v>365</v>
      </c>
    </row>
    <row r="1039" spans="3:3" x14ac:dyDescent="0.35">
      <c r="C1039">
        <v>504</v>
      </c>
    </row>
    <row r="1040" spans="3:3" x14ac:dyDescent="0.35">
      <c r="C1040">
        <v>1408</v>
      </c>
    </row>
    <row r="1041" spans="3:3" x14ac:dyDescent="0.35">
      <c r="C1041">
        <v>1980</v>
      </c>
    </row>
    <row r="1042" spans="3:3" x14ac:dyDescent="0.35">
      <c r="C1042">
        <v>1717</v>
      </c>
    </row>
    <row r="1043" spans="3:3" x14ac:dyDescent="0.35">
      <c r="C1043">
        <v>1559</v>
      </c>
    </row>
    <row r="1044" spans="3:3" x14ac:dyDescent="0.35">
      <c r="C1044">
        <v>1189</v>
      </c>
    </row>
    <row r="1045" spans="3:3" x14ac:dyDescent="0.35">
      <c r="C1045">
        <v>841</v>
      </c>
    </row>
    <row r="1046" spans="3:3" x14ac:dyDescent="0.35">
      <c r="C1046">
        <v>259</v>
      </c>
    </row>
    <row r="1047" spans="3:3" x14ac:dyDescent="0.35">
      <c r="C1047">
        <v>1668</v>
      </c>
    </row>
    <row r="1048" spans="3:3" x14ac:dyDescent="0.35">
      <c r="C1048">
        <v>984</v>
      </c>
    </row>
    <row r="1049" spans="3:3" x14ac:dyDescent="0.35">
      <c r="C1049">
        <v>462</v>
      </c>
    </row>
    <row r="1050" spans="3:3" x14ac:dyDescent="0.35">
      <c r="C1050">
        <v>920</v>
      </c>
    </row>
    <row r="1051" spans="3:3" x14ac:dyDescent="0.35">
      <c r="C1051">
        <v>1806</v>
      </c>
    </row>
    <row r="1052" spans="3:3" x14ac:dyDescent="0.35">
      <c r="C1052">
        <v>627</v>
      </c>
    </row>
    <row r="1053" spans="3:3" x14ac:dyDescent="0.35">
      <c r="C1053">
        <v>504</v>
      </c>
    </row>
    <row r="1054" spans="3:3" x14ac:dyDescent="0.35">
      <c r="C1054">
        <v>1124</v>
      </c>
    </row>
    <row r="1055" spans="3:3" x14ac:dyDescent="0.35">
      <c r="C1055">
        <v>138</v>
      </c>
    </row>
    <row r="1056" spans="3:3" x14ac:dyDescent="0.35">
      <c r="C1056">
        <v>1801</v>
      </c>
    </row>
    <row r="1057" spans="3:3" x14ac:dyDescent="0.35">
      <c r="C1057">
        <v>1621</v>
      </c>
    </row>
    <row r="1058" spans="3:3" x14ac:dyDescent="0.35">
      <c r="C1058">
        <v>1591</v>
      </c>
    </row>
    <row r="1059" spans="3:3" x14ac:dyDescent="0.35">
      <c r="C1059">
        <v>1512</v>
      </c>
    </row>
    <row r="1060" spans="3:3" x14ac:dyDescent="0.35">
      <c r="C1060">
        <v>1105</v>
      </c>
    </row>
    <row r="1061" spans="3:3" x14ac:dyDescent="0.35">
      <c r="C1061">
        <v>1216</v>
      </c>
    </row>
    <row r="1062" spans="3:3" x14ac:dyDescent="0.35">
      <c r="C1062">
        <v>1867</v>
      </c>
    </row>
  </sheetData>
  <autoFilter ref="A1:AB956" xr:uid="{6F4EE2A0-ACA6-4532-8E7F-01E312489F84}">
    <filterColumn colId="2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E1B2-FF2D-491E-8F1C-76B8EB0D1BBB}">
  <dimension ref="A1:P11"/>
  <sheetViews>
    <sheetView workbookViewId="0">
      <selection activeCell="O26" sqref="O26"/>
    </sheetView>
  </sheetViews>
  <sheetFormatPr defaultRowHeight="14.5" x14ac:dyDescent="0.35"/>
  <cols>
    <col min="1" max="1" width="21.7265625" bestFit="1" customWidth="1"/>
    <col min="2" max="2" width="20.1796875" bestFit="1" customWidth="1"/>
    <col min="3" max="3" width="5.6328125" bestFit="1" customWidth="1"/>
    <col min="4" max="4" width="6.08984375" bestFit="1" customWidth="1"/>
    <col min="5" max="5" width="5.81640625" bestFit="1" customWidth="1"/>
    <col min="6" max="6" width="24" bestFit="1" customWidth="1"/>
    <col min="7" max="7" width="5.6328125" bestFit="1" customWidth="1"/>
    <col min="8" max="8" width="6.08984375" bestFit="1" customWidth="1"/>
    <col min="9" max="9" width="11.81640625" bestFit="1" customWidth="1"/>
    <col min="10" max="10" width="22.54296875" bestFit="1" customWidth="1"/>
    <col min="11" max="11" width="5.6328125" bestFit="1" customWidth="1"/>
    <col min="12" max="12" width="6.08984375" bestFit="1" customWidth="1"/>
    <col min="13" max="13" width="4.453125" bestFit="1" customWidth="1"/>
    <col min="14" max="14" width="24.7265625" bestFit="1" customWidth="1"/>
    <col min="15" max="15" width="28.54296875" bestFit="1" customWidth="1"/>
    <col min="16" max="16" width="27.08984375" bestFit="1" customWidth="1"/>
    <col min="17" max="43" width="10.26953125" bestFit="1" customWidth="1"/>
    <col min="44" max="44" width="6.81640625" bestFit="1" customWidth="1"/>
    <col min="45" max="45" width="24" bestFit="1" customWidth="1"/>
    <col min="46" max="86" width="10.26953125" bestFit="1" customWidth="1"/>
    <col min="87" max="87" width="6.81640625" bestFit="1" customWidth="1"/>
    <col min="88" max="88" width="22.54296875" bestFit="1" customWidth="1"/>
    <col min="89" max="129" width="10.26953125" bestFit="1" customWidth="1"/>
    <col min="130" max="130" width="6.81640625" bestFit="1" customWidth="1"/>
    <col min="131" max="131" width="24.7265625" bestFit="1" customWidth="1"/>
    <col min="132" max="132" width="28.54296875" bestFit="1" customWidth="1"/>
    <col min="133" max="133" width="27.08984375" bestFit="1" customWidth="1"/>
  </cols>
  <sheetData>
    <row r="1" spans="1:16" x14ac:dyDescent="0.35">
      <c r="A1" s="11" t="s">
        <v>45</v>
      </c>
      <c r="B1" s="12">
        <v>11</v>
      </c>
    </row>
    <row r="2" spans="1:16" x14ac:dyDescent="0.35">
      <c r="A2" s="11" t="s">
        <v>16</v>
      </c>
      <c r="B2" t="s">
        <v>85</v>
      </c>
    </row>
    <row r="4" spans="1:16" x14ac:dyDescent="0.35">
      <c r="B4" s="11" t="s">
        <v>48</v>
      </c>
    </row>
    <row r="5" spans="1:16" x14ac:dyDescent="0.35">
      <c r="B5" t="s">
        <v>51</v>
      </c>
      <c r="F5" t="s">
        <v>55</v>
      </c>
      <c r="J5" t="s">
        <v>67</v>
      </c>
      <c r="N5" t="s">
        <v>53</v>
      </c>
      <c r="O5" t="s">
        <v>54</v>
      </c>
      <c r="P5" t="s">
        <v>73</v>
      </c>
    </row>
    <row r="6" spans="1:16" x14ac:dyDescent="0.35">
      <c r="A6" s="11" t="s">
        <v>50</v>
      </c>
      <c r="B6" t="s">
        <v>36</v>
      </c>
      <c r="C6" t="s">
        <v>29</v>
      </c>
      <c r="D6" t="s">
        <v>34</v>
      </c>
      <c r="E6" t="s">
        <v>22</v>
      </c>
      <c r="F6" t="s">
        <v>36</v>
      </c>
      <c r="G6" t="s">
        <v>29</v>
      </c>
      <c r="H6" t="s">
        <v>34</v>
      </c>
      <c r="I6" t="s">
        <v>22</v>
      </c>
      <c r="J6" t="s">
        <v>36</v>
      </c>
      <c r="K6" t="s">
        <v>29</v>
      </c>
      <c r="L6" t="s">
        <v>34</v>
      </c>
      <c r="M6" t="s">
        <v>22</v>
      </c>
    </row>
    <row r="7" spans="1:16" x14ac:dyDescent="0.35">
      <c r="A7" s="12" t="s">
        <v>104</v>
      </c>
      <c r="B7" s="19">
        <v>6759</v>
      </c>
      <c r="C7" s="19"/>
      <c r="D7" s="19"/>
      <c r="E7" s="19">
        <v>1800</v>
      </c>
      <c r="F7" s="19">
        <v>1689.75</v>
      </c>
      <c r="G7" s="19"/>
      <c r="H7" s="19"/>
      <c r="I7" s="19">
        <v>600</v>
      </c>
      <c r="J7" s="19">
        <v>4</v>
      </c>
      <c r="K7" s="19"/>
      <c r="L7" s="19"/>
      <c r="M7" s="19">
        <v>3</v>
      </c>
      <c r="N7" s="19">
        <v>8559</v>
      </c>
      <c r="O7" s="19">
        <v>1222.7142857142858</v>
      </c>
      <c r="P7" s="19">
        <v>7</v>
      </c>
    </row>
    <row r="8" spans="1:16" x14ac:dyDescent="0.35">
      <c r="A8" s="12" t="s">
        <v>92</v>
      </c>
      <c r="B8" s="19"/>
      <c r="C8" s="19">
        <v>5024</v>
      </c>
      <c r="D8" s="19"/>
      <c r="E8" s="19"/>
      <c r="F8" s="19"/>
      <c r="G8" s="19">
        <v>5024</v>
      </c>
      <c r="H8" s="19"/>
      <c r="I8" s="19"/>
      <c r="J8" s="19"/>
      <c r="K8" s="19">
        <v>1</v>
      </c>
      <c r="L8" s="19"/>
      <c r="M8" s="19"/>
      <c r="N8" s="19">
        <v>5024</v>
      </c>
      <c r="O8" s="19">
        <v>5024</v>
      </c>
      <c r="P8" s="19">
        <v>1</v>
      </c>
    </row>
    <row r="9" spans="1:16" x14ac:dyDescent="0.35">
      <c r="A9" s="12" t="s">
        <v>95</v>
      </c>
      <c r="B9" s="19">
        <v>18228</v>
      </c>
      <c r="C9" s="19"/>
      <c r="D9" s="19"/>
      <c r="E9" s="19">
        <v>7542</v>
      </c>
      <c r="F9" s="19">
        <v>2025.3333333333333</v>
      </c>
      <c r="G9" s="19"/>
      <c r="H9" s="19"/>
      <c r="I9" s="19">
        <v>1885.5</v>
      </c>
      <c r="J9" s="19">
        <v>9</v>
      </c>
      <c r="K9" s="19"/>
      <c r="L9" s="19"/>
      <c r="M9" s="19">
        <v>4</v>
      </c>
      <c r="N9" s="19">
        <v>25770</v>
      </c>
      <c r="O9" s="19">
        <v>1982.3076923076924</v>
      </c>
      <c r="P9" s="19">
        <v>13</v>
      </c>
    </row>
    <row r="10" spans="1:16" x14ac:dyDescent="0.35">
      <c r="A10" s="12" t="s">
        <v>96</v>
      </c>
      <c r="B10" s="19">
        <v>17947</v>
      </c>
      <c r="C10" s="19"/>
      <c r="D10" s="19">
        <v>2007</v>
      </c>
      <c r="E10" s="19">
        <v>11068</v>
      </c>
      <c r="F10" s="19">
        <v>944.57894736842104</v>
      </c>
      <c r="G10" s="19"/>
      <c r="H10" s="19">
        <v>2007</v>
      </c>
      <c r="I10" s="19">
        <v>283.79487179487177</v>
      </c>
      <c r="J10" s="19">
        <v>19</v>
      </c>
      <c r="K10" s="19"/>
      <c r="L10" s="19">
        <v>1</v>
      </c>
      <c r="M10" s="19">
        <v>39</v>
      </c>
      <c r="N10" s="19">
        <v>31022</v>
      </c>
      <c r="O10" s="19">
        <v>525.79661016949149</v>
      </c>
      <c r="P10" s="19">
        <v>59</v>
      </c>
    </row>
    <row r="11" spans="1:16" x14ac:dyDescent="0.35">
      <c r="A11" s="12" t="s">
        <v>49</v>
      </c>
      <c r="B11" s="19">
        <v>42934</v>
      </c>
      <c r="C11" s="19">
        <v>5024</v>
      </c>
      <c r="D11" s="19">
        <v>2007</v>
      </c>
      <c r="E11" s="19">
        <v>20410</v>
      </c>
      <c r="F11" s="19">
        <v>1341.6875</v>
      </c>
      <c r="G11" s="19">
        <v>5024</v>
      </c>
      <c r="H11" s="19">
        <v>2007</v>
      </c>
      <c r="I11" s="19">
        <v>443.69565217391306</v>
      </c>
      <c r="J11" s="19">
        <v>32</v>
      </c>
      <c r="K11" s="19">
        <v>1</v>
      </c>
      <c r="L11" s="19">
        <v>1</v>
      </c>
      <c r="M11" s="19">
        <v>46</v>
      </c>
      <c r="N11" s="19">
        <v>70375</v>
      </c>
      <c r="O11" s="19">
        <v>879.6875</v>
      </c>
      <c r="P11" s="19">
        <v>80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6724-9F37-4B86-941B-7E5C4D00643F}">
  <dimension ref="A2:J129"/>
  <sheetViews>
    <sheetView workbookViewId="0">
      <selection activeCell="AA125" sqref="AA125"/>
    </sheetView>
  </sheetViews>
  <sheetFormatPr defaultRowHeight="14.5" x14ac:dyDescent="0.35"/>
  <sheetData>
    <row r="2" spans="1:8" x14ac:dyDescent="0.35">
      <c r="B2" t="s">
        <v>69</v>
      </c>
      <c r="C2" t="s">
        <v>70</v>
      </c>
      <c r="D2" t="s">
        <v>71</v>
      </c>
    </row>
    <row r="3" spans="1:8" x14ac:dyDescent="0.35">
      <c r="A3" s="12" t="s">
        <v>56</v>
      </c>
      <c r="B3">
        <v>103857</v>
      </c>
      <c r="C3">
        <v>1597.8</v>
      </c>
      <c r="D3">
        <v>65</v>
      </c>
    </row>
    <row r="4" spans="1:8" x14ac:dyDescent="0.35">
      <c r="A4" s="12" t="s">
        <v>57</v>
      </c>
      <c r="B4">
        <v>76618</v>
      </c>
      <c r="C4">
        <v>4506.9411764705883</v>
      </c>
      <c r="D4">
        <v>17</v>
      </c>
      <c r="H4">
        <v>1</v>
      </c>
    </row>
    <row r="5" spans="1:8" x14ac:dyDescent="0.35">
      <c r="A5" s="12" t="s">
        <v>58</v>
      </c>
      <c r="B5">
        <v>60941</v>
      </c>
      <c r="C5">
        <v>4062.7333333333331</v>
      </c>
      <c r="D5">
        <v>15</v>
      </c>
      <c r="H5">
        <v>1</v>
      </c>
    </row>
    <row r="6" spans="1:8" x14ac:dyDescent="0.35">
      <c r="A6" s="12" t="s">
        <v>59</v>
      </c>
      <c r="B6">
        <v>141879</v>
      </c>
      <c r="C6">
        <v>3460.4634146341464</v>
      </c>
      <c r="D6">
        <v>41</v>
      </c>
      <c r="H6">
        <v>1</v>
      </c>
    </row>
    <row r="7" spans="1:8" x14ac:dyDescent="0.35">
      <c r="A7" s="12" t="s">
        <v>60</v>
      </c>
      <c r="B7">
        <v>82525</v>
      </c>
      <c r="C7">
        <v>2845.6896551724139</v>
      </c>
      <c r="D7">
        <v>29</v>
      </c>
      <c r="H7">
        <v>2</v>
      </c>
    </row>
    <row r="8" spans="1:8" x14ac:dyDescent="0.35">
      <c r="A8" s="12" t="s">
        <v>61</v>
      </c>
      <c r="B8">
        <v>78852</v>
      </c>
      <c r="C8">
        <v>2628.4</v>
      </c>
      <c r="D8">
        <v>30</v>
      </c>
      <c r="H8">
        <v>1</v>
      </c>
    </row>
    <row r="9" spans="1:8" x14ac:dyDescent="0.35">
      <c r="A9" s="12" t="s">
        <v>62</v>
      </c>
      <c r="B9">
        <v>167363</v>
      </c>
      <c r="C9">
        <v>2292.6438356164385</v>
      </c>
      <c r="D9">
        <v>73</v>
      </c>
      <c r="H9">
        <v>1</v>
      </c>
    </row>
    <row r="10" spans="1:8" x14ac:dyDescent="0.35">
      <c r="A10" s="12" t="s">
        <v>63</v>
      </c>
      <c r="B10">
        <v>104870</v>
      </c>
      <c r="C10">
        <v>2056.2745098039218</v>
      </c>
      <c r="D10">
        <v>51</v>
      </c>
      <c r="H10">
        <v>1</v>
      </c>
    </row>
    <row r="11" spans="1:8" x14ac:dyDescent="0.35">
      <c r="A11" s="12" t="s">
        <v>64</v>
      </c>
      <c r="B11">
        <v>117850</v>
      </c>
      <c r="C11">
        <v>1295.0549450549452</v>
      </c>
      <c r="D11">
        <v>91</v>
      </c>
      <c r="H11">
        <v>4</v>
      </c>
    </row>
    <row r="12" spans="1:8" x14ac:dyDescent="0.35">
      <c r="A12" s="12" t="s">
        <v>65</v>
      </c>
      <c r="B12">
        <v>73965</v>
      </c>
      <c r="C12">
        <v>480.29220779220782</v>
      </c>
      <c r="D12">
        <v>154</v>
      </c>
      <c r="H12">
        <v>3</v>
      </c>
    </row>
    <row r="13" spans="1:8" x14ac:dyDescent="0.35">
      <c r="A13" s="12" t="s">
        <v>66</v>
      </c>
      <c r="B13">
        <v>33046</v>
      </c>
      <c r="C13">
        <v>150.89497716894977</v>
      </c>
      <c r="D13">
        <v>219</v>
      </c>
      <c r="H13">
        <v>8</v>
      </c>
    </row>
    <row r="14" spans="1:8" x14ac:dyDescent="0.35">
      <c r="A14" s="12" t="s">
        <v>72</v>
      </c>
      <c r="B14">
        <v>70375</v>
      </c>
      <c r="C14">
        <v>879.6875</v>
      </c>
      <c r="D14">
        <v>80</v>
      </c>
      <c r="H14">
        <v>11</v>
      </c>
    </row>
    <row r="15" spans="1:8" x14ac:dyDescent="0.35">
      <c r="G15" t="s">
        <v>75</v>
      </c>
      <c r="H15">
        <f>SUM(H4:H14)</f>
        <v>34</v>
      </c>
    </row>
    <row r="17" spans="1:8" x14ac:dyDescent="0.35">
      <c r="A17">
        <v>99159</v>
      </c>
      <c r="C17">
        <f>A17/A22 *100</f>
        <v>8.916045717224705</v>
      </c>
    </row>
    <row r="19" spans="1:8" x14ac:dyDescent="0.35">
      <c r="G19">
        <v>114195</v>
      </c>
      <c r="H19">
        <f>G19/G20 * 100</f>
        <v>9.3118851603475719</v>
      </c>
    </row>
    <row r="20" spans="1:8" x14ac:dyDescent="0.35">
      <c r="G20">
        <v>1226336</v>
      </c>
    </row>
    <row r="21" spans="1:8" x14ac:dyDescent="0.35">
      <c r="A21">
        <v>114195</v>
      </c>
      <c r="C21">
        <f>A21/A22 * 100</f>
        <v>10.268032560619561</v>
      </c>
    </row>
    <row r="22" spans="1:8" x14ac:dyDescent="0.35">
      <c r="A22" s="13">
        <v>1112141</v>
      </c>
    </row>
    <row r="24" spans="1:8" x14ac:dyDescent="0.35">
      <c r="A24">
        <v>15</v>
      </c>
      <c r="C24">
        <f>A24/A25 * 100</f>
        <v>17.045454545454543</v>
      </c>
    </row>
    <row r="25" spans="1:8" x14ac:dyDescent="0.35">
      <c r="A25">
        <v>88</v>
      </c>
    </row>
    <row r="27" spans="1:8" x14ac:dyDescent="0.35">
      <c r="A27">
        <v>117850</v>
      </c>
      <c r="C27">
        <f>A27/A45 *100</f>
        <v>10.596677939218138</v>
      </c>
    </row>
    <row r="28" spans="1:8" x14ac:dyDescent="0.35">
      <c r="A28" s="13">
        <v>1112141</v>
      </c>
    </row>
    <row r="30" spans="1:8" x14ac:dyDescent="0.35">
      <c r="A30" t="s">
        <v>78</v>
      </c>
      <c r="B30" t="s">
        <v>80</v>
      </c>
      <c r="C30" t="s">
        <v>71</v>
      </c>
      <c r="D30" t="s">
        <v>79</v>
      </c>
    </row>
    <row r="31" spans="1:8" x14ac:dyDescent="0.35">
      <c r="A31" t="s">
        <v>27</v>
      </c>
      <c r="B31" s="13">
        <v>52902</v>
      </c>
      <c r="C31" s="13">
        <v>43</v>
      </c>
      <c r="D31" s="13">
        <v>1230.2790697674418</v>
      </c>
    </row>
    <row r="32" spans="1:8" x14ac:dyDescent="0.35">
      <c r="A32" t="s">
        <v>31</v>
      </c>
      <c r="B32" s="13">
        <v>34757</v>
      </c>
      <c r="C32" s="13">
        <v>27</v>
      </c>
      <c r="D32" s="13">
        <v>1287.2962962962963</v>
      </c>
    </row>
    <row r="33" spans="1:5" x14ac:dyDescent="0.35">
      <c r="A33" t="s">
        <v>77</v>
      </c>
      <c r="B33" s="13">
        <v>25097</v>
      </c>
      <c r="C33" s="13">
        <v>17</v>
      </c>
      <c r="D33" s="13">
        <v>1476.2941176470588</v>
      </c>
    </row>
    <row r="34" spans="1:5" x14ac:dyDescent="0.35">
      <c r="A34" t="s">
        <v>76</v>
      </c>
      <c r="B34" s="13">
        <v>5094</v>
      </c>
      <c r="C34" s="13">
        <v>4</v>
      </c>
      <c r="D34" s="13">
        <v>1273.5</v>
      </c>
    </row>
    <row r="35" spans="1:5" x14ac:dyDescent="0.35">
      <c r="A35" t="s">
        <v>81</v>
      </c>
      <c r="B35" t="s">
        <v>82</v>
      </c>
      <c r="C35" t="s">
        <v>83</v>
      </c>
      <c r="D35" t="s">
        <v>33</v>
      </c>
    </row>
    <row r="36" spans="1:5" x14ac:dyDescent="0.35">
      <c r="A36" s="12" t="s">
        <v>37</v>
      </c>
      <c r="B36">
        <v>1055.8</v>
      </c>
      <c r="C36">
        <v>258</v>
      </c>
      <c r="D36">
        <v>1352</v>
      </c>
    </row>
    <row r="37" spans="1:5" x14ac:dyDescent="0.35">
      <c r="A37" s="12" t="s">
        <v>39</v>
      </c>
      <c r="B37">
        <v>1190.5</v>
      </c>
      <c r="C37">
        <v>716.4</v>
      </c>
      <c r="D37">
        <v>785.66666666666663</v>
      </c>
    </row>
    <row r="38" spans="1:5" x14ac:dyDescent="0.35">
      <c r="A38" s="12" t="s">
        <v>26</v>
      </c>
      <c r="B38">
        <v>1161</v>
      </c>
      <c r="C38">
        <v>699</v>
      </c>
      <c r="D38">
        <v>1852.75</v>
      </c>
    </row>
    <row r="39" spans="1:5" x14ac:dyDescent="0.35">
      <c r="A39" s="12" t="s">
        <v>40</v>
      </c>
      <c r="B39">
        <v>1300.8333333333333</v>
      </c>
      <c r="C39">
        <v>1391.5</v>
      </c>
      <c r="D39">
        <v>1441.5714285714287</v>
      </c>
    </row>
    <row r="40" spans="1:5" x14ac:dyDescent="0.35">
      <c r="A40" s="12" t="s">
        <v>35</v>
      </c>
      <c r="B40">
        <v>1310.2</v>
      </c>
      <c r="C40">
        <v>1598.3333333333333</v>
      </c>
      <c r="D40">
        <v>1943</v>
      </c>
    </row>
    <row r="41" spans="1:5" x14ac:dyDescent="0.35">
      <c r="A41" s="12" t="s">
        <v>38</v>
      </c>
      <c r="B41">
        <v>1294.75</v>
      </c>
      <c r="C41">
        <v>1751</v>
      </c>
      <c r="D41">
        <v>0</v>
      </c>
    </row>
    <row r="43" spans="1:5" x14ac:dyDescent="0.35">
      <c r="A43" s="12" t="s">
        <v>84</v>
      </c>
    </row>
    <row r="44" spans="1:5" x14ac:dyDescent="0.35">
      <c r="A44" s="13">
        <v>70375</v>
      </c>
      <c r="C44">
        <f>A44/A45 * 100</f>
        <v>6.3278846836866904</v>
      </c>
    </row>
    <row r="45" spans="1:5" x14ac:dyDescent="0.35">
      <c r="A45" s="13">
        <v>1112141</v>
      </c>
    </row>
    <row r="46" spans="1:5" x14ac:dyDescent="0.35">
      <c r="A46" t="s">
        <v>86</v>
      </c>
    </row>
    <row r="47" spans="1:5" x14ac:dyDescent="0.35">
      <c r="A47" t="s">
        <v>37</v>
      </c>
      <c r="B47">
        <v>5</v>
      </c>
      <c r="C47">
        <v>4</v>
      </c>
      <c r="D47">
        <v>1</v>
      </c>
    </row>
    <row r="48" spans="1:5" x14ac:dyDescent="0.35">
      <c r="A48" t="s">
        <v>39</v>
      </c>
      <c r="B48">
        <v>12</v>
      </c>
      <c r="C48">
        <v>6</v>
      </c>
      <c r="D48">
        <v>3</v>
      </c>
      <c r="E48">
        <v>2</v>
      </c>
    </row>
    <row r="49" spans="1:5" x14ac:dyDescent="0.35">
      <c r="A49" t="s">
        <v>26</v>
      </c>
      <c r="B49">
        <v>5</v>
      </c>
      <c r="C49">
        <v>3</v>
      </c>
      <c r="D49">
        <v>4</v>
      </c>
      <c r="E49">
        <v>1</v>
      </c>
    </row>
    <row r="50" spans="1:5" x14ac:dyDescent="0.35">
      <c r="A50" t="s">
        <v>40</v>
      </c>
      <c r="B50">
        <v>8</v>
      </c>
      <c r="C50">
        <v>4</v>
      </c>
      <c r="D50">
        <v>4</v>
      </c>
      <c r="E50">
        <v>1</v>
      </c>
    </row>
    <row r="51" spans="1:5" x14ac:dyDescent="0.35">
      <c r="A51" t="s">
        <v>35</v>
      </c>
      <c r="C51">
        <v>2</v>
      </c>
      <c r="D51">
        <v>3</v>
      </c>
      <c r="E51">
        <v>1</v>
      </c>
    </row>
    <row r="52" spans="1:5" x14ac:dyDescent="0.35">
      <c r="A52" t="s">
        <v>38</v>
      </c>
      <c r="B52">
        <v>2</v>
      </c>
      <c r="C52">
        <v>1</v>
      </c>
      <c r="D52">
        <v>1</v>
      </c>
    </row>
    <row r="53" spans="1:5" x14ac:dyDescent="0.35">
      <c r="A53" t="s">
        <v>76</v>
      </c>
      <c r="B53">
        <v>2</v>
      </c>
      <c r="C53">
        <v>3</v>
      </c>
      <c r="D53">
        <v>1</v>
      </c>
      <c r="E53">
        <v>1</v>
      </c>
    </row>
    <row r="56" spans="1:5" x14ac:dyDescent="0.35">
      <c r="A56" t="s">
        <v>27</v>
      </c>
      <c r="B56" t="s">
        <v>31</v>
      </c>
      <c r="C56" t="s">
        <v>33</v>
      </c>
      <c r="D56" t="s">
        <v>76</v>
      </c>
    </row>
    <row r="57" spans="1:5" x14ac:dyDescent="0.35">
      <c r="A57" s="13">
        <v>34</v>
      </c>
      <c r="B57" s="13">
        <v>23</v>
      </c>
      <c r="C57" s="13">
        <v>17</v>
      </c>
      <c r="D57" s="13">
        <v>6</v>
      </c>
    </row>
    <row r="58" spans="1:5" x14ac:dyDescent="0.35">
      <c r="A58">
        <f>11/80 * 100</f>
        <v>13.750000000000002</v>
      </c>
    </row>
    <row r="59" spans="1:5" x14ac:dyDescent="0.35">
      <c r="B59" t="s">
        <v>27</v>
      </c>
      <c r="C59" t="s">
        <v>31</v>
      </c>
      <c r="D59" t="s">
        <v>33</v>
      </c>
    </row>
    <row r="60" spans="1:5" x14ac:dyDescent="0.35">
      <c r="A60" t="s">
        <v>37</v>
      </c>
      <c r="B60">
        <v>82</v>
      </c>
      <c r="C60">
        <v>95</v>
      </c>
      <c r="D60">
        <v>904</v>
      </c>
    </row>
    <row r="61" spans="1:5" x14ac:dyDescent="0.35">
      <c r="A61" t="s">
        <v>39</v>
      </c>
      <c r="B61">
        <v>275.63636363636363</v>
      </c>
      <c r="C61">
        <v>633</v>
      </c>
      <c r="D61">
        <v>307.33333333333331</v>
      </c>
    </row>
    <row r="62" spans="1:5" x14ac:dyDescent="0.35">
      <c r="A62" t="s">
        <v>26</v>
      </c>
      <c r="B62">
        <v>657.6</v>
      </c>
      <c r="C62">
        <v>869.66666666666663</v>
      </c>
      <c r="D62">
        <v>670</v>
      </c>
    </row>
    <row r="63" spans="1:5" x14ac:dyDescent="0.35">
      <c r="A63" t="s">
        <v>40</v>
      </c>
      <c r="B63">
        <v>843.28571428571433</v>
      </c>
      <c r="C63">
        <v>1962.6666666666667</v>
      </c>
      <c r="D63">
        <v>1640.5</v>
      </c>
    </row>
    <row r="64" spans="1:5" x14ac:dyDescent="0.35">
      <c r="A64" t="s">
        <v>35</v>
      </c>
      <c r="C64">
        <v>2556</v>
      </c>
      <c r="D64">
        <v>2088.3333333333335</v>
      </c>
    </row>
    <row r="65" spans="1:9" x14ac:dyDescent="0.35">
      <c r="A65" t="s">
        <v>38</v>
      </c>
      <c r="B65">
        <v>2386.5</v>
      </c>
      <c r="C65">
        <v>2068</v>
      </c>
      <c r="D65">
        <v>3080</v>
      </c>
    </row>
    <row r="66" spans="1:9" x14ac:dyDescent="0.35">
      <c r="A66" t="s">
        <v>87</v>
      </c>
      <c r="B66" t="s">
        <v>27</v>
      </c>
      <c r="C66" t="s">
        <v>31</v>
      </c>
      <c r="D66" t="s">
        <v>33</v>
      </c>
      <c r="E66" t="s">
        <v>76</v>
      </c>
    </row>
    <row r="67" spans="1:9" x14ac:dyDescent="0.35">
      <c r="A67" t="s">
        <v>37</v>
      </c>
      <c r="B67">
        <v>82</v>
      </c>
      <c r="C67">
        <v>64.5</v>
      </c>
      <c r="D67">
        <v>904</v>
      </c>
    </row>
    <row r="68" spans="1:9" x14ac:dyDescent="0.35">
      <c r="A68" t="s">
        <v>39</v>
      </c>
      <c r="B68">
        <v>260.41666666666669</v>
      </c>
      <c r="C68">
        <v>433.5</v>
      </c>
      <c r="D68">
        <v>307.33333333333331</v>
      </c>
      <c r="E68">
        <v>322.5</v>
      </c>
    </row>
    <row r="69" spans="1:9" x14ac:dyDescent="0.35">
      <c r="A69" t="s">
        <v>26</v>
      </c>
      <c r="B69">
        <v>657.6</v>
      </c>
      <c r="C69">
        <v>869.66666666666663</v>
      </c>
      <c r="D69">
        <v>1758.5</v>
      </c>
      <c r="E69">
        <v>59</v>
      </c>
    </row>
    <row r="70" spans="1:9" x14ac:dyDescent="0.35">
      <c r="A70" t="s">
        <v>40</v>
      </c>
      <c r="B70">
        <v>742.5</v>
      </c>
      <c r="C70">
        <v>1683.25</v>
      </c>
      <c r="D70">
        <v>1640.5</v>
      </c>
      <c r="E70">
        <v>1557</v>
      </c>
    </row>
    <row r="71" spans="1:9" x14ac:dyDescent="0.35">
      <c r="A71" t="s">
        <v>35</v>
      </c>
      <c r="C71">
        <v>2556</v>
      </c>
      <c r="D71">
        <v>2088.3333333333335</v>
      </c>
      <c r="E71">
        <v>3304</v>
      </c>
    </row>
    <row r="72" spans="1:9" x14ac:dyDescent="0.35">
      <c r="A72" t="s">
        <v>38</v>
      </c>
      <c r="B72">
        <v>2386.5</v>
      </c>
      <c r="C72">
        <v>2068</v>
      </c>
      <c r="D72">
        <v>3080</v>
      </c>
    </row>
    <row r="73" spans="1:9" x14ac:dyDescent="0.35">
      <c r="A73" t="s">
        <v>76</v>
      </c>
      <c r="B73">
        <v>1014</v>
      </c>
      <c r="C73">
        <v>53.666666666666664</v>
      </c>
      <c r="D73">
        <v>900</v>
      </c>
      <c r="E73">
        <v>37</v>
      </c>
      <c r="H73">
        <v>5024</v>
      </c>
      <c r="I73">
        <f>H73/H74 * 100</f>
        <v>60.933899332929045</v>
      </c>
    </row>
    <row r="74" spans="1:9" x14ac:dyDescent="0.35">
      <c r="H74">
        <v>8245</v>
      </c>
      <c r="I74">
        <f>H74/H75 * 100</f>
        <v>13.270561725414453</v>
      </c>
    </row>
    <row r="75" spans="1:9" x14ac:dyDescent="0.35">
      <c r="H75">
        <v>62130</v>
      </c>
    </row>
    <row r="76" spans="1:9" x14ac:dyDescent="0.35">
      <c r="A76">
        <f>13/18 * 100</f>
        <v>72.222222222222214</v>
      </c>
      <c r="B76">
        <f>13/24 *100</f>
        <v>54.166666666666664</v>
      </c>
    </row>
    <row r="77" spans="1:9" x14ac:dyDescent="0.35">
      <c r="A77" t="s">
        <v>88</v>
      </c>
    </row>
    <row r="78" spans="1:9" x14ac:dyDescent="0.35">
      <c r="A78" s="13">
        <v>167363</v>
      </c>
      <c r="B78">
        <f>A78/A79 * 100</f>
        <v>15.048721340189777</v>
      </c>
    </row>
    <row r="79" spans="1:9" x14ac:dyDescent="0.35">
      <c r="A79" s="13">
        <v>1112141</v>
      </c>
    </row>
    <row r="80" spans="1:9" x14ac:dyDescent="0.35">
      <c r="A80" s="12" t="s">
        <v>37</v>
      </c>
    </row>
    <row r="81" spans="1:4" x14ac:dyDescent="0.35">
      <c r="A81" s="12" t="s">
        <v>39</v>
      </c>
      <c r="B81">
        <v>2247</v>
      </c>
      <c r="C81">
        <v>1659</v>
      </c>
      <c r="D81">
        <v>1961</v>
      </c>
    </row>
    <row r="82" spans="1:4" x14ac:dyDescent="0.35">
      <c r="A82" s="12" t="s">
        <v>26</v>
      </c>
      <c r="B82">
        <v>2290.6666666666665</v>
      </c>
      <c r="C82">
        <v>1977.5</v>
      </c>
      <c r="D82">
        <v>1912.6666666666667</v>
      </c>
    </row>
    <row r="83" spans="1:4" x14ac:dyDescent="0.35">
      <c r="A83" s="12" t="s">
        <v>40</v>
      </c>
      <c r="B83">
        <v>1888</v>
      </c>
      <c r="C83">
        <v>1888.6666666666667</v>
      </c>
      <c r="D83">
        <v>2510.8333333333335</v>
      </c>
    </row>
    <row r="84" spans="1:4" x14ac:dyDescent="0.35">
      <c r="A84" s="12" t="s">
        <v>35</v>
      </c>
      <c r="B84">
        <v>2231.8333333333335</v>
      </c>
      <c r="C84">
        <v>2473.625</v>
      </c>
      <c r="D84">
        <v>2505.1111111111113</v>
      </c>
    </row>
    <row r="85" spans="1:4" x14ac:dyDescent="0.35">
      <c r="A85" s="12" t="s">
        <v>38</v>
      </c>
      <c r="B85">
        <v>2505.8333333333335</v>
      </c>
      <c r="C85">
        <v>2212.75</v>
      </c>
      <c r="D85">
        <v>2668.1666666666665</v>
      </c>
    </row>
    <row r="86" spans="1:4" x14ac:dyDescent="0.35">
      <c r="A86" s="14" t="s">
        <v>27</v>
      </c>
      <c r="B86" s="14" t="s">
        <v>31</v>
      </c>
      <c r="C86" s="14" t="s">
        <v>33</v>
      </c>
    </row>
    <row r="87" spans="1:4" x14ac:dyDescent="0.35">
      <c r="A87" s="13">
        <v>25</v>
      </c>
      <c r="B87" s="13">
        <v>23</v>
      </c>
      <c r="C87" s="13">
        <v>25</v>
      </c>
    </row>
    <row r="88" spans="1:4" x14ac:dyDescent="0.35">
      <c r="A88">
        <f>69/81</f>
        <v>0.85185185185185186</v>
      </c>
    </row>
    <row r="89" spans="1:4" x14ac:dyDescent="0.35">
      <c r="A89" s="12" t="s">
        <v>39</v>
      </c>
      <c r="B89">
        <v>4</v>
      </c>
      <c r="C89">
        <v>2</v>
      </c>
      <c r="D89">
        <v>1</v>
      </c>
    </row>
    <row r="90" spans="1:4" x14ac:dyDescent="0.35">
      <c r="A90" s="12" t="s">
        <v>26</v>
      </c>
      <c r="B90">
        <v>3</v>
      </c>
      <c r="C90">
        <v>2</v>
      </c>
      <c r="D90">
        <v>3</v>
      </c>
    </row>
    <row r="91" spans="1:4" x14ac:dyDescent="0.35">
      <c r="A91" s="12" t="s">
        <v>40</v>
      </c>
      <c r="B91">
        <v>6</v>
      </c>
      <c r="C91">
        <v>3</v>
      </c>
      <c r="D91">
        <v>6</v>
      </c>
    </row>
    <row r="92" spans="1:4" x14ac:dyDescent="0.35">
      <c r="A92" s="12" t="s">
        <v>35</v>
      </c>
      <c r="B92">
        <v>6</v>
      </c>
      <c r="C92">
        <v>8</v>
      </c>
      <c r="D92">
        <v>9</v>
      </c>
    </row>
    <row r="93" spans="1:4" x14ac:dyDescent="0.35">
      <c r="A93" s="12" t="s">
        <v>38</v>
      </c>
      <c r="B93">
        <v>6</v>
      </c>
      <c r="C93">
        <v>8</v>
      </c>
      <c r="D93">
        <v>6</v>
      </c>
    </row>
    <row r="95" spans="1:4" x14ac:dyDescent="0.35">
      <c r="A95" s="12" t="s">
        <v>102</v>
      </c>
    </row>
    <row r="96" spans="1:4" x14ac:dyDescent="0.35">
      <c r="A96" s="13">
        <v>141879</v>
      </c>
      <c r="B96">
        <f>A96/A79 * 100</f>
        <v>12.757285272281122</v>
      </c>
    </row>
    <row r="98" spans="1:10" x14ac:dyDescent="0.35">
      <c r="A98" s="12" t="s">
        <v>37</v>
      </c>
      <c r="D98">
        <v>3182.6666666666665</v>
      </c>
      <c r="I98">
        <v>3</v>
      </c>
    </row>
    <row r="99" spans="1:10" x14ac:dyDescent="0.35">
      <c r="A99" s="12" t="s">
        <v>39</v>
      </c>
    </row>
    <row r="100" spans="1:10" x14ac:dyDescent="0.35">
      <c r="A100" s="12" t="s">
        <v>26</v>
      </c>
      <c r="D100">
        <v>3583.5</v>
      </c>
      <c r="I100">
        <v>2</v>
      </c>
    </row>
    <row r="101" spans="1:10" x14ac:dyDescent="0.35">
      <c r="A101" s="12" t="s">
        <v>40</v>
      </c>
      <c r="C101">
        <v>2088</v>
      </c>
      <c r="D101">
        <v>2742.75</v>
      </c>
      <c r="E101">
        <v>2212</v>
      </c>
      <c r="H101">
        <v>1</v>
      </c>
      <c r="I101">
        <v>4</v>
      </c>
      <c r="J101">
        <v>1</v>
      </c>
    </row>
    <row r="102" spans="1:10" x14ac:dyDescent="0.35">
      <c r="A102" s="12" t="s">
        <v>35</v>
      </c>
      <c r="B102">
        <v>2894.3333333333335</v>
      </c>
      <c r="C102">
        <v>3567.4</v>
      </c>
      <c r="D102">
        <v>3152</v>
      </c>
      <c r="G102">
        <v>3</v>
      </c>
      <c r="H102">
        <v>5</v>
      </c>
      <c r="I102">
        <v>3</v>
      </c>
    </row>
    <row r="103" spans="1:10" x14ac:dyDescent="0.35">
      <c r="A103" s="12" t="s">
        <v>38</v>
      </c>
      <c r="B103">
        <v>3436</v>
      </c>
      <c r="C103">
        <v>4045</v>
      </c>
      <c r="D103">
        <v>3991.181818181818</v>
      </c>
      <c r="G103">
        <v>1</v>
      </c>
      <c r="H103">
        <v>4</v>
      </c>
      <c r="I103">
        <v>11</v>
      </c>
    </row>
    <row r="104" spans="1:10" x14ac:dyDescent="0.35">
      <c r="A104" s="12" t="s">
        <v>103</v>
      </c>
      <c r="B104">
        <v>3069</v>
      </c>
      <c r="D104">
        <v>3664.5</v>
      </c>
      <c r="G104">
        <v>1</v>
      </c>
      <c r="I104">
        <v>2</v>
      </c>
    </row>
    <row r="106" spans="1:10" x14ac:dyDescent="0.35">
      <c r="B106" t="s">
        <v>27</v>
      </c>
      <c r="C106" t="s">
        <v>31</v>
      </c>
      <c r="D106" t="s">
        <v>33</v>
      </c>
      <c r="E106" t="s">
        <v>76</v>
      </c>
    </row>
    <row r="107" spans="1:10" x14ac:dyDescent="0.35">
      <c r="B107">
        <f>SUM(G98:G104)</f>
        <v>5</v>
      </c>
      <c r="C107">
        <f>SUM(H98:H104)</f>
        <v>10</v>
      </c>
      <c r="D107">
        <f>SUM(I98:I104)</f>
        <v>25</v>
      </c>
      <c r="E107">
        <f>SUM(J98:J104)</f>
        <v>1</v>
      </c>
    </row>
    <row r="109" spans="1:10" x14ac:dyDescent="0.35">
      <c r="A109" t="s">
        <v>102</v>
      </c>
    </row>
    <row r="110" spans="1:10" x14ac:dyDescent="0.35">
      <c r="A110" s="15" t="s">
        <v>36</v>
      </c>
      <c r="B110" s="17">
        <v>3132.909090909091</v>
      </c>
    </row>
    <row r="111" spans="1:10" x14ac:dyDescent="0.35">
      <c r="A111" s="15" t="s">
        <v>29</v>
      </c>
      <c r="B111" s="17">
        <v>4145.083333333333</v>
      </c>
    </row>
    <row r="112" spans="1:10" x14ac:dyDescent="0.35">
      <c r="A112" s="15" t="s">
        <v>34</v>
      </c>
      <c r="B112" s="17">
        <v>3185.1538461538462</v>
      </c>
    </row>
    <row r="113" spans="1:5" x14ac:dyDescent="0.35">
      <c r="A113" s="15" t="s">
        <v>22</v>
      </c>
      <c r="B113" s="17">
        <v>3253.8</v>
      </c>
    </row>
    <row r="114" spans="1:5" x14ac:dyDescent="0.35">
      <c r="A114" s="15" t="s">
        <v>92</v>
      </c>
      <c r="B114" s="17">
        <v>4455</v>
      </c>
    </row>
    <row r="115" spans="1:5" x14ac:dyDescent="0.35">
      <c r="A115" s="15" t="s">
        <v>105</v>
      </c>
      <c r="B115" s="17">
        <v>4736</v>
      </c>
    </row>
    <row r="116" spans="1:5" x14ac:dyDescent="0.35">
      <c r="A116" s="15" t="s">
        <v>106</v>
      </c>
      <c r="B116" s="17">
        <v>4891</v>
      </c>
    </row>
    <row r="117" spans="1:5" x14ac:dyDescent="0.35">
      <c r="A117" s="15" t="s">
        <v>94</v>
      </c>
      <c r="B117" s="17">
        <v>3601.181818181818</v>
      </c>
    </row>
    <row r="118" spans="1:5" x14ac:dyDescent="0.35">
      <c r="A118" s="15" t="s">
        <v>95</v>
      </c>
      <c r="B118" s="17">
        <v>3107.8333333333335</v>
      </c>
    </row>
    <row r="119" spans="1:5" x14ac:dyDescent="0.35">
      <c r="A119" s="15" t="s">
        <v>96</v>
      </c>
      <c r="B119" s="17">
        <v>2957.2857142857142</v>
      </c>
    </row>
    <row r="124" spans="1:5" x14ac:dyDescent="0.35">
      <c r="A124" s="15" t="s">
        <v>92</v>
      </c>
      <c r="B124" s="17">
        <v>4120</v>
      </c>
      <c r="C124" s="17">
        <v>4790</v>
      </c>
      <c r="D124" s="17"/>
      <c r="E124" s="17"/>
    </row>
    <row r="125" spans="1:5" x14ac:dyDescent="0.35">
      <c r="A125" s="15" t="s">
        <v>105</v>
      </c>
      <c r="B125" s="17">
        <v>4046</v>
      </c>
      <c r="C125" s="17">
        <v>4699</v>
      </c>
      <c r="D125" s="17">
        <v>5463</v>
      </c>
      <c r="E125" s="17"/>
    </row>
    <row r="126" spans="1:5" x14ac:dyDescent="0.35">
      <c r="A126" s="15" t="s">
        <v>106</v>
      </c>
      <c r="B126" s="17"/>
      <c r="C126" s="17">
        <v>4891</v>
      </c>
      <c r="D126" s="17"/>
      <c r="E126" s="17"/>
    </row>
    <row r="127" spans="1:5" x14ac:dyDescent="0.35">
      <c r="A127" s="15" t="s">
        <v>94</v>
      </c>
      <c r="B127" s="17">
        <v>3503.3333333333335</v>
      </c>
      <c r="C127" s="17">
        <v>4247.666666666667</v>
      </c>
      <c r="D127" s="17">
        <v>3306.5</v>
      </c>
      <c r="E127" s="17">
        <v>3134</v>
      </c>
    </row>
    <row r="128" spans="1:5" x14ac:dyDescent="0.35">
      <c r="A128" s="15" t="s">
        <v>95</v>
      </c>
      <c r="B128" s="17">
        <v>2722.25</v>
      </c>
      <c r="C128" s="17">
        <v>3512.6666666666665</v>
      </c>
      <c r="D128" s="17">
        <v>2836</v>
      </c>
      <c r="E128" s="17">
        <v>3398.3333333333335</v>
      </c>
    </row>
    <row r="129" spans="1:5" x14ac:dyDescent="0.35">
      <c r="A129" s="15" t="s">
        <v>96</v>
      </c>
      <c r="B129" s="17">
        <v>2178</v>
      </c>
      <c r="C129" s="17">
        <v>3966.5</v>
      </c>
      <c r="D129" s="17">
        <v>2550</v>
      </c>
      <c r="E129" s="17">
        <v>2940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000D-A3D7-4D6F-AD94-04AB5833AD1F}">
  <dimension ref="A1:AD112"/>
  <sheetViews>
    <sheetView workbookViewId="0">
      <selection activeCell="AD5" sqref="AC5:AD5"/>
    </sheetView>
  </sheetViews>
  <sheetFormatPr defaultRowHeight="14.5" x14ac:dyDescent="0.35"/>
  <cols>
    <col min="14" max="14" width="15.08984375" customWidth="1"/>
    <col min="22" max="22" width="18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41</v>
      </c>
      <c r="X1" t="s">
        <v>42</v>
      </c>
      <c r="Y1" t="s">
        <v>43</v>
      </c>
      <c r="Z1" t="s">
        <v>45</v>
      </c>
      <c r="AA1" t="s">
        <v>25</v>
      </c>
      <c r="AB1" t="s">
        <v>42</v>
      </c>
      <c r="AC1" t="s">
        <v>43</v>
      </c>
      <c r="AD1" t="s">
        <v>45</v>
      </c>
    </row>
    <row r="2" spans="1:30" x14ac:dyDescent="0.35">
      <c r="A2">
        <v>320509935</v>
      </c>
      <c r="B2" s="1">
        <v>35270</v>
      </c>
      <c r="C2">
        <v>16</v>
      </c>
      <c r="D2" s="1">
        <v>45735</v>
      </c>
      <c r="E2" t="s">
        <v>22</v>
      </c>
      <c r="F2" t="s">
        <v>23</v>
      </c>
      <c r="G2" t="s">
        <v>24</v>
      </c>
      <c r="H2" t="s">
        <v>25</v>
      </c>
      <c r="I2" t="s">
        <v>24</v>
      </c>
      <c r="J2">
        <v>0</v>
      </c>
      <c r="K2" t="s">
        <v>23</v>
      </c>
      <c r="L2" t="s">
        <v>23</v>
      </c>
      <c r="M2" t="s">
        <v>24</v>
      </c>
      <c r="N2" s="1">
        <v>45737</v>
      </c>
      <c r="O2" t="s">
        <v>26</v>
      </c>
      <c r="P2" t="s">
        <v>27</v>
      </c>
      <c r="Q2" t="s">
        <v>28</v>
      </c>
      <c r="R2">
        <v>7</v>
      </c>
      <c r="S2">
        <v>963</v>
      </c>
      <c r="T2" t="s">
        <v>23</v>
      </c>
      <c r="U2" t="s">
        <v>23</v>
      </c>
      <c r="V2" s="1">
        <v>45119</v>
      </c>
      <c r="W2" t="s">
        <v>23</v>
      </c>
      <c r="X2" t="s">
        <v>46</v>
      </c>
      <c r="Y2">
        <v>0</v>
      </c>
      <c r="Z2">
        <v>0</v>
      </c>
      <c r="AA2" t="s">
        <v>23</v>
      </c>
      <c r="AB2" t="str">
        <f>IF(N2&gt;V2,"dp1")</f>
        <v>dp1</v>
      </c>
      <c r="AC2">
        <f>IF(AB2 = "dp1", J2, "N/A")</f>
        <v>0</v>
      </c>
      <c r="AD2">
        <f>IF(AB2 = "dp1", ROUNDUP(AC2 / 10, 0), IF(AC2 = "N/A", 11, ROUNDUP(AC2 / 100, 0)))</f>
        <v>0</v>
      </c>
    </row>
    <row r="3" spans="1:30" x14ac:dyDescent="0.35">
      <c r="A3">
        <v>265579534</v>
      </c>
      <c r="B3" s="1">
        <v>36730</v>
      </c>
      <c r="C3">
        <v>32</v>
      </c>
      <c r="D3" s="1">
        <v>45733</v>
      </c>
      <c r="E3" t="s">
        <v>22</v>
      </c>
      <c r="F3" t="s">
        <v>23</v>
      </c>
      <c r="G3" t="s">
        <v>24</v>
      </c>
      <c r="H3" t="s">
        <v>25</v>
      </c>
      <c r="I3" t="s">
        <v>24</v>
      </c>
      <c r="J3">
        <v>0</v>
      </c>
      <c r="K3" t="s">
        <v>23</v>
      </c>
      <c r="L3" t="s">
        <v>24</v>
      </c>
      <c r="M3" t="s">
        <v>23</v>
      </c>
      <c r="N3" s="1">
        <v>45743</v>
      </c>
      <c r="O3" t="s">
        <v>37</v>
      </c>
      <c r="P3" t="s">
        <v>27</v>
      </c>
      <c r="Q3" t="s">
        <v>25</v>
      </c>
      <c r="T3" t="s">
        <v>23</v>
      </c>
      <c r="U3" t="s">
        <v>24</v>
      </c>
      <c r="W3" t="s">
        <v>23</v>
      </c>
      <c r="X3" t="s">
        <v>46</v>
      </c>
      <c r="Y3">
        <v>0</v>
      </c>
      <c r="Z3">
        <v>0</v>
      </c>
      <c r="AA3" t="s">
        <v>23</v>
      </c>
      <c r="AB3" t="str">
        <f t="shared" ref="AB3:AB66" si="0">IF(N3&gt;V3,"dp1",IF(S3="","N/A","dp3"))</f>
        <v>dp1</v>
      </c>
      <c r="AC3">
        <f t="shared" ref="AC3:AC64" si="1">IF(AB3 = "dp1", J3, IF(AB3 = "N/A", "N/A", W3))</f>
        <v>0</v>
      </c>
      <c r="AD3">
        <f t="shared" ref="AD3:AD65" si="2">IF(AB3 = "dp1", ROUNDUP(AC3 / 10, 0), IF(AC3 = "N/A", 11, ROUNDUP(AC3 / 100, 0)))</f>
        <v>0</v>
      </c>
    </row>
    <row r="4" spans="1:30" x14ac:dyDescent="0.35">
      <c r="A4">
        <v>701553550</v>
      </c>
      <c r="B4" s="1">
        <v>34996</v>
      </c>
      <c r="C4">
        <v>2896</v>
      </c>
      <c r="D4" s="1">
        <v>45616</v>
      </c>
      <c r="E4" t="s">
        <v>36</v>
      </c>
      <c r="F4" t="s">
        <v>24</v>
      </c>
      <c r="G4" t="s">
        <v>23</v>
      </c>
      <c r="H4" t="s">
        <v>32</v>
      </c>
      <c r="I4" t="s">
        <v>24</v>
      </c>
      <c r="J4">
        <v>53</v>
      </c>
      <c r="K4" t="s">
        <v>24</v>
      </c>
      <c r="L4" t="s">
        <v>24</v>
      </c>
      <c r="M4" t="s">
        <v>24</v>
      </c>
      <c r="N4" s="1">
        <v>45642</v>
      </c>
      <c r="O4" t="s">
        <v>39</v>
      </c>
      <c r="P4" t="s">
        <v>27</v>
      </c>
      <c r="Q4" t="s">
        <v>25</v>
      </c>
      <c r="T4" t="s">
        <v>23</v>
      </c>
      <c r="U4" t="s">
        <v>23</v>
      </c>
      <c r="W4" t="s">
        <v>23</v>
      </c>
      <c r="X4" t="s">
        <v>46</v>
      </c>
      <c r="Y4">
        <v>53</v>
      </c>
      <c r="Z4">
        <v>6</v>
      </c>
      <c r="AA4" t="s">
        <v>23</v>
      </c>
      <c r="AB4" t="str">
        <f t="shared" si="0"/>
        <v>dp1</v>
      </c>
      <c r="AC4">
        <f t="shared" si="1"/>
        <v>53</v>
      </c>
      <c r="AD4">
        <f t="shared" si="2"/>
        <v>6</v>
      </c>
    </row>
    <row r="5" spans="1:30" x14ac:dyDescent="0.35">
      <c r="A5">
        <v>376917175</v>
      </c>
      <c r="B5" s="1">
        <v>40349</v>
      </c>
      <c r="C5">
        <v>2007</v>
      </c>
      <c r="D5" s="1">
        <v>45667</v>
      </c>
      <c r="E5" t="s">
        <v>34</v>
      </c>
      <c r="F5" t="s">
        <v>24</v>
      </c>
      <c r="G5" t="s">
        <v>24</v>
      </c>
      <c r="H5" t="s">
        <v>30</v>
      </c>
      <c r="P5" t="s">
        <v>27</v>
      </c>
      <c r="Q5" t="s">
        <v>25</v>
      </c>
      <c r="T5" t="s">
        <v>23</v>
      </c>
      <c r="U5" t="s">
        <v>23</v>
      </c>
      <c r="W5" t="s">
        <v>23</v>
      </c>
      <c r="X5" t="s">
        <v>47</v>
      </c>
      <c r="Y5">
        <v>0</v>
      </c>
      <c r="Z5">
        <v>0</v>
      </c>
      <c r="AA5" t="s">
        <v>23</v>
      </c>
      <c r="AB5" t="str">
        <f t="shared" si="0"/>
        <v>N/A</v>
      </c>
      <c r="AC5" t="str">
        <f t="shared" ref="AC5" si="3">IF(AB5 = "dp1", J5, "N/A")</f>
        <v>N/A</v>
      </c>
      <c r="AD5">
        <f t="shared" si="2"/>
        <v>11</v>
      </c>
    </row>
    <row r="6" spans="1:30" x14ac:dyDescent="0.35">
      <c r="A6">
        <v>636118594</v>
      </c>
      <c r="B6" s="1">
        <v>36464</v>
      </c>
      <c r="C6">
        <v>2655</v>
      </c>
      <c r="D6" s="1">
        <v>45618</v>
      </c>
      <c r="E6" t="s">
        <v>34</v>
      </c>
      <c r="F6" t="s">
        <v>24</v>
      </c>
      <c r="G6" t="s">
        <v>24</v>
      </c>
      <c r="H6" t="s">
        <v>25</v>
      </c>
      <c r="I6" t="s">
        <v>24</v>
      </c>
      <c r="J6">
        <v>0</v>
      </c>
      <c r="K6" t="s">
        <v>23</v>
      </c>
      <c r="L6" t="s">
        <v>23</v>
      </c>
      <c r="M6" t="s">
        <v>23</v>
      </c>
      <c r="N6" s="1">
        <v>45560</v>
      </c>
      <c r="O6" t="s">
        <v>26</v>
      </c>
      <c r="P6" t="s">
        <v>31</v>
      </c>
      <c r="Q6" t="s">
        <v>25</v>
      </c>
      <c r="T6" t="s">
        <v>23</v>
      </c>
      <c r="U6" t="s">
        <v>24</v>
      </c>
      <c r="W6" t="s">
        <v>23</v>
      </c>
      <c r="X6" t="s">
        <v>46</v>
      </c>
      <c r="Y6">
        <v>0</v>
      </c>
      <c r="Z6">
        <v>0</v>
      </c>
      <c r="AA6" t="s">
        <v>23</v>
      </c>
      <c r="AB6" t="str">
        <f t="shared" si="0"/>
        <v>dp1</v>
      </c>
      <c r="AC6">
        <f t="shared" si="1"/>
        <v>0</v>
      </c>
      <c r="AD6">
        <f t="shared" si="2"/>
        <v>0</v>
      </c>
    </row>
    <row r="7" spans="1:30" x14ac:dyDescent="0.35">
      <c r="A7">
        <v>832608454</v>
      </c>
      <c r="B7" s="1">
        <v>36875</v>
      </c>
      <c r="C7">
        <v>2761</v>
      </c>
      <c r="D7" s="1">
        <v>45536</v>
      </c>
      <c r="E7" t="s">
        <v>34</v>
      </c>
      <c r="F7" t="s">
        <v>24</v>
      </c>
      <c r="G7" t="s">
        <v>24</v>
      </c>
      <c r="H7" t="s">
        <v>25</v>
      </c>
      <c r="I7" t="s">
        <v>24</v>
      </c>
      <c r="J7">
        <v>0</v>
      </c>
      <c r="K7" t="s">
        <v>23</v>
      </c>
      <c r="L7" t="s">
        <v>24</v>
      </c>
      <c r="M7" t="s">
        <v>24</v>
      </c>
      <c r="N7" s="1">
        <v>45566</v>
      </c>
      <c r="P7" t="s">
        <v>31</v>
      </c>
      <c r="Q7" t="s">
        <v>25</v>
      </c>
      <c r="T7" t="s">
        <v>24</v>
      </c>
      <c r="U7" t="s">
        <v>23</v>
      </c>
      <c r="W7" t="s">
        <v>23</v>
      </c>
      <c r="X7" t="s">
        <v>46</v>
      </c>
      <c r="Y7">
        <v>0</v>
      </c>
      <c r="Z7">
        <v>0</v>
      </c>
      <c r="AA7" t="s">
        <v>23</v>
      </c>
      <c r="AB7" t="str">
        <f t="shared" si="0"/>
        <v>dp1</v>
      </c>
      <c r="AC7">
        <f t="shared" si="1"/>
        <v>0</v>
      </c>
      <c r="AD7">
        <f t="shared" si="2"/>
        <v>0</v>
      </c>
    </row>
    <row r="8" spans="1:30" x14ac:dyDescent="0.35">
      <c r="A8">
        <v>630016911</v>
      </c>
      <c r="B8" s="1">
        <v>42342</v>
      </c>
      <c r="D8" s="1">
        <v>45756</v>
      </c>
      <c r="E8" t="s">
        <v>29</v>
      </c>
      <c r="F8" t="s">
        <v>24</v>
      </c>
      <c r="G8" t="s">
        <v>24</v>
      </c>
      <c r="H8" t="s">
        <v>25</v>
      </c>
      <c r="I8" t="s">
        <v>24</v>
      </c>
      <c r="J8">
        <v>0</v>
      </c>
      <c r="K8" t="s">
        <v>23</v>
      </c>
      <c r="L8" t="s">
        <v>23</v>
      </c>
      <c r="M8" t="s">
        <v>24</v>
      </c>
      <c r="N8" s="1">
        <v>45739</v>
      </c>
      <c r="O8" t="s">
        <v>40</v>
      </c>
      <c r="P8" t="s">
        <v>27</v>
      </c>
      <c r="Q8" t="s">
        <v>25</v>
      </c>
      <c r="T8" t="s">
        <v>23</v>
      </c>
      <c r="U8" t="s">
        <v>24</v>
      </c>
      <c r="W8" t="s">
        <v>23</v>
      </c>
      <c r="X8" t="s">
        <v>46</v>
      </c>
      <c r="Y8">
        <v>0</v>
      </c>
      <c r="Z8">
        <v>0</v>
      </c>
      <c r="AA8" t="s">
        <v>23</v>
      </c>
      <c r="AB8" t="str">
        <f t="shared" si="0"/>
        <v>dp1</v>
      </c>
      <c r="AC8">
        <f t="shared" ref="AC8" si="4">IF(AB8 = "dp1", J8, "N/A")</f>
        <v>0</v>
      </c>
      <c r="AD8">
        <f t="shared" si="2"/>
        <v>0</v>
      </c>
    </row>
    <row r="9" spans="1:30" x14ac:dyDescent="0.35">
      <c r="A9">
        <v>391615365</v>
      </c>
      <c r="B9" s="1">
        <v>36059</v>
      </c>
      <c r="C9">
        <v>69</v>
      </c>
      <c r="D9" s="1">
        <v>45736</v>
      </c>
      <c r="E9" t="s">
        <v>22</v>
      </c>
      <c r="F9" t="s">
        <v>23</v>
      </c>
      <c r="G9" t="s">
        <v>24</v>
      </c>
      <c r="H9" t="s">
        <v>25</v>
      </c>
      <c r="I9" t="s">
        <v>24</v>
      </c>
      <c r="J9">
        <v>0</v>
      </c>
      <c r="K9" t="s">
        <v>23</v>
      </c>
      <c r="L9" t="s">
        <v>23</v>
      </c>
      <c r="M9" t="s">
        <v>23</v>
      </c>
      <c r="N9" s="1">
        <v>45754</v>
      </c>
      <c r="O9" t="s">
        <v>39</v>
      </c>
      <c r="P9" t="s">
        <v>27</v>
      </c>
      <c r="Q9" t="s">
        <v>25</v>
      </c>
      <c r="T9" t="s">
        <v>23</v>
      </c>
      <c r="U9" t="s">
        <v>23</v>
      </c>
      <c r="W9" t="s">
        <v>23</v>
      </c>
      <c r="X9" t="s">
        <v>46</v>
      </c>
      <c r="Y9">
        <v>0</v>
      </c>
      <c r="Z9">
        <v>0</v>
      </c>
      <c r="AA9" t="s">
        <v>23</v>
      </c>
      <c r="AB9" t="str">
        <f t="shared" si="0"/>
        <v>dp1</v>
      </c>
      <c r="AC9">
        <f t="shared" si="1"/>
        <v>0</v>
      </c>
      <c r="AD9">
        <f t="shared" si="2"/>
        <v>0</v>
      </c>
    </row>
    <row r="10" spans="1:30" x14ac:dyDescent="0.35">
      <c r="A10">
        <v>259442689</v>
      </c>
      <c r="B10" s="1">
        <v>38167</v>
      </c>
      <c r="C10">
        <v>27</v>
      </c>
      <c r="D10" s="1">
        <v>45732</v>
      </c>
      <c r="E10" t="s">
        <v>36</v>
      </c>
      <c r="F10" t="s">
        <v>24</v>
      </c>
      <c r="G10" t="s">
        <v>23</v>
      </c>
      <c r="H10" t="s">
        <v>25</v>
      </c>
      <c r="I10" t="s">
        <v>24</v>
      </c>
      <c r="J10">
        <v>0</v>
      </c>
      <c r="K10" t="s">
        <v>23</v>
      </c>
      <c r="L10" t="s">
        <v>24</v>
      </c>
      <c r="M10" t="s">
        <v>23</v>
      </c>
      <c r="N10" s="1">
        <v>45737</v>
      </c>
      <c r="O10" t="s">
        <v>37</v>
      </c>
      <c r="P10" t="s">
        <v>27</v>
      </c>
      <c r="Q10" t="s">
        <v>25</v>
      </c>
      <c r="T10" t="s">
        <v>23</v>
      </c>
      <c r="U10" t="s">
        <v>23</v>
      </c>
      <c r="W10" t="s">
        <v>23</v>
      </c>
      <c r="X10" t="s">
        <v>46</v>
      </c>
      <c r="Y10">
        <v>0</v>
      </c>
      <c r="Z10">
        <v>0</v>
      </c>
      <c r="AA10" t="s">
        <v>23</v>
      </c>
      <c r="AB10" t="str">
        <f t="shared" si="0"/>
        <v>dp1</v>
      </c>
      <c r="AC10">
        <f t="shared" si="1"/>
        <v>0</v>
      </c>
      <c r="AD10">
        <f t="shared" si="2"/>
        <v>0</v>
      </c>
    </row>
    <row r="11" spans="1:30" x14ac:dyDescent="0.35">
      <c r="A11">
        <v>943918762</v>
      </c>
      <c r="B11" s="1">
        <v>40952</v>
      </c>
      <c r="C11">
        <v>3091</v>
      </c>
      <c r="D11" s="1">
        <v>45243</v>
      </c>
      <c r="E11" t="s">
        <v>34</v>
      </c>
      <c r="F11" t="s">
        <v>24</v>
      </c>
      <c r="G11" t="s">
        <v>24</v>
      </c>
      <c r="H11" t="s">
        <v>25</v>
      </c>
      <c r="I11" t="s">
        <v>24</v>
      </c>
      <c r="J11">
        <v>0</v>
      </c>
      <c r="K11" t="s">
        <v>23</v>
      </c>
      <c r="L11" t="s">
        <v>24</v>
      </c>
      <c r="M11" t="s">
        <v>24</v>
      </c>
      <c r="N11" s="1">
        <v>45285</v>
      </c>
      <c r="P11" t="s">
        <v>31</v>
      </c>
      <c r="Q11" t="s">
        <v>25</v>
      </c>
      <c r="T11" t="s">
        <v>24</v>
      </c>
      <c r="U11" t="s">
        <v>23</v>
      </c>
      <c r="W11" t="s">
        <v>23</v>
      </c>
      <c r="X11" t="s">
        <v>46</v>
      </c>
      <c r="Y11">
        <v>0</v>
      </c>
      <c r="Z11">
        <v>0</v>
      </c>
      <c r="AA11" t="s">
        <v>23</v>
      </c>
      <c r="AB11" t="str">
        <f t="shared" si="0"/>
        <v>dp1</v>
      </c>
      <c r="AC11">
        <f t="shared" ref="AC11" si="5">IF(AB11 = "dp1", J11, "N/A")</f>
        <v>0</v>
      </c>
      <c r="AD11">
        <f t="shared" si="2"/>
        <v>0</v>
      </c>
    </row>
    <row r="12" spans="1:30" x14ac:dyDescent="0.35">
      <c r="A12">
        <v>600590519</v>
      </c>
      <c r="B12" s="1">
        <v>39713</v>
      </c>
      <c r="C12">
        <v>2996</v>
      </c>
      <c r="D12" s="1">
        <v>45567</v>
      </c>
      <c r="E12" t="s">
        <v>34</v>
      </c>
      <c r="F12" t="s">
        <v>24</v>
      </c>
      <c r="G12" t="s">
        <v>24</v>
      </c>
      <c r="H12" t="s">
        <v>25</v>
      </c>
      <c r="I12" t="s">
        <v>24</v>
      </c>
      <c r="J12">
        <v>0</v>
      </c>
      <c r="K12" t="s">
        <v>23</v>
      </c>
      <c r="L12" t="s">
        <v>23</v>
      </c>
      <c r="M12" t="s">
        <v>23</v>
      </c>
      <c r="N12" s="1">
        <v>45630</v>
      </c>
      <c r="O12" t="s">
        <v>38</v>
      </c>
      <c r="P12" t="s">
        <v>33</v>
      </c>
      <c r="Q12" t="s">
        <v>25</v>
      </c>
      <c r="T12" t="s">
        <v>23</v>
      </c>
      <c r="U12" t="s">
        <v>24</v>
      </c>
      <c r="W12" t="s">
        <v>23</v>
      </c>
      <c r="X12" t="s">
        <v>46</v>
      </c>
      <c r="Y12">
        <v>0</v>
      </c>
      <c r="Z12">
        <v>0</v>
      </c>
      <c r="AA12" t="s">
        <v>23</v>
      </c>
      <c r="AB12" t="str">
        <f t="shared" si="0"/>
        <v>dp1</v>
      </c>
      <c r="AC12">
        <f t="shared" si="1"/>
        <v>0</v>
      </c>
      <c r="AD12">
        <f t="shared" si="2"/>
        <v>0</v>
      </c>
    </row>
    <row r="13" spans="1:30" x14ac:dyDescent="0.35">
      <c r="A13">
        <v>489299107</v>
      </c>
      <c r="B13" s="1">
        <v>36333</v>
      </c>
      <c r="C13">
        <v>21</v>
      </c>
      <c r="D13" s="1">
        <v>45756</v>
      </c>
      <c r="E13" t="s">
        <v>22</v>
      </c>
      <c r="F13" t="s">
        <v>23</v>
      </c>
      <c r="G13" t="s">
        <v>24</v>
      </c>
      <c r="H13" t="s">
        <v>28</v>
      </c>
      <c r="I13" t="s">
        <v>24</v>
      </c>
      <c r="J13">
        <v>99</v>
      </c>
      <c r="K13" t="s">
        <v>24</v>
      </c>
      <c r="L13" t="s">
        <v>24</v>
      </c>
      <c r="M13" t="s">
        <v>23</v>
      </c>
      <c r="N13" s="1">
        <v>45742</v>
      </c>
      <c r="O13" t="s">
        <v>37</v>
      </c>
      <c r="P13" t="s">
        <v>27</v>
      </c>
      <c r="Q13" t="s">
        <v>25</v>
      </c>
      <c r="T13" t="s">
        <v>23</v>
      </c>
      <c r="U13" t="s">
        <v>23</v>
      </c>
      <c r="W13" t="s">
        <v>23</v>
      </c>
      <c r="X13" t="s">
        <v>46</v>
      </c>
      <c r="Y13">
        <v>99</v>
      </c>
      <c r="Z13">
        <v>10</v>
      </c>
      <c r="AA13" t="s">
        <v>23</v>
      </c>
      <c r="AB13" t="str">
        <f t="shared" si="0"/>
        <v>dp1</v>
      </c>
      <c r="AC13">
        <f t="shared" si="1"/>
        <v>99</v>
      </c>
      <c r="AD13">
        <f t="shared" si="2"/>
        <v>10</v>
      </c>
    </row>
    <row r="14" spans="1:30" x14ac:dyDescent="0.35">
      <c r="A14">
        <v>810979390</v>
      </c>
      <c r="B14" s="1">
        <v>36525</v>
      </c>
      <c r="C14">
        <v>2757</v>
      </c>
      <c r="D14" s="1">
        <v>45589</v>
      </c>
      <c r="E14" t="s">
        <v>34</v>
      </c>
      <c r="F14" t="s">
        <v>24</v>
      </c>
      <c r="G14" t="s">
        <v>24</v>
      </c>
      <c r="H14" t="s">
        <v>32</v>
      </c>
      <c r="I14" t="s">
        <v>24</v>
      </c>
      <c r="J14">
        <v>36</v>
      </c>
      <c r="K14" t="s">
        <v>24</v>
      </c>
      <c r="L14" t="s">
        <v>23</v>
      </c>
      <c r="M14" t="s">
        <v>24</v>
      </c>
      <c r="N14" s="1">
        <v>45626</v>
      </c>
      <c r="O14" t="s">
        <v>38</v>
      </c>
      <c r="P14" t="s">
        <v>33</v>
      </c>
      <c r="Q14" t="s">
        <v>25</v>
      </c>
      <c r="T14" t="s">
        <v>23</v>
      </c>
      <c r="U14" t="s">
        <v>24</v>
      </c>
      <c r="W14" t="s">
        <v>23</v>
      </c>
      <c r="X14" t="s">
        <v>46</v>
      </c>
      <c r="Y14">
        <v>36</v>
      </c>
      <c r="Z14">
        <v>4</v>
      </c>
      <c r="AA14" t="s">
        <v>23</v>
      </c>
      <c r="AB14" t="str">
        <f t="shared" si="0"/>
        <v>dp1</v>
      </c>
      <c r="AC14">
        <f t="shared" ref="AC14" si="6">IF(AB14 = "dp1", J14, "N/A")</f>
        <v>36</v>
      </c>
      <c r="AD14">
        <f t="shared" si="2"/>
        <v>4</v>
      </c>
    </row>
    <row r="15" spans="1:30" x14ac:dyDescent="0.35">
      <c r="A15">
        <v>494973936</v>
      </c>
      <c r="B15" s="1">
        <v>35613</v>
      </c>
      <c r="C15">
        <v>72</v>
      </c>
      <c r="D15" s="1">
        <v>45733</v>
      </c>
      <c r="E15" t="s">
        <v>36</v>
      </c>
      <c r="F15" t="s">
        <v>24</v>
      </c>
      <c r="G15" t="s">
        <v>23</v>
      </c>
      <c r="H15" t="s">
        <v>25</v>
      </c>
      <c r="I15" t="s">
        <v>24</v>
      </c>
      <c r="J15">
        <v>0</v>
      </c>
      <c r="K15" t="s">
        <v>23</v>
      </c>
      <c r="L15" t="s">
        <v>24</v>
      </c>
      <c r="M15" t="s">
        <v>23</v>
      </c>
      <c r="N15" s="1">
        <v>45754</v>
      </c>
      <c r="O15" t="s">
        <v>26</v>
      </c>
      <c r="P15" t="s">
        <v>31</v>
      </c>
      <c r="Q15" t="s">
        <v>30</v>
      </c>
      <c r="W15" t="s">
        <v>23</v>
      </c>
      <c r="X15" t="s">
        <v>46</v>
      </c>
      <c r="Y15">
        <v>0</v>
      </c>
      <c r="Z15">
        <v>0</v>
      </c>
      <c r="AA15" t="s">
        <v>23</v>
      </c>
      <c r="AB15" t="str">
        <f t="shared" si="0"/>
        <v>dp1</v>
      </c>
      <c r="AC15">
        <f t="shared" si="1"/>
        <v>0</v>
      </c>
      <c r="AD15">
        <f t="shared" si="2"/>
        <v>0</v>
      </c>
    </row>
    <row r="16" spans="1:30" x14ac:dyDescent="0.35">
      <c r="A16">
        <v>820768196</v>
      </c>
      <c r="B16" s="1">
        <v>36003</v>
      </c>
      <c r="C16">
        <v>3603</v>
      </c>
      <c r="D16" s="1">
        <v>45444</v>
      </c>
      <c r="E16" t="s">
        <v>36</v>
      </c>
      <c r="F16" t="s">
        <v>24</v>
      </c>
      <c r="G16" t="s">
        <v>23</v>
      </c>
      <c r="H16" t="s">
        <v>32</v>
      </c>
      <c r="I16" t="s">
        <v>24</v>
      </c>
      <c r="J16">
        <v>18</v>
      </c>
      <c r="K16" t="s">
        <v>24</v>
      </c>
      <c r="L16" t="s">
        <v>24</v>
      </c>
      <c r="M16" t="s">
        <v>24</v>
      </c>
      <c r="N16" s="1">
        <v>45302</v>
      </c>
      <c r="O16" t="s">
        <v>38</v>
      </c>
      <c r="P16" t="s">
        <v>27</v>
      </c>
      <c r="Q16" t="s">
        <v>25</v>
      </c>
      <c r="T16" t="s">
        <v>23</v>
      </c>
      <c r="U16" t="s">
        <v>23</v>
      </c>
      <c r="W16" t="s">
        <v>23</v>
      </c>
      <c r="X16" t="s">
        <v>46</v>
      </c>
      <c r="Y16">
        <v>18</v>
      </c>
      <c r="Z16">
        <v>2</v>
      </c>
      <c r="AA16" t="s">
        <v>23</v>
      </c>
      <c r="AB16" t="str">
        <f t="shared" si="0"/>
        <v>dp1</v>
      </c>
      <c r="AC16">
        <f t="shared" si="1"/>
        <v>18</v>
      </c>
      <c r="AD16">
        <f t="shared" si="2"/>
        <v>2</v>
      </c>
    </row>
    <row r="17" spans="1:30" x14ac:dyDescent="0.35">
      <c r="A17">
        <v>935690671</v>
      </c>
      <c r="B17" s="1">
        <v>43363</v>
      </c>
      <c r="D17" s="1">
        <v>45734</v>
      </c>
      <c r="E17" t="s">
        <v>29</v>
      </c>
      <c r="F17" t="s">
        <v>24</v>
      </c>
      <c r="G17" t="s">
        <v>24</v>
      </c>
      <c r="H17" t="s">
        <v>25</v>
      </c>
      <c r="I17" t="s">
        <v>24</v>
      </c>
      <c r="J17">
        <v>0</v>
      </c>
      <c r="K17" t="s">
        <v>23</v>
      </c>
      <c r="L17" t="s">
        <v>24</v>
      </c>
      <c r="M17" t="s">
        <v>23</v>
      </c>
      <c r="N17" s="1">
        <v>45735</v>
      </c>
      <c r="O17" t="s">
        <v>35</v>
      </c>
      <c r="P17" t="s">
        <v>31</v>
      </c>
      <c r="Q17" t="s">
        <v>25</v>
      </c>
      <c r="T17" t="s">
        <v>23</v>
      </c>
      <c r="U17" t="s">
        <v>23</v>
      </c>
      <c r="W17" t="s">
        <v>23</v>
      </c>
      <c r="X17" t="s">
        <v>46</v>
      </c>
      <c r="Y17">
        <v>0</v>
      </c>
      <c r="Z17">
        <v>0</v>
      </c>
      <c r="AA17" t="s">
        <v>23</v>
      </c>
      <c r="AB17" t="str">
        <f t="shared" si="0"/>
        <v>dp1</v>
      </c>
      <c r="AC17">
        <f t="shared" ref="AC17:AC18" si="7">IF(AB17 = "dp1", J17, "N/A")</f>
        <v>0</v>
      </c>
      <c r="AD17">
        <f t="shared" si="2"/>
        <v>0</v>
      </c>
    </row>
    <row r="18" spans="1:30" x14ac:dyDescent="0.35">
      <c r="A18">
        <v>317190823</v>
      </c>
      <c r="B18" s="1">
        <v>37517</v>
      </c>
      <c r="C18">
        <v>138</v>
      </c>
      <c r="D18" s="1">
        <v>45709</v>
      </c>
      <c r="E18" t="s">
        <v>22</v>
      </c>
      <c r="F18" t="s">
        <v>23</v>
      </c>
      <c r="G18" t="s">
        <v>24</v>
      </c>
      <c r="H18" t="s">
        <v>32</v>
      </c>
      <c r="I18" t="s">
        <v>24</v>
      </c>
      <c r="J18">
        <v>77</v>
      </c>
      <c r="K18" t="s">
        <v>24</v>
      </c>
      <c r="L18" t="s">
        <v>23</v>
      </c>
      <c r="M18" t="s">
        <v>23</v>
      </c>
      <c r="N18" s="1">
        <v>45726</v>
      </c>
      <c r="P18" t="s">
        <v>27</v>
      </c>
      <c r="Q18" t="s">
        <v>25</v>
      </c>
      <c r="T18" t="s">
        <v>24</v>
      </c>
      <c r="U18" t="s">
        <v>23</v>
      </c>
      <c r="W18" t="s">
        <v>23</v>
      </c>
      <c r="X18" t="s">
        <v>46</v>
      </c>
      <c r="Y18">
        <v>77</v>
      </c>
      <c r="Z18">
        <v>8</v>
      </c>
      <c r="AA18" t="s">
        <v>23</v>
      </c>
      <c r="AB18" t="str">
        <f t="shared" si="0"/>
        <v>dp1</v>
      </c>
      <c r="AC18">
        <f t="shared" si="7"/>
        <v>77</v>
      </c>
      <c r="AD18">
        <f t="shared" si="2"/>
        <v>8</v>
      </c>
    </row>
    <row r="19" spans="1:30" x14ac:dyDescent="0.35">
      <c r="A19">
        <v>783645971</v>
      </c>
      <c r="B19" s="1">
        <v>37593</v>
      </c>
      <c r="C19">
        <v>2008</v>
      </c>
      <c r="D19" s="1">
        <v>45606</v>
      </c>
      <c r="E19" t="s">
        <v>36</v>
      </c>
      <c r="F19" t="s">
        <v>24</v>
      </c>
      <c r="G19" t="s">
        <v>23</v>
      </c>
      <c r="H19" t="s">
        <v>25</v>
      </c>
      <c r="I19" t="s">
        <v>24</v>
      </c>
      <c r="J19">
        <v>0</v>
      </c>
      <c r="K19" t="s">
        <v>23</v>
      </c>
      <c r="L19" t="s">
        <v>23</v>
      </c>
      <c r="M19" t="s">
        <v>24</v>
      </c>
      <c r="N19" s="1">
        <v>45690</v>
      </c>
      <c r="O19" t="s">
        <v>35</v>
      </c>
      <c r="P19" t="s">
        <v>27</v>
      </c>
      <c r="Q19" t="s">
        <v>30</v>
      </c>
      <c r="W19" t="s">
        <v>23</v>
      </c>
      <c r="X19" t="s">
        <v>46</v>
      </c>
      <c r="Y19">
        <v>0</v>
      </c>
      <c r="Z19">
        <v>0</v>
      </c>
      <c r="AA19" t="s">
        <v>23</v>
      </c>
      <c r="AB19" t="str">
        <f t="shared" si="0"/>
        <v>dp1</v>
      </c>
      <c r="AC19">
        <f t="shared" si="1"/>
        <v>0</v>
      </c>
      <c r="AD19">
        <f t="shared" si="2"/>
        <v>0</v>
      </c>
    </row>
    <row r="20" spans="1:30" x14ac:dyDescent="0.35">
      <c r="A20">
        <v>735009948</v>
      </c>
      <c r="B20" s="1">
        <v>34742</v>
      </c>
      <c r="C20">
        <v>97</v>
      </c>
      <c r="D20" s="1">
        <v>45737</v>
      </c>
      <c r="E20" t="s">
        <v>36</v>
      </c>
      <c r="F20" t="s">
        <v>24</v>
      </c>
      <c r="G20" t="s">
        <v>23</v>
      </c>
      <c r="H20" t="s">
        <v>25</v>
      </c>
      <c r="I20" t="s">
        <v>24</v>
      </c>
      <c r="J20">
        <v>0</v>
      </c>
      <c r="K20" t="s">
        <v>23</v>
      </c>
      <c r="L20" t="s">
        <v>23</v>
      </c>
      <c r="M20" t="s">
        <v>23</v>
      </c>
      <c r="N20" s="1">
        <v>45733</v>
      </c>
      <c r="O20" t="s">
        <v>37</v>
      </c>
      <c r="P20" t="s">
        <v>27</v>
      </c>
      <c r="Q20" t="s">
        <v>25</v>
      </c>
      <c r="T20" t="s">
        <v>23</v>
      </c>
      <c r="U20" t="s">
        <v>23</v>
      </c>
      <c r="W20" t="s">
        <v>23</v>
      </c>
      <c r="X20" t="s">
        <v>46</v>
      </c>
      <c r="Y20">
        <v>0</v>
      </c>
      <c r="Z20">
        <v>0</v>
      </c>
      <c r="AA20" t="s">
        <v>23</v>
      </c>
      <c r="AB20" t="str">
        <f t="shared" si="0"/>
        <v>dp1</v>
      </c>
      <c r="AC20">
        <f t="shared" si="1"/>
        <v>0</v>
      </c>
      <c r="AD20">
        <f t="shared" si="2"/>
        <v>0</v>
      </c>
    </row>
    <row r="21" spans="1:30" x14ac:dyDescent="0.35">
      <c r="A21">
        <v>291639776</v>
      </c>
      <c r="B21" s="1">
        <v>41007</v>
      </c>
      <c r="C21">
        <v>4036</v>
      </c>
      <c r="D21" s="1">
        <v>44848</v>
      </c>
      <c r="E21" t="s">
        <v>29</v>
      </c>
      <c r="F21" t="s">
        <v>24</v>
      </c>
      <c r="G21" t="s">
        <v>24</v>
      </c>
      <c r="H21" t="s">
        <v>25</v>
      </c>
      <c r="I21" t="s">
        <v>23</v>
      </c>
      <c r="J21">
        <v>0</v>
      </c>
      <c r="K21" t="s">
        <v>23</v>
      </c>
      <c r="L21" t="s">
        <v>24</v>
      </c>
      <c r="M21" t="s">
        <v>24</v>
      </c>
      <c r="N21" s="1">
        <v>43837</v>
      </c>
      <c r="O21" t="s">
        <v>26</v>
      </c>
      <c r="P21" t="s">
        <v>33</v>
      </c>
      <c r="Q21" t="s">
        <v>25</v>
      </c>
      <c r="T21" t="s">
        <v>24</v>
      </c>
      <c r="U21" t="s">
        <v>23</v>
      </c>
      <c r="W21" t="s">
        <v>23</v>
      </c>
      <c r="X21" t="s">
        <v>46</v>
      </c>
      <c r="Y21">
        <v>0</v>
      </c>
      <c r="Z21">
        <v>0</v>
      </c>
      <c r="AA21" t="s">
        <v>23</v>
      </c>
      <c r="AB21" t="str">
        <f t="shared" si="0"/>
        <v>dp1</v>
      </c>
      <c r="AC21">
        <f t="shared" ref="AC21:AC69" si="8">IF(AB21 = "dp1", J21, "N/A")</f>
        <v>0</v>
      </c>
      <c r="AD21">
        <f t="shared" si="2"/>
        <v>0</v>
      </c>
    </row>
    <row r="22" spans="1:30" x14ac:dyDescent="0.35">
      <c r="A22">
        <v>504438724</v>
      </c>
      <c r="B22" s="1">
        <v>39783</v>
      </c>
      <c r="C22">
        <v>1105</v>
      </c>
      <c r="D22" s="1">
        <v>45649</v>
      </c>
      <c r="E22" t="s">
        <v>34</v>
      </c>
      <c r="F22" t="s">
        <v>24</v>
      </c>
      <c r="G22" t="s">
        <v>24</v>
      </c>
      <c r="H22" t="s">
        <v>32</v>
      </c>
      <c r="I22" t="s">
        <v>24</v>
      </c>
      <c r="J22">
        <v>78</v>
      </c>
      <c r="K22" t="s">
        <v>24</v>
      </c>
      <c r="L22" t="s">
        <v>23</v>
      </c>
      <c r="M22" t="s">
        <v>23</v>
      </c>
      <c r="N22" s="1">
        <v>45700</v>
      </c>
      <c r="O22" t="s">
        <v>26</v>
      </c>
      <c r="P22" t="s">
        <v>27</v>
      </c>
      <c r="Q22" t="s">
        <v>25</v>
      </c>
      <c r="T22" t="s">
        <v>23</v>
      </c>
      <c r="U22" t="s">
        <v>23</v>
      </c>
      <c r="W22" t="s">
        <v>23</v>
      </c>
      <c r="X22" t="s">
        <v>46</v>
      </c>
      <c r="Y22">
        <v>78</v>
      </c>
      <c r="Z22">
        <v>8</v>
      </c>
      <c r="AA22" t="s">
        <v>23</v>
      </c>
      <c r="AB22" t="str">
        <f t="shared" si="0"/>
        <v>dp1</v>
      </c>
      <c r="AC22">
        <f t="shared" si="1"/>
        <v>78</v>
      </c>
      <c r="AD22">
        <f t="shared" si="2"/>
        <v>8</v>
      </c>
    </row>
    <row r="23" spans="1:30" x14ac:dyDescent="0.35">
      <c r="A23">
        <v>162826926</v>
      </c>
      <c r="B23" s="1">
        <v>35062</v>
      </c>
      <c r="C23">
        <v>1616</v>
      </c>
      <c r="D23" s="1">
        <v>45628</v>
      </c>
      <c r="E23" t="s">
        <v>34</v>
      </c>
      <c r="F23" t="s">
        <v>24</v>
      </c>
      <c r="G23" t="s">
        <v>24</v>
      </c>
      <c r="H23" t="s">
        <v>25</v>
      </c>
      <c r="I23" t="s">
        <v>24</v>
      </c>
      <c r="J23">
        <v>0</v>
      </c>
      <c r="K23" t="s">
        <v>23</v>
      </c>
      <c r="L23" t="s">
        <v>23</v>
      </c>
      <c r="M23" t="s">
        <v>24</v>
      </c>
      <c r="N23" s="1">
        <v>45642</v>
      </c>
      <c r="O23" t="s">
        <v>35</v>
      </c>
      <c r="P23" t="s">
        <v>31</v>
      </c>
      <c r="Q23" t="s">
        <v>25</v>
      </c>
      <c r="T23" t="s">
        <v>23</v>
      </c>
      <c r="U23" t="s">
        <v>23</v>
      </c>
      <c r="W23" t="s">
        <v>23</v>
      </c>
      <c r="X23" t="s">
        <v>46</v>
      </c>
      <c r="Y23">
        <v>0</v>
      </c>
      <c r="Z23">
        <v>0</v>
      </c>
      <c r="AA23" t="s">
        <v>23</v>
      </c>
      <c r="AB23" t="str">
        <f t="shared" si="0"/>
        <v>dp1</v>
      </c>
      <c r="AC23">
        <f t="shared" si="1"/>
        <v>0</v>
      </c>
      <c r="AD23">
        <f t="shared" si="2"/>
        <v>0</v>
      </c>
    </row>
    <row r="24" spans="1:30" x14ac:dyDescent="0.35">
      <c r="A24">
        <v>788419934</v>
      </c>
      <c r="B24" s="1">
        <v>43043</v>
      </c>
      <c r="C24">
        <v>1832</v>
      </c>
      <c r="D24" s="1">
        <v>45617</v>
      </c>
      <c r="E24" t="s">
        <v>34</v>
      </c>
      <c r="F24" t="s">
        <v>24</v>
      </c>
      <c r="G24" t="s">
        <v>24</v>
      </c>
      <c r="H24" t="s">
        <v>25</v>
      </c>
      <c r="I24" t="s">
        <v>24</v>
      </c>
      <c r="J24">
        <v>0</v>
      </c>
      <c r="K24" t="s">
        <v>23</v>
      </c>
      <c r="L24" t="s">
        <v>24</v>
      </c>
      <c r="M24" t="s">
        <v>24</v>
      </c>
      <c r="N24" s="1">
        <v>45609</v>
      </c>
      <c r="O24" t="s">
        <v>40</v>
      </c>
      <c r="Q24" t="s">
        <v>25</v>
      </c>
      <c r="T24" t="s">
        <v>24</v>
      </c>
      <c r="U24" t="s">
        <v>23</v>
      </c>
      <c r="W24" t="s">
        <v>23</v>
      </c>
      <c r="X24" t="s">
        <v>46</v>
      </c>
      <c r="Y24">
        <v>0</v>
      </c>
      <c r="Z24">
        <v>0</v>
      </c>
      <c r="AA24" t="s">
        <v>23</v>
      </c>
      <c r="AB24" t="str">
        <f t="shared" si="0"/>
        <v>dp1</v>
      </c>
      <c r="AC24">
        <f t="shared" ref="AC24:AC72" si="9">IF(AB24 = "dp1", J24, "N/A")</f>
        <v>0</v>
      </c>
      <c r="AD24">
        <f t="shared" si="2"/>
        <v>0</v>
      </c>
    </row>
    <row r="25" spans="1:30" x14ac:dyDescent="0.35">
      <c r="A25">
        <v>897277224</v>
      </c>
      <c r="B25" s="1">
        <v>38022</v>
      </c>
      <c r="C25">
        <v>77</v>
      </c>
      <c r="E25" t="s">
        <v>22</v>
      </c>
      <c r="F25" t="s">
        <v>23</v>
      </c>
      <c r="G25" t="s">
        <v>24</v>
      </c>
      <c r="H25" t="s">
        <v>25</v>
      </c>
      <c r="I25" t="s">
        <v>24</v>
      </c>
      <c r="J25">
        <v>0</v>
      </c>
      <c r="K25" t="s">
        <v>23</v>
      </c>
      <c r="L25" t="s">
        <v>23</v>
      </c>
      <c r="M25" t="s">
        <v>24</v>
      </c>
      <c r="N25" s="1">
        <v>45738</v>
      </c>
      <c r="O25" t="s">
        <v>39</v>
      </c>
      <c r="P25" t="s">
        <v>33</v>
      </c>
      <c r="Q25" t="s">
        <v>25</v>
      </c>
      <c r="T25" t="s">
        <v>23</v>
      </c>
      <c r="U25" t="s">
        <v>24</v>
      </c>
      <c r="W25" t="s">
        <v>23</v>
      </c>
      <c r="X25" t="s">
        <v>46</v>
      </c>
      <c r="Y25">
        <v>0</v>
      </c>
      <c r="Z25">
        <v>0</v>
      </c>
      <c r="AA25" t="s">
        <v>23</v>
      </c>
      <c r="AB25" t="str">
        <f t="shared" si="0"/>
        <v>dp1</v>
      </c>
      <c r="AC25">
        <f t="shared" si="1"/>
        <v>0</v>
      </c>
      <c r="AD25">
        <f t="shared" si="2"/>
        <v>0</v>
      </c>
    </row>
    <row r="26" spans="1:30" x14ac:dyDescent="0.35">
      <c r="A26">
        <v>986348721</v>
      </c>
      <c r="B26" s="1">
        <v>34776</v>
      </c>
      <c r="C26">
        <v>5956</v>
      </c>
      <c r="D26" s="1">
        <v>44366</v>
      </c>
      <c r="E26" t="s">
        <v>29</v>
      </c>
      <c r="F26" t="s">
        <v>24</v>
      </c>
      <c r="G26" t="s">
        <v>24</v>
      </c>
      <c r="H26" t="s">
        <v>25</v>
      </c>
      <c r="I26" t="s">
        <v>24</v>
      </c>
      <c r="J26">
        <v>0</v>
      </c>
      <c r="K26" t="s">
        <v>23</v>
      </c>
      <c r="L26" t="s">
        <v>24</v>
      </c>
      <c r="M26" t="s">
        <v>24</v>
      </c>
      <c r="N26" s="1">
        <v>44124</v>
      </c>
      <c r="O26" t="s">
        <v>35</v>
      </c>
      <c r="P26" t="s">
        <v>33</v>
      </c>
      <c r="Q26" t="s">
        <v>25</v>
      </c>
      <c r="T26" t="s">
        <v>23</v>
      </c>
      <c r="U26" t="s">
        <v>23</v>
      </c>
      <c r="W26" t="s">
        <v>23</v>
      </c>
      <c r="X26" t="s">
        <v>46</v>
      </c>
      <c r="Y26">
        <v>0</v>
      </c>
      <c r="Z26">
        <v>0</v>
      </c>
      <c r="AA26" t="s">
        <v>23</v>
      </c>
      <c r="AB26" t="str">
        <f t="shared" si="0"/>
        <v>dp1</v>
      </c>
      <c r="AC26">
        <f t="shared" si="1"/>
        <v>0</v>
      </c>
      <c r="AD26">
        <f t="shared" si="2"/>
        <v>0</v>
      </c>
    </row>
    <row r="27" spans="1:30" x14ac:dyDescent="0.35">
      <c r="A27">
        <v>921340332</v>
      </c>
      <c r="B27" s="1">
        <v>40685</v>
      </c>
      <c r="C27">
        <v>3559</v>
      </c>
      <c r="D27" s="1">
        <v>45257</v>
      </c>
      <c r="E27" t="s">
        <v>22</v>
      </c>
      <c r="F27" t="s">
        <v>23</v>
      </c>
      <c r="G27" t="s">
        <v>24</v>
      </c>
      <c r="H27" t="s">
        <v>25</v>
      </c>
      <c r="I27" t="s">
        <v>24</v>
      </c>
      <c r="J27">
        <v>0</v>
      </c>
      <c r="K27" t="s">
        <v>23</v>
      </c>
      <c r="L27" t="s">
        <v>24</v>
      </c>
      <c r="M27" t="s">
        <v>24</v>
      </c>
      <c r="N27" s="1">
        <v>45040</v>
      </c>
      <c r="O27" t="s">
        <v>35</v>
      </c>
      <c r="P27" t="s">
        <v>33</v>
      </c>
      <c r="Q27" t="s">
        <v>25</v>
      </c>
      <c r="T27" t="s">
        <v>23</v>
      </c>
      <c r="U27" t="s">
        <v>23</v>
      </c>
      <c r="W27" t="s">
        <v>23</v>
      </c>
      <c r="X27" t="s">
        <v>46</v>
      </c>
      <c r="Y27">
        <v>0</v>
      </c>
      <c r="Z27">
        <v>0</v>
      </c>
      <c r="AA27" t="s">
        <v>23</v>
      </c>
      <c r="AB27" t="str">
        <f t="shared" si="0"/>
        <v>dp1</v>
      </c>
      <c r="AC27">
        <f t="shared" ref="AC27:AC75" si="10">IF(AB27 = "dp1", J27, "N/A")</f>
        <v>0</v>
      </c>
      <c r="AD27">
        <f t="shared" si="2"/>
        <v>0</v>
      </c>
    </row>
    <row r="28" spans="1:30" x14ac:dyDescent="0.35">
      <c r="A28">
        <v>481763633</v>
      </c>
      <c r="B28" s="1">
        <v>38486</v>
      </c>
      <c r="C28">
        <v>2526</v>
      </c>
      <c r="D28" s="1">
        <v>45675</v>
      </c>
      <c r="E28" t="s">
        <v>36</v>
      </c>
      <c r="F28" t="s">
        <v>24</v>
      </c>
      <c r="G28" t="s">
        <v>23</v>
      </c>
      <c r="H28" t="s">
        <v>25</v>
      </c>
      <c r="I28" t="s">
        <v>24</v>
      </c>
      <c r="J28">
        <v>0</v>
      </c>
      <c r="K28" t="s">
        <v>23</v>
      </c>
      <c r="L28" t="s">
        <v>23</v>
      </c>
      <c r="M28" t="s">
        <v>24</v>
      </c>
      <c r="N28" s="1">
        <v>45710</v>
      </c>
      <c r="O28" t="s">
        <v>38</v>
      </c>
      <c r="P28" t="s">
        <v>33</v>
      </c>
      <c r="Q28" t="s">
        <v>25</v>
      </c>
      <c r="T28" t="s">
        <v>23</v>
      </c>
      <c r="U28" t="s">
        <v>23</v>
      </c>
      <c r="W28" t="s">
        <v>23</v>
      </c>
      <c r="X28" t="s">
        <v>46</v>
      </c>
      <c r="Y28">
        <v>0</v>
      </c>
      <c r="Z28">
        <v>0</v>
      </c>
      <c r="AA28" t="s">
        <v>23</v>
      </c>
      <c r="AB28" t="str">
        <f t="shared" si="0"/>
        <v>dp1</v>
      </c>
      <c r="AC28">
        <f t="shared" si="1"/>
        <v>0</v>
      </c>
      <c r="AD28">
        <f t="shared" si="2"/>
        <v>0</v>
      </c>
    </row>
    <row r="29" spans="1:30" x14ac:dyDescent="0.35">
      <c r="A29">
        <v>830281262</v>
      </c>
      <c r="B29" s="1">
        <v>37559</v>
      </c>
      <c r="C29">
        <v>412</v>
      </c>
      <c r="D29" s="1">
        <v>45743</v>
      </c>
      <c r="E29" t="s">
        <v>22</v>
      </c>
      <c r="F29" t="s">
        <v>23</v>
      </c>
      <c r="G29" t="s">
        <v>24</v>
      </c>
      <c r="H29" t="s">
        <v>28</v>
      </c>
      <c r="I29" t="s">
        <v>24</v>
      </c>
      <c r="J29">
        <v>91</v>
      </c>
      <c r="K29" t="s">
        <v>24</v>
      </c>
      <c r="L29" t="s">
        <v>23</v>
      </c>
      <c r="M29" t="s">
        <v>23</v>
      </c>
      <c r="N29" s="1">
        <v>45723</v>
      </c>
      <c r="O29" t="s">
        <v>26</v>
      </c>
      <c r="P29" t="s">
        <v>31</v>
      </c>
      <c r="Q29" t="s">
        <v>25</v>
      </c>
      <c r="T29" t="s">
        <v>23</v>
      </c>
      <c r="U29" t="s">
        <v>23</v>
      </c>
      <c r="W29" t="s">
        <v>23</v>
      </c>
      <c r="X29" t="s">
        <v>46</v>
      </c>
      <c r="Y29">
        <v>91</v>
      </c>
      <c r="Z29">
        <v>10</v>
      </c>
      <c r="AA29" t="s">
        <v>23</v>
      </c>
      <c r="AB29" t="str">
        <f t="shared" si="0"/>
        <v>dp1</v>
      </c>
      <c r="AC29">
        <f t="shared" si="1"/>
        <v>91</v>
      </c>
      <c r="AD29">
        <f t="shared" si="2"/>
        <v>10</v>
      </c>
    </row>
    <row r="30" spans="1:30" x14ac:dyDescent="0.35">
      <c r="A30">
        <v>749500164</v>
      </c>
      <c r="B30" s="1">
        <v>38669</v>
      </c>
      <c r="C30">
        <v>26</v>
      </c>
      <c r="D30" s="1">
        <v>45741</v>
      </c>
      <c r="E30" t="s">
        <v>34</v>
      </c>
      <c r="F30" t="s">
        <v>24</v>
      </c>
      <c r="G30" t="s">
        <v>24</v>
      </c>
      <c r="H30" t="s">
        <v>25</v>
      </c>
      <c r="I30" t="s">
        <v>24</v>
      </c>
      <c r="J30">
        <v>0</v>
      </c>
      <c r="K30" t="s">
        <v>23</v>
      </c>
      <c r="L30" t="s">
        <v>23</v>
      </c>
      <c r="M30" t="s">
        <v>24</v>
      </c>
      <c r="N30" s="1">
        <v>45728</v>
      </c>
      <c r="O30" t="s">
        <v>37</v>
      </c>
      <c r="P30" t="s">
        <v>27</v>
      </c>
      <c r="Q30" t="s">
        <v>25</v>
      </c>
      <c r="T30" t="s">
        <v>23</v>
      </c>
      <c r="U30" t="s">
        <v>23</v>
      </c>
      <c r="W30" t="s">
        <v>23</v>
      </c>
      <c r="X30" t="s">
        <v>46</v>
      </c>
      <c r="Y30">
        <v>0</v>
      </c>
      <c r="Z30">
        <v>0</v>
      </c>
      <c r="AA30" t="s">
        <v>23</v>
      </c>
      <c r="AB30" t="str">
        <f t="shared" si="0"/>
        <v>dp1</v>
      </c>
      <c r="AC30">
        <f t="shared" ref="AC30:AC78" si="11">IF(AB30 = "dp1", J30, "N/A")</f>
        <v>0</v>
      </c>
      <c r="AD30">
        <f t="shared" si="2"/>
        <v>0</v>
      </c>
    </row>
    <row r="31" spans="1:30" x14ac:dyDescent="0.35">
      <c r="A31">
        <v>216202454</v>
      </c>
      <c r="B31" s="1">
        <v>36854</v>
      </c>
      <c r="C31">
        <v>15</v>
      </c>
      <c r="D31" s="1">
        <v>45754</v>
      </c>
      <c r="E31" t="s">
        <v>36</v>
      </c>
      <c r="F31" t="s">
        <v>24</v>
      </c>
      <c r="G31" t="s">
        <v>23</v>
      </c>
      <c r="H31" t="s">
        <v>25</v>
      </c>
      <c r="I31" t="s">
        <v>24</v>
      </c>
      <c r="J31">
        <v>0</v>
      </c>
      <c r="K31" t="s">
        <v>23</v>
      </c>
      <c r="L31" t="s">
        <v>23</v>
      </c>
      <c r="M31" t="s">
        <v>24</v>
      </c>
      <c r="N31" s="1">
        <v>45726</v>
      </c>
      <c r="O31" t="s">
        <v>26</v>
      </c>
      <c r="P31" t="s">
        <v>27</v>
      </c>
      <c r="Q31" t="s">
        <v>25</v>
      </c>
      <c r="T31" t="s">
        <v>23</v>
      </c>
      <c r="U31" t="s">
        <v>23</v>
      </c>
      <c r="W31" t="s">
        <v>23</v>
      </c>
      <c r="X31" t="s">
        <v>46</v>
      </c>
      <c r="Y31">
        <v>0</v>
      </c>
      <c r="Z31">
        <v>0</v>
      </c>
      <c r="AA31" t="s">
        <v>23</v>
      </c>
      <c r="AB31" t="str">
        <f t="shared" si="0"/>
        <v>dp1</v>
      </c>
      <c r="AC31">
        <f t="shared" si="1"/>
        <v>0</v>
      </c>
      <c r="AD31">
        <f t="shared" si="2"/>
        <v>0</v>
      </c>
    </row>
    <row r="32" spans="1:30" x14ac:dyDescent="0.35">
      <c r="A32">
        <v>427766840</v>
      </c>
      <c r="B32" s="1">
        <v>42354</v>
      </c>
      <c r="C32">
        <v>50</v>
      </c>
      <c r="D32" s="1">
        <v>45749</v>
      </c>
      <c r="E32" t="s">
        <v>22</v>
      </c>
      <c r="F32" t="s">
        <v>23</v>
      </c>
      <c r="G32" t="s">
        <v>24</v>
      </c>
      <c r="H32" t="s">
        <v>25</v>
      </c>
      <c r="I32" t="s">
        <v>24</v>
      </c>
      <c r="J32">
        <v>0</v>
      </c>
      <c r="K32" t="s">
        <v>23</v>
      </c>
      <c r="L32" t="s">
        <v>23</v>
      </c>
      <c r="M32" t="s">
        <v>23</v>
      </c>
      <c r="N32" s="1">
        <v>45750</v>
      </c>
      <c r="O32" t="s">
        <v>37</v>
      </c>
      <c r="P32" t="s">
        <v>27</v>
      </c>
      <c r="Q32" t="s">
        <v>28</v>
      </c>
      <c r="R32">
        <v>9</v>
      </c>
      <c r="S32">
        <v>964</v>
      </c>
      <c r="T32" t="s">
        <v>23</v>
      </c>
      <c r="U32" t="s">
        <v>23</v>
      </c>
      <c r="V32" s="1">
        <v>44330</v>
      </c>
      <c r="W32" t="s">
        <v>23</v>
      </c>
      <c r="X32" t="s">
        <v>46</v>
      </c>
      <c r="Y32">
        <v>0</v>
      </c>
      <c r="Z32">
        <v>0</v>
      </c>
      <c r="AA32" t="s">
        <v>23</v>
      </c>
      <c r="AB32" t="str">
        <f t="shared" si="0"/>
        <v>dp1</v>
      </c>
      <c r="AC32">
        <f t="shared" si="1"/>
        <v>0</v>
      </c>
      <c r="AD32">
        <f t="shared" si="2"/>
        <v>0</v>
      </c>
    </row>
    <row r="33" spans="1:30" x14ac:dyDescent="0.35">
      <c r="A33">
        <v>978990915</v>
      </c>
      <c r="B33" s="1">
        <v>35110</v>
      </c>
      <c r="C33">
        <v>96</v>
      </c>
      <c r="D33" s="1">
        <v>45731</v>
      </c>
      <c r="E33" t="s">
        <v>22</v>
      </c>
      <c r="F33" t="s">
        <v>23</v>
      </c>
      <c r="G33" t="s">
        <v>24</v>
      </c>
      <c r="H33" t="s">
        <v>25</v>
      </c>
      <c r="I33" t="s">
        <v>24</v>
      </c>
      <c r="J33">
        <v>0</v>
      </c>
      <c r="K33" t="s">
        <v>23</v>
      </c>
      <c r="L33" t="s">
        <v>24</v>
      </c>
      <c r="M33" t="s">
        <v>23</v>
      </c>
      <c r="N33" s="1">
        <v>45738</v>
      </c>
      <c r="O33" t="s">
        <v>40</v>
      </c>
      <c r="P33" t="s">
        <v>31</v>
      </c>
      <c r="Q33" t="s">
        <v>25</v>
      </c>
      <c r="T33" t="s">
        <v>23</v>
      </c>
      <c r="U33" t="s">
        <v>23</v>
      </c>
      <c r="W33" t="s">
        <v>23</v>
      </c>
      <c r="X33" t="s">
        <v>46</v>
      </c>
      <c r="Y33">
        <v>0</v>
      </c>
      <c r="Z33">
        <v>0</v>
      </c>
      <c r="AA33" t="s">
        <v>23</v>
      </c>
      <c r="AB33" t="str">
        <f t="shared" si="0"/>
        <v>dp1</v>
      </c>
      <c r="AC33">
        <f t="shared" ref="AC33:AC82" si="12">IF(AB33 = "dp1", J33, "N/A")</f>
        <v>0</v>
      </c>
      <c r="AD33">
        <f t="shared" si="2"/>
        <v>0</v>
      </c>
    </row>
    <row r="34" spans="1:30" x14ac:dyDescent="0.35">
      <c r="A34">
        <v>350205093</v>
      </c>
      <c r="B34" s="1">
        <v>42552</v>
      </c>
      <c r="C34">
        <v>318</v>
      </c>
      <c r="D34" s="1">
        <v>45719</v>
      </c>
      <c r="E34" t="s">
        <v>22</v>
      </c>
      <c r="F34" t="s">
        <v>23</v>
      </c>
      <c r="G34" t="s">
        <v>24</v>
      </c>
      <c r="H34" t="s">
        <v>25</v>
      </c>
      <c r="I34" t="s">
        <v>24</v>
      </c>
      <c r="J34">
        <v>0</v>
      </c>
      <c r="K34" t="s">
        <v>23</v>
      </c>
      <c r="L34" t="s">
        <v>23</v>
      </c>
      <c r="M34" t="s">
        <v>23</v>
      </c>
      <c r="N34" s="1">
        <v>45722</v>
      </c>
      <c r="Q34" t="s">
        <v>25</v>
      </c>
      <c r="T34" t="s">
        <v>23</v>
      </c>
      <c r="U34" t="s">
        <v>23</v>
      </c>
      <c r="W34" t="s">
        <v>23</v>
      </c>
      <c r="X34" t="s">
        <v>46</v>
      </c>
      <c r="Y34">
        <v>0</v>
      </c>
      <c r="Z34">
        <v>0</v>
      </c>
      <c r="AA34" t="s">
        <v>23</v>
      </c>
      <c r="AB34" t="str">
        <f t="shared" si="0"/>
        <v>dp1</v>
      </c>
      <c r="AC34">
        <f t="shared" si="12"/>
        <v>0</v>
      </c>
      <c r="AD34">
        <f t="shared" si="2"/>
        <v>0</v>
      </c>
    </row>
    <row r="35" spans="1:30" x14ac:dyDescent="0.35">
      <c r="A35">
        <v>629475037</v>
      </c>
      <c r="B35" s="1">
        <v>35895</v>
      </c>
      <c r="C35">
        <v>4847</v>
      </c>
      <c r="D35" s="1">
        <v>45006</v>
      </c>
      <c r="E35" t="s">
        <v>29</v>
      </c>
      <c r="F35" t="s">
        <v>24</v>
      </c>
      <c r="G35" t="s">
        <v>24</v>
      </c>
      <c r="H35" t="s">
        <v>25</v>
      </c>
      <c r="I35" t="s">
        <v>24</v>
      </c>
      <c r="J35">
        <v>0</v>
      </c>
      <c r="K35" t="s">
        <v>23</v>
      </c>
      <c r="L35" t="s">
        <v>24</v>
      </c>
      <c r="M35" t="s">
        <v>24</v>
      </c>
      <c r="N35" s="1">
        <v>44035</v>
      </c>
      <c r="O35" t="s">
        <v>26</v>
      </c>
      <c r="P35" t="s">
        <v>33</v>
      </c>
      <c r="Q35" t="s">
        <v>25</v>
      </c>
      <c r="T35" t="s">
        <v>24</v>
      </c>
      <c r="U35" t="s">
        <v>23</v>
      </c>
      <c r="W35" t="s">
        <v>23</v>
      </c>
      <c r="X35" t="s">
        <v>46</v>
      </c>
      <c r="Y35">
        <v>0</v>
      </c>
      <c r="Z35">
        <v>0</v>
      </c>
      <c r="AA35" t="s">
        <v>23</v>
      </c>
      <c r="AB35" t="str">
        <f t="shared" si="0"/>
        <v>dp1</v>
      </c>
      <c r="AC35">
        <f t="shared" si="1"/>
        <v>0</v>
      </c>
      <c r="AD35">
        <f t="shared" si="2"/>
        <v>0</v>
      </c>
    </row>
    <row r="36" spans="1:30" x14ac:dyDescent="0.35">
      <c r="A36">
        <v>254780176</v>
      </c>
      <c r="B36" s="1">
        <v>38745</v>
      </c>
      <c r="C36">
        <v>30</v>
      </c>
      <c r="D36" s="1">
        <v>45752</v>
      </c>
      <c r="E36" t="s">
        <v>22</v>
      </c>
      <c r="F36" t="s">
        <v>23</v>
      </c>
      <c r="G36" t="s">
        <v>24</v>
      </c>
      <c r="H36" t="s">
        <v>25</v>
      </c>
      <c r="I36" t="s">
        <v>24</v>
      </c>
      <c r="J36">
        <v>0</v>
      </c>
      <c r="K36" t="s">
        <v>23</v>
      </c>
      <c r="L36" t="s">
        <v>23</v>
      </c>
      <c r="M36" t="s">
        <v>23</v>
      </c>
      <c r="N36" s="1">
        <v>45740</v>
      </c>
      <c r="O36" t="s">
        <v>37</v>
      </c>
      <c r="P36" t="s">
        <v>31</v>
      </c>
      <c r="Q36" t="s">
        <v>25</v>
      </c>
      <c r="T36" t="s">
        <v>23</v>
      </c>
      <c r="U36" t="s">
        <v>23</v>
      </c>
      <c r="W36" t="s">
        <v>23</v>
      </c>
      <c r="X36" t="s">
        <v>46</v>
      </c>
      <c r="Y36">
        <v>0</v>
      </c>
      <c r="Z36">
        <v>0</v>
      </c>
      <c r="AA36" t="s">
        <v>23</v>
      </c>
      <c r="AB36" t="str">
        <f t="shared" si="0"/>
        <v>dp1</v>
      </c>
      <c r="AC36">
        <f t="shared" si="1"/>
        <v>0</v>
      </c>
      <c r="AD36">
        <f t="shared" si="2"/>
        <v>0</v>
      </c>
    </row>
    <row r="37" spans="1:30" x14ac:dyDescent="0.35">
      <c r="A37">
        <v>771698603</v>
      </c>
      <c r="B37" s="1">
        <v>38267</v>
      </c>
      <c r="C37">
        <v>69</v>
      </c>
      <c r="D37" s="1">
        <v>45748</v>
      </c>
      <c r="E37" t="s">
        <v>22</v>
      </c>
      <c r="F37" t="s">
        <v>23</v>
      </c>
      <c r="G37" t="s">
        <v>24</v>
      </c>
      <c r="H37" t="s">
        <v>28</v>
      </c>
      <c r="I37" t="s">
        <v>24</v>
      </c>
      <c r="J37">
        <v>88</v>
      </c>
      <c r="K37" t="s">
        <v>24</v>
      </c>
      <c r="L37" t="s">
        <v>23</v>
      </c>
      <c r="M37" t="s">
        <v>23</v>
      </c>
      <c r="N37" s="1">
        <v>45726</v>
      </c>
      <c r="O37" t="s">
        <v>39</v>
      </c>
      <c r="P37" t="s">
        <v>31</v>
      </c>
      <c r="Q37" t="s">
        <v>25</v>
      </c>
      <c r="T37" t="s">
        <v>23</v>
      </c>
      <c r="U37" t="s">
        <v>24</v>
      </c>
      <c r="W37" t="s">
        <v>23</v>
      </c>
      <c r="X37" t="s">
        <v>46</v>
      </c>
      <c r="Y37">
        <v>88</v>
      </c>
      <c r="Z37">
        <v>9</v>
      </c>
      <c r="AA37" t="s">
        <v>23</v>
      </c>
      <c r="AB37" t="str">
        <f t="shared" si="0"/>
        <v>dp1</v>
      </c>
      <c r="AC37">
        <f t="shared" si="8"/>
        <v>88</v>
      </c>
      <c r="AD37">
        <f t="shared" si="2"/>
        <v>9</v>
      </c>
    </row>
    <row r="38" spans="1:30" x14ac:dyDescent="0.35">
      <c r="A38">
        <v>140611002</v>
      </c>
      <c r="B38" s="1">
        <v>39027</v>
      </c>
      <c r="C38">
        <v>10</v>
      </c>
      <c r="D38" s="1">
        <v>45740</v>
      </c>
      <c r="E38" t="s">
        <v>36</v>
      </c>
      <c r="F38" t="s">
        <v>24</v>
      </c>
      <c r="G38" t="s">
        <v>23</v>
      </c>
      <c r="H38" t="s">
        <v>30</v>
      </c>
      <c r="O38" t="s">
        <v>37</v>
      </c>
      <c r="P38" t="s">
        <v>31</v>
      </c>
      <c r="Q38" t="s">
        <v>25</v>
      </c>
      <c r="T38" t="s">
        <v>23</v>
      </c>
      <c r="U38" t="s">
        <v>23</v>
      </c>
      <c r="W38" t="s">
        <v>23</v>
      </c>
      <c r="X38" t="s">
        <v>47</v>
      </c>
      <c r="Y38">
        <v>0</v>
      </c>
      <c r="Z38">
        <v>0</v>
      </c>
      <c r="AA38" t="s">
        <v>23</v>
      </c>
      <c r="AB38" t="str">
        <f t="shared" si="0"/>
        <v>N/A</v>
      </c>
      <c r="AC38" t="str">
        <f t="shared" si="1"/>
        <v>N/A</v>
      </c>
      <c r="AD38">
        <f t="shared" si="2"/>
        <v>11</v>
      </c>
    </row>
    <row r="39" spans="1:30" x14ac:dyDescent="0.35">
      <c r="A39">
        <v>980110692</v>
      </c>
      <c r="B39" s="1">
        <v>37451</v>
      </c>
      <c r="C39">
        <v>3170</v>
      </c>
      <c r="D39" s="1">
        <v>45592</v>
      </c>
      <c r="E39" t="s">
        <v>36</v>
      </c>
      <c r="F39" t="s">
        <v>24</v>
      </c>
      <c r="G39" t="s">
        <v>23</v>
      </c>
      <c r="H39" t="s">
        <v>25</v>
      </c>
      <c r="I39" t="s">
        <v>24</v>
      </c>
      <c r="J39">
        <v>0</v>
      </c>
      <c r="K39" t="s">
        <v>23</v>
      </c>
      <c r="L39" t="s">
        <v>24</v>
      </c>
      <c r="M39" t="s">
        <v>24</v>
      </c>
      <c r="N39" s="1">
        <v>45195</v>
      </c>
      <c r="P39" t="s">
        <v>33</v>
      </c>
      <c r="Q39" t="s">
        <v>25</v>
      </c>
      <c r="T39" t="s">
        <v>23</v>
      </c>
      <c r="U39" t="s">
        <v>23</v>
      </c>
      <c r="W39" t="s">
        <v>23</v>
      </c>
      <c r="X39" t="s">
        <v>46</v>
      </c>
      <c r="Y39">
        <v>0</v>
      </c>
      <c r="Z39">
        <v>0</v>
      </c>
      <c r="AA39" t="s">
        <v>23</v>
      </c>
      <c r="AB39" t="str">
        <f t="shared" si="0"/>
        <v>dp1</v>
      </c>
      <c r="AC39">
        <f t="shared" si="1"/>
        <v>0</v>
      </c>
      <c r="AD39">
        <f t="shared" si="2"/>
        <v>0</v>
      </c>
    </row>
    <row r="40" spans="1:30" x14ac:dyDescent="0.35">
      <c r="A40">
        <v>672680634</v>
      </c>
      <c r="B40" s="1">
        <v>38998</v>
      </c>
      <c r="C40">
        <v>1343</v>
      </c>
      <c r="D40" s="1">
        <v>45732</v>
      </c>
      <c r="E40" t="s">
        <v>36</v>
      </c>
      <c r="F40" t="s">
        <v>24</v>
      </c>
      <c r="G40" t="s">
        <v>23</v>
      </c>
      <c r="H40" t="s">
        <v>25</v>
      </c>
      <c r="I40" t="s">
        <v>24</v>
      </c>
      <c r="J40">
        <v>0</v>
      </c>
      <c r="K40" t="s">
        <v>23</v>
      </c>
      <c r="L40" t="s">
        <v>24</v>
      </c>
      <c r="M40" t="s">
        <v>23</v>
      </c>
      <c r="N40" s="1">
        <v>45694</v>
      </c>
      <c r="O40" t="s">
        <v>39</v>
      </c>
      <c r="P40" t="s">
        <v>33</v>
      </c>
      <c r="Q40" t="s">
        <v>25</v>
      </c>
      <c r="T40" t="s">
        <v>23</v>
      </c>
      <c r="U40" t="s">
        <v>23</v>
      </c>
      <c r="W40" t="s">
        <v>23</v>
      </c>
      <c r="X40" t="s">
        <v>46</v>
      </c>
      <c r="Y40">
        <v>0</v>
      </c>
      <c r="Z40">
        <v>0</v>
      </c>
      <c r="AA40" t="s">
        <v>23</v>
      </c>
      <c r="AB40" t="str">
        <f t="shared" si="0"/>
        <v>dp1</v>
      </c>
      <c r="AC40">
        <f t="shared" si="9"/>
        <v>0</v>
      </c>
      <c r="AD40">
        <f t="shared" si="2"/>
        <v>0</v>
      </c>
    </row>
    <row r="41" spans="1:30" x14ac:dyDescent="0.35">
      <c r="A41">
        <v>654801623</v>
      </c>
      <c r="B41" s="1">
        <v>34883</v>
      </c>
      <c r="C41">
        <v>520</v>
      </c>
      <c r="D41" s="1">
        <v>45746</v>
      </c>
      <c r="E41" t="s">
        <v>34</v>
      </c>
      <c r="F41" t="s">
        <v>24</v>
      </c>
      <c r="G41" t="s">
        <v>24</v>
      </c>
      <c r="H41" t="s">
        <v>25</v>
      </c>
      <c r="I41" t="s">
        <v>24</v>
      </c>
      <c r="J41">
        <v>0</v>
      </c>
      <c r="K41" t="s">
        <v>23</v>
      </c>
      <c r="L41" t="s">
        <v>23</v>
      </c>
      <c r="M41" t="s">
        <v>23</v>
      </c>
      <c r="N41" s="1">
        <v>45719</v>
      </c>
      <c r="O41" t="s">
        <v>39</v>
      </c>
      <c r="P41" t="s">
        <v>27</v>
      </c>
      <c r="Q41" t="s">
        <v>25</v>
      </c>
      <c r="T41" t="s">
        <v>23</v>
      </c>
      <c r="U41" t="s">
        <v>23</v>
      </c>
      <c r="W41" t="s">
        <v>23</v>
      </c>
      <c r="X41" t="s">
        <v>46</v>
      </c>
      <c r="Y41">
        <v>0</v>
      </c>
      <c r="Z41">
        <v>0</v>
      </c>
      <c r="AA41" t="s">
        <v>23</v>
      </c>
      <c r="AB41" t="str">
        <f t="shared" si="0"/>
        <v>dp1</v>
      </c>
      <c r="AC41">
        <f t="shared" si="1"/>
        <v>0</v>
      </c>
      <c r="AD41">
        <f t="shared" si="2"/>
        <v>0</v>
      </c>
    </row>
    <row r="42" spans="1:30" x14ac:dyDescent="0.35">
      <c r="A42">
        <v>397494070</v>
      </c>
      <c r="B42" s="1">
        <v>40229</v>
      </c>
      <c r="C42">
        <v>1867</v>
      </c>
      <c r="D42" s="1">
        <v>45627</v>
      </c>
      <c r="E42" t="s">
        <v>22</v>
      </c>
      <c r="F42" t="s">
        <v>23</v>
      </c>
      <c r="G42" t="s">
        <v>24</v>
      </c>
      <c r="H42" t="s">
        <v>32</v>
      </c>
      <c r="I42" t="s">
        <v>24</v>
      </c>
      <c r="J42">
        <v>78</v>
      </c>
      <c r="K42" t="s">
        <v>24</v>
      </c>
      <c r="L42" t="s">
        <v>23</v>
      </c>
      <c r="M42" t="s">
        <v>24</v>
      </c>
      <c r="N42" s="1">
        <v>45673</v>
      </c>
      <c r="P42" t="s">
        <v>31</v>
      </c>
      <c r="Q42" t="s">
        <v>25</v>
      </c>
      <c r="T42" t="s">
        <v>23</v>
      </c>
      <c r="U42" t="s">
        <v>23</v>
      </c>
      <c r="W42" t="s">
        <v>23</v>
      </c>
      <c r="X42" t="s">
        <v>46</v>
      </c>
      <c r="Y42">
        <v>78</v>
      </c>
      <c r="Z42">
        <v>8</v>
      </c>
      <c r="AA42" t="s">
        <v>23</v>
      </c>
      <c r="AB42" t="str">
        <f t="shared" si="0"/>
        <v>dp1</v>
      </c>
      <c r="AC42">
        <f t="shared" si="1"/>
        <v>78</v>
      </c>
      <c r="AD42">
        <f t="shared" si="2"/>
        <v>8</v>
      </c>
    </row>
    <row r="43" spans="1:30" x14ac:dyDescent="0.35">
      <c r="A43">
        <v>854337778</v>
      </c>
      <c r="B43" s="1">
        <v>38616</v>
      </c>
      <c r="C43">
        <v>3220</v>
      </c>
      <c r="D43" s="1">
        <v>45107</v>
      </c>
      <c r="E43" t="s">
        <v>29</v>
      </c>
      <c r="F43" t="s">
        <v>24</v>
      </c>
      <c r="G43" t="s">
        <v>24</v>
      </c>
      <c r="H43" t="s">
        <v>25</v>
      </c>
      <c r="I43" t="s">
        <v>24</v>
      </c>
      <c r="J43">
        <v>0</v>
      </c>
      <c r="K43" t="s">
        <v>23</v>
      </c>
      <c r="L43" t="s">
        <v>23</v>
      </c>
      <c r="M43" t="s">
        <v>24</v>
      </c>
      <c r="N43" s="1">
        <v>44997</v>
      </c>
      <c r="O43" t="s">
        <v>35</v>
      </c>
      <c r="P43" t="s">
        <v>31</v>
      </c>
      <c r="Q43" t="s">
        <v>25</v>
      </c>
      <c r="T43" t="s">
        <v>23</v>
      </c>
      <c r="U43" t="s">
        <v>23</v>
      </c>
      <c r="W43" t="s">
        <v>23</v>
      </c>
      <c r="X43" t="s">
        <v>46</v>
      </c>
      <c r="Y43">
        <v>0</v>
      </c>
      <c r="Z43">
        <v>0</v>
      </c>
      <c r="AA43" t="s">
        <v>23</v>
      </c>
      <c r="AB43" t="str">
        <f t="shared" si="0"/>
        <v>dp1</v>
      </c>
      <c r="AC43">
        <f t="shared" si="10"/>
        <v>0</v>
      </c>
      <c r="AD43">
        <f t="shared" si="2"/>
        <v>0</v>
      </c>
    </row>
    <row r="44" spans="1:30" x14ac:dyDescent="0.35">
      <c r="A44">
        <v>391738929</v>
      </c>
      <c r="B44" s="1">
        <v>39078</v>
      </c>
      <c r="C44">
        <v>76</v>
      </c>
      <c r="E44" t="s">
        <v>22</v>
      </c>
      <c r="F44" t="s">
        <v>23</v>
      </c>
      <c r="G44" t="s">
        <v>24</v>
      </c>
      <c r="H44" t="s">
        <v>25</v>
      </c>
      <c r="I44" t="s">
        <v>24</v>
      </c>
      <c r="J44">
        <v>0</v>
      </c>
      <c r="K44" t="s">
        <v>23</v>
      </c>
      <c r="L44" t="s">
        <v>23</v>
      </c>
      <c r="M44" t="s">
        <v>23</v>
      </c>
      <c r="N44" s="1">
        <v>45741</v>
      </c>
      <c r="O44" t="s">
        <v>37</v>
      </c>
      <c r="P44" t="s">
        <v>27</v>
      </c>
      <c r="Q44" t="s">
        <v>25</v>
      </c>
      <c r="T44" t="s">
        <v>23</v>
      </c>
      <c r="U44" t="s">
        <v>23</v>
      </c>
      <c r="W44" t="s">
        <v>23</v>
      </c>
      <c r="X44" t="s">
        <v>46</v>
      </c>
      <c r="Y44">
        <v>0</v>
      </c>
      <c r="Z44">
        <v>0</v>
      </c>
      <c r="AA44" t="s">
        <v>23</v>
      </c>
      <c r="AB44" t="str">
        <f t="shared" si="0"/>
        <v>dp1</v>
      </c>
      <c r="AC44">
        <f t="shared" si="1"/>
        <v>0</v>
      </c>
      <c r="AD44">
        <f t="shared" si="2"/>
        <v>0</v>
      </c>
    </row>
    <row r="45" spans="1:30" x14ac:dyDescent="0.35">
      <c r="A45">
        <v>648766298</v>
      </c>
      <c r="B45" s="1">
        <v>37760</v>
      </c>
      <c r="C45">
        <v>2007</v>
      </c>
      <c r="D45" s="1">
        <v>45558</v>
      </c>
      <c r="E45" t="s">
        <v>34</v>
      </c>
      <c r="F45" t="s">
        <v>24</v>
      </c>
      <c r="G45" t="s">
        <v>24</v>
      </c>
      <c r="H45" t="s">
        <v>25</v>
      </c>
      <c r="I45" t="s">
        <v>24</v>
      </c>
      <c r="J45">
        <v>0</v>
      </c>
      <c r="K45" t="s">
        <v>23</v>
      </c>
      <c r="L45" t="s">
        <v>23</v>
      </c>
      <c r="M45" t="s">
        <v>24</v>
      </c>
      <c r="N45" s="1">
        <v>45520</v>
      </c>
      <c r="O45" t="s">
        <v>35</v>
      </c>
      <c r="P45" t="s">
        <v>33</v>
      </c>
      <c r="Q45" t="s">
        <v>25</v>
      </c>
      <c r="T45" t="s">
        <v>23</v>
      </c>
      <c r="U45" t="s">
        <v>23</v>
      </c>
      <c r="W45" t="s">
        <v>23</v>
      </c>
      <c r="X45" t="s">
        <v>46</v>
      </c>
      <c r="Y45">
        <v>0</v>
      </c>
      <c r="Z45">
        <v>0</v>
      </c>
      <c r="AA45" t="s">
        <v>23</v>
      </c>
      <c r="AB45" t="str">
        <f t="shared" si="0"/>
        <v>dp1</v>
      </c>
      <c r="AC45">
        <f t="shared" si="1"/>
        <v>0</v>
      </c>
      <c r="AD45">
        <f t="shared" si="2"/>
        <v>0</v>
      </c>
    </row>
    <row r="46" spans="1:30" x14ac:dyDescent="0.35">
      <c r="A46">
        <v>736712574</v>
      </c>
      <c r="B46" s="1">
        <v>40771</v>
      </c>
      <c r="C46">
        <v>3039</v>
      </c>
      <c r="D46" s="1">
        <v>45641</v>
      </c>
      <c r="E46" t="s">
        <v>29</v>
      </c>
      <c r="F46" t="s">
        <v>24</v>
      </c>
      <c r="G46" t="s">
        <v>24</v>
      </c>
      <c r="H46" t="s">
        <v>25</v>
      </c>
      <c r="I46" t="s">
        <v>24</v>
      </c>
      <c r="J46">
        <v>0</v>
      </c>
      <c r="K46" t="s">
        <v>23</v>
      </c>
      <c r="L46" t="s">
        <v>24</v>
      </c>
      <c r="M46" t="s">
        <v>24</v>
      </c>
      <c r="N46" s="1">
        <v>45016</v>
      </c>
      <c r="O46" t="s">
        <v>40</v>
      </c>
      <c r="P46" t="s">
        <v>33</v>
      </c>
      <c r="Q46" t="s">
        <v>25</v>
      </c>
      <c r="T46" t="s">
        <v>23</v>
      </c>
      <c r="U46" t="s">
        <v>23</v>
      </c>
      <c r="W46" t="s">
        <v>23</v>
      </c>
      <c r="X46" t="s">
        <v>46</v>
      </c>
      <c r="Y46">
        <v>0</v>
      </c>
      <c r="Z46">
        <v>0</v>
      </c>
      <c r="AA46" t="s">
        <v>23</v>
      </c>
      <c r="AB46" t="str">
        <f t="shared" si="0"/>
        <v>dp1</v>
      </c>
      <c r="AC46">
        <f t="shared" si="11"/>
        <v>0</v>
      </c>
      <c r="AD46">
        <f t="shared" si="2"/>
        <v>0</v>
      </c>
    </row>
    <row r="47" spans="1:30" x14ac:dyDescent="0.35">
      <c r="A47">
        <v>301809403</v>
      </c>
      <c r="B47" s="1">
        <v>35525</v>
      </c>
      <c r="C47">
        <v>1407</v>
      </c>
      <c r="D47" s="1">
        <v>45620</v>
      </c>
      <c r="E47" t="s">
        <v>22</v>
      </c>
      <c r="F47" t="s">
        <v>23</v>
      </c>
      <c r="G47" t="s">
        <v>24</v>
      </c>
      <c r="H47" t="s">
        <v>25</v>
      </c>
      <c r="I47" t="s">
        <v>24</v>
      </c>
      <c r="J47">
        <v>0</v>
      </c>
      <c r="K47" t="s">
        <v>23</v>
      </c>
      <c r="L47" t="s">
        <v>24</v>
      </c>
      <c r="M47" t="s">
        <v>24</v>
      </c>
      <c r="N47" s="1">
        <v>45667</v>
      </c>
      <c r="O47" t="s">
        <v>38</v>
      </c>
      <c r="P47" t="s">
        <v>27</v>
      </c>
      <c r="Q47" t="s">
        <v>25</v>
      </c>
      <c r="T47" t="s">
        <v>23</v>
      </c>
      <c r="U47" t="s">
        <v>24</v>
      </c>
      <c r="W47" t="s">
        <v>23</v>
      </c>
      <c r="X47" t="s">
        <v>46</v>
      </c>
      <c r="Y47">
        <v>0</v>
      </c>
      <c r="Z47">
        <v>0</v>
      </c>
      <c r="AA47" t="s">
        <v>23</v>
      </c>
      <c r="AB47" t="str">
        <f t="shared" si="0"/>
        <v>dp1</v>
      </c>
      <c r="AC47">
        <f t="shared" si="1"/>
        <v>0</v>
      </c>
      <c r="AD47">
        <f t="shared" si="2"/>
        <v>0</v>
      </c>
    </row>
    <row r="48" spans="1:30" x14ac:dyDescent="0.35">
      <c r="A48">
        <v>326501297</v>
      </c>
      <c r="B48" s="1">
        <v>43183</v>
      </c>
      <c r="D48" s="1">
        <v>45754</v>
      </c>
      <c r="E48" t="s">
        <v>29</v>
      </c>
      <c r="F48" t="s">
        <v>24</v>
      </c>
      <c r="G48" t="s">
        <v>24</v>
      </c>
      <c r="H48" t="s">
        <v>30</v>
      </c>
      <c r="O48" t="s">
        <v>38</v>
      </c>
      <c r="P48" t="s">
        <v>33</v>
      </c>
      <c r="Q48" t="s">
        <v>25</v>
      </c>
      <c r="T48" t="s">
        <v>23</v>
      </c>
      <c r="U48" t="s">
        <v>23</v>
      </c>
      <c r="W48" t="s">
        <v>23</v>
      </c>
      <c r="X48" t="s">
        <v>47</v>
      </c>
      <c r="Y48">
        <v>0</v>
      </c>
      <c r="Z48">
        <v>0</v>
      </c>
      <c r="AA48" t="s">
        <v>23</v>
      </c>
      <c r="AB48" t="str">
        <f t="shared" si="0"/>
        <v>N/A</v>
      </c>
      <c r="AC48" t="str">
        <f t="shared" si="1"/>
        <v>N/A</v>
      </c>
      <c r="AD48">
        <f t="shared" si="2"/>
        <v>11</v>
      </c>
    </row>
    <row r="49" spans="1:30" x14ac:dyDescent="0.35">
      <c r="A49">
        <v>291859303</v>
      </c>
      <c r="B49" s="1">
        <v>40290</v>
      </c>
      <c r="C49">
        <v>6383</v>
      </c>
      <c r="D49" s="1">
        <v>43900</v>
      </c>
      <c r="E49" t="s">
        <v>29</v>
      </c>
      <c r="F49" t="s">
        <v>24</v>
      </c>
      <c r="G49" t="s">
        <v>24</v>
      </c>
      <c r="H49" t="s">
        <v>25</v>
      </c>
      <c r="I49" t="s">
        <v>24</v>
      </c>
      <c r="J49">
        <v>0</v>
      </c>
      <c r="K49" t="s">
        <v>23</v>
      </c>
      <c r="L49" t="s">
        <v>24</v>
      </c>
      <c r="M49" t="s">
        <v>24</v>
      </c>
      <c r="N49" s="1">
        <v>44514</v>
      </c>
      <c r="O49" t="s">
        <v>38</v>
      </c>
      <c r="P49" t="s">
        <v>33</v>
      </c>
      <c r="Q49" t="s">
        <v>25</v>
      </c>
      <c r="T49" t="s">
        <v>24</v>
      </c>
      <c r="U49" t="s">
        <v>23</v>
      </c>
      <c r="W49" t="s">
        <v>23</v>
      </c>
      <c r="X49" t="s">
        <v>46</v>
      </c>
      <c r="Y49">
        <v>0</v>
      </c>
      <c r="Z49">
        <v>0</v>
      </c>
      <c r="AA49" t="s">
        <v>23</v>
      </c>
      <c r="AB49" t="str">
        <f t="shared" si="0"/>
        <v>dp1</v>
      </c>
      <c r="AC49">
        <f t="shared" si="12"/>
        <v>0</v>
      </c>
      <c r="AD49">
        <f t="shared" si="2"/>
        <v>0</v>
      </c>
    </row>
    <row r="50" spans="1:30" x14ac:dyDescent="0.35">
      <c r="A50">
        <v>734796782</v>
      </c>
      <c r="B50" s="1">
        <v>34757</v>
      </c>
      <c r="C50">
        <v>2542</v>
      </c>
      <c r="D50" s="1">
        <v>45733</v>
      </c>
      <c r="E50" t="s">
        <v>34</v>
      </c>
      <c r="F50" t="s">
        <v>24</v>
      </c>
      <c r="G50" t="s">
        <v>24</v>
      </c>
      <c r="H50" t="s">
        <v>25</v>
      </c>
      <c r="I50" t="s">
        <v>24</v>
      </c>
      <c r="J50">
        <v>0</v>
      </c>
      <c r="K50" t="s">
        <v>23</v>
      </c>
      <c r="L50" t="s">
        <v>23</v>
      </c>
      <c r="M50" t="s">
        <v>23</v>
      </c>
      <c r="N50" s="1">
        <v>45698</v>
      </c>
      <c r="O50" t="s">
        <v>40</v>
      </c>
      <c r="P50" t="s">
        <v>33</v>
      </c>
      <c r="Q50" t="s">
        <v>32</v>
      </c>
      <c r="R50">
        <v>5</v>
      </c>
      <c r="S50">
        <v>532</v>
      </c>
      <c r="T50" t="s">
        <v>23</v>
      </c>
      <c r="U50" t="s">
        <v>23</v>
      </c>
      <c r="V50" s="1">
        <v>45195</v>
      </c>
      <c r="W50" t="s">
        <v>23</v>
      </c>
      <c r="X50" t="s">
        <v>46</v>
      </c>
      <c r="Y50">
        <v>0</v>
      </c>
      <c r="Z50">
        <v>0</v>
      </c>
      <c r="AA50" t="s">
        <v>23</v>
      </c>
      <c r="AB50" t="str">
        <f t="shared" si="0"/>
        <v>dp1</v>
      </c>
      <c r="AC50">
        <f t="shared" si="12"/>
        <v>0</v>
      </c>
      <c r="AD50">
        <f t="shared" si="2"/>
        <v>0</v>
      </c>
    </row>
    <row r="51" spans="1:30" x14ac:dyDescent="0.35">
      <c r="A51">
        <v>478866201</v>
      </c>
      <c r="B51" s="1">
        <v>42146</v>
      </c>
      <c r="D51" s="1">
        <v>45739</v>
      </c>
      <c r="E51" t="s">
        <v>29</v>
      </c>
      <c r="F51" t="s">
        <v>24</v>
      </c>
      <c r="G51" t="s">
        <v>24</v>
      </c>
      <c r="H51" t="s">
        <v>32</v>
      </c>
      <c r="I51" t="s">
        <v>24</v>
      </c>
      <c r="J51">
        <v>30</v>
      </c>
      <c r="K51" t="s">
        <v>24</v>
      </c>
      <c r="L51" t="s">
        <v>24</v>
      </c>
      <c r="M51" t="s">
        <v>23</v>
      </c>
      <c r="N51" s="1">
        <v>45747</v>
      </c>
      <c r="O51" t="s">
        <v>35</v>
      </c>
      <c r="P51" t="s">
        <v>33</v>
      </c>
      <c r="Q51" t="s">
        <v>25</v>
      </c>
      <c r="T51" t="s">
        <v>23</v>
      </c>
      <c r="U51" t="s">
        <v>23</v>
      </c>
      <c r="W51" t="s">
        <v>23</v>
      </c>
      <c r="X51" t="s">
        <v>46</v>
      </c>
      <c r="Y51">
        <v>30</v>
      </c>
      <c r="Z51">
        <v>3</v>
      </c>
      <c r="AA51" t="s">
        <v>23</v>
      </c>
      <c r="AB51" t="str">
        <f t="shared" si="0"/>
        <v>dp1</v>
      </c>
      <c r="AC51">
        <f t="shared" si="1"/>
        <v>30</v>
      </c>
      <c r="AD51">
        <f t="shared" si="2"/>
        <v>3</v>
      </c>
    </row>
    <row r="52" spans="1:30" x14ac:dyDescent="0.35">
      <c r="A52">
        <v>949201383</v>
      </c>
      <c r="B52" s="1">
        <v>38831</v>
      </c>
      <c r="C52">
        <v>2842</v>
      </c>
      <c r="D52" s="1">
        <v>45698</v>
      </c>
      <c r="E52" t="s">
        <v>34</v>
      </c>
      <c r="F52" t="s">
        <v>24</v>
      </c>
      <c r="G52" t="s">
        <v>24</v>
      </c>
      <c r="H52" t="s">
        <v>32</v>
      </c>
      <c r="I52" t="s">
        <v>24</v>
      </c>
      <c r="J52">
        <v>40</v>
      </c>
      <c r="K52" t="s">
        <v>24</v>
      </c>
      <c r="L52" t="s">
        <v>24</v>
      </c>
      <c r="M52" t="s">
        <v>24</v>
      </c>
      <c r="N52" s="1">
        <v>45593</v>
      </c>
      <c r="O52" t="s">
        <v>38</v>
      </c>
      <c r="P52" t="s">
        <v>27</v>
      </c>
      <c r="Q52" t="s">
        <v>25</v>
      </c>
      <c r="T52" t="s">
        <v>24</v>
      </c>
      <c r="U52" t="s">
        <v>23</v>
      </c>
      <c r="W52" t="s">
        <v>23</v>
      </c>
      <c r="X52" t="s">
        <v>46</v>
      </c>
      <c r="Y52">
        <v>40</v>
      </c>
      <c r="Z52">
        <v>4</v>
      </c>
      <c r="AA52" t="s">
        <v>23</v>
      </c>
      <c r="AB52" t="str">
        <f t="shared" si="0"/>
        <v>dp1</v>
      </c>
      <c r="AC52">
        <f t="shared" si="1"/>
        <v>40</v>
      </c>
      <c r="AD52">
        <f t="shared" si="2"/>
        <v>4</v>
      </c>
    </row>
    <row r="53" spans="1:30" x14ac:dyDescent="0.35">
      <c r="A53">
        <v>783986397</v>
      </c>
      <c r="B53" s="1">
        <v>40435</v>
      </c>
      <c r="C53">
        <v>62</v>
      </c>
      <c r="D53" s="1">
        <v>45736</v>
      </c>
      <c r="E53" t="s">
        <v>22</v>
      </c>
      <c r="F53" t="s">
        <v>23</v>
      </c>
      <c r="G53" t="s">
        <v>24</v>
      </c>
      <c r="H53" t="s">
        <v>25</v>
      </c>
      <c r="I53" t="s">
        <v>24</v>
      </c>
      <c r="J53">
        <v>0</v>
      </c>
      <c r="K53" t="s">
        <v>23</v>
      </c>
      <c r="L53" t="s">
        <v>23</v>
      </c>
      <c r="M53" t="s">
        <v>23</v>
      </c>
      <c r="N53" s="1">
        <v>45730</v>
      </c>
      <c r="O53" t="s">
        <v>39</v>
      </c>
      <c r="P53" t="s">
        <v>27</v>
      </c>
      <c r="Q53" t="s">
        <v>25</v>
      </c>
      <c r="T53" t="s">
        <v>23</v>
      </c>
      <c r="U53" t="s">
        <v>23</v>
      </c>
      <c r="W53" t="s">
        <v>23</v>
      </c>
      <c r="X53" t="s">
        <v>46</v>
      </c>
      <c r="Y53">
        <v>0</v>
      </c>
      <c r="Z53">
        <v>0</v>
      </c>
      <c r="AA53" t="s">
        <v>23</v>
      </c>
      <c r="AB53" t="str">
        <f t="shared" si="0"/>
        <v>dp1</v>
      </c>
      <c r="AC53">
        <f t="shared" si="8"/>
        <v>0</v>
      </c>
      <c r="AD53">
        <f t="shared" si="2"/>
        <v>0</v>
      </c>
    </row>
    <row r="54" spans="1:30" x14ac:dyDescent="0.35">
      <c r="A54">
        <v>961132930</v>
      </c>
      <c r="B54" s="1">
        <v>38152</v>
      </c>
      <c r="C54">
        <v>6</v>
      </c>
      <c r="D54" s="1">
        <v>45743</v>
      </c>
      <c r="E54" t="s">
        <v>36</v>
      </c>
      <c r="F54" t="s">
        <v>24</v>
      </c>
      <c r="G54" t="s">
        <v>23</v>
      </c>
      <c r="H54" t="s">
        <v>25</v>
      </c>
      <c r="I54" t="s">
        <v>24</v>
      </c>
      <c r="J54">
        <v>0</v>
      </c>
      <c r="K54" t="s">
        <v>23</v>
      </c>
      <c r="L54" t="s">
        <v>23</v>
      </c>
      <c r="M54" t="s">
        <v>24</v>
      </c>
      <c r="N54" s="1">
        <v>45740</v>
      </c>
      <c r="O54" t="s">
        <v>26</v>
      </c>
      <c r="P54" t="s">
        <v>31</v>
      </c>
      <c r="Q54" t="s">
        <v>25</v>
      </c>
      <c r="T54" t="s">
        <v>23</v>
      </c>
      <c r="U54" t="s">
        <v>23</v>
      </c>
      <c r="W54" t="s">
        <v>23</v>
      </c>
      <c r="X54" t="s">
        <v>46</v>
      </c>
      <c r="Y54">
        <v>0</v>
      </c>
      <c r="Z54">
        <v>0</v>
      </c>
      <c r="AA54" t="s">
        <v>23</v>
      </c>
      <c r="AB54" t="str">
        <f t="shared" si="0"/>
        <v>dp1</v>
      </c>
      <c r="AC54">
        <f t="shared" si="1"/>
        <v>0</v>
      </c>
      <c r="AD54">
        <f t="shared" si="2"/>
        <v>0</v>
      </c>
    </row>
    <row r="55" spans="1:30" x14ac:dyDescent="0.35">
      <c r="A55">
        <v>991681392</v>
      </c>
      <c r="B55" s="1">
        <v>36933</v>
      </c>
      <c r="C55">
        <v>1</v>
      </c>
      <c r="D55" s="1">
        <v>45753</v>
      </c>
      <c r="E55" t="s">
        <v>22</v>
      </c>
      <c r="F55" t="s">
        <v>23</v>
      </c>
      <c r="G55" t="s">
        <v>24</v>
      </c>
      <c r="H55" t="s">
        <v>32</v>
      </c>
      <c r="I55" t="s">
        <v>24</v>
      </c>
      <c r="J55">
        <v>96</v>
      </c>
      <c r="K55" t="s">
        <v>24</v>
      </c>
      <c r="L55" t="s">
        <v>23</v>
      </c>
      <c r="M55" t="s">
        <v>23</v>
      </c>
      <c r="N55" s="1">
        <v>45748</v>
      </c>
      <c r="O55" t="s">
        <v>39</v>
      </c>
      <c r="P55" t="s">
        <v>31</v>
      </c>
      <c r="Q55" t="s">
        <v>25</v>
      </c>
      <c r="T55" t="s">
        <v>23</v>
      </c>
      <c r="U55" t="s">
        <v>23</v>
      </c>
      <c r="W55" t="s">
        <v>23</v>
      </c>
      <c r="X55" t="s">
        <v>46</v>
      </c>
      <c r="Y55">
        <v>96</v>
      </c>
      <c r="Z55">
        <v>10</v>
      </c>
      <c r="AA55" t="s">
        <v>23</v>
      </c>
      <c r="AB55" t="str">
        <f t="shared" si="0"/>
        <v>dp1</v>
      </c>
      <c r="AC55">
        <f t="shared" si="1"/>
        <v>96</v>
      </c>
      <c r="AD55">
        <f t="shared" si="2"/>
        <v>10</v>
      </c>
    </row>
    <row r="56" spans="1:30" x14ac:dyDescent="0.35">
      <c r="A56">
        <v>791461280</v>
      </c>
      <c r="B56" s="1">
        <v>39822</v>
      </c>
      <c r="C56">
        <v>85</v>
      </c>
      <c r="D56" s="1">
        <v>45754</v>
      </c>
      <c r="E56" t="s">
        <v>22</v>
      </c>
      <c r="F56" t="s">
        <v>23</v>
      </c>
      <c r="G56" t="s">
        <v>24</v>
      </c>
      <c r="H56" t="s">
        <v>25</v>
      </c>
      <c r="I56" t="s">
        <v>24</v>
      </c>
      <c r="J56">
        <v>0</v>
      </c>
      <c r="K56" t="s">
        <v>23</v>
      </c>
      <c r="L56" t="s">
        <v>23</v>
      </c>
      <c r="M56" t="s">
        <v>23</v>
      </c>
      <c r="N56" s="1">
        <v>45743</v>
      </c>
      <c r="O56" t="s">
        <v>37</v>
      </c>
      <c r="P56" t="s">
        <v>31</v>
      </c>
      <c r="Q56" t="s">
        <v>25</v>
      </c>
      <c r="T56" t="s">
        <v>23</v>
      </c>
      <c r="U56" t="s">
        <v>23</v>
      </c>
      <c r="W56" t="s">
        <v>23</v>
      </c>
      <c r="X56" t="s">
        <v>46</v>
      </c>
      <c r="Y56">
        <v>0</v>
      </c>
      <c r="Z56">
        <v>0</v>
      </c>
      <c r="AA56" t="s">
        <v>23</v>
      </c>
      <c r="AB56" t="str">
        <f t="shared" si="0"/>
        <v>dp1</v>
      </c>
      <c r="AC56">
        <f t="shared" si="9"/>
        <v>0</v>
      </c>
      <c r="AD56">
        <f t="shared" si="2"/>
        <v>0</v>
      </c>
    </row>
    <row r="57" spans="1:30" x14ac:dyDescent="0.35">
      <c r="A57">
        <v>342345670</v>
      </c>
      <c r="B57" s="1">
        <v>37494</v>
      </c>
      <c r="C57">
        <v>87</v>
      </c>
      <c r="D57" s="1">
        <v>45739</v>
      </c>
      <c r="E57" t="s">
        <v>22</v>
      </c>
      <c r="F57" t="s">
        <v>23</v>
      </c>
      <c r="G57" t="s">
        <v>24</v>
      </c>
      <c r="H57" t="s">
        <v>25</v>
      </c>
      <c r="I57" t="s">
        <v>24</v>
      </c>
      <c r="J57">
        <v>0</v>
      </c>
      <c r="K57" t="s">
        <v>23</v>
      </c>
      <c r="L57" t="s">
        <v>24</v>
      </c>
      <c r="M57" t="s">
        <v>23</v>
      </c>
      <c r="N57" s="1">
        <v>45731</v>
      </c>
      <c r="O57" t="s">
        <v>37</v>
      </c>
      <c r="P57" t="s">
        <v>27</v>
      </c>
      <c r="Q57" t="s">
        <v>25</v>
      </c>
      <c r="T57" t="s">
        <v>23</v>
      </c>
      <c r="U57" t="s">
        <v>23</v>
      </c>
      <c r="W57" t="s">
        <v>23</v>
      </c>
      <c r="X57" t="s">
        <v>46</v>
      </c>
      <c r="Y57">
        <v>0</v>
      </c>
      <c r="Z57">
        <v>0</v>
      </c>
      <c r="AA57" t="s">
        <v>23</v>
      </c>
      <c r="AB57" t="str">
        <f t="shared" si="0"/>
        <v>dp1</v>
      </c>
      <c r="AC57">
        <f t="shared" si="1"/>
        <v>0</v>
      </c>
      <c r="AD57">
        <f t="shared" si="2"/>
        <v>0</v>
      </c>
    </row>
    <row r="58" spans="1:30" x14ac:dyDescent="0.35">
      <c r="A58">
        <v>135558542</v>
      </c>
      <c r="B58" s="1">
        <v>35839</v>
      </c>
      <c r="C58">
        <v>3043</v>
      </c>
      <c r="D58" s="1">
        <v>45581</v>
      </c>
      <c r="E58" t="s">
        <v>36</v>
      </c>
      <c r="F58" t="s">
        <v>24</v>
      </c>
      <c r="G58" t="s">
        <v>23</v>
      </c>
      <c r="H58" t="s">
        <v>25</v>
      </c>
      <c r="I58" t="s">
        <v>24</v>
      </c>
      <c r="J58">
        <v>0</v>
      </c>
      <c r="K58" t="s">
        <v>23</v>
      </c>
      <c r="L58" t="s">
        <v>24</v>
      </c>
      <c r="M58" t="s">
        <v>24</v>
      </c>
      <c r="N58" s="1">
        <v>45153</v>
      </c>
      <c r="O58" t="s">
        <v>35</v>
      </c>
      <c r="P58" t="s">
        <v>31</v>
      </c>
      <c r="Q58" t="s">
        <v>25</v>
      </c>
      <c r="T58" t="s">
        <v>23</v>
      </c>
      <c r="U58" t="s">
        <v>24</v>
      </c>
      <c r="W58" t="s">
        <v>23</v>
      </c>
      <c r="X58" t="s">
        <v>46</v>
      </c>
      <c r="Y58">
        <v>0</v>
      </c>
      <c r="Z58">
        <v>0</v>
      </c>
      <c r="AA58" t="s">
        <v>23</v>
      </c>
      <c r="AB58" t="str">
        <f t="shared" si="0"/>
        <v>dp1</v>
      </c>
      <c r="AC58">
        <f t="shared" si="1"/>
        <v>0</v>
      </c>
      <c r="AD58">
        <f t="shared" si="2"/>
        <v>0</v>
      </c>
    </row>
    <row r="59" spans="1:30" x14ac:dyDescent="0.35">
      <c r="A59">
        <v>462788165</v>
      </c>
      <c r="B59" s="1">
        <v>40121</v>
      </c>
      <c r="D59" s="1">
        <v>45748</v>
      </c>
      <c r="E59" t="s">
        <v>34</v>
      </c>
      <c r="F59" t="s">
        <v>24</v>
      </c>
      <c r="G59" t="s">
        <v>24</v>
      </c>
      <c r="H59" t="s">
        <v>25</v>
      </c>
      <c r="I59" t="s">
        <v>24</v>
      </c>
      <c r="J59">
        <v>0</v>
      </c>
      <c r="K59" t="s">
        <v>23</v>
      </c>
      <c r="L59" t="s">
        <v>24</v>
      </c>
      <c r="M59" t="s">
        <v>24</v>
      </c>
      <c r="N59" s="1">
        <v>45755</v>
      </c>
      <c r="O59" t="s">
        <v>40</v>
      </c>
      <c r="P59" t="s">
        <v>33</v>
      </c>
      <c r="Q59" t="s">
        <v>25</v>
      </c>
      <c r="T59" t="s">
        <v>23</v>
      </c>
      <c r="U59" t="s">
        <v>23</v>
      </c>
      <c r="W59" t="s">
        <v>23</v>
      </c>
      <c r="X59" t="s">
        <v>46</v>
      </c>
      <c r="Y59">
        <v>0</v>
      </c>
      <c r="Z59">
        <v>0</v>
      </c>
      <c r="AA59" t="s">
        <v>23</v>
      </c>
      <c r="AB59" t="str">
        <f t="shared" si="0"/>
        <v>dp1</v>
      </c>
      <c r="AC59">
        <f t="shared" si="10"/>
        <v>0</v>
      </c>
      <c r="AD59">
        <f t="shared" si="2"/>
        <v>0</v>
      </c>
    </row>
    <row r="60" spans="1:30" x14ac:dyDescent="0.35">
      <c r="A60">
        <v>482061056</v>
      </c>
      <c r="B60" s="1">
        <v>42188</v>
      </c>
      <c r="C60">
        <v>370</v>
      </c>
      <c r="D60" s="1">
        <v>45734</v>
      </c>
      <c r="E60" t="s">
        <v>36</v>
      </c>
      <c r="F60" t="s">
        <v>24</v>
      </c>
      <c r="G60" t="s">
        <v>23</v>
      </c>
      <c r="H60" t="s">
        <v>25</v>
      </c>
      <c r="I60" t="s">
        <v>24</v>
      </c>
      <c r="J60">
        <v>0</v>
      </c>
      <c r="K60" t="s">
        <v>23</v>
      </c>
      <c r="L60" t="s">
        <v>24</v>
      </c>
      <c r="M60" t="s">
        <v>24</v>
      </c>
      <c r="N60" s="1">
        <v>45722</v>
      </c>
      <c r="O60" t="s">
        <v>40</v>
      </c>
      <c r="P60" t="s">
        <v>31</v>
      </c>
      <c r="Q60" t="s">
        <v>25</v>
      </c>
      <c r="T60" t="s">
        <v>23</v>
      </c>
      <c r="U60" t="s">
        <v>23</v>
      </c>
      <c r="W60" t="s">
        <v>23</v>
      </c>
      <c r="X60" t="s">
        <v>46</v>
      </c>
      <c r="Y60">
        <v>0</v>
      </c>
      <c r="Z60">
        <v>0</v>
      </c>
      <c r="AA60" t="s">
        <v>23</v>
      </c>
      <c r="AB60" t="str">
        <f t="shared" si="0"/>
        <v>dp1</v>
      </c>
      <c r="AC60">
        <f t="shared" si="1"/>
        <v>0</v>
      </c>
      <c r="AD60">
        <f t="shared" si="2"/>
        <v>0</v>
      </c>
    </row>
    <row r="61" spans="1:30" x14ac:dyDescent="0.35">
      <c r="A61">
        <v>537580099</v>
      </c>
      <c r="B61" s="1">
        <v>42532</v>
      </c>
      <c r="D61" s="1">
        <v>45749</v>
      </c>
      <c r="E61" t="s">
        <v>29</v>
      </c>
      <c r="F61" t="s">
        <v>24</v>
      </c>
      <c r="G61" t="s">
        <v>24</v>
      </c>
      <c r="H61" t="s">
        <v>32</v>
      </c>
      <c r="I61" t="s">
        <v>24</v>
      </c>
      <c r="J61">
        <v>97</v>
      </c>
      <c r="K61" t="s">
        <v>24</v>
      </c>
      <c r="L61" t="s">
        <v>24</v>
      </c>
      <c r="M61" t="s">
        <v>23</v>
      </c>
      <c r="N61" s="1">
        <v>45744</v>
      </c>
      <c r="P61" t="s">
        <v>33</v>
      </c>
      <c r="Q61" t="s">
        <v>25</v>
      </c>
      <c r="T61" t="s">
        <v>23</v>
      </c>
      <c r="U61" t="s">
        <v>24</v>
      </c>
      <c r="W61" t="s">
        <v>23</v>
      </c>
      <c r="X61" t="s">
        <v>46</v>
      </c>
      <c r="Y61">
        <v>97</v>
      </c>
      <c r="Z61">
        <v>10</v>
      </c>
      <c r="AA61" t="s">
        <v>23</v>
      </c>
      <c r="AB61" t="str">
        <f t="shared" si="0"/>
        <v>dp1</v>
      </c>
      <c r="AC61">
        <f t="shared" si="1"/>
        <v>97</v>
      </c>
      <c r="AD61">
        <f t="shared" si="2"/>
        <v>10</v>
      </c>
    </row>
    <row r="62" spans="1:30" x14ac:dyDescent="0.35">
      <c r="A62">
        <v>833245873</v>
      </c>
      <c r="B62" s="1">
        <v>40981</v>
      </c>
      <c r="D62" s="1">
        <v>45739</v>
      </c>
      <c r="E62" t="s">
        <v>22</v>
      </c>
      <c r="F62" t="s">
        <v>23</v>
      </c>
      <c r="G62" t="s">
        <v>24</v>
      </c>
      <c r="H62" t="s">
        <v>30</v>
      </c>
      <c r="O62" t="s">
        <v>38</v>
      </c>
      <c r="P62" t="s">
        <v>31</v>
      </c>
      <c r="Q62" t="s">
        <v>25</v>
      </c>
      <c r="T62" t="s">
        <v>23</v>
      </c>
      <c r="U62" t="s">
        <v>23</v>
      </c>
      <c r="W62" t="s">
        <v>23</v>
      </c>
      <c r="X62" t="s">
        <v>47</v>
      </c>
      <c r="Y62">
        <v>0</v>
      </c>
      <c r="Z62">
        <v>0</v>
      </c>
      <c r="AA62" t="s">
        <v>23</v>
      </c>
      <c r="AB62" t="str">
        <f t="shared" si="0"/>
        <v>N/A</v>
      </c>
      <c r="AC62" t="str">
        <f t="shared" si="11"/>
        <v>N/A</v>
      </c>
      <c r="AD62">
        <f t="shared" si="2"/>
        <v>11</v>
      </c>
    </row>
    <row r="63" spans="1:30" x14ac:dyDescent="0.35">
      <c r="A63">
        <v>732784384</v>
      </c>
      <c r="B63" s="1">
        <v>39805</v>
      </c>
      <c r="C63">
        <v>37</v>
      </c>
      <c r="D63" s="1">
        <v>45732</v>
      </c>
      <c r="E63" t="s">
        <v>22</v>
      </c>
      <c r="F63" t="s">
        <v>23</v>
      </c>
      <c r="G63" t="s">
        <v>24</v>
      </c>
      <c r="H63" t="s">
        <v>30</v>
      </c>
      <c r="Q63" t="s">
        <v>25</v>
      </c>
      <c r="T63" t="s">
        <v>23</v>
      </c>
      <c r="U63" t="s">
        <v>23</v>
      </c>
      <c r="W63" t="s">
        <v>23</v>
      </c>
      <c r="X63" t="s">
        <v>47</v>
      </c>
      <c r="Y63">
        <v>0</v>
      </c>
      <c r="Z63">
        <v>0</v>
      </c>
      <c r="AA63" t="s">
        <v>23</v>
      </c>
      <c r="AB63" t="str">
        <f t="shared" si="0"/>
        <v>N/A</v>
      </c>
      <c r="AC63" t="str">
        <f t="shared" si="1"/>
        <v>N/A</v>
      </c>
      <c r="AD63">
        <f t="shared" si="2"/>
        <v>11</v>
      </c>
    </row>
    <row r="64" spans="1:30" x14ac:dyDescent="0.35">
      <c r="A64">
        <v>918234732</v>
      </c>
      <c r="B64" s="1">
        <v>41159</v>
      </c>
      <c r="D64" s="1">
        <v>45745</v>
      </c>
      <c r="E64" t="s">
        <v>36</v>
      </c>
      <c r="F64" t="s">
        <v>24</v>
      </c>
      <c r="G64" t="s">
        <v>23</v>
      </c>
      <c r="H64" t="s">
        <v>32</v>
      </c>
      <c r="I64" t="s">
        <v>24</v>
      </c>
      <c r="J64">
        <v>15</v>
      </c>
      <c r="K64" t="s">
        <v>24</v>
      </c>
      <c r="L64" t="s">
        <v>23</v>
      </c>
      <c r="M64" t="s">
        <v>23</v>
      </c>
      <c r="N64" s="1">
        <v>45726</v>
      </c>
      <c r="O64" t="s">
        <v>37</v>
      </c>
      <c r="P64" t="s">
        <v>27</v>
      </c>
      <c r="Q64" t="s">
        <v>25</v>
      </c>
      <c r="T64" t="s">
        <v>23</v>
      </c>
      <c r="U64" t="s">
        <v>23</v>
      </c>
      <c r="W64" t="s">
        <v>23</v>
      </c>
      <c r="X64" t="s">
        <v>46</v>
      </c>
      <c r="Y64">
        <v>15</v>
      </c>
      <c r="Z64">
        <v>2</v>
      </c>
      <c r="AA64" t="s">
        <v>23</v>
      </c>
      <c r="AB64" t="str">
        <f t="shared" si="0"/>
        <v>dp1</v>
      </c>
      <c r="AC64">
        <f t="shared" si="1"/>
        <v>15</v>
      </c>
      <c r="AD64">
        <f t="shared" si="2"/>
        <v>2</v>
      </c>
    </row>
    <row r="65" spans="1:30" x14ac:dyDescent="0.35">
      <c r="A65">
        <v>590722421</v>
      </c>
      <c r="B65" s="1">
        <v>38444</v>
      </c>
      <c r="C65">
        <v>14</v>
      </c>
      <c r="D65" s="1">
        <v>45741</v>
      </c>
      <c r="E65" t="s">
        <v>22</v>
      </c>
      <c r="F65" t="s">
        <v>23</v>
      </c>
      <c r="G65" t="s">
        <v>24</v>
      </c>
      <c r="H65" t="s">
        <v>28</v>
      </c>
      <c r="I65" t="s">
        <v>24</v>
      </c>
      <c r="J65">
        <v>99</v>
      </c>
      <c r="K65" t="s">
        <v>24</v>
      </c>
      <c r="L65" t="s">
        <v>23</v>
      </c>
      <c r="M65" t="s">
        <v>24</v>
      </c>
      <c r="N65" s="1">
        <v>45753</v>
      </c>
      <c r="O65" t="s">
        <v>40</v>
      </c>
      <c r="P65" t="s">
        <v>31</v>
      </c>
      <c r="Q65" t="s">
        <v>25</v>
      </c>
      <c r="T65" t="s">
        <v>23</v>
      </c>
      <c r="U65" t="s">
        <v>23</v>
      </c>
      <c r="W65" t="s">
        <v>23</v>
      </c>
      <c r="X65" t="s">
        <v>46</v>
      </c>
      <c r="Y65">
        <v>99</v>
      </c>
      <c r="Z65">
        <v>10</v>
      </c>
      <c r="AA65" t="s">
        <v>23</v>
      </c>
      <c r="AB65" t="str">
        <f t="shared" si="0"/>
        <v>dp1</v>
      </c>
      <c r="AC65">
        <f t="shared" si="12"/>
        <v>99</v>
      </c>
      <c r="AD65">
        <f t="shared" si="2"/>
        <v>10</v>
      </c>
    </row>
    <row r="66" spans="1:30" x14ac:dyDescent="0.35">
      <c r="A66">
        <v>733458034</v>
      </c>
      <c r="B66" s="1">
        <v>36904</v>
      </c>
      <c r="D66" s="1">
        <v>45743</v>
      </c>
      <c r="E66" t="s">
        <v>34</v>
      </c>
      <c r="F66" t="s">
        <v>24</v>
      </c>
      <c r="G66" t="s">
        <v>24</v>
      </c>
      <c r="H66" t="s">
        <v>30</v>
      </c>
      <c r="O66" t="s">
        <v>40</v>
      </c>
      <c r="P66" t="s">
        <v>33</v>
      </c>
      <c r="Q66" t="s">
        <v>25</v>
      </c>
      <c r="T66" t="s">
        <v>23</v>
      </c>
      <c r="U66" t="s">
        <v>23</v>
      </c>
      <c r="W66" t="s">
        <v>23</v>
      </c>
      <c r="X66" t="s">
        <v>47</v>
      </c>
      <c r="Y66">
        <v>0</v>
      </c>
      <c r="Z66">
        <v>0</v>
      </c>
      <c r="AA66" t="s">
        <v>23</v>
      </c>
      <c r="AB66" t="str">
        <f t="shared" si="0"/>
        <v>N/A</v>
      </c>
      <c r="AC66" t="str">
        <f t="shared" si="12"/>
        <v>N/A</v>
      </c>
      <c r="AD66">
        <f t="shared" ref="AD66:AD110" si="13">IF(AB66 = "dp1", ROUNDUP(AC66 / 10, 0), IF(AC66 = "N/A", 11, ROUNDUP(AC66 / 100, 0)))</f>
        <v>11</v>
      </c>
    </row>
    <row r="67" spans="1:30" x14ac:dyDescent="0.35">
      <c r="A67">
        <v>417470776</v>
      </c>
      <c r="B67" s="1">
        <v>35250</v>
      </c>
      <c r="C67">
        <v>2242</v>
      </c>
      <c r="D67" s="1">
        <v>45619</v>
      </c>
      <c r="E67" t="s">
        <v>36</v>
      </c>
      <c r="F67" t="s">
        <v>24</v>
      </c>
      <c r="G67" t="s">
        <v>23</v>
      </c>
      <c r="H67" t="s">
        <v>32</v>
      </c>
      <c r="I67" t="s">
        <v>24</v>
      </c>
      <c r="J67">
        <v>47</v>
      </c>
      <c r="K67" t="s">
        <v>24</v>
      </c>
      <c r="L67" t="s">
        <v>23</v>
      </c>
      <c r="M67" t="s">
        <v>24</v>
      </c>
      <c r="N67" s="1">
        <v>45575</v>
      </c>
      <c r="O67" t="s">
        <v>26</v>
      </c>
      <c r="P67" t="s">
        <v>31</v>
      </c>
      <c r="Q67" t="s">
        <v>25</v>
      </c>
      <c r="T67" t="s">
        <v>23</v>
      </c>
      <c r="U67" t="s">
        <v>23</v>
      </c>
      <c r="W67" t="s">
        <v>23</v>
      </c>
      <c r="X67" t="s">
        <v>46</v>
      </c>
      <c r="Y67">
        <v>47</v>
      </c>
      <c r="Z67">
        <v>5</v>
      </c>
      <c r="AA67" t="s">
        <v>23</v>
      </c>
      <c r="AB67" t="str">
        <f t="shared" ref="AB67:AB110" si="14">IF(N67&gt;V67,"dp1",IF(S67="","N/A","dp3"))</f>
        <v>dp1</v>
      </c>
      <c r="AC67">
        <f t="shared" ref="AC67:AC109" si="15">IF(AB67 = "dp1", J67, IF(AB67 = "N/A", "N/A", W67))</f>
        <v>47</v>
      </c>
      <c r="AD67">
        <f t="shared" si="13"/>
        <v>5</v>
      </c>
    </row>
    <row r="68" spans="1:30" x14ac:dyDescent="0.35">
      <c r="A68">
        <v>725181014</v>
      </c>
      <c r="B68" s="1">
        <v>35277</v>
      </c>
      <c r="C68">
        <v>2232</v>
      </c>
      <c r="D68" s="1">
        <v>45660</v>
      </c>
      <c r="E68" t="s">
        <v>36</v>
      </c>
      <c r="F68" t="s">
        <v>24</v>
      </c>
      <c r="G68" t="s">
        <v>23</v>
      </c>
      <c r="H68" t="s">
        <v>25</v>
      </c>
      <c r="I68" t="s">
        <v>24</v>
      </c>
      <c r="J68">
        <v>0</v>
      </c>
      <c r="K68" t="s">
        <v>23</v>
      </c>
      <c r="L68" t="s">
        <v>23</v>
      </c>
      <c r="M68" t="s">
        <v>24</v>
      </c>
      <c r="N68" s="1">
        <v>45534</v>
      </c>
      <c r="O68" t="s">
        <v>38</v>
      </c>
      <c r="P68" t="s">
        <v>31</v>
      </c>
      <c r="Q68" t="s">
        <v>25</v>
      </c>
      <c r="T68" t="s">
        <v>24</v>
      </c>
      <c r="U68" t="s">
        <v>23</v>
      </c>
      <c r="W68" t="s">
        <v>23</v>
      </c>
      <c r="X68" t="s">
        <v>46</v>
      </c>
      <c r="Y68">
        <v>0</v>
      </c>
      <c r="Z68">
        <v>0</v>
      </c>
      <c r="AA68" t="s">
        <v>23</v>
      </c>
      <c r="AB68" t="str">
        <f t="shared" si="14"/>
        <v>dp1</v>
      </c>
      <c r="AC68">
        <f t="shared" si="15"/>
        <v>0</v>
      </c>
      <c r="AD68">
        <f t="shared" si="13"/>
        <v>0</v>
      </c>
    </row>
    <row r="69" spans="1:30" x14ac:dyDescent="0.35">
      <c r="A69">
        <v>138053884</v>
      </c>
      <c r="B69" s="1">
        <v>35623</v>
      </c>
      <c r="C69">
        <v>4521</v>
      </c>
      <c r="D69" s="1">
        <v>43694</v>
      </c>
      <c r="E69" t="s">
        <v>29</v>
      </c>
      <c r="F69" t="s">
        <v>24</v>
      </c>
      <c r="G69" t="s">
        <v>24</v>
      </c>
      <c r="H69" t="s">
        <v>32</v>
      </c>
      <c r="I69" t="s">
        <v>23</v>
      </c>
      <c r="J69">
        <v>6</v>
      </c>
      <c r="K69" t="s">
        <v>24</v>
      </c>
      <c r="L69" t="s">
        <v>24</v>
      </c>
      <c r="M69" t="s">
        <v>23</v>
      </c>
      <c r="N69" s="1">
        <v>43537</v>
      </c>
      <c r="O69" t="s">
        <v>38</v>
      </c>
      <c r="P69" t="s">
        <v>33</v>
      </c>
      <c r="Q69" t="s">
        <v>25</v>
      </c>
      <c r="T69" t="s">
        <v>23</v>
      </c>
      <c r="U69" t="s">
        <v>24</v>
      </c>
      <c r="W69" t="s">
        <v>23</v>
      </c>
      <c r="X69" t="s">
        <v>46</v>
      </c>
      <c r="Y69">
        <v>6</v>
      </c>
      <c r="Z69">
        <v>1</v>
      </c>
      <c r="AA69" t="s">
        <v>23</v>
      </c>
      <c r="AB69" t="str">
        <f t="shared" si="14"/>
        <v>dp1</v>
      </c>
      <c r="AC69">
        <f t="shared" si="8"/>
        <v>6</v>
      </c>
      <c r="AD69">
        <f t="shared" si="13"/>
        <v>1</v>
      </c>
    </row>
    <row r="70" spans="1:30" x14ac:dyDescent="0.35">
      <c r="A70">
        <v>435717502</v>
      </c>
      <c r="B70" s="1">
        <v>39566</v>
      </c>
      <c r="C70">
        <v>760</v>
      </c>
      <c r="D70" s="1">
        <v>45738</v>
      </c>
      <c r="E70" t="s">
        <v>36</v>
      </c>
      <c r="F70" t="s">
        <v>24</v>
      </c>
      <c r="G70" t="s">
        <v>23</v>
      </c>
      <c r="H70" t="s">
        <v>25</v>
      </c>
      <c r="I70" t="s">
        <v>24</v>
      </c>
      <c r="J70">
        <v>0</v>
      </c>
      <c r="K70" t="s">
        <v>23</v>
      </c>
      <c r="L70" t="s">
        <v>23</v>
      </c>
      <c r="M70" t="s">
        <v>23</v>
      </c>
      <c r="N70" s="1">
        <v>45711</v>
      </c>
      <c r="O70" t="s">
        <v>40</v>
      </c>
      <c r="P70" t="s">
        <v>27</v>
      </c>
      <c r="Q70" t="s">
        <v>25</v>
      </c>
      <c r="T70" t="s">
        <v>23</v>
      </c>
      <c r="U70" t="s">
        <v>23</v>
      </c>
      <c r="W70" t="s">
        <v>23</v>
      </c>
      <c r="X70" t="s">
        <v>46</v>
      </c>
      <c r="Y70">
        <v>0</v>
      </c>
      <c r="Z70">
        <v>0</v>
      </c>
      <c r="AA70" t="s">
        <v>23</v>
      </c>
      <c r="AB70" t="str">
        <f t="shared" si="14"/>
        <v>dp1</v>
      </c>
      <c r="AC70">
        <f t="shared" si="15"/>
        <v>0</v>
      </c>
      <c r="AD70">
        <f t="shared" si="13"/>
        <v>0</v>
      </c>
    </row>
    <row r="71" spans="1:30" x14ac:dyDescent="0.35">
      <c r="A71">
        <v>874331178</v>
      </c>
      <c r="B71" s="1">
        <v>42138</v>
      </c>
      <c r="C71">
        <v>1567</v>
      </c>
      <c r="D71" s="1">
        <v>45652</v>
      </c>
      <c r="E71" t="s">
        <v>36</v>
      </c>
      <c r="F71" t="s">
        <v>24</v>
      </c>
      <c r="G71" t="s">
        <v>23</v>
      </c>
      <c r="H71" t="s">
        <v>25</v>
      </c>
      <c r="I71" t="s">
        <v>24</v>
      </c>
      <c r="J71">
        <v>0</v>
      </c>
      <c r="K71" t="s">
        <v>23</v>
      </c>
      <c r="L71" t="s">
        <v>23</v>
      </c>
      <c r="M71" t="s">
        <v>23</v>
      </c>
      <c r="N71" s="1">
        <v>45672</v>
      </c>
      <c r="O71" t="s">
        <v>26</v>
      </c>
      <c r="P71" t="s">
        <v>27</v>
      </c>
      <c r="Q71" t="s">
        <v>25</v>
      </c>
      <c r="T71" t="s">
        <v>23</v>
      </c>
      <c r="U71" t="s">
        <v>24</v>
      </c>
      <c r="W71" t="s">
        <v>23</v>
      </c>
      <c r="X71" t="s">
        <v>46</v>
      </c>
      <c r="Y71">
        <v>0</v>
      </c>
      <c r="Z71">
        <v>0</v>
      </c>
      <c r="AA71" t="s">
        <v>23</v>
      </c>
      <c r="AB71" t="str">
        <f t="shared" si="14"/>
        <v>dp1</v>
      </c>
      <c r="AC71">
        <f t="shared" si="15"/>
        <v>0</v>
      </c>
      <c r="AD71">
        <f t="shared" si="13"/>
        <v>0</v>
      </c>
    </row>
    <row r="72" spans="1:30" x14ac:dyDescent="0.35">
      <c r="A72">
        <v>866734639</v>
      </c>
      <c r="B72" s="1">
        <v>35299</v>
      </c>
      <c r="C72">
        <v>65</v>
      </c>
      <c r="D72" s="1">
        <v>45754</v>
      </c>
      <c r="E72" t="s">
        <v>36</v>
      </c>
      <c r="F72" t="s">
        <v>24</v>
      </c>
      <c r="G72" t="s">
        <v>23</v>
      </c>
      <c r="H72" t="s">
        <v>25</v>
      </c>
      <c r="I72" t="s">
        <v>24</v>
      </c>
      <c r="J72">
        <v>0</v>
      </c>
      <c r="K72" t="s">
        <v>23</v>
      </c>
      <c r="L72" t="s">
        <v>23</v>
      </c>
      <c r="M72" t="s">
        <v>23</v>
      </c>
      <c r="N72" s="1">
        <v>45753</v>
      </c>
      <c r="O72" t="s">
        <v>26</v>
      </c>
      <c r="Q72" t="s">
        <v>25</v>
      </c>
      <c r="T72" t="s">
        <v>23</v>
      </c>
      <c r="U72" t="s">
        <v>23</v>
      </c>
      <c r="W72" t="s">
        <v>23</v>
      </c>
      <c r="X72" t="s">
        <v>46</v>
      </c>
      <c r="Y72">
        <v>0</v>
      </c>
      <c r="Z72">
        <v>0</v>
      </c>
      <c r="AA72" t="s">
        <v>23</v>
      </c>
      <c r="AB72" t="str">
        <f t="shared" si="14"/>
        <v>dp1</v>
      </c>
      <c r="AC72">
        <f t="shared" si="9"/>
        <v>0</v>
      </c>
      <c r="AD72">
        <f t="shared" si="13"/>
        <v>0</v>
      </c>
    </row>
    <row r="73" spans="1:30" x14ac:dyDescent="0.35">
      <c r="A73">
        <v>281226611</v>
      </c>
      <c r="B73" s="1">
        <v>43279</v>
      </c>
      <c r="C73">
        <v>1216</v>
      </c>
      <c r="D73" s="1">
        <v>45640</v>
      </c>
      <c r="E73" t="s">
        <v>36</v>
      </c>
      <c r="F73" t="s">
        <v>24</v>
      </c>
      <c r="G73" t="s">
        <v>23</v>
      </c>
      <c r="H73" t="s">
        <v>32</v>
      </c>
      <c r="I73" t="s">
        <v>24</v>
      </c>
      <c r="J73">
        <v>77</v>
      </c>
      <c r="K73" t="s">
        <v>24</v>
      </c>
      <c r="L73" t="s">
        <v>24</v>
      </c>
      <c r="M73" t="s">
        <v>23</v>
      </c>
      <c r="N73" s="1">
        <v>45710</v>
      </c>
      <c r="O73" t="s">
        <v>38</v>
      </c>
      <c r="P73" t="s">
        <v>27</v>
      </c>
      <c r="Q73" t="s">
        <v>25</v>
      </c>
      <c r="T73" t="s">
        <v>23</v>
      </c>
      <c r="U73" t="s">
        <v>24</v>
      </c>
      <c r="W73" t="s">
        <v>23</v>
      </c>
      <c r="X73" t="s">
        <v>46</v>
      </c>
      <c r="Y73">
        <v>77</v>
      </c>
      <c r="Z73">
        <v>8</v>
      </c>
      <c r="AA73" t="s">
        <v>23</v>
      </c>
      <c r="AB73" t="str">
        <f t="shared" si="14"/>
        <v>dp1</v>
      </c>
      <c r="AC73">
        <f t="shared" si="15"/>
        <v>77</v>
      </c>
      <c r="AD73">
        <f t="shared" si="13"/>
        <v>8</v>
      </c>
    </row>
    <row r="74" spans="1:30" x14ac:dyDescent="0.35">
      <c r="A74">
        <v>207910570</v>
      </c>
      <c r="B74" s="1">
        <v>41557</v>
      </c>
      <c r="C74">
        <v>44</v>
      </c>
      <c r="D74" s="1">
        <v>45745</v>
      </c>
      <c r="E74" t="s">
        <v>36</v>
      </c>
      <c r="F74" t="s">
        <v>24</v>
      </c>
      <c r="G74" t="s">
        <v>23</v>
      </c>
      <c r="H74" t="s">
        <v>30</v>
      </c>
      <c r="O74" t="s">
        <v>39</v>
      </c>
      <c r="P74" t="s">
        <v>31</v>
      </c>
      <c r="Q74" t="s">
        <v>25</v>
      </c>
      <c r="T74" t="s">
        <v>23</v>
      </c>
      <c r="U74" t="s">
        <v>23</v>
      </c>
      <c r="W74" t="s">
        <v>23</v>
      </c>
      <c r="X74" t="s">
        <v>47</v>
      </c>
      <c r="Y74">
        <v>0</v>
      </c>
      <c r="Z74">
        <v>0</v>
      </c>
      <c r="AA74" t="s">
        <v>23</v>
      </c>
      <c r="AB74" t="str">
        <f t="shared" si="14"/>
        <v>N/A</v>
      </c>
      <c r="AC74" t="str">
        <f t="shared" si="15"/>
        <v>N/A</v>
      </c>
      <c r="AD74">
        <f t="shared" si="13"/>
        <v>11</v>
      </c>
    </row>
    <row r="75" spans="1:30" x14ac:dyDescent="0.35">
      <c r="A75">
        <v>978914017</v>
      </c>
      <c r="B75" s="1">
        <v>41437</v>
      </c>
      <c r="C75">
        <v>37</v>
      </c>
      <c r="D75" s="1">
        <v>45731</v>
      </c>
      <c r="E75" t="s">
        <v>22</v>
      </c>
      <c r="F75" t="s">
        <v>23</v>
      </c>
      <c r="G75" t="s">
        <v>24</v>
      </c>
      <c r="H75" t="s">
        <v>30</v>
      </c>
      <c r="O75" t="s">
        <v>40</v>
      </c>
      <c r="P75" t="s">
        <v>27</v>
      </c>
      <c r="Q75" t="s">
        <v>25</v>
      </c>
      <c r="T75" t="s">
        <v>23</v>
      </c>
      <c r="U75" t="s">
        <v>23</v>
      </c>
      <c r="W75" t="s">
        <v>23</v>
      </c>
      <c r="X75" t="s">
        <v>47</v>
      </c>
      <c r="Y75">
        <v>0</v>
      </c>
      <c r="Z75">
        <v>0</v>
      </c>
      <c r="AA75" t="s">
        <v>23</v>
      </c>
      <c r="AB75" t="str">
        <f t="shared" si="14"/>
        <v>N/A</v>
      </c>
      <c r="AC75" t="str">
        <f t="shared" si="10"/>
        <v>N/A</v>
      </c>
      <c r="AD75">
        <f t="shared" si="13"/>
        <v>11</v>
      </c>
    </row>
    <row r="76" spans="1:30" x14ac:dyDescent="0.35">
      <c r="A76">
        <v>710520527</v>
      </c>
      <c r="B76" s="1">
        <v>42824</v>
      </c>
      <c r="C76">
        <v>44</v>
      </c>
      <c r="D76" s="1">
        <v>45730</v>
      </c>
      <c r="E76" t="s">
        <v>22</v>
      </c>
      <c r="F76" t="s">
        <v>23</v>
      </c>
      <c r="G76" t="s">
        <v>24</v>
      </c>
      <c r="H76" t="s">
        <v>25</v>
      </c>
      <c r="I76" t="s">
        <v>24</v>
      </c>
      <c r="J76">
        <v>0</v>
      </c>
      <c r="K76" t="s">
        <v>23</v>
      </c>
      <c r="L76" t="s">
        <v>23</v>
      </c>
      <c r="M76" t="s">
        <v>24</v>
      </c>
      <c r="N76" s="1">
        <v>45742</v>
      </c>
      <c r="O76" t="s">
        <v>39</v>
      </c>
      <c r="P76" t="s">
        <v>27</v>
      </c>
      <c r="Q76" t="s">
        <v>25</v>
      </c>
      <c r="T76" t="s">
        <v>23</v>
      </c>
      <c r="U76" t="s">
        <v>23</v>
      </c>
      <c r="W76" t="s">
        <v>23</v>
      </c>
      <c r="X76" t="s">
        <v>46</v>
      </c>
      <c r="Y76">
        <v>0</v>
      </c>
      <c r="Z76">
        <v>0</v>
      </c>
      <c r="AA76" t="s">
        <v>23</v>
      </c>
      <c r="AB76" t="str">
        <f t="shared" si="14"/>
        <v>dp1</v>
      </c>
      <c r="AC76">
        <f t="shared" si="15"/>
        <v>0</v>
      </c>
      <c r="AD76">
        <f t="shared" si="13"/>
        <v>0</v>
      </c>
    </row>
    <row r="77" spans="1:30" x14ac:dyDescent="0.35">
      <c r="A77">
        <v>595065483</v>
      </c>
      <c r="B77" s="1">
        <v>35847</v>
      </c>
      <c r="C77">
        <v>56</v>
      </c>
      <c r="D77" s="1">
        <v>45750</v>
      </c>
      <c r="E77" t="s">
        <v>34</v>
      </c>
      <c r="F77" t="s">
        <v>24</v>
      </c>
      <c r="G77" t="s">
        <v>24</v>
      </c>
      <c r="H77" t="s">
        <v>25</v>
      </c>
      <c r="I77" t="s">
        <v>24</v>
      </c>
      <c r="J77">
        <v>0</v>
      </c>
      <c r="K77" t="s">
        <v>23</v>
      </c>
      <c r="L77" t="s">
        <v>23</v>
      </c>
      <c r="M77" t="s">
        <v>23</v>
      </c>
      <c r="N77" s="1">
        <v>45753</v>
      </c>
      <c r="O77" t="s">
        <v>39</v>
      </c>
      <c r="P77" t="s">
        <v>27</v>
      </c>
      <c r="Q77" t="s">
        <v>25</v>
      </c>
      <c r="T77" t="s">
        <v>23</v>
      </c>
      <c r="U77" t="s">
        <v>23</v>
      </c>
      <c r="W77" t="s">
        <v>23</v>
      </c>
      <c r="X77" t="s">
        <v>46</v>
      </c>
      <c r="Y77">
        <v>0</v>
      </c>
      <c r="Z77">
        <v>0</v>
      </c>
      <c r="AA77" t="s">
        <v>23</v>
      </c>
      <c r="AB77" t="str">
        <f t="shared" si="14"/>
        <v>dp1</v>
      </c>
      <c r="AC77">
        <f t="shared" si="15"/>
        <v>0</v>
      </c>
      <c r="AD77">
        <f t="shared" si="13"/>
        <v>0</v>
      </c>
    </row>
    <row r="78" spans="1:30" x14ac:dyDescent="0.35">
      <c r="A78">
        <v>185800242</v>
      </c>
      <c r="B78" s="1">
        <v>38679</v>
      </c>
      <c r="C78">
        <v>3512</v>
      </c>
      <c r="D78" s="1">
        <v>45461</v>
      </c>
      <c r="E78" t="s">
        <v>36</v>
      </c>
      <c r="F78" t="s">
        <v>24</v>
      </c>
      <c r="G78" t="s">
        <v>23</v>
      </c>
      <c r="H78" t="s">
        <v>32</v>
      </c>
      <c r="I78" t="s">
        <v>24</v>
      </c>
      <c r="J78">
        <v>22</v>
      </c>
      <c r="K78" t="s">
        <v>24</v>
      </c>
      <c r="L78" t="s">
        <v>24</v>
      </c>
      <c r="M78" t="s">
        <v>24</v>
      </c>
      <c r="N78" s="1">
        <v>45000</v>
      </c>
      <c r="O78" t="s">
        <v>38</v>
      </c>
      <c r="P78" t="s">
        <v>33</v>
      </c>
      <c r="Q78" t="s">
        <v>25</v>
      </c>
      <c r="T78" t="s">
        <v>23</v>
      </c>
      <c r="U78" t="s">
        <v>23</v>
      </c>
      <c r="W78" t="s">
        <v>23</v>
      </c>
      <c r="X78" t="s">
        <v>46</v>
      </c>
      <c r="Y78">
        <v>22</v>
      </c>
      <c r="Z78">
        <v>3</v>
      </c>
      <c r="AA78" t="s">
        <v>23</v>
      </c>
      <c r="AB78" t="str">
        <f t="shared" si="14"/>
        <v>dp1</v>
      </c>
      <c r="AC78">
        <f t="shared" si="11"/>
        <v>22</v>
      </c>
      <c r="AD78">
        <f t="shared" si="13"/>
        <v>3</v>
      </c>
    </row>
    <row r="79" spans="1:30" x14ac:dyDescent="0.35">
      <c r="A79">
        <v>656694662</v>
      </c>
      <c r="B79" s="1">
        <v>38994</v>
      </c>
      <c r="C79">
        <v>44</v>
      </c>
      <c r="D79" s="1">
        <v>45746</v>
      </c>
      <c r="E79" t="s">
        <v>36</v>
      </c>
      <c r="F79" t="s">
        <v>24</v>
      </c>
      <c r="G79" t="s">
        <v>23</v>
      </c>
      <c r="H79" t="s">
        <v>25</v>
      </c>
      <c r="I79" t="s">
        <v>24</v>
      </c>
      <c r="J79">
        <v>0</v>
      </c>
      <c r="K79" t="s">
        <v>23</v>
      </c>
      <c r="L79" t="s">
        <v>24</v>
      </c>
      <c r="M79" t="s">
        <v>23</v>
      </c>
      <c r="N79" s="1">
        <v>45740</v>
      </c>
      <c r="O79" t="s">
        <v>37</v>
      </c>
      <c r="P79" t="s">
        <v>27</v>
      </c>
      <c r="Q79" t="s">
        <v>25</v>
      </c>
      <c r="T79" t="s">
        <v>23</v>
      </c>
      <c r="U79" t="s">
        <v>23</v>
      </c>
      <c r="W79" t="s">
        <v>23</v>
      </c>
      <c r="X79" t="s">
        <v>46</v>
      </c>
      <c r="Y79">
        <v>0</v>
      </c>
      <c r="Z79">
        <v>0</v>
      </c>
      <c r="AA79" t="s">
        <v>23</v>
      </c>
      <c r="AB79" t="str">
        <f t="shared" si="14"/>
        <v>dp1</v>
      </c>
      <c r="AC79">
        <f t="shared" si="15"/>
        <v>0</v>
      </c>
      <c r="AD79">
        <f t="shared" si="13"/>
        <v>0</v>
      </c>
    </row>
    <row r="80" spans="1:30" x14ac:dyDescent="0.35">
      <c r="A80">
        <v>934265374</v>
      </c>
      <c r="B80" s="1">
        <v>42617</v>
      </c>
      <c r="C80">
        <v>1306</v>
      </c>
      <c r="D80" s="1">
        <v>45730</v>
      </c>
      <c r="E80" t="s">
        <v>22</v>
      </c>
      <c r="F80" t="s">
        <v>23</v>
      </c>
      <c r="G80" t="s">
        <v>24</v>
      </c>
      <c r="H80" t="s">
        <v>32</v>
      </c>
      <c r="I80" t="s">
        <v>24</v>
      </c>
      <c r="J80">
        <v>62</v>
      </c>
      <c r="K80" t="s">
        <v>24</v>
      </c>
      <c r="L80" t="s">
        <v>23</v>
      </c>
      <c r="M80" t="s">
        <v>23</v>
      </c>
      <c r="N80" s="1">
        <v>45688</v>
      </c>
      <c r="O80" t="s">
        <v>40</v>
      </c>
      <c r="P80" t="s">
        <v>31</v>
      </c>
      <c r="Q80" t="s">
        <v>25</v>
      </c>
      <c r="T80" t="s">
        <v>24</v>
      </c>
      <c r="U80" t="s">
        <v>23</v>
      </c>
      <c r="W80" t="s">
        <v>23</v>
      </c>
      <c r="X80" t="s">
        <v>46</v>
      </c>
      <c r="Y80">
        <v>62</v>
      </c>
      <c r="Z80">
        <v>7</v>
      </c>
      <c r="AA80" t="s">
        <v>23</v>
      </c>
      <c r="AB80" t="str">
        <f t="shared" si="14"/>
        <v>dp1</v>
      </c>
      <c r="AC80">
        <f t="shared" si="15"/>
        <v>62</v>
      </c>
      <c r="AD80">
        <f t="shared" si="13"/>
        <v>7</v>
      </c>
    </row>
    <row r="81" spans="1:30" x14ac:dyDescent="0.35">
      <c r="A81">
        <v>330942040</v>
      </c>
      <c r="B81" s="1">
        <v>39232</v>
      </c>
      <c r="C81">
        <v>86</v>
      </c>
      <c r="D81" s="1">
        <v>45754</v>
      </c>
      <c r="E81" t="s">
        <v>22</v>
      </c>
      <c r="F81" t="s">
        <v>23</v>
      </c>
      <c r="G81" t="s">
        <v>24</v>
      </c>
      <c r="H81" t="s">
        <v>32</v>
      </c>
      <c r="I81" t="s">
        <v>24</v>
      </c>
      <c r="J81">
        <v>99</v>
      </c>
      <c r="K81" t="s">
        <v>24</v>
      </c>
      <c r="L81" t="s">
        <v>23</v>
      </c>
      <c r="M81" t="s">
        <v>24</v>
      </c>
      <c r="N81" s="1">
        <v>45728</v>
      </c>
      <c r="O81" t="s">
        <v>37</v>
      </c>
      <c r="P81" t="s">
        <v>27</v>
      </c>
      <c r="Q81" t="s">
        <v>25</v>
      </c>
      <c r="T81" t="s">
        <v>23</v>
      </c>
      <c r="U81" t="s">
        <v>23</v>
      </c>
      <c r="W81" t="s">
        <v>23</v>
      </c>
      <c r="X81" t="s">
        <v>46</v>
      </c>
      <c r="Y81">
        <v>99</v>
      </c>
      <c r="Z81">
        <v>10</v>
      </c>
      <c r="AA81" t="s">
        <v>23</v>
      </c>
      <c r="AB81" t="str">
        <f t="shared" si="14"/>
        <v>dp1</v>
      </c>
      <c r="AC81">
        <f t="shared" si="12"/>
        <v>99</v>
      </c>
      <c r="AD81">
        <f t="shared" si="13"/>
        <v>10</v>
      </c>
    </row>
    <row r="82" spans="1:30" x14ac:dyDescent="0.35">
      <c r="A82">
        <v>411733847</v>
      </c>
      <c r="B82" s="1">
        <v>40425</v>
      </c>
      <c r="C82">
        <v>2109</v>
      </c>
      <c r="D82" s="1">
        <v>45657</v>
      </c>
      <c r="E82" t="s">
        <v>34</v>
      </c>
      <c r="F82" t="s">
        <v>24</v>
      </c>
      <c r="G82" t="s">
        <v>24</v>
      </c>
      <c r="H82" t="s">
        <v>25</v>
      </c>
      <c r="I82" t="s">
        <v>24</v>
      </c>
      <c r="J82">
        <v>0</v>
      </c>
      <c r="K82" t="s">
        <v>23</v>
      </c>
      <c r="L82" t="s">
        <v>23</v>
      </c>
      <c r="M82" t="s">
        <v>24</v>
      </c>
      <c r="N82" s="1">
        <v>45595</v>
      </c>
      <c r="O82" t="s">
        <v>35</v>
      </c>
      <c r="P82" t="s">
        <v>33</v>
      </c>
      <c r="Q82" t="s">
        <v>25</v>
      </c>
      <c r="T82" t="s">
        <v>23</v>
      </c>
      <c r="U82" t="s">
        <v>23</v>
      </c>
      <c r="W82" t="s">
        <v>23</v>
      </c>
      <c r="X82" t="s">
        <v>46</v>
      </c>
      <c r="Y82">
        <v>0</v>
      </c>
      <c r="Z82">
        <v>0</v>
      </c>
      <c r="AA82" t="s">
        <v>23</v>
      </c>
      <c r="AB82" t="str">
        <f t="shared" si="14"/>
        <v>dp1</v>
      </c>
      <c r="AC82">
        <f t="shared" si="12"/>
        <v>0</v>
      </c>
      <c r="AD82">
        <f t="shared" si="13"/>
        <v>0</v>
      </c>
    </row>
    <row r="83" spans="1:30" x14ac:dyDescent="0.35">
      <c r="A83">
        <v>111349429</v>
      </c>
      <c r="B83" s="1">
        <v>38952</v>
      </c>
      <c r="C83">
        <v>4106</v>
      </c>
      <c r="D83" s="1">
        <v>44336</v>
      </c>
      <c r="E83" t="s">
        <v>29</v>
      </c>
      <c r="F83" t="s">
        <v>24</v>
      </c>
      <c r="G83" t="s">
        <v>24</v>
      </c>
      <c r="H83" t="s">
        <v>32</v>
      </c>
      <c r="I83" t="s">
        <v>23</v>
      </c>
      <c r="J83">
        <v>0</v>
      </c>
      <c r="K83" t="s">
        <v>24</v>
      </c>
      <c r="L83" t="s">
        <v>23</v>
      </c>
      <c r="M83" t="s">
        <v>24</v>
      </c>
      <c r="N83" s="1">
        <v>43602</v>
      </c>
      <c r="O83" t="s">
        <v>40</v>
      </c>
      <c r="P83" t="s">
        <v>31</v>
      </c>
      <c r="Q83" t="s">
        <v>25</v>
      </c>
      <c r="T83" t="s">
        <v>23</v>
      </c>
      <c r="U83" t="s">
        <v>23</v>
      </c>
      <c r="W83" t="s">
        <v>23</v>
      </c>
      <c r="X83" t="s">
        <v>46</v>
      </c>
      <c r="Y83">
        <v>0</v>
      </c>
      <c r="Z83">
        <v>0</v>
      </c>
      <c r="AA83" t="s">
        <v>23</v>
      </c>
      <c r="AB83" t="str">
        <f t="shared" si="14"/>
        <v>dp1</v>
      </c>
      <c r="AC83">
        <f t="shared" si="15"/>
        <v>0</v>
      </c>
      <c r="AD83">
        <f t="shared" si="13"/>
        <v>0</v>
      </c>
    </row>
    <row r="84" spans="1:30" x14ac:dyDescent="0.35">
      <c r="A84">
        <v>524953143</v>
      </c>
      <c r="B84" s="1">
        <v>39244</v>
      </c>
      <c r="C84">
        <v>42</v>
      </c>
      <c r="D84" s="1">
        <v>45752</v>
      </c>
      <c r="E84" t="s">
        <v>22</v>
      </c>
      <c r="F84" t="s">
        <v>23</v>
      </c>
      <c r="G84" t="s">
        <v>24</v>
      </c>
      <c r="H84" t="s">
        <v>25</v>
      </c>
      <c r="I84" t="s">
        <v>24</v>
      </c>
      <c r="J84">
        <v>0</v>
      </c>
      <c r="K84" t="s">
        <v>23</v>
      </c>
      <c r="L84" t="s">
        <v>23</v>
      </c>
      <c r="M84" t="s">
        <v>24</v>
      </c>
      <c r="N84" s="1">
        <v>45729</v>
      </c>
      <c r="O84" t="s">
        <v>26</v>
      </c>
      <c r="P84" t="s">
        <v>27</v>
      </c>
      <c r="Q84" t="s">
        <v>25</v>
      </c>
      <c r="T84" t="s">
        <v>23</v>
      </c>
      <c r="U84" t="s">
        <v>23</v>
      </c>
      <c r="W84" t="s">
        <v>23</v>
      </c>
      <c r="X84" t="s">
        <v>46</v>
      </c>
      <c r="Y84">
        <v>0</v>
      </c>
      <c r="Z84">
        <v>0</v>
      </c>
      <c r="AA84" t="s">
        <v>23</v>
      </c>
      <c r="AB84" t="str">
        <f t="shared" si="14"/>
        <v>dp1</v>
      </c>
      <c r="AC84">
        <f t="shared" si="15"/>
        <v>0</v>
      </c>
      <c r="AD84">
        <f t="shared" si="13"/>
        <v>0</v>
      </c>
    </row>
    <row r="85" spans="1:30" x14ac:dyDescent="0.35">
      <c r="A85">
        <v>948627719</v>
      </c>
      <c r="B85" s="1">
        <v>37528</v>
      </c>
      <c r="C85">
        <v>95</v>
      </c>
      <c r="D85" s="1">
        <v>45732</v>
      </c>
      <c r="E85" t="s">
        <v>22</v>
      </c>
      <c r="F85" t="s">
        <v>23</v>
      </c>
      <c r="G85" t="s">
        <v>24</v>
      </c>
      <c r="H85" t="s">
        <v>28</v>
      </c>
      <c r="I85" t="s">
        <v>24</v>
      </c>
      <c r="J85">
        <v>93</v>
      </c>
      <c r="K85" t="s">
        <v>24</v>
      </c>
      <c r="L85" t="s">
        <v>24</v>
      </c>
      <c r="M85" t="s">
        <v>23</v>
      </c>
      <c r="N85" s="1">
        <v>45754</v>
      </c>
      <c r="O85" t="s">
        <v>37</v>
      </c>
      <c r="P85" t="s">
        <v>27</v>
      </c>
      <c r="Q85" t="s">
        <v>25</v>
      </c>
      <c r="T85" t="s">
        <v>23</v>
      </c>
      <c r="U85" t="s">
        <v>23</v>
      </c>
      <c r="W85" t="s">
        <v>23</v>
      </c>
      <c r="X85" t="s">
        <v>46</v>
      </c>
      <c r="Y85">
        <v>93</v>
      </c>
      <c r="Z85">
        <v>10</v>
      </c>
      <c r="AA85" t="s">
        <v>23</v>
      </c>
      <c r="AB85" t="str">
        <f t="shared" si="14"/>
        <v>dp1</v>
      </c>
      <c r="AC85">
        <f t="shared" ref="AC85:AC101" si="16">IF(AB85 = "dp1", J85, "N/A")</f>
        <v>93</v>
      </c>
      <c r="AD85">
        <f t="shared" si="13"/>
        <v>10</v>
      </c>
    </row>
    <row r="86" spans="1:30" x14ac:dyDescent="0.35">
      <c r="A86">
        <v>512630341</v>
      </c>
      <c r="B86" s="1">
        <v>38879</v>
      </c>
      <c r="C86">
        <v>67</v>
      </c>
      <c r="D86" s="1">
        <v>45726</v>
      </c>
      <c r="E86" t="s">
        <v>36</v>
      </c>
      <c r="F86" t="s">
        <v>24</v>
      </c>
      <c r="G86" t="s">
        <v>23</v>
      </c>
      <c r="H86" t="s">
        <v>25</v>
      </c>
      <c r="I86" t="s">
        <v>24</v>
      </c>
      <c r="J86">
        <v>0</v>
      </c>
      <c r="K86" t="s">
        <v>23</v>
      </c>
      <c r="L86" t="s">
        <v>23</v>
      </c>
      <c r="M86" t="s">
        <v>24</v>
      </c>
      <c r="N86" s="1">
        <v>45752</v>
      </c>
      <c r="O86" t="s">
        <v>39</v>
      </c>
      <c r="P86" t="s">
        <v>27</v>
      </c>
      <c r="Q86" t="s">
        <v>25</v>
      </c>
      <c r="T86" t="s">
        <v>23</v>
      </c>
      <c r="U86" t="s">
        <v>23</v>
      </c>
      <c r="W86" t="s">
        <v>23</v>
      </c>
      <c r="X86" t="s">
        <v>46</v>
      </c>
      <c r="Y86">
        <v>0</v>
      </c>
      <c r="Z86">
        <v>0</v>
      </c>
      <c r="AA86" t="s">
        <v>23</v>
      </c>
      <c r="AB86" t="str">
        <f t="shared" si="14"/>
        <v>dp1</v>
      </c>
      <c r="AC86">
        <f t="shared" si="15"/>
        <v>0</v>
      </c>
      <c r="AD86">
        <f t="shared" si="13"/>
        <v>0</v>
      </c>
    </row>
    <row r="87" spans="1:30" x14ac:dyDescent="0.35">
      <c r="A87">
        <v>213541390</v>
      </c>
      <c r="B87" s="1">
        <v>40625</v>
      </c>
      <c r="C87">
        <v>65</v>
      </c>
      <c r="E87" t="s">
        <v>22</v>
      </c>
      <c r="F87" t="s">
        <v>23</v>
      </c>
      <c r="G87" t="s">
        <v>24</v>
      </c>
      <c r="H87" t="s">
        <v>30</v>
      </c>
      <c r="P87" t="s">
        <v>31</v>
      </c>
      <c r="Q87" t="s">
        <v>25</v>
      </c>
      <c r="T87" t="s">
        <v>23</v>
      </c>
      <c r="U87" t="s">
        <v>23</v>
      </c>
      <c r="W87" t="s">
        <v>23</v>
      </c>
      <c r="X87" t="s">
        <v>47</v>
      </c>
      <c r="Y87">
        <v>0</v>
      </c>
      <c r="Z87">
        <v>0</v>
      </c>
      <c r="AA87" t="s">
        <v>23</v>
      </c>
      <c r="AB87" t="str">
        <f t="shared" si="14"/>
        <v>N/A</v>
      </c>
      <c r="AC87" t="str">
        <f t="shared" si="15"/>
        <v>N/A</v>
      </c>
      <c r="AD87">
        <f t="shared" si="13"/>
        <v>11</v>
      </c>
    </row>
    <row r="88" spans="1:30" x14ac:dyDescent="0.35">
      <c r="A88">
        <v>662291367</v>
      </c>
      <c r="B88" s="1">
        <v>41495</v>
      </c>
      <c r="C88">
        <v>2219</v>
      </c>
      <c r="E88" t="s">
        <v>36</v>
      </c>
      <c r="F88" t="s">
        <v>24</v>
      </c>
      <c r="G88" t="s">
        <v>23</v>
      </c>
      <c r="H88" t="s">
        <v>25</v>
      </c>
      <c r="I88" t="s">
        <v>24</v>
      </c>
      <c r="J88">
        <v>0</v>
      </c>
      <c r="K88" t="s">
        <v>23</v>
      </c>
      <c r="L88" t="s">
        <v>24</v>
      </c>
      <c r="M88" t="s">
        <v>24</v>
      </c>
      <c r="N88" s="1">
        <v>45646</v>
      </c>
      <c r="O88" t="s">
        <v>38</v>
      </c>
      <c r="P88" t="s">
        <v>27</v>
      </c>
      <c r="Q88" t="s">
        <v>25</v>
      </c>
      <c r="T88" t="s">
        <v>23</v>
      </c>
      <c r="U88" t="s">
        <v>24</v>
      </c>
      <c r="W88" t="s">
        <v>23</v>
      </c>
      <c r="X88" t="s">
        <v>46</v>
      </c>
      <c r="Y88">
        <v>0</v>
      </c>
      <c r="Z88">
        <v>0</v>
      </c>
      <c r="AA88" t="s">
        <v>23</v>
      </c>
      <c r="AB88" t="str">
        <f t="shared" si="14"/>
        <v>dp1</v>
      </c>
      <c r="AC88">
        <f t="shared" ref="AC88:AC104" si="17">IF(AB88 = "dp1", J88, "N/A")</f>
        <v>0</v>
      </c>
      <c r="AD88">
        <f t="shared" si="13"/>
        <v>0</v>
      </c>
    </row>
    <row r="89" spans="1:30" x14ac:dyDescent="0.35">
      <c r="A89">
        <v>631572444</v>
      </c>
      <c r="B89" s="1">
        <v>41088</v>
      </c>
      <c r="C89">
        <v>25</v>
      </c>
      <c r="D89" s="1">
        <v>45750</v>
      </c>
      <c r="E89" t="s">
        <v>22</v>
      </c>
      <c r="F89" t="s">
        <v>23</v>
      </c>
      <c r="G89" t="s">
        <v>24</v>
      </c>
      <c r="H89" t="s">
        <v>30</v>
      </c>
      <c r="O89" t="s">
        <v>39</v>
      </c>
      <c r="P89" t="s">
        <v>31</v>
      </c>
      <c r="Q89" t="s">
        <v>25</v>
      </c>
      <c r="T89" t="s">
        <v>23</v>
      </c>
      <c r="U89" t="s">
        <v>23</v>
      </c>
      <c r="W89" t="s">
        <v>23</v>
      </c>
      <c r="X89" t="s">
        <v>47</v>
      </c>
      <c r="Y89">
        <v>0</v>
      </c>
      <c r="Z89">
        <v>0</v>
      </c>
      <c r="AA89" t="s">
        <v>23</v>
      </c>
      <c r="AB89" t="str">
        <f t="shared" si="14"/>
        <v>N/A</v>
      </c>
      <c r="AC89" t="str">
        <f t="shared" si="15"/>
        <v>N/A</v>
      </c>
      <c r="AD89">
        <f t="shared" si="13"/>
        <v>11</v>
      </c>
    </row>
    <row r="90" spans="1:30" x14ac:dyDescent="0.35">
      <c r="A90">
        <v>908454602</v>
      </c>
      <c r="B90" s="1">
        <v>39311</v>
      </c>
      <c r="D90" s="1">
        <v>45727</v>
      </c>
      <c r="E90" t="s">
        <v>36</v>
      </c>
      <c r="F90" t="s">
        <v>24</v>
      </c>
      <c r="G90" t="s">
        <v>23</v>
      </c>
      <c r="H90" t="s">
        <v>30</v>
      </c>
      <c r="O90" t="s">
        <v>26</v>
      </c>
      <c r="P90" t="s">
        <v>31</v>
      </c>
      <c r="Q90" t="s">
        <v>25</v>
      </c>
      <c r="T90" t="s">
        <v>23</v>
      </c>
      <c r="U90" t="s">
        <v>23</v>
      </c>
      <c r="W90" t="s">
        <v>23</v>
      </c>
      <c r="X90" t="s">
        <v>47</v>
      </c>
      <c r="Y90">
        <v>0</v>
      </c>
      <c r="Z90">
        <v>0</v>
      </c>
      <c r="AA90" t="s">
        <v>23</v>
      </c>
      <c r="AB90" t="str">
        <f t="shared" si="14"/>
        <v>N/A</v>
      </c>
      <c r="AC90" t="str">
        <f t="shared" si="15"/>
        <v>N/A</v>
      </c>
      <c r="AD90">
        <f t="shared" si="13"/>
        <v>11</v>
      </c>
    </row>
    <row r="91" spans="1:30" x14ac:dyDescent="0.35">
      <c r="A91">
        <v>993261710</v>
      </c>
      <c r="B91" s="1">
        <v>38401</v>
      </c>
      <c r="C91">
        <v>4777</v>
      </c>
      <c r="E91" t="s">
        <v>29</v>
      </c>
      <c r="F91" t="s">
        <v>24</v>
      </c>
      <c r="G91" t="s">
        <v>24</v>
      </c>
      <c r="H91" t="s">
        <v>25</v>
      </c>
      <c r="I91" t="s">
        <v>23</v>
      </c>
      <c r="J91">
        <v>0</v>
      </c>
      <c r="K91" t="s">
        <v>23</v>
      </c>
      <c r="L91" t="s">
        <v>24</v>
      </c>
      <c r="M91" t="s">
        <v>23</v>
      </c>
      <c r="N91" s="1">
        <v>44389</v>
      </c>
      <c r="O91" t="s">
        <v>35</v>
      </c>
      <c r="P91" t="s">
        <v>33</v>
      </c>
      <c r="Q91" t="s">
        <v>25</v>
      </c>
      <c r="T91" t="s">
        <v>23</v>
      </c>
      <c r="U91" t="s">
        <v>23</v>
      </c>
      <c r="W91" t="s">
        <v>23</v>
      </c>
      <c r="X91" t="s">
        <v>46</v>
      </c>
      <c r="Y91">
        <v>0</v>
      </c>
      <c r="Z91">
        <v>0</v>
      </c>
      <c r="AA91" t="s">
        <v>23</v>
      </c>
      <c r="AB91" t="str">
        <f t="shared" si="14"/>
        <v>dp1</v>
      </c>
      <c r="AC91">
        <f t="shared" ref="AC91:AC107" si="18">IF(AB91 = "dp1", J91, "N/A")</f>
        <v>0</v>
      </c>
      <c r="AD91">
        <f t="shared" si="13"/>
        <v>0</v>
      </c>
    </row>
    <row r="92" spans="1:30" x14ac:dyDescent="0.35">
      <c r="A92">
        <v>516137993</v>
      </c>
      <c r="B92" s="1">
        <v>42313</v>
      </c>
      <c r="C92">
        <v>654</v>
      </c>
      <c r="D92" s="1">
        <v>45742</v>
      </c>
      <c r="E92" t="s">
        <v>22</v>
      </c>
      <c r="F92" t="s">
        <v>23</v>
      </c>
      <c r="G92" t="s">
        <v>24</v>
      </c>
      <c r="H92" t="s">
        <v>25</v>
      </c>
      <c r="I92" t="s">
        <v>24</v>
      </c>
      <c r="J92">
        <v>0</v>
      </c>
      <c r="K92" t="s">
        <v>23</v>
      </c>
      <c r="L92" t="s">
        <v>24</v>
      </c>
      <c r="M92" t="s">
        <v>24</v>
      </c>
      <c r="N92" s="1">
        <v>45740</v>
      </c>
      <c r="O92" t="s">
        <v>39</v>
      </c>
      <c r="P92" t="s">
        <v>27</v>
      </c>
      <c r="Q92" t="s">
        <v>25</v>
      </c>
      <c r="T92" t="s">
        <v>23</v>
      </c>
      <c r="U92" t="s">
        <v>24</v>
      </c>
      <c r="W92" t="s">
        <v>23</v>
      </c>
      <c r="X92" t="s">
        <v>46</v>
      </c>
      <c r="Y92">
        <v>0</v>
      </c>
      <c r="Z92">
        <v>0</v>
      </c>
      <c r="AA92" t="s">
        <v>23</v>
      </c>
      <c r="AB92" t="str">
        <f t="shared" si="14"/>
        <v>dp1</v>
      </c>
      <c r="AC92">
        <f t="shared" si="15"/>
        <v>0</v>
      </c>
      <c r="AD92">
        <f t="shared" si="13"/>
        <v>0</v>
      </c>
    </row>
    <row r="93" spans="1:30" x14ac:dyDescent="0.35">
      <c r="A93">
        <v>177460685</v>
      </c>
      <c r="B93" s="1">
        <v>42794</v>
      </c>
      <c r="D93" s="1">
        <v>45745</v>
      </c>
      <c r="E93" t="s">
        <v>22</v>
      </c>
      <c r="F93" t="s">
        <v>23</v>
      </c>
      <c r="G93" t="s">
        <v>24</v>
      </c>
      <c r="H93" t="s">
        <v>32</v>
      </c>
      <c r="I93" t="s">
        <v>24</v>
      </c>
      <c r="J93">
        <v>54</v>
      </c>
      <c r="K93" t="s">
        <v>24</v>
      </c>
      <c r="L93" t="s">
        <v>23</v>
      </c>
      <c r="M93" t="s">
        <v>24</v>
      </c>
      <c r="N93" s="1">
        <v>45751</v>
      </c>
      <c r="O93" t="s">
        <v>26</v>
      </c>
      <c r="P93" t="s">
        <v>31</v>
      </c>
      <c r="Q93" t="s">
        <v>25</v>
      </c>
      <c r="T93" t="s">
        <v>23</v>
      </c>
      <c r="U93" t="s">
        <v>23</v>
      </c>
      <c r="W93" t="s">
        <v>23</v>
      </c>
      <c r="X93" t="s">
        <v>46</v>
      </c>
      <c r="Y93">
        <v>54</v>
      </c>
      <c r="Z93">
        <v>6</v>
      </c>
      <c r="AA93" t="s">
        <v>23</v>
      </c>
      <c r="AB93" t="str">
        <f t="shared" si="14"/>
        <v>dp1</v>
      </c>
      <c r="AC93">
        <f t="shared" si="15"/>
        <v>54</v>
      </c>
      <c r="AD93">
        <f t="shared" si="13"/>
        <v>6</v>
      </c>
    </row>
    <row r="94" spans="1:30" x14ac:dyDescent="0.35">
      <c r="A94">
        <v>164842727</v>
      </c>
      <c r="B94" s="1">
        <v>40188</v>
      </c>
      <c r="C94">
        <v>5375</v>
      </c>
      <c r="D94" s="1">
        <v>45110</v>
      </c>
      <c r="E94" t="s">
        <v>29</v>
      </c>
      <c r="F94" t="s">
        <v>24</v>
      </c>
      <c r="G94" t="s">
        <v>24</v>
      </c>
      <c r="H94" t="s">
        <v>25</v>
      </c>
      <c r="I94" t="s">
        <v>23</v>
      </c>
      <c r="J94">
        <v>0</v>
      </c>
      <c r="K94" t="s">
        <v>23</v>
      </c>
      <c r="L94" t="s">
        <v>24</v>
      </c>
      <c r="M94" t="s">
        <v>24</v>
      </c>
      <c r="N94" s="1">
        <v>43572</v>
      </c>
      <c r="O94" t="s">
        <v>35</v>
      </c>
      <c r="P94" t="s">
        <v>33</v>
      </c>
      <c r="Q94" t="s">
        <v>25</v>
      </c>
      <c r="T94" t="s">
        <v>23</v>
      </c>
      <c r="U94" t="s">
        <v>23</v>
      </c>
      <c r="W94" t="s">
        <v>23</v>
      </c>
      <c r="X94" t="s">
        <v>46</v>
      </c>
      <c r="Y94">
        <v>0</v>
      </c>
      <c r="Z94">
        <v>0</v>
      </c>
      <c r="AA94" t="s">
        <v>23</v>
      </c>
      <c r="AB94" t="str">
        <f t="shared" si="14"/>
        <v>dp1</v>
      </c>
      <c r="AC94">
        <f t="shared" ref="AC94:AC110" si="19">IF(AB94 = "dp1", J94, "N/A")</f>
        <v>0</v>
      </c>
      <c r="AD94">
        <f t="shared" si="13"/>
        <v>0</v>
      </c>
    </row>
    <row r="95" spans="1:30" x14ac:dyDescent="0.35">
      <c r="A95">
        <v>341825138</v>
      </c>
      <c r="B95" s="1">
        <v>40600</v>
      </c>
      <c r="C95">
        <v>58</v>
      </c>
      <c r="D95" s="1">
        <v>45749</v>
      </c>
      <c r="E95" t="s">
        <v>22</v>
      </c>
      <c r="F95" t="s">
        <v>23</v>
      </c>
      <c r="G95" t="s">
        <v>24</v>
      </c>
      <c r="H95" t="s">
        <v>30</v>
      </c>
      <c r="O95" t="s">
        <v>37</v>
      </c>
      <c r="P95" t="s">
        <v>31</v>
      </c>
      <c r="Q95" t="s">
        <v>25</v>
      </c>
      <c r="T95" t="s">
        <v>23</v>
      </c>
      <c r="U95" t="s">
        <v>23</v>
      </c>
      <c r="W95" t="s">
        <v>23</v>
      </c>
      <c r="X95" t="s">
        <v>47</v>
      </c>
      <c r="Y95">
        <v>0</v>
      </c>
      <c r="Z95">
        <v>0</v>
      </c>
      <c r="AA95" t="s">
        <v>23</v>
      </c>
      <c r="AB95" t="str">
        <f t="shared" si="14"/>
        <v>N/A</v>
      </c>
      <c r="AC95" t="str">
        <f t="shared" si="15"/>
        <v>N/A</v>
      </c>
      <c r="AD95">
        <f t="shared" si="13"/>
        <v>11</v>
      </c>
    </row>
    <row r="96" spans="1:30" x14ac:dyDescent="0.35">
      <c r="A96">
        <v>630936661</v>
      </c>
      <c r="B96" s="1">
        <v>35792</v>
      </c>
      <c r="C96">
        <v>147</v>
      </c>
      <c r="D96" s="1">
        <v>45741</v>
      </c>
      <c r="E96" t="s">
        <v>34</v>
      </c>
      <c r="F96" t="s">
        <v>24</v>
      </c>
      <c r="G96" t="s">
        <v>24</v>
      </c>
      <c r="H96" t="s">
        <v>25</v>
      </c>
      <c r="I96" t="s">
        <v>24</v>
      </c>
      <c r="J96">
        <v>0</v>
      </c>
      <c r="K96" t="s">
        <v>23</v>
      </c>
      <c r="L96" t="s">
        <v>23</v>
      </c>
      <c r="M96" t="s">
        <v>23</v>
      </c>
      <c r="N96" s="1">
        <v>45702</v>
      </c>
      <c r="O96" t="s">
        <v>40</v>
      </c>
      <c r="P96" t="s">
        <v>31</v>
      </c>
      <c r="Q96" t="s">
        <v>25</v>
      </c>
      <c r="T96" t="s">
        <v>23</v>
      </c>
      <c r="U96" t="s">
        <v>23</v>
      </c>
      <c r="W96" t="s">
        <v>23</v>
      </c>
      <c r="X96" t="s">
        <v>46</v>
      </c>
      <c r="Y96">
        <v>0</v>
      </c>
      <c r="Z96">
        <v>0</v>
      </c>
      <c r="AA96" t="s">
        <v>23</v>
      </c>
      <c r="AB96" t="str">
        <f t="shared" si="14"/>
        <v>dp1</v>
      </c>
      <c r="AC96">
        <f t="shared" si="15"/>
        <v>0</v>
      </c>
      <c r="AD96">
        <f t="shared" si="13"/>
        <v>0</v>
      </c>
    </row>
    <row r="97" spans="1:30" x14ac:dyDescent="0.35">
      <c r="A97">
        <v>687856277</v>
      </c>
      <c r="B97" s="1">
        <v>36688</v>
      </c>
      <c r="C97">
        <v>5024</v>
      </c>
      <c r="D97" s="1">
        <v>43525</v>
      </c>
      <c r="E97" t="s">
        <v>29</v>
      </c>
      <c r="F97" t="s">
        <v>24</v>
      </c>
      <c r="G97" t="s">
        <v>24</v>
      </c>
      <c r="H97" t="s">
        <v>30</v>
      </c>
      <c r="O97" t="s">
        <v>26</v>
      </c>
      <c r="P97" t="s">
        <v>33</v>
      </c>
      <c r="Q97" t="s">
        <v>25</v>
      </c>
      <c r="T97" t="s">
        <v>23</v>
      </c>
      <c r="U97" t="s">
        <v>23</v>
      </c>
      <c r="W97" t="s">
        <v>23</v>
      </c>
      <c r="X97" t="s">
        <v>47</v>
      </c>
      <c r="Y97">
        <v>0</v>
      </c>
      <c r="Z97">
        <v>0</v>
      </c>
      <c r="AA97" t="s">
        <v>23</v>
      </c>
      <c r="AB97" t="str">
        <f t="shared" si="14"/>
        <v>N/A</v>
      </c>
      <c r="AC97" t="str">
        <f t="shared" ref="AC97:AC98" si="20">IF(AB97 = "dp1", J97, "N/A")</f>
        <v>N/A</v>
      </c>
      <c r="AD97">
        <f t="shared" si="13"/>
        <v>11</v>
      </c>
    </row>
    <row r="98" spans="1:30" x14ac:dyDescent="0.35">
      <c r="A98">
        <v>471373804</v>
      </c>
      <c r="B98" s="1">
        <v>42501</v>
      </c>
      <c r="C98">
        <v>33</v>
      </c>
      <c r="D98" s="1">
        <v>45737</v>
      </c>
      <c r="E98" t="s">
        <v>22</v>
      </c>
      <c r="F98" t="s">
        <v>23</v>
      </c>
      <c r="G98" t="s">
        <v>24</v>
      </c>
      <c r="H98" t="s">
        <v>25</v>
      </c>
      <c r="I98" t="s">
        <v>24</v>
      </c>
      <c r="J98">
        <v>0</v>
      </c>
      <c r="K98" t="s">
        <v>23</v>
      </c>
      <c r="L98" t="s">
        <v>23</v>
      </c>
      <c r="M98" t="s">
        <v>23</v>
      </c>
      <c r="N98" s="1">
        <v>45735</v>
      </c>
      <c r="O98" t="s">
        <v>39</v>
      </c>
      <c r="P98" t="s">
        <v>27</v>
      </c>
      <c r="Q98" t="s">
        <v>25</v>
      </c>
      <c r="T98" t="s">
        <v>23</v>
      </c>
      <c r="U98" t="s">
        <v>23</v>
      </c>
      <c r="W98" t="s">
        <v>23</v>
      </c>
      <c r="X98" t="s">
        <v>46</v>
      </c>
      <c r="Y98">
        <v>0</v>
      </c>
      <c r="Z98">
        <v>0</v>
      </c>
      <c r="AA98" t="s">
        <v>23</v>
      </c>
      <c r="AB98" t="str">
        <f t="shared" si="14"/>
        <v>dp1</v>
      </c>
      <c r="AC98">
        <f t="shared" si="20"/>
        <v>0</v>
      </c>
      <c r="AD98">
        <f t="shared" si="13"/>
        <v>0</v>
      </c>
    </row>
    <row r="99" spans="1:30" x14ac:dyDescent="0.35">
      <c r="A99">
        <v>772956704</v>
      </c>
      <c r="B99" s="1">
        <v>41005</v>
      </c>
      <c r="C99">
        <v>2121</v>
      </c>
      <c r="D99" s="1">
        <v>45537</v>
      </c>
      <c r="E99" t="s">
        <v>36</v>
      </c>
      <c r="F99" t="s">
        <v>24</v>
      </c>
      <c r="G99" t="s">
        <v>23</v>
      </c>
      <c r="H99" t="s">
        <v>25</v>
      </c>
      <c r="I99" t="s">
        <v>24</v>
      </c>
      <c r="J99">
        <v>0</v>
      </c>
      <c r="K99" t="s">
        <v>23</v>
      </c>
      <c r="L99" t="s">
        <v>24</v>
      </c>
      <c r="M99" t="s">
        <v>24</v>
      </c>
      <c r="N99" s="1">
        <v>45695</v>
      </c>
      <c r="O99" t="s">
        <v>35</v>
      </c>
      <c r="P99" t="s">
        <v>31</v>
      </c>
      <c r="Q99" t="s">
        <v>32</v>
      </c>
      <c r="R99">
        <v>8</v>
      </c>
      <c r="S99">
        <v>610</v>
      </c>
      <c r="T99" t="s">
        <v>23</v>
      </c>
      <c r="U99" t="s">
        <v>23</v>
      </c>
      <c r="V99" s="1">
        <v>43725</v>
      </c>
      <c r="W99" t="s">
        <v>23</v>
      </c>
      <c r="X99" t="s">
        <v>46</v>
      </c>
      <c r="Y99">
        <v>0</v>
      </c>
      <c r="Z99">
        <v>0</v>
      </c>
      <c r="AA99" t="s">
        <v>23</v>
      </c>
      <c r="AB99" t="str">
        <f t="shared" si="14"/>
        <v>dp1</v>
      </c>
      <c r="AC99">
        <f t="shared" si="15"/>
        <v>0</v>
      </c>
      <c r="AD99">
        <f t="shared" si="13"/>
        <v>0</v>
      </c>
    </row>
    <row r="100" spans="1:30" x14ac:dyDescent="0.35">
      <c r="A100">
        <v>401047732</v>
      </c>
      <c r="B100" s="1">
        <v>37078</v>
      </c>
      <c r="C100">
        <v>739</v>
      </c>
      <c r="D100" s="1">
        <v>45749</v>
      </c>
      <c r="E100" t="s">
        <v>22</v>
      </c>
      <c r="F100" t="s">
        <v>23</v>
      </c>
      <c r="G100" t="s">
        <v>24</v>
      </c>
      <c r="H100" t="s">
        <v>32</v>
      </c>
      <c r="I100" t="s">
        <v>24</v>
      </c>
      <c r="J100">
        <v>81</v>
      </c>
      <c r="K100" t="s">
        <v>24</v>
      </c>
      <c r="L100" t="s">
        <v>23</v>
      </c>
      <c r="M100" t="s">
        <v>24</v>
      </c>
      <c r="N100" s="1">
        <v>45729</v>
      </c>
      <c r="P100" t="s">
        <v>27</v>
      </c>
      <c r="Q100" t="s">
        <v>25</v>
      </c>
      <c r="T100" t="s">
        <v>23</v>
      </c>
      <c r="U100" t="s">
        <v>23</v>
      </c>
      <c r="W100" t="s">
        <v>23</v>
      </c>
      <c r="X100" t="s">
        <v>46</v>
      </c>
      <c r="Y100">
        <v>81</v>
      </c>
      <c r="Z100">
        <v>9</v>
      </c>
      <c r="AA100" t="s">
        <v>23</v>
      </c>
      <c r="AB100" t="str">
        <f t="shared" si="14"/>
        <v>dp1</v>
      </c>
      <c r="AC100">
        <f t="shared" si="15"/>
        <v>81</v>
      </c>
      <c r="AD100">
        <f t="shared" si="13"/>
        <v>9</v>
      </c>
    </row>
    <row r="101" spans="1:30" x14ac:dyDescent="0.35">
      <c r="A101">
        <v>575263370</v>
      </c>
      <c r="B101" s="1">
        <v>37676</v>
      </c>
      <c r="C101">
        <v>2376</v>
      </c>
      <c r="D101" s="1">
        <v>45542</v>
      </c>
      <c r="E101" t="s">
        <v>34</v>
      </c>
      <c r="F101" t="s">
        <v>24</v>
      </c>
      <c r="G101" t="s">
        <v>24</v>
      </c>
      <c r="H101" t="s">
        <v>25</v>
      </c>
      <c r="I101" t="s">
        <v>24</v>
      </c>
      <c r="J101">
        <v>0</v>
      </c>
      <c r="K101" t="s">
        <v>23</v>
      </c>
      <c r="L101" t="s">
        <v>23</v>
      </c>
      <c r="M101" t="s">
        <v>24</v>
      </c>
      <c r="N101" s="1">
        <v>45560</v>
      </c>
      <c r="O101" t="s">
        <v>38</v>
      </c>
      <c r="Q101" t="s">
        <v>25</v>
      </c>
      <c r="T101" t="s">
        <v>23</v>
      </c>
      <c r="U101" t="s">
        <v>23</v>
      </c>
      <c r="W101" t="s">
        <v>23</v>
      </c>
      <c r="X101" t="s">
        <v>46</v>
      </c>
      <c r="Y101">
        <v>0</v>
      </c>
      <c r="Z101">
        <v>0</v>
      </c>
      <c r="AA101" t="s">
        <v>23</v>
      </c>
      <c r="AB101" t="str">
        <f t="shared" si="14"/>
        <v>dp1</v>
      </c>
      <c r="AC101">
        <f t="shared" si="16"/>
        <v>0</v>
      </c>
      <c r="AD101">
        <f t="shared" si="13"/>
        <v>0</v>
      </c>
    </row>
    <row r="102" spans="1:30" x14ac:dyDescent="0.35">
      <c r="A102">
        <v>132265457</v>
      </c>
      <c r="B102" s="1">
        <v>35026</v>
      </c>
      <c r="C102">
        <v>29</v>
      </c>
      <c r="D102" s="1">
        <v>45746</v>
      </c>
      <c r="E102" t="s">
        <v>22</v>
      </c>
      <c r="F102" t="s">
        <v>23</v>
      </c>
      <c r="G102" t="s">
        <v>24</v>
      </c>
      <c r="H102" t="s">
        <v>28</v>
      </c>
      <c r="I102" t="s">
        <v>24</v>
      </c>
      <c r="J102">
        <v>99</v>
      </c>
      <c r="K102" t="s">
        <v>24</v>
      </c>
      <c r="L102" t="s">
        <v>24</v>
      </c>
      <c r="M102" t="s">
        <v>23</v>
      </c>
      <c r="N102" s="1">
        <v>45739</v>
      </c>
      <c r="O102" t="s">
        <v>39</v>
      </c>
      <c r="P102" t="s">
        <v>27</v>
      </c>
      <c r="Q102" t="s">
        <v>25</v>
      </c>
      <c r="T102" t="s">
        <v>23</v>
      </c>
      <c r="U102" t="s">
        <v>23</v>
      </c>
      <c r="W102" t="s">
        <v>23</v>
      </c>
      <c r="X102" t="s">
        <v>46</v>
      </c>
      <c r="Y102">
        <v>99</v>
      </c>
      <c r="Z102">
        <v>10</v>
      </c>
      <c r="AA102" t="s">
        <v>23</v>
      </c>
      <c r="AB102" t="str">
        <f t="shared" si="14"/>
        <v>dp1</v>
      </c>
      <c r="AC102">
        <f t="shared" si="15"/>
        <v>99</v>
      </c>
      <c r="AD102">
        <f t="shared" si="13"/>
        <v>10</v>
      </c>
    </row>
    <row r="103" spans="1:30" x14ac:dyDescent="0.35">
      <c r="A103">
        <v>117937699</v>
      </c>
      <c r="B103" s="1">
        <v>37075</v>
      </c>
      <c r="C103">
        <v>1637</v>
      </c>
      <c r="D103" s="1">
        <v>45713</v>
      </c>
      <c r="E103" t="s">
        <v>36</v>
      </c>
      <c r="F103" t="s">
        <v>24</v>
      </c>
      <c r="G103" t="s">
        <v>23</v>
      </c>
      <c r="H103" t="s">
        <v>25</v>
      </c>
      <c r="I103" t="s">
        <v>24</v>
      </c>
      <c r="J103">
        <v>0</v>
      </c>
      <c r="K103" t="s">
        <v>23</v>
      </c>
      <c r="L103" t="s">
        <v>24</v>
      </c>
      <c r="M103" t="s">
        <v>24</v>
      </c>
      <c r="N103" s="1">
        <v>45646</v>
      </c>
      <c r="O103" t="s">
        <v>40</v>
      </c>
      <c r="P103" t="s">
        <v>27</v>
      </c>
      <c r="Q103" t="s">
        <v>25</v>
      </c>
      <c r="T103" t="s">
        <v>23</v>
      </c>
      <c r="U103" t="s">
        <v>24</v>
      </c>
      <c r="W103" t="s">
        <v>23</v>
      </c>
      <c r="X103" t="s">
        <v>46</v>
      </c>
      <c r="Y103">
        <v>0</v>
      </c>
      <c r="Z103">
        <v>0</v>
      </c>
      <c r="AA103" t="s">
        <v>23</v>
      </c>
      <c r="AB103" t="str">
        <f t="shared" si="14"/>
        <v>dp1</v>
      </c>
      <c r="AC103">
        <f t="shared" si="15"/>
        <v>0</v>
      </c>
      <c r="AD103">
        <f t="shared" si="13"/>
        <v>0</v>
      </c>
    </row>
    <row r="104" spans="1:30" x14ac:dyDescent="0.35">
      <c r="A104">
        <v>941961859</v>
      </c>
      <c r="B104" s="1">
        <v>39008</v>
      </c>
      <c r="C104">
        <v>845</v>
      </c>
      <c r="D104" s="1">
        <v>45707</v>
      </c>
      <c r="E104" t="s">
        <v>22</v>
      </c>
      <c r="F104" t="s">
        <v>23</v>
      </c>
      <c r="G104" t="s">
        <v>24</v>
      </c>
      <c r="H104" t="s">
        <v>30</v>
      </c>
      <c r="O104" t="s">
        <v>40</v>
      </c>
      <c r="P104" t="s">
        <v>31</v>
      </c>
      <c r="Q104" t="s">
        <v>25</v>
      </c>
      <c r="T104" t="s">
        <v>23</v>
      </c>
      <c r="U104" t="s">
        <v>23</v>
      </c>
      <c r="W104" t="s">
        <v>23</v>
      </c>
      <c r="X104" t="s">
        <v>47</v>
      </c>
      <c r="Y104">
        <v>0</v>
      </c>
      <c r="Z104">
        <v>0</v>
      </c>
      <c r="AA104" t="s">
        <v>23</v>
      </c>
      <c r="AB104" t="str">
        <f t="shared" si="14"/>
        <v>N/A</v>
      </c>
      <c r="AC104" t="str">
        <f t="shared" si="17"/>
        <v>N/A</v>
      </c>
      <c r="AD104">
        <f t="shared" si="13"/>
        <v>11</v>
      </c>
    </row>
    <row r="105" spans="1:30" x14ac:dyDescent="0.35">
      <c r="A105">
        <v>895654089</v>
      </c>
      <c r="B105" s="1">
        <v>42309</v>
      </c>
      <c r="C105">
        <v>77</v>
      </c>
      <c r="D105" s="1">
        <v>45750</v>
      </c>
      <c r="E105" t="s">
        <v>22</v>
      </c>
      <c r="F105" t="s">
        <v>23</v>
      </c>
      <c r="G105" t="s">
        <v>24</v>
      </c>
      <c r="H105" t="s">
        <v>28</v>
      </c>
      <c r="I105" t="s">
        <v>24</v>
      </c>
      <c r="J105">
        <v>93</v>
      </c>
      <c r="K105" t="s">
        <v>24</v>
      </c>
      <c r="L105" t="s">
        <v>24</v>
      </c>
      <c r="M105" t="s">
        <v>24</v>
      </c>
      <c r="N105" s="1">
        <v>45738</v>
      </c>
      <c r="O105" t="s">
        <v>39</v>
      </c>
      <c r="P105" t="s">
        <v>31</v>
      </c>
      <c r="Q105" t="s">
        <v>25</v>
      </c>
      <c r="T105" t="s">
        <v>23</v>
      </c>
      <c r="U105" t="s">
        <v>23</v>
      </c>
      <c r="W105" t="s">
        <v>23</v>
      </c>
      <c r="X105" t="s">
        <v>46</v>
      </c>
      <c r="Y105">
        <v>93</v>
      </c>
      <c r="Z105">
        <v>10</v>
      </c>
      <c r="AA105" t="s">
        <v>23</v>
      </c>
      <c r="AB105" t="str">
        <f t="shared" si="14"/>
        <v>dp1</v>
      </c>
      <c r="AC105">
        <f t="shared" si="15"/>
        <v>93</v>
      </c>
      <c r="AD105">
        <f t="shared" si="13"/>
        <v>10</v>
      </c>
    </row>
    <row r="106" spans="1:30" x14ac:dyDescent="0.35">
      <c r="A106">
        <v>334563927</v>
      </c>
      <c r="B106" s="1">
        <v>34801</v>
      </c>
      <c r="C106">
        <v>12</v>
      </c>
      <c r="D106" s="1">
        <v>45733</v>
      </c>
      <c r="E106" t="s">
        <v>22</v>
      </c>
      <c r="F106" t="s">
        <v>23</v>
      </c>
      <c r="G106" t="s">
        <v>24</v>
      </c>
      <c r="H106" t="s">
        <v>25</v>
      </c>
      <c r="I106" t="s">
        <v>24</v>
      </c>
      <c r="J106">
        <v>0</v>
      </c>
      <c r="K106" t="s">
        <v>23</v>
      </c>
      <c r="L106" t="s">
        <v>24</v>
      </c>
      <c r="M106" t="s">
        <v>24</v>
      </c>
      <c r="N106" s="1">
        <v>45755</v>
      </c>
      <c r="O106" t="s">
        <v>39</v>
      </c>
      <c r="P106" t="s">
        <v>27</v>
      </c>
      <c r="Q106" t="s">
        <v>25</v>
      </c>
      <c r="T106" t="s">
        <v>23</v>
      </c>
      <c r="U106" t="s">
        <v>23</v>
      </c>
      <c r="W106" t="s">
        <v>23</v>
      </c>
      <c r="X106" t="s">
        <v>46</v>
      </c>
      <c r="Y106">
        <v>0</v>
      </c>
      <c r="Z106">
        <v>0</v>
      </c>
      <c r="AA106" t="s">
        <v>23</v>
      </c>
      <c r="AB106" t="str">
        <f t="shared" si="14"/>
        <v>dp1</v>
      </c>
      <c r="AC106">
        <f t="shared" si="15"/>
        <v>0</v>
      </c>
      <c r="AD106">
        <f t="shared" si="13"/>
        <v>0</v>
      </c>
    </row>
    <row r="107" spans="1:30" x14ac:dyDescent="0.35">
      <c r="A107">
        <v>928253117</v>
      </c>
      <c r="B107" s="1">
        <v>35263</v>
      </c>
      <c r="C107">
        <v>2460</v>
      </c>
      <c r="D107" s="1">
        <v>45577</v>
      </c>
      <c r="E107" t="s">
        <v>34</v>
      </c>
      <c r="F107" t="s">
        <v>24</v>
      </c>
      <c r="G107" t="s">
        <v>24</v>
      </c>
      <c r="H107" t="s">
        <v>25</v>
      </c>
      <c r="I107" t="s">
        <v>24</v>
      </c>
      <c r="J107">
        <v>0</v>
      </c>
      <c r="K107" t="s">
        <v>23</v>
      </c>
      <c r="L107" t="s">
        <v>24</v>
      </c>
      <c r="M107" t="s">
        <v>23</v>
      </c>
      <c r="N107" s="1">
        <v>45709</v>
      </c>
      <c r="O107" t="s">
        <v>38</v>
      </c>
      <c r="P107" t="s">
        <v>31</v>
      </c>
      <c r="Q107" t="s">
        <v>25</v>
      </c>
      <c r="T107" t="s">
        <v>23</v>
      </c>
      <c r="U107" t="s">
        <v>23</v>
      </c>
      <c r="W107" t="s">
        <v>23</v>
      </c>
      <c r="X107" t="s">
        <v>46</v>
      </c>
      <c r="Y107">
        <v>0</v>
      </c>
      <c r="Z107">
        <v>0</v>
      </c>
      <c r="AA107" t="s">
        <v>23</v>
      </c>
      <c r="AB107" t="str">
        <f t="shared" si="14"/>
        <v>dp1</v>
      </c>
      <c r="AC107">
        <f t="shared" si="18"/>
        <v>0</v>
      </c>
      <c r="AD107">
        <f t="shared" si="13"/>
        <v>0</v>
      </c>
    </row>
    <row r="108" spans="1:30" x14ac:dyDescent="0.35">
      <c r="A108">
        <v>222035324</v>
      </c>
      <c r="B108" s="1">
        <v>35566</v>
      </c>
      <c r="C108">
        <v>542</v>
      </c>
      <c r="D108" s="1">
        <v>45726</v>
      </c>
      <c r="E108" t="s">
        <v>22</v>
      </c>
      <c r="F108" t="s">
        <v>23</v>
      </c>
      <c r="G108" t="s">
        <v>24</v>
      </c>
      <c r="H108" t="s">
        <v>32</v>
      </c>
      <c r="I108" t="s">
        <v>24</v>
      </c>
      <c r="J108">
        <v>84</v>
      </c>
      <c r="K108" t="s">
        <v>24</v>
      </c>
      <c r="L108" t="s">
        <v>23</v>
      </c>
      <c r="M108" t="s">
        <v>23</v>
      </c>
      <c r="N108" s="1">
        <v>45714</v>
      </c>
      <c r="O108" t="s">
        <v>26</v>
      </c>
      <c r="P108" t="s">
        <v>31</v>
      </c>
      <c r="Q108" t="s">
        <v>25</v>
      </c>
      <c r="T108" t="s">
        <v>23</v>
      </c>
      <c r="U108" t="s">
        <v>23</v>
      </c>
      <c r="W108" t="s">
        <v>23</v>
      </c>
      <c r="X108" t="s">
        <v>46</v>
      </c>
      <c r="Y108">
        <v>84</v>
      </c>
      <c r="Z108">
        <v>9</v>
      </c>
      <c r="AA108" t="s">
        <v>23</v>
      </c>
      <c r="AB108" t="str">
        <f t="shared" si="14"/>
        <v>dp1</v>
      </c>
      <c r="AC108">
        <f t="shared" si="15"/>
        <v>84</v>
      </c>
      <c r="AD108">
        <f t="shared" si="13"/>
        <v>9</v>
      </c>
    </row>
    <row r="109" spans="1:30" x14ac:dyDescent="0.35">
      <c r="A109">
        <v>169923096</v>
      </c>
      <c r="B109" s="1">
        <v>40680</v>
      </c>
      <c r="C109">
        <v>93</v>
      </c>
      <c r="D109" s="1">
        <v>45752</v>
      </c>
      <c r="E109" t="s">
        <v>22</v>
      </c>
      <c r="F109" t="s">
        <v>23</v>
      </c>
      <c r="G109" t="s">
        <v>24</v>
      </c>
      <c r="H109" t="s">
        <v>30</v>
      </c>
      <c r="O109" t="s">
        <v>39</v>
      </c>
      <c r="P109" t="s">
        <v>27</v>
      </c>
      <c r="Q109" t="s">
        <v>25</v>
      </c>
      <c r="T109" t="s">
        <v>23</v>
      </c>
      <c r="U109" t="s">
        <v>23</v>
      </c>
      <c r="W109" t="s">
        <v>23</v>
      </c>
      <c r="X109" t="s">
        <v>47</v>
      </c>
      <c r="Y109">
        <v>0</v>
      </c>
      <c r="Z109">
        <v>0</v>
      </c>
      <c r="AA109" t="s">
        <v>23</v>
      </c>
      <c r="AB109" t="str">
        <f t="shared" si="14"/>
        <v>N/A</v>
      </c>
      <c r="AC109" t="str">
        <f t="shared" si="15"/>
        <v>N/A</v>
      </c>
      <c r="AD109">
        <f t="shared" si="13"/>
        <v>11</v>
      </c>
    </row>
    <row r="110" spans="1:30" x14ac:dyDescent="0.35">
      <c r="A110">
        <v>214257871</v>
      </c>
      <c r="B110" s="1">
        <v>42016</v>
      </c>
      <c r="C110">
        <v>88</v>
      </c>
      <c r="D110" s="1">
        <v>45751</v>
      </c>
      <c r="E110" t="s">
        <v>36</v>
      </c>
      <c r="F110" t="s">
        <v>24</v>
      </c>
      <c r="G110" t="s">
        <v>23</v>
      </c>
      <c r="H110" t="s">
        <v>25</v>
      </c>
      <c r="I110" t="s">
        <v>24</v>
      </c>
      <c r="J110">
        <v>0</v>
      </c>
      <c r="K110" t="s">
        <v>23</v>
      </c>
      <c r="L110" t="s">
        <v>23</v>
      </c>
      <c r="M110" t="s">
        <v>23</v>
      </c>
      <c r="N110" s="1">
        <v>45731</v>
      </c>
      <c r="O110" t="s">
        <v>37</v>
      </c>
      <c r="P110" t="s">
        <v>33</v>
      </c>
      <c r="Q110" t="s">
        <v>25</v>
      </c>
      <c r="T110" t="s">
        <v>23</v>
      </c>
      <c r="U110" t="s">
        <v>23</v>
      </c>
      <c r="W110" t="s">
        <v>23</v>
      </c>
      <c r="X110" t="s">
        <v>46</v>
      </c>
      <c r="Y110">
        <v>0</v>
      </c>
      <c r="Z110">
        <v>0</v>
      </c>
      <c r="AA110" t="s">
        <v>23</v>
      </c>
      <c r="AB110" t="str">
        <f t="shared" si="14"/>
        <v>dp1</v>
      </c>
      <c r="AC110">
        <f t="shared" si="19"/>
        <v>0</v>
      </c>
      <c r="AD110">
        <f t="shared" si="13"/>
        <v>0</v>
      </c>
    </row>
    <row r="112" spans="1:30" x14ac:dyDescent="0.35">
      <c r="C112">
        <f>SUM(C2:C110)</f>
        <v>137494</v>
      </c>
    </row>
  </sheetData>
  <autoFilter ref="A1:AA1" xr:uid="{039A000D-A3D7-4D6F-AD94-04AB5833AD1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6EA2-116E-450E-8EAD-F9AAD1455A6D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2"/>
      <c r="B3" s="3"/>
      <c r="C3" s="4"/>
    </row>
    <row r="4" spans="1:3" x14ac:dyDescent="0.35">
      <c r="A4" s="5"/>
      <c r="B4" s="6"/>
      <c r="C4" s="7"/>
    </row>
    <row r="5" spans="1:3" x14ac:dyDescent="0.35">
      <c r="A5" s="5"/>
      <c r="B5" s="6"/>
      <c r="C5" s="7"/>
    </row>
    <row r="6" spans="1:3" x14ac:dyDescent="0.35">
      <c r="A6" s="5"/>
      <c r="B6" s="6"/>
      <c r="C6" s="7"/>
    </row>
    <row r="7" spans="1:3" x14ac:dyDescent="0.35">
      <c r="A7" s="5"/>
      <c r="B7" s="6"/>
      <c r="C7" s="7"/>
    </row>
    <row r="8" spans="1:3" x14ac:dyDescent="0.35">
      <c r="A8" s="5"/>
      <c r="B8" s="6"/>
      <c r="C8" s="7"/>
    </row>
    <row r="9" spans="1:3" x14ac:dyDescent="0.35">
      <c r="A9" s="5"/>
      <c r="B9" s="6"/>
      <c r="C9" s="7"/>
    </row>
    <row r="10" spans="1:3" x14ac:dyDescent="0.35">
      <c r="A10" s="5"/>
      <c r="B10" s="6"/>
      <c r="C10" s="7"/>
    </row>
    <row r="11" spans="1:3" x14ac:dyDescent="0.35">
      <c r="A11" s="5"/>
      <c r="B11" s="6"/>
      <c r="C11" s="7"/>
    </row>
    <row r="12" spans="1:3" x14ac:dyDescent="0.35">
      <c r="A12" s="5"/>
      <c r="B12" s="6"/>
      <c r="C12" s="7"/>
    </row>
    <row r="13" spans="1:3" x14ac:dyDescent="0.35">
      <c r="A13" s="5"/>
      <c r="B13" s="6"/>
      <c r="C13" s="7"/>
    </row>
    <row r="14" spans="1:3" x14ac:dyDescent="0.35">
      <c r="A14" s="5"/>
      <c r="B14" s="6"/>
      <c r="C14" s="7"/>
    </row>
    <row r="15" spans="1:3" x14ac:dyDescent="0.35">
      <c r="A15" s="5"/>
      <c r="B15" s="6"/>
      <c r="C15" s="7"/>
    </row>
    <row r="16" spans="1:3" x14ac:dyDescent="0.35">
      <c r="A16" s="5"/>
      <c r="B16" s="6"/>
      <c r="C16" s="7"/>
    </row>
    <row r="17" spans="1:3" x14ac:dyDescent="0.35">
      <c r="A17" s="5"/>
      <c r="B17" s="6"/>
      <c r="C17" s="7"/>
    </row>
    <row r="18" spans="1:3" x14ac:dyDescent="0.35">
      <c r="A18" s="5"/>
      <c r="B18" s="6"/>
      <c r="C18" s="7"/>
    </row>
    <row r="19" spans="1:3" x14ac:dyDescent="0.35">
      <c r="A19" s="5"/>
      <c r="B19" s="6"/>
      <c r="C19" s="7"/>
    </row>
    <row r="20" spans="1:3" x14ac:dyDescent="0.35">
      <c r="A20" s="8"/>
      <c r="B20" s="9"/>
      <c r="C20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0112-6290-4625-8D69-0ADA66840530}">
  <dimension ref="A3:P13"/>
  <sheetViews>
    <sheetView workbookViewId="0">
      <selection activeCell="I12" sqref="I11:I12"/>
    </sheetView>
  </sheetViews>
  <sheetFormatPr defaultRowHeight="14.5" x14ac:dyDescent="0.35"/>
  <cols>
    <col min="1" max="1" width="12.453125" bestFit="1" customWidth="1"/>
    <col min="2" max="2" width="20.1796875" bestFit="1" customWidth="1"/>
    <col min="3" max="3" width="12.54296875" bestFit="1" customWidth="1"/>
    <col min="4" max="4" width="11.90625" bestFit="1" customWidth="1"/>
    <col min="5" max="5" width="6.81640625" bestFit="1" customWidth="1"/>
    <col min="6" max="6" width="24" bestFit="1" customWidth="1"/>
    <col min="7" max="7" width="12.54296875" bestFit="1" customWidth="1"/>
    <col min="8" max="8" width="11.90625" bestFit="1" customWidth="1"/>
    <col min="9" max="9" width="6.81640625" bestFit="1" customWidth="1"/>
    <col min="10" max="10" width="27.7265625" bestFit="1" customWidth="1"/>
    <col min="11" max="11" width="12.54296875" bestFit="1" customWidth="1"/>
    <col min="12" max="12" width="11.90625" bestFit="1" customWidth="1"/>
    <col min="13" max="13" width="6.81640625" bestFit="1" customWidth="1"/>
    <col min="14" max="14" width="24.7265625" bestFit="1" customWidth="1"/>
    <col min="15" max="15" width="28.54296875" bestFit="1" customWidth="1"/>
    <col min="16" max="16" width="32.26953125" bestFit="1" customWidth="1"/>
    <col min="17" max="17" width="27.7265625" bestFit="1" customWidth="1"/>
    <col min="18" max="18" width="10.08984375" bestFit="1" customWidth="1"/>
    <col min="19" max="25" width="7.81640625" bestFit="1" customWidth="1"/>
    <col min="26" max="26" width="10.54296875" bestFit="1" customWidth="1"/>
    <col min="27" max="27" width="24.7265625" bestFit="1" customWidth="1"/>
    <col min="28" max="29" width="32.26953125" bestFit="1" customWidth="1"/>
    <col min="30" max="39" width="10.26953125" bestFit="1" customWidth="1"/>
    <col min="40" max="40" width="6.81640625" bestFit="1" customWidth="1"/>
    <col min="41" max="41" width="10.36328125" bestFit="1" customWidth="1"/>
  </cols>
  <sheetData>
    <row r="3" spans="1:16" x14ac:dyDescent="0.35">
      <c r="B3" s="11" t="s">
        <v>48</v>
      </c>
    </row>
    <row r="4" spans="1:16" x14ac:dyDescent="0.35">
      <c r="B4" t="s">
        <v>51</v>
      </c>
      <c r="F4" t="s">
        <v>55</v>
      </c>
      <c r="J4" t="s">
        <v>90</v>
      </c>
      <c r="N4" t="s">
        <v>53</v>
      </c>
      <c r="O4" t="s">
        <v>54</v>
      </c>
      <c r="P4" t="s">
        <v>101</v>
      </c>
    </row>
    <row r="5" spans="1:16" x14ac:dyDescent="0.35">
      <c r="A5" s="11" t="s">
        <v>50</v>
      </c>
      <c r="B5" t="s">
        <v>27</v>
      </c>
      <c r="C5" t="s">
        <v>31</v>
      </c>
      <c r="D5" t="s">
        <v>33</v>
      </c>
      <c r="E5" t="s">
        <v>52</v>
      </c>
      <c r="F5" t="s">
        <v>27</v>
      </c>
      <c r="G5" t="s">
        <v>31</v>
      </c>
      <c r="H5" t="s">
        <v>33</v>
      </c>
      <c r="I5" t="s">
        <v>52</v>
      </c>
      <c r="J5" t="s">
        <v>27</v>
      </c>
      <c r="K5" t="s">
        <v>31</v>
      </c>
      <c r="L5" t="s">
        <v>33</v>
      </c>
      <c r="M5" t="s">
        <v>52</v>
      </c>
    </row>
    <row r="6" spans="1:16" x14ac:dyDescent="0.35">
      <c r="A6" s="12" t="s">
        <v>37</v>
      </c>
      <c r="B6">
        <v>36</v>
      </c>
      <c r="D6">
        <v>5324</v>
      </c>
      <c r="F6">
        <v>36</v>
      </c>
      <c r="H6">
        <v>2662</v>
      </c>
      <c r="J6">
        <v>1</v>
      </c>
      <c r="L6">
        <v>2</v>
      </c>
      <c r="N6">
        <v>5360</v>
      </c>
      <c r="O6">
        <v>1786.6666666666667</v>
      </c>
      <c r="P6">
        <v>3</v>
      </c>
    </row>
    <row r="7" spans="1:16" x14ac:dyDescent="0.35">
      <c r="A7" s="12" t="s">
        <v>39</v>
      </c>
      <c r="B7">
        <v>727</v>
      </c>
      <c r="D7">
        <v>2093</v>
      </c>
      <c r="F7">
        <v>363.5</v>
      </c>
      <c r="H7">
        <v>1046.5</v>
      </c>
      <c r="J7">
        <v>2</v>
      </c>
      <c r="L7">
        <v>2</v>
      </c>
      <c r="N7">
        <v>2820</v>
      </c>
      <c r="O7">
        <v>705</v>
      </c>
      <c r="P7">
        <v>4</v>
      </c>
    </row>
    <row r="8" spans="1:16" x14ac:dyDescent="0.35">
      <c r="A8" s="12" t="s">
        <v>26</v>
      </c>
      <c r="C8">
        <v>3892</v>
      </c>
      <c r="G8">
        <v>1946</v>
      </c>
      <c r="K8">
        <v>2</v>
      </c>
      <c r="N8">
        <v>3892</v>
      </c>
      <c r="O8">
        <v>1946</v>
      </c>
      <c r="P8">
        <v>2</v>
      </c>
    </row>
    <row r="9" spans="1:16" x14ac:dyDescent="0.35">
      <c r="A9" s="12" t="s">
        <v>40</v>
      </c>
      <c r="B9">
        <v>4806</v>
      </c>
      <c r="C9">
        <v>3936</v>
      </c>
      <c r="F9">
        <v>1602</v>
      </c>
      <c r="G9">
        <v>3936</v>
      </c>
      <c r="J9">
        <v>3</v>
      </c>
      <c r="K9">
        <v>1</v>
      </c>
      <c r="N9">
        <v>8742</v>
      </c>
      <c r="O9">
        <v>2185.5</v>
      </c>
      <c r="P9">
        <v>4</v>
      </c>
    </row>
    <row r="10" spans="1:16" x14ac:dyDescent="0.35">
      <c r="A10" s="12" t="s">
        <v>35</v>
      </c>
      <c r="B10">
        <v>4319</v>
      </c>
      <c r="C10">
        <v>21826</v>
      </c>
      <c r="D10">
        <v>11030</v>
      </c>
      <c r="F10">
        <v>2159.5</v>
      </c>
      <c r="G10">
        <v>3118</v>
      </c>
      <c r="H10">
        <v>3676.6666666666665</v>
      </c>
      <c r="J10">
        <v>2</v>
      </c>
      <c r="K10">
        <v>7</v>
      </c>
      <c r="L10">
        <v>3</v>
      </c>
      <c r="N10">
        <v>37175</v>
      </c>
      <c r="O10">
        <v>3097.9166666666665</v>
      </c>
      <c r="P10">
        <v>12</v>
      </c>
    </row>
    <row r="11" spans="1:16" x14ac:dyDescent="0.35">
      <c r="A11" s="12" t="s">
        <v>38</v>
      </c>
      <c r="B11">
        <v>2001</v>
      </c>
      <c r="C11">
        <v>7824</v>
      </c>
      <c r="D11">
        <v>37506</v>
      </c>
      <c r="E11">
        <v>2476</v>
      </c>
      <c r="F11">
        <v>2001</v>
      </c>
      <c r="G11">
        <v>2608</v>
      </c>
      <c r="H11">
        <v>3750.6</v>
      </c>
      <c r="I11">
        <v>2476</v>
      </c>
      <c r="J11">
        <v>2</v>
      </c>
      <c r="K11">
        <v>3</v>
      </c>
      <c r="L11">
        <v>10</v>
      </c>
      <c r="M11">
        <v>1</v>
      </c>
      <c r="N11">
        <v>49807</v>
      </c>
      <c r="O11">
        <v>3320.4666666666667</v>
      </c>
      <c r="P11">
        <v>16</v>
      </c>
    </row>
    <row r="12" spans="1:16" x14ac:dyDescent="0.35">
      <c r="A12" s="12" t="s">
        <v>52</v>
      </c>
      <c r="B12">
        <v>12</v>
      </c>
      <c r="C12">
        <v>648</v>
      </c>
      <c r="D12">
        <v>2963</v>
      </c>
      <c r="E12">
        <v>2776</v>
      </c>
      <c r="F12">
        <v>12</v>
      </c>
      <c r="G12">
        <v>648</v>
      </c>
      <c r="H12">
        <v>2963</v>
      </c>
      <c r="I12">
        <v>2776</v>
      </c>
      <c r="J12">
        <v>1</v>
      </c>
      <c r="K12">
        <v>1</v>
      </c>
      <c r="L12">
        <v>1</v>
      </c>
      <c r="M12">
        <v>1</v>
      </c>
      <c r="N12">
        <v>6399</v>
      </c>
      <c r="O12">
        <v>1599.75</v>
      </c>
      <c r="P12">
        <v>4</v>
      </c>
    </row>
    <row r="13" spans="1:16" x14ac:dyDescent="0.35">
      <c r="A13" s="12" t="s">
        <v>49</v>
      </c>
      <c r="B13">
        <v>11901</v>
      </c>
      <c r="C13">
        <v>38126</v>
      </c>
      <c r="D13">
        <v>58916</v>
      </c>
      <c r="E13">
        <v>5252</v>
      </c>
      <c r="F13">
        <v>1190.0999999999999</v>
      </c>
      <c r="G13">
        <v>2723.2857142857142</v>
      </c>
      <c r="H13">
        <v>3273.1111111111113</v>
      </c>
      <c r="I13">
        <v>2626</v>
      </c>
      <c r="J13">
        <v>11</v>
      </c>
      <c r="K13">
        <v>14</v>
      </c>
      <c r="L13">
        <v>18</v>
      </c>
      <c r="M13">
        <v>2</v>
      </c>
      <c r="N13">
        <v>114195</v>
      </c>
      <c r="O13">
        <v>2595.340909090909</v>
      </c>
      <c r="P13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F77C-10DC-48FF-A5D4-A93C631D3AA7}">
  <dimension ref="A1:W80"/>
  <sheetViews>
    <sheetView workbookViewId="0">
      <selection activeCell="Q2" sqref="Q2:Q46"/>
    </sheetView>
  </sheetViews>
  <sheetFormatPr defaultRowHeight="14.5" x14ac:dyDescent="0.35"/>
  <cols>
    <col min="4" max="4" width="16.08984375" customWidth="1"/>
    <col min="5" max="5" width="12.08984375" customWidth="1"/>
    <col min="8" max="8" width="13.7265625" customWidth="1"/>
    <col min="14" max="14" width="18.54296875" customWidth="1"/>
    <col min="17" max="17" width="12.81640625" customWidth="1"/>
    <col min="22" max="22" width="14.363281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41</v>
      </c>
    </row>
    <row r="2" spans="1:23" x14ac:dyDescent="0.35">
      <c r="A2">
        <v>535876814</v>
      </c>
      <c r="B2" s="1">
        <v>39785</v>
      </c>
      <c r="C2">
        <v>4501</v>
      </c>
      <c r="D2" s="1">
        <v>43829</v>
      </c>
      <c r="E2" t="s">
        <v>29</v>
      </c>
      <c r="F2" t="s">
        <v>24</v>
      </c>
      <c r="G2" t="s">
        <v>24</v>
      </c>
      <c r="H2" t="s">
        <v>30</v>
      </c>
      <c r="O2" t="s">
        <v>38</v>
      </c>
      <c r="P2" t="s">
        <v>33</v>
      </c>
      <c r="Q2" t="s">
        <v>30</v>
      </c>
      <c r="W2" t="s">
        <v>24</v>
      </c>
    </row>
    <row r="3" spans="1:23" x14ac:dyDescent="0.35">
      <c r="A3">
        <v>486741382</v>
      </c>
      <c r="B3" s="1">
        <v>36988</v>
      </c>
      <c r="C3">
        <v>4667</v>
      </c>
      <c r="D3" s="1">
        <v>44273</v>
      </c>
      <c r="E3" t="s">
        <v>29</v>
      </c>
      <c r="F3" t="s">
        <v>24</v>
      </c>
      <c r="G3" t="s">
        <v>24</v>
      </c>
      <c r="H3" t="s">
        <v>30</v>
      </c>
      <c r="O3" t="s">
        <v>38</v>
      </c>
      <c r="P3" t="s">
        <v>33</v>
      </c>
      <c r="Q3" t="s">
        <v>30</v>
      </c>
      <c r="W3" t="s">
        <v>24</v>
      </c>
    </row>
    <row r="4" spans="1:23" x14ac:dyDescent="0.35">
      <c r="A4">
        <v>442086666</v>
      </c>
      <c r="B4" s="1">
        <v>42132</v>
      </c>
      <c r="C4">
        <v>4066</v>
      </c>
      <c r="D4" s="1">
        <v>44277</v>
      </c>
      <c r="E4" t="s">
        <v>29</v>
      </c>
      <c r="F4" t="s">
        <v>24</v>
      </c>
      <c r="G4" t="s">
        <v>24</v>
      </c>
      <c r="H4" t="s">
        <v>30</v>
      </c>
      <c r="O4" t="s">
        <v>35</v>
      </c>
      <c r="P4" t="s">
        <v>33</v>
      </c>
      <c r="Q4" t="s">
        <v>30</v>
      </c>
      <c r="W4" t="s">
        <v>24</v>
      </c>
    </row>
    <row r="5" spans="1:23" x14ac:dyDescent="0.35">
      <c r="A5">
        <v>246821860</v>
      </c>
      <c r="B5" s="1">
        <v>42691</v>
      </c>
      <c r="C5">
        <v>3369</v>
      </c>
      <c r="D5" s="1">
        <v>45061</v>
      </c>
      <c r="E5" t="s">
        <v>34</v>
      </c>
      <c r="F5" t="s">
        <v>24</v>
      </c>
      <c r="G5" t="s">
        <v>24</v>
      </c>
      <c r="H5" t="s">
        <v>30</v>
      </c>
      <c r="O5" t="s">
        <v>35</v>
      </c>
      <c r="P5" t="s">
        <v>33</v>
      </c>
      <c r="Q5" t="s">
        <v>30</v>
      </c>
      <c r="W5" t="s">
        <v>24</v>
      </c>
    </row>
    <row r="6" spans="1:23" x14ac:dyDescent="0.35">
      <c r="A6">
        <v>871647576</v>
      </c>
      <c r="B6" s="1">
        <v>37914</v>
      </c>
      <c r="C6">
        <v>3725</v>
      </c>
      <c r="D6" s="1">
        <v>45083</v>
      </c>
      <c r="E6" t="s">
        <v>34</v>
      </c>
      <c r="F6" t="s">
        <v>24</v>
      </c>
      <c r="G6" t="s">
        <v>24</v>
      </c>
      <c r="H6" t="s">
        <v>30</v>
      </c>
      <c r="O6" t="s">
        <v>35</v>
      </c>
      <c r="P6" t="s">
        <v>31</v>
      </c>
      <c r="Q6" t="s">
        <v>30</v>
      </c>
      <c r="W6" t="s">
        <v>24</v>
      </c>
    </row>
    <row r="7" spans="1:23" x14ac:dyDescent="0.35">
      <c r="A7">
        <v>165565947</v>
      </c>
      <c r="B7" s="1">
        <v>40191</v>
      </c>
      <c r="C7">
        <v>5139</v>
      </c>
      <c r="D7" s="1">
        <v>45136</v>
      </c>
      <c r="E7" t="s">
        <v>34</v>
      </c>
      <c r="F7" t="s">
        <v>24</v>
      </c>
      <c r="G7" t="s">
        <v>24</v>
      </c>
      <c r="H7" t="s">
        <v>30</v>
      </c>
      <c r="O7" t="s">
        <v>38</v>
      </c>
      <c r="P7" t="s">
        <v>33</v>
      </c>
      <c r="Q7" t="s">
        <v>30</v>
      </c>
      <c r="W7" t="s">
        <v>24</v>
      </c>
    </row>
    <row r="8" spans="1:23" x14ac:dyDescent="0.35">
      <c r="A8">
        <v>333755164</v>
      </c>
      <c r="B8" s="1">
        <v>35610</v>
      </c>
      <c r="C8">
        <v>3455</v>
      </c>
      <c r="D8" s="1">
        <v>45196</v>
      </c>
      <c r="E8" t="s">
        <v>29</v>
      </c>
      <c r="F8" t="s">
        <v>24</v>
      </c>
      <c r="G8" t="s">
        <v>24</v>
      </c>
      <c r="H8" t="s">
        <v>30</v>
      </c>
      <c r="O8" t="s">
        <v>38</v>
      </c>
      <c r="P8" t="s">
        <v>31</v>
      </c>
      <c r="Q8" t="s">
        <v>30</v>
      </c>
      <c r="W8" t="s">
        <v>24</v>
      </c>
    </row>
    <row r="9" spans="1:23" x14ac:dyDescent="0.35">
      <c r="A9">
        <v>885383458</v>
      </c>
      <c r="B9" s="1">
        <v>39383</v>
      </c>
      <c r="C9">
        <v>3688</v>
      </c>
      <c r="D9" s="1">
        <v>45301</v>
      </c>
      <c r="E9" t="s">
        <v>34</v>
      </c>
      <c r="F9" t="s">
        <v>24</v>
      </c>
      <c r="G9" t="s">
        <v>24</v>
      </c>
      <c r="H9" t="s">
        <v>30</v>
      </c>
      <c r="O9" t="s">
        <v>38</v>
      </c>
      <c r="P9" t="s">
        <v>33</v>
      </c>
      <c r="Q9" t="s">
        <v>30</v>
      </c>
      <c r="W9" t="s">
        <v>24</v>
      </c>
    </row>
    <row r="10" spans="1:23" x14ac:dyDescent="0.35">
      <c r="A10">
        <v>358421963</v>
      </c>
      <c r="B10" s="1">
        <v>35733</v>
      </c>
      <c r="C10">
        <v>4416</v>
      </c>
      <c r="D10" s="1">
        <v>45311</v>
      </c>
      <c r="E10" t="s">
        <v>29</v>
      </c>
      <c r="F10" t="s">
        <v>24</v>
      </c>
      <c r="G10" t="s">
        <v>24</v>
      </c>
      <c r="H10" t="s">
        <v>30</v>
      </c>
      <c r="O10" t="s">
        <v>38</v>
      </c>
      <c r="P10" t="s">
        <v>33</v>
      </c>
      <c r="Q10" t="s">
        <v>30</v>
      </c>
      <c r="W10" t="s">
        <v>24</v>
      </c>
    </row>
    <row r="11" spans="1:23" x14ac:dyDescent="0.35">
      <c r="A11">
        <v>368893612</v>
      </c>
      <c r="B11" s="1">
        <v>40213</v>
      </c>
      <c r="C11">
        <v>3349</v>
      </c>
      <c r="D11" s="1">
        <v>45362</v>
      </c>
      <c r="E11" t="s">
        <v>29</v>
      </c>
      <c r="F11" t="s">
        <v>24</v>
      </c>
      <c r="G11" t="s">
        <v>24</v>
      </c>
      <c r="H11" t="s">
        <v>30</v>
      </c>
      <c r="O11" t="s">
        <v>38</v>
      </c>
      <c r="P11" t="s">
        <v>33</v>
      </c>
      <c r="Q11" t="s">
        <v>30</v>
      </c>
      <c r="W11" t="s">
        <v>24</v>
      </c>
    </row>
    <row r="12" spans="1:23" x14ac:dyDescent="0.35">
      <c r="A12">
        <v>207624094</v>
      </c>
      <c r="B12" s="1">
        <v>40283</v>
      </c>
      <c r="C12">
        <v>3562</v>
      </c>
      <c r="D12" s="1">
        <v>45376</v>
      </c>
      <c r="E12" t="s">
        <v>34</v>
      </c>
      <c r="F12" t="s">
        <v>24</v>
      </c>
      <c r="G12" t="s">
        <v>24</v>
      </c>
      <c r="H12" t="s">
        <v>32</v>
      </c>
      <c r="I12" t="s">
        <v>24</v>
      </c>
      <c r="J12">
        <v>16</v>
      </c>
      <c r="K12" t="s">
        <v>24</v>
      </c>
      <c r="L12" t="s">
        <v>24</v>
      </c>
      <c r="M12" t="s">
        <v>24</v>
      </c>
      <c r="N12" s="1">
        <v>45154</v>
      </c>
      <c r="O12" t="s">
        <v>37</v>
      </c>
      <c r="P12" t="s">
        <v>33</v>
      </c>
      <c r="Q12" t="s">
        <v>30</v>
      </c>
      <c r="W12" t="s">
        <v>24</v>
      </c>
    </row>
    <row r="13" spans="1:23" x14ac:dyDescent="0.35">
      <c r="A13">
        <v>809705284</v>
      </c>
      <c r="B13" s="1">
        <v>34938</v>
      </c>
      <c r="C13">
        <v>4530</v>
      </c>
      <c r="D13" s="1">
        <v>45449</v>
      </c>
      <c r="E13" t="s">
        <v>29</v>
      </c>
      <c r="F13" t="s">
        <v>24</v>
      </c>
      <c r="G13" t="s">
        <v>24</v>
      </c>
      <c r="H13" t="s">
        <v>30</v>
      </c>
      <c r="O13" t="s">
        <v>38</v>
      </c>
      <c r="P13" t="s">
        <v>33</v>
      </c>
      <c r="Q13" t="s">
        <v>30</v>
      </c>
      <c r="W13" t="s">
        <v>24</v>
      </c>
    </row>
    <row r="14" spans="1:23" x14ac:dyDescent="0.35">
      <c r="A14">
        <v>251629879</v>
      </c>
      <c r="B14" s="1">
        <v>43054</v>
      </c>
      <c r="C14">
        <v>3321</v>
      </c>
      <c r="D14" s="1">
        <v>45556</v>
      </c>
      <c r="E14" t="s">
        <v>29</v>
      </c>
      <c r="F14" t="s">
        <v>24</v>
      </c>
      <c r="G14" t="s">
        <v>24</v>
      </c>
      <c r="H14" t="s">
        <v>30</v>
      </c>
      <c r="O14" t="s">
        <v>35</v>
      </c>
      <c r="P14" t="s">
        <v>31</v>
      </c>
      <c r="Q14" t="s">
        <v>30</v>
      </c>
      <c r="W14" t="s">
        <v>24</v>
      </c>
    </row>
    <row r="15" spans="1:23" x14ac:dyDescent="0.35">
      <c r="A15">
        <v>584015339</v>
      </c>
      <c r="B15" s="1">
        <v>39700</v>
      </c>
      <c r="C15">
        <v>3936</v>
      </c>
      <c r="D15" s="1">
        <v>45583</v>
      </c>
      <c r="E15" t="s">
        <v>34</v>
      </c>
      <c r="F15" t="s">
        <v>24</v>
      </c>
      <c r="G15" t="s">
        <v>24</v>
      </c>
      <c r="H15" t="s">
        <v>32</v>
      </c>
      <c r="I15" t="s">
        <v>24</v>
      </c>
      <c r="J15">
        <v>15</v>
      </c>
      <c r="K15" t="s">
        <v>24</v>
      </c>
      <c r="L15" t="s">
        <v>24</v>
      </c>
      <c r="M15" t="s">
        <v>24</v>
      </c>
      <c r="N15" s="1">
        <v>45336</v>
      </c>
      <c r="O15" t="s">
        <v>40</v>
      </c>
      <c r="P15" t="s">
        <v>31</v>
      </c>
      <c r="Q15" t="s">
        <v>30</v>
      </c>
      <c r="W15" t="s">
        <v>24</v>
      </c>
    </row>
    <row r="16" spans="1:23" x14ac:dyDescent="0.35">
      <c r="A16">
        <v>383219505</v>
      </c>
      <c r="B16" s="1">
        <v>39628</v>
      </c>
      <c r="C16">
        <v>2305</v>
      </c>
      <c r="D16" s="1">
        <v>45588</v>
      </c>
      <c r="E16" t="s">
        <v>29</v>
      </c>
      <c r="F16" t="s">
        <v>24</v>
      </c>
      <c r="G16" t="s">
        <v>24</v>
      </c>
      <c r="H16" t="s">
        <v>30</v>
      </c>
      <c r="O16" t="s">
        <v>38</v>
      </c>
      <c r="P16" t="s">
        <v>33</v>
      </c>
      <c r="Q16" t="s">
        <v>30</v>
      </c>
      <c r="W16" t="s">
        <v>24</v>
      </c>
    </row>
    <row r="17" spans="1:23" x14ac:dyDescent="0.35">
      <c r="A17">
        <v>362559494</v>
      </c>
      <c r="B17" s="1">
        <v>38983</v>
      </c>
      <c r="C17">
        <v>2476</v>
      </c>
      <c r="D17" s="1">
        <v>45593</v>
      </c>
      <c r="E17" t="s">
        <v>34</v>
      </c>
      <c r="F17" t="s">
        <v>24</v>
      </c>
      <c r="G17" t="s">
        <v>24</v>
      </c>
      <c r="H17" t="s">
        <v>30</v>
      </c>
      <c r="O17" t="s">
        <v>38</v>
      </c>
      <c r="Q17" t="s">
        <v>30</v>
      </c>
      <c r="W17" t="s">
        <v>24</v>
      </c>
    </row>
    <row r="18" spans="1:23" x14ac:dyDescent="0.35">
      <c r="A18">
        <v>651745176</v>
      </c>
      <c r="B18" s="1">
        <v>37880</v>
      </c>
      <c r="C18">
        <v>2963</v>
      </c>
      <c r="D18" s="1">
        <v>45620</v>
      </c>
      <c r="E18" t="s">
        <v>34</v>
      </c>
      <c r="F18" t="s">
        <v>24</v>
      </c>
      <c r="G18" t="s">
        <v>24</v>
      </c>
      <c r="H18" t="s">
        <v>30</v>
      </c>
      <c r="P18" t="s">
        <v>33</v>
      </c>
      <c r="Q18" t="s">
        <v>30</v>
      </c>
      <c r="W18" t="s">
        <v>24</v>
      </c>
    </row>
    <row r="19" spans="1:23" x14ac:dyDescent="0.35">
      <c r="A19">
        <v>463507941</v>
      </c>
      <c r="B19" s="1">
        <v>41811</v>
      </c>
      <c r="C19">
        <v>2001</v>
      </c>
      <c r="D19" s="1">
        <v>45634</v>
      </c>
      <c r="E19" t="s">
        <v>34</v>
      </c>
      <c r="F19" t="s">
        <v>24</v>
      </c>
      <c r="G19" t="s">
        <v>24</v>
      </c>
      <c r="H19" t="s">
        <v>30</v>
      </c>
      <c r="O19" t="s">
        <v>38</v>
      </c>
      <c r="P19" t="s">
        <v>27</v>
      </c>
      <c r="Q19" t="s">
        <v>30</v>
      </c>
      <c r="W19" t="s">
        <v>24</v>
      </c>
    </row>
    <row r="20" spans="1:23" x14ac:dyDescent="0.35">
      <c r="A20">
        <v>281243942</v>
      </c>
      <c r="B20" s="1">
        <v>41174</v>
      </c>
      <c r="C20">
        <v>2647</v>
      </c>
      <c r="D20" s="1">
        <v>45636</v>
      </c>
      <c r="E20" t="s">
        <v>34</v>
      </c>
      <c r="F20" t="s">
        <v>24</v>
      </c>
      <c r="G20" t="s">
        <v>24</v>
      </c>
      <c r="H20" t="s">
        <v>30</v>
      </c>
      <c r="O20" t="s">
        <v>35</v>
      </c>
      <c r="P20" t="s">
        <v>27</v>
      </c>
      <c r="Q20" t="s">
        <v>30</v>
      </c>
      <c r="W20" t="s">
        <v>24</v>
      </c>
    </row>
    <row r="21" spans="1:23" x14ac:dyDescent="0.35">
      <c r="A21">
        <v>886048343</v>
      </c>
      <c r="B21" s="1">
        <v>35178</v>
      </c>
      <c r="C21">
        <v>2214</v>
      </c>
      <c r="D21" s="1">
        <v>45648</v>
      </c>
      <c r="E21" t="s">
        <v>34</v>
      </c>
      <c r="F21" t="s">
        <v>24</v>
      </c>
      <c r="G21" t="s">
        <v>24</v>
      </c>
      <c r="H21" t="s">
        <v>30</v>
      </c>
      <c r="O21" t="s">
        <v>38</v>
      </c>
      <c r="P21" t="s">
        <v>31</v>
      </c>
      <c r="Q21" t="s">
        <v>30</v>
      </c>
      <c r="W21" t="s">
        <v>24</v>
      </c>
    </row>
    <row r="22" spans="1:23" x14ac:dyDescent="0.35">
      <c r="A22">
        <v>279802922</v>
      </c>
      <c r="B22" s="1">
        <v>38368</v>
      </c>
      <c r="C22">
        <v>2505</v>
      </c>
      <c r="D22" s="1">
        <v>45652</v>
      </c>
      <c r="E22" t="s">
        <v>29</v>
      </c>
      <c r="F22" t="s">
        <v>24</v>
      </c>
      <c r="G22" t="s">
        <v>24</v>
      </c>
      <c r="H22" t="s">
        <v>30</v>
      </c>
      <c r="O22" t="s">
        <v>35</v>
      </c>
      <c r="P22" t="s">
        <v>31</v>
      </c>
      <c r="Q22" t="s">
        <v>30</v>
      </c>
      <c r="W22" t="s">
        <v>24</v>
      </c>
    </row>
    <row r="23" spans="1:23" x14ac:dyDescent="0.35">
      <c r="A23">
        <v>542903586</v>
      </c>
      <c r="B23" s="1">
        <v>42847</v>
      </c>
      <c r="C23">
        <v>1672</v>
      </c>
      <c r="D23" s="1">
        <v>45661</v>
      </c>
      <c r="E23" t="s">
        <v>34</v>
      </c>
      <c r="F23" t="s">
        <v>24</v>
      </c>
      <c r="G23" t="s">
        <v>24</v>
      </c>
      <c r="H23" t="s">
        <v>30</v>
      </c>
      <c r="O23" t="s">
        <v>35</v>
      </c>
      <c r="P23" t="s">
        <v>27</v>
      </c>
      <c r="Q23" t="s">
        <v>30</v>
      </c>
      <c r="W23" t="s">
        <v>24</v>
      </c>
    </row>
    <row r="24" spans="1:23" x14ac:dyDescent="0.35">
      <c r="A24">
        <v>993893370</v>
      </c>
      <c r="B24" s="1">
        <v>42105</v>
      </c>
      <c r="C24">
        <v>2042</v>
      </c>
      <c r="D24" s="1">
        <v>45661</v>
      </c>
      <c r="E24" t="s">
        <v>29</v>
      </c>
      <c r="F24" t="s">
        <v>24</v>
      </c>
      <c r="G24" t="s">
        <v>24</v>
      </c>
      <c r="H24" t="s">
        <v>25</v>
      </c>
      <c r="I24" t="s">
        <v>24</v>
      </c>
      <c r="J24">
        <v>0</v>
      </c>
      <c r="K24" t="s">
        <v>23</v>
      </c>
      <c r="L24" t="s">
        <v>24</v>
      </c>
      <c r="M24" t="s">
        <v>24</v>
      </c>
      <c r="N24" s="1">
        <v>45595</v>
      </c>
      <c r="O24" t="s">
        <v>38</v>
      </c>
      <c r="P24" t="s">
        <v>33</v>
      </c>
      <c r="Q24" t="s">
        <v>25</v>
      </c>
      <c r="T24" t="s">
        <v>24</v>
      </c>
      <c r="U24" t="s">
        <v>24</v>
      </c>
      <c r="W24" t="s">
        <v>24</v>
      </c>
    </row>
    <row r="25" spans="1:23" x14ac:dyDescent="0.35">
      <c r="A25">
        <v>483072967</v>
      </c>
      <c r="B25" s="1">
        <v>39819</v>
      </c>
      <c r="C25">
        <v>2636</v>
      </c>
      <c r="D25" s="1">
        <v>45663</v>
      </c>
      <c r="E25" t="s">
        <v>34</v>
      </c>
      <c r="F25" t="s">
        <v>24</v>
      </c>
      <c r="G25" t="s">
        <v>24</v>
      </c>
      <c r="H25" t="s">
        <v>30</v>
      </c>
      <c r="O25" t="s">
        <v>35</v>
      </c>
      <c r="P25" t="s">
        <v>31</v>
      </c>
      <c r="Q25" t="s">
        <v>30</v>
      </c>
      <c r="W25" t="s">
        <v>24</v>
      </c>
    </row>
    <row r="26" spans="1:23" x14ac:dyDescent="0.35">
      <c r="A26">
        <v>383139841</v>
      </c>
      <c r="B26" s="1">
        <v>37211</v>
      </c>
      <c r="C26">
        <v>1762</v>
      </c>
      <c r="D26" s="1">
        <v>45678</v>
      </c>
      <c r="E26" t="s">
        <v>34</v>
      </c>
      <c r="F26" t="s">
        <v>24</v>
      </c>
      <c r="G26" t="s">
        <v>24</v>
      </c>
      <c r="H26" t="s">
        <v>30</v>
      </c>
      <c r="O26" t="s">
        <v>37</v>
      </c>
      <c r="P26" t="s">
        <v>33</v>
      </c>
      <c r="Q26" t="s">
        <v>30</v>
      </c>
      <c r="W26" t="s">
        <v>24</v>
      </c>
    </row>
    <row r="27" spans="1:23" x14ac:dyDescent="0.35">
      <c r="A27">
        <v>161947323</v>
      </c>
      <c r="B27" s="1">
        <v>38630</v>
      </c>
      <c r="C27">
        <v>2902</v>
      </c>
      <c r="D27" s="1">
        <v>45687</v>
      </c>
      <c r="E27" t="s">
        <v>34</v>
      </c>
      <c r="F27" t="s">
        <v>24</v>
      </c>
      <c r="G27" t="s">
        <v>24</v>
      </c>
      <c r="H27" t="s">
        <v>32</v>
      </c>
      <c r="I27" t="s">
        <v>24</v>
      </c>
      <c r="J27">
        <v>58</v>
      </c>
      <c r="K27" t="s">
        <v>24</v>
      </c>
      <c r="L27" t="s">
        <v>24</v>
      </c>
      <c r="M27" t="s">
        <v>24</v>
      </c>
      <c r="N27" s="1">
        <v>45560</v>
      </c>
      <c r="O27" t="s">
        <v>40</v>
      </c>
      <c r="P27" t="s">
        <v>27</v>
      </c>
      <c r="Q27" t="s">
        <v>30</v>
      </c>
      <c r="W27" t="s">
        <v>24</v>
      </c>
    </row>
    <row r="28" spans="1:23" x14ac:dyDescent="0.35">
      <c r="A28">
        <v>877038640</v>
      </c>
      <c r="B28" s="1">
        <v>40443</v>
      </c>
      <c r="C28">
        <v>2776</v>
      </c>
      <c r="D28" s="1">
        <v>45695</v>
      </c>
      <c r="E28" t="s">
        <v>34</v>
      </c>
      <c r="F28" t="s">
        <v>24</v>
      </c>
      <c r="G28" t="s">
        <v>24</v>
      </c>
      <c r="H28" t="s">
        <v>30</v>
      </c>
      <c r="Q28" t="s">
        <v>30</v>
      </c>
      <c r="W28" t="s">
        <v>24</v>
      </c>
    </row>
    <row r="29" spans="1:23" x14ac:dyDescent="0.35">
      <c r="A29">
        <v>695301457</v>
      </c>
      <c r="B29" s="1">
        <v>41104</v>
      </c>
      <c r="C29">
        <v>373</v>
      </c>
      <c r="D29" s="1">
        <v>45707</v>
      </c>
      <c r="E29" t="s">
        <v>29</v>
      </c>
      <c r="F29" t="s">
        <v>24</v>
      </c>
      <c r="G29" t="s">
        <v>24</v>
      </c>
      <c r="H29" t="s">
        <v>30</v>
      </c>
      <c r="O29" t="s">
        <v>40</v>
      </c>
      <c r="P29" t="s">
        <v>27</v>
      </c>
      <c r="Q29" t="s">
        <v>30</v>
      </c>
      <c r="W29" t="s">
        <v>24</v>
      </c>
    </row>
    <row r="30" spans="1:23" x14ac:dyDescent="0.35">
      <c r="A30">
        <v>879027437</v>
      </c>
      <c r="B30" s="1">
        <v>37616</v>
      </c>
      <c r="C30">
        <v>2090</v>
      </c>
      <c r="D30" s="1">
        <v>45708</v>
      </c>
      <c r="E30" t="s">
        <v>34</v>
      </c>
      <c r="F30" t="s">
        <v>24</v>
      </c>
      <c r="G30" t="s">
        <v>24</v>
      </c>
      <c r="H30" t="s">
        <v>32</v>
      </c>
      <c r="I30" t="s">
        <v>24</v>
      </c>
      <c r="J30">
        <v>34</v>
      </c>
      <c r="K30" t="s">
        <v>24</v>
      </c>
      <c r="L30" t="s">
        <v>24</v>
      </c>
      <c r="M30" t="s">
        <v>24</v>
      </c>
      <c r="N30" s="1">
        <v>45658</v>
      </c>
      <c r="O30" t="s">
        <v>35</v>
      </c>
      <c r="P30" t="s">
        <v>31</v>
      </c>
      <c r="Q30" t="s">
        <v>32</v>
      </c>
      <c r="R30">
        <v>3</v>
      </c>
      <c r="S30">
        <v>576</v>
      </c>
      <c r="T30" t="s">
        <v>24</v>
      </c>
      <c r="U30" t="s">
        <v>24</v>
      </c>
      <c r="V30" s="1">
        <v>45901</v>
      </c>
      <c r="W30" t="s">
        <v>24</v>
      </c>
    </row>
    <row r="31" spans="1:23" x14ac:dyDescent="0.35">
      <c r="A31">
        <v>993133886</v>
      </c>
      <c r="B31" s="1">
        <v>39001</v>
      </c>
      <c r="C31">
        <v>2869</v>
      </c>
      <c r="D31" s="1">
        <v>45710</v>
      </c>
      <c r="E31" t="s">
        <v>34</v>
      </c>
      <c r="F31" t="s">
        <v>24</v>
      </c>
      <c r="G31" t="s">
        <v>24</v>
      </c>
      <c r="H31" t="s">
        <v>30</v>
      </c>
      <c r="O31" t="s">
        <v>38</v>
      </c>
      <c r="P31" t="s">
        <v>33</v>
      </c>
      <c r="Q31" t="s">
        <v>30</v>
      </c>
      <c r="W31" t="s">
        <v>24</v>
      </c>
    </row>
    <row r="32" spans="1:23" x14ac:dyDescent="0.35">
      <c r="A32">
        <v>331669623</v>
      </c>
      <c r="B32" s="1">
        <v>36593</v>
      </c>
      <c r="C32">
        <v>754</v>
      </c>
      <c r="D32" s="1">
        <v>45711</v>
      </c>
      <c r="E32" t="s">
        <v>34</v>
      </c>
      <c r="F32" t="s">
        <v>24</v>
      </c>
      <c r="G32" t="s">
        <v>24</v>
      </c>
      <c r="H32" t="s">
        <v>30</v>
      </c>
      <c r="O32" t="s">
        <v>39</v>
      </c>
      <c r="P32" t="s">
        <v>33</v>
      </c>
      <c r="Q32" t="s">
        <v>30</v>
      </c>
      <c r="W32" t="s">
        <v>24</v>
      </c>
    </row>
    <row r="33" spans="1:23" x14ac:dyDescent="0.35">
      <c r="A33">
        <v>775846637</v>
      </c>
      <c r="B33" s="1">
        <v>35143</v>
      </c>
      <c r="C33">
        <v>1894</v>
      </c>
      <c r="D33" s="1">
        <v>45724</v>
      </c>
      <c r="E33" t="s">
        <v>34</v>
      </c>
      <c r="F33" t="s">
        <v>24</v>
      </c>
      <c r="G33" t="s">
        <v>24</v>
      </c>
      <c r="H33" t="s">
        <v>30</v>
      </c>
      <c r="O33" t="s">
        <v>26</v>
      </c>
      <c r="P33" t="s">
        <v>31</v>
      </c>
      <c r="Q33" t="s">
        <v>30</v>
      </c>
      <c r="W33" t="s">
        <v>24</v>
      </c>
    </row>
    <row r="34" spans="1:23" x14ac:dyDescent="0.35">
      <c r="A34">
        <v>102724681</v>
      </c>
      <c r="B34" s="1">
        <v>36919</v>
      </c>
      <c r="C34">
        <v>1998</v>
      </c>
      <c r="D34" s="1">
        <v>45735</v>
      </c>
      <c r="E34" t="s">
        <v>34</v>
      </c>
      <c r="F34" t="s">
        <v>24</v>
      </c>
      <c r="G34" t="s">
        <v>24</v>
      </c>
      <c r="H34" t="s">
        <v>30</v>
      </c>
      <c r="O34" t="s">
        <v>26</v>
      </c>
      <c r="P34" t="s">
        <v>31</v>
      </c>
      <c r="Q34" t="s">
        <v>30</v>
      </c>
      <c r="W34" t="s">
        <v>24</v>
      </c>
    </row>
    <row r="35" spans="1:23" x14ac:dyDescent="0.35">
      <c r="A35">
        <v>304108878</v>
      </c>
      <c r="B35" s="1">
        <v>41021</v>
      </c>
      <c r="D35" s="1">
        <v>45738</v>
      </c>
      <c r="E35" t="s">
        <v>29</v>
      </c>
      <c r="F35" t="s">
        <v>24</v>
      </c>
      <c r="G35" t="s">
        <v>24</v>
      </c>
      <c r="H35" t="s">
        <v>30</v>
      </c>
      <c r="O35" t="s">
        <v>38</v>
      </c>
      <c r="P35" t="s">
        <v>27</v>
      </c>
      <c r="Q35" t="s">
        <v>30</v>
      </c>
      <c r="W35" t="s">
        <v>24</v>
      </c>
    </row>
    <row r="36" spans="1:23" x14ac:dyDescent="0.35">
      <c r="A36">
        <v>191185658</v>
      </c>
      <c r="B36" s="1">
        <v>38992</v>
      </c>
      <c r="C36">
        <v>1531</v>
      </c>
      <c r="D36" s="1">
        <v>45741</v>
      </c>
      <c r="E36" t="s">
        <v>29</v>
      </c>
      <c r="F36" t="s">
        <v>24</v>
      </c>
      <c r="G36" t="s">
        <v>24</v>
      </c>
      <c r="H36" t="s">
        <v>30</v>
      </c>
      <c r="O36" t="s">
        <v>40</v>
      </c>
      <c r="P36" t="s">
        <v>27</v>
      </c>
      <c r="Q36" t="s">
        <v>30</v>
      </c>
      <c r="W36" t="s">
        <v>24</v>
      </c>
    </row>
    <row r="37" spans="1:23" x14ac:dyDescent="0.35">
      <c r="A37">
        <v>822919916</v>
      </c>
      <c r="B37" s="1">
        <v>36598</v>
      </c>
      <c r="C37">
        <v>1339</v>
      </c>
      <c r="D37" s="1">
        <v>45741</v>
      </c>
      <c r="E37" t="s">
        <v>34</v>
      </c>
      <c r="F37" t="s">
        <v>24</v>
      </c>
      <c r="G37" t="s">
        <v>24</v>
      </c>
      <c r="H37" t="s">
        <v>32</v>
      </c>
      <c r="I37" t="s">
        <v>24</v>
      </c>
      <c r="J37">
        <v>62</v>
      </c>
      <c r="K37" t="s">
        <v>24</v>
      </c>
      <c r="L37" t="s">
        <v>24</v>
      </c>
      <c r="M37" t="s">
        <v>24</v>
      </c>
      <c r="N37" s="1">
        <v>45665</v>
      </c>
      <c r="O37" t="s">
        <v>39</v>
      </c>
      <c r="P37" t="s">
        <v>33</v>
      </c>
      <c r="Q37" t="s">
        <v>30</v>
      </c>
      <c r="W37" t="s">
        <v>24</v>
      </c>
    </row>
    <row r="38" spans="1:23" x14ac:dyDescent="0.35">
      <c r="A38">
        <v>316996351</v>
      </c>
      <c r="B38" s="1">
        <v>41906</v>
      </c>
      <c r="C38">
        <v>673</v>
      </c>
      <c r="D38" s="1">
        <v>45744</v>
      </c>
      <c r="E38" t="s">
        <v>34</v>
      </c>
      <c r="F38" t="s">
        <v>24</v>
      </c>
      <c r="G38" t="s">
        <v>24</v>
      </c>
      <c r="H38" t="s">
        <v>30</v>
      </c>
      <c r="O38" t="s">
        <v>39</v>
      </c>
      <c r="P38" t="s">
        <v>27</v>
      </c>
      <c r="Q38" t="s">
        <v>30</v>
      </c>
      <c r="W38" t="s">
        <v>24</v>
      </c>
    </row>
    <row r="39" spans="1:23" x14ac:dyDescent="0.35">
      <c r="A39">
        <v>411551298</v>
      </c>
      <c r="B39" s="1">
        <v>39702</v>
      </c>
      <c r="C39">
        <v>54</v>
      </c>
      <c r="D39" s="1">
        <v>45745</v>
      </c>
      <c r="E39" t="s">
        <v>34</v>
      </c>
      <c r="F39" t="s">
        <v>24</v>
      </c>
      <c r="G39" t="s">
        <v>24</v>
      </c>
      <c r="H39" t="s">
        <v>30</v>
      </c>
      <c r="O39" t="s">
        <v>39</v>
      </c>
      <c r="P39" t="s">
        <v>27</v>
      </c>
      <c r="Q39" t="s">
        <v>30</v>
      </c>
      <c r="W39" t="s">
        <v>24</v>
      </c>
    </row>
    <row r="40" spans="1:23" x14ac:dyDescent="0.35">
      <c r="A40">
        <v>984811170</v>
      </c>
      <c r="B40" s="1">
        <v>36793</v>
      </c>
      <c r="C40">
        <v>12</v>
      </c>
      <c r="D40" s="1">
        <v>45751</v>
      </c>
      <c r="E40" t="s">
        <v>34</v>
      </c>
      <c r="F40" t="s">
        <v>24</v>
      </c>
      <c r="G40" t="s">
        <v>24</v>
      </c>
      <c r="H40" t="s">
        <v>30</v>
      </c>
      <c r="P40" t="s">
        <v>27</v>
      </c>
      <c r="Q40" t="s">
        <v>30</v>
      </c>
      <c r="W40" t="s">
        <v>24</v>
      </c>
    </row>
    <row r="41" spans="1:23" x14ac:dyDescent="0.35">
      <c r="A41">
        <v>984095911</v>
      </c>
      <c r="B41" s="1">
        <v>39010</v>
      </c>
      <c r="C41">
        <v>36</v>
      </c>
      <c r="D41" s="1">
        <v>45754</v>
      </c>
      <c r="E41" t="s">
        <v>34</v>
      </c>
      <c r="F41" t="s">
        <v>24</v>
      </c>
      <c r="G41" t="s">
        <v>24</v>
      </c>
      <c r="H41" t="s">
        <v>30</v>
      </c>
      <c r="O41" t="s">
        <v>37</v>
      </c>
      <c r="P41" t="s">
        <v>27</v>
      </c>
      <c r="Q41" t="s">
        <v>30</v>
      </c>
      <c r="W41" t="s">
        <v>24</v>
      </c>
    </row>
    <row r="42" spans="1:23" x14ac:dyDescent="0.35">
      <c r="A42">
        <v>816508552</v>
      </c>
      <c r="B42" s="1">
        <v>37044</v>
      </c>
      <c r="C42">
        <v>2155</v>
      </c>
      <c r="E42" t="s">
        <v>29</v>
      </c>
      <c r="F42" t="s">
        <v>24</v>
      </c>
      <c r="G42" t="s">
        <v>24</v>
      </c>
      <c r="H42" t="s">
        <v>30</v>
      </c>
      <c r="O42" t="s">
        <v>38</v>
      </c>
      <c r="P42" t="s">
        <v>31</v>
      </c>
      <c r="Q42" t="s">
        <v>30</v>
      </c>
      <c r="W42" t="s">
        <v>24</v>
      </c>
    </row>
    <row r="43" spans="1:23" x14ac:dyDescent="0.35">
      <c r="A43">
        <v>796649895</v>
      </c>
      <c r="B43" s="1">
        <v>34963</v>
      </c>
      <c r="C43">
        <v>3017</v>
      </c>
      <c r="E43" t="s">
        <v>29</v>
      </c>
      <c r="F43" t="s">
        <v>24</v>
      </c>
      <c r="G43" t="s">
        <v>24</v>
      </c>
      <c r="H43" t="s">
        <v>30</v>
      </c>
      <c r="O43" t="s">
        <v>35</v>
      </c>
      <c r="P43" t="s">
        <v>31</v>
      </c>
      <c r="Q43" t="s">
        <v>30</v>
      </c>
      <c r="W43" t="s">
        <v>24</v>
      </c>
    </row>
    <row r="44" spans="1:23" x14ac:dyDescent="0.35">
      <c r="A44">
        <v>724339784</v>
      </c>
      <c r="B44" s="1">
        <v>38320</v>
      </c>
      <c r="C44">
        <v>648</v>
      </c>
      <c r="E44" t="s">
        <v>29</v>
      </c>
      <c r="F44" t="s">
        <v>24</v>
      </c>
      <c r="G44" t="s">
        <v>24</v>
      </c>
      <c r="H44" t="s">
        <v>32</v>
      </c>
      <c r="I44" t="s">
        <v>24</v>
      </c>
      <c r="J44">
        <v>90</v>
      </c>
      <c r="K44" t="s">
        <v>24</v>
      </c>
      <c r="L44" t="s">
        <v>24</v>
      </c>
      <c r="M44" t="s">
        <v>24</v>
      </c>
      <c r="N44" s="1">
        <v>45725</v>
      </c>
      <c r="P44" t="s">
        <v>31</v>
      </c>
      <c r="Q44" t="s">
        <v>30</v>
      </c>
      <c r="W44" t="s">
        <v>24</v>
      </c>
    </row>
    <row r="45" spans="1:23" x14ac:dyDescent="0.35">
      <c r="A45">
        <v>642190969</v>
      </c>
      <c r="B45" s="1">
        <v>36155</v>
      </c>
      <c r="C45">
        <v>3595</v>
      </c>
      <c r="E45" t="s">
        <v>34</v>
      </c>
      <c r="F45" t="s">
        <v>24</v>
      </c>
      <c r="G45" t="s">
        <v>24</v>
      </c>
      <c r="H45" t="s">
        <v>32</v>
      </c>
      <c r="I45" t="s">
        <v>24</v>
      </c>
      <c r="J45">
        <v>19</v>
      </c>
      <c r="K45" t="s">
        <v>24</v>
      </c>
      <c r="L45" t="s">
        <v>24</v>
      </c>
      <c r="M45" t="s">
        <v>24</v>
      </c>
      <c r="N45" s="1">
        <v>45118</v>
      </c>
      <c r="O45" t="s">
        <v>35</v>
      </c>
      <c r="P45" t="s">
        <v>33</v>
      </c>
      <c r="Q45" t="s">
        <v>30</v>
      </c>
      <c r="W45" t="s">
        <v>24</v>
      </c>
    </row>
    <row r="46" spans="1:23" x14ac:dyDescent="0.35">
      <c r="A46">
        <v>460467984</v>
      </c>
      <c r="B46" s="1">
        <v>35106</v>
      </c>
      <c r="C46">
        <v>4532</v>
      </c>
      <c r="E46" t="s">
        <v>29</v>
      </c>
      <c r="F46" t="s">
        <v>24</v>
      </c>
      <c r="G46" t="s">
        <v>24</v>
      </c>
      <c r="H46" t="s">
        <v>32</v>
      </c>
      <c r="I46" t="s">
        <v>23</v>
      </c>
      <c r="J46">
        <v>7</v>
      </c>
      <c r="K46" t="s">
        <v>24</v>
      </c>
      <c r="L46" t="s">
        <v>24</v>
      </c>
      <c r="M46" t="s">
        <v>24</v>
      </c>
      <c r="N46" s="1">
        <v>44356</v>
      </c>
      <c r="O46" t="s">
        <v>35</v>
      </c>
      <c r="P46" t="s">
        <v>31</v>
      </c>
      <c r="Q46" t="s">
        <v>32</v>
      </c>
      <c r="R46">
        <v>1</v>
      </c>
      <c r="S46">
        <v>50</v>
      </c>
      <c r="T46" t="s">
        <v>24</v>
      </c>
      <c r="U46" t="s">
        <v>24</v>
      </c>
      <c r="V46" s="1">
        <v>45933</v>
      </c>
      <c r="W46" t="s">
        <v>24</v>
      </c>
    </row>
    <row r="48" spans="1:23" x14ac:dyDescent="0.35">
      <c r="B48" t="s">
        <v>44</v>
      </c>
      <c r="C48">
        <f>SUM(C2:C46)</f>
        <v>114195</v>
      </c>
      <c r="E48">
        <f>9/45 * 100</f>
        <v>20</v>
      </c>
    </row>
    <row r="49" spans="1:15" x14ac:dyDescent="0.35">
      <c r="B49" t="s">
        <v>68</v>
      </c>
      <c r="C49">
        <f>AVERAGE(C2:C46)</f>
        <v>2595.340909090909</v>
      </c>
    </row>
    <row r="50" spans="1:15" x14ac:dyDescent="0.35">
      <c r="B50" t="s">
        <v>74</v>
      </c>
      <c r="C50">
        <f>MEDIAN(C2:C46)</f>
        <v>2641.5</v>
      </c>
      <c r="L50" s="12" t="s">
        <v>37</v>
      </c>
      <c r="M50">
        <v>5360</v>
      </c>
      <c r="N50">
        <v>1786.6666666666667</v>
      </c>
      <c r="O50">
        <v>3</v>
      </c>
    </row>
    <row r="51" spans="1:15" x14ac:dyDescent="0.35">
      <c r="L51" s="12" t="s">
        <v>39</v>
      </c>
      <c r="M51">
        <v>2820</v>
      </c>
      <c r="N51">
        <v>705</v>
      </c>
      <c r="O51">
        <v>4</v>
      </c>
    </row>
    <row r="52" spans="1:15" x14ac:dyDescent="0.35">
      <c r="A52" s="15" t="s">
        <v>91</v>
      </c>
      <c r="C52" s="17">
        <v>13947</v>
      </c>
      <c r="L52" s="12" t="s">
        <v>26</v>
      </c>
      <c r="M52">
        <v>3892</v>
      </c>
      <c r="N52">
        <v>1946</v>
      </c>
      <c r="O52">
        <v>2</v>
      </c>
    </row>
    <row r="53" spans="1:15" x14ac:dyDescent="0.35">
      <c r="A53" s="15" t="s">
        <v>92</v>
      </c>
      <c r="B53">
        <v>2019</v>
      </c>
      <c r="C53" s="17">
        <v>4501</v>
      </c>
      <c r="L53" s="12" t="s">
        <v>40</v>
      </c>
      <c r="M53">
        <v>8742</v>
      </c>
      <c r="N53">
        <v>2185.5</v>
      </c>
      <c r="O53">
        <v>4</v>
      </c>
    </row>
    <row r="54" spans="1:15" x14ac:dyDescent="0.35">
      <c r="A54" s="16" t="s">
        <v>100</v>
      </c>
      <c r="C54" s="18">
        <v>4501</v>
      </c>
      <c r="L54" s="12" t="s">
        <v>35</v>
      </c>
      <c r="M54">
        <v>37175</v>
      </c>
      <c r="N54">
        <v>3097.9166666666665</v>
      </c>
      <c r="O54">
        <v>12</v>
      </c>
    </row>
    <row r="55" spans="1:15" x14ac:dyDescent="0.35">
      <c r="A55" s="15" t="s">
        <v>93</v>
      </c>
      <c r="C55" s="17">
        <v>8733</v>
      </c>
      <c r="L55" s="12" t="s">
        <v>38</v>
      </c>
      <c r="M55">
        <v>49807</v>
      </c>
      <c r="N55">
        <v>3320.4666666666667</v>
      </c>
      <c r="O55">
        <v>16</v>
      </c>
    </row>
    <row r="56" spans="1:15" x14ac:dyDescent="0.35">
      <c r="A56" s="16" t="s">
        <v>97</v>
      </c>
      <c r="C56" s="18">
        <v>8733</v>
      </c>
    </row>
    <row r="57" spans="1:15" x14ac:dyDescent="0.35">
      <c r="A57" s="15" t="s">
        <v>94</v>
      </c>
      <c r="C57" s="17">
        <v>15688</v>
      </c>
    </row>
    <row r="58" spans="1:15" x14ac:dyDescent="0.35">
      <c r="A58" s="16" t="s">
        <v>98</v>
      </c>
      <c r="C58" s="18">
        <v>7094</v>
      </c>
    </row>
    <row r="59" spans="1:15" x14ac:dyDescent="0.35">
      <c r="A59" s="16" t="s">
        <v>99</v>
      </c>
      <c r="C59" s="18">
        <v>8594</v>
      </c>
    </row>
    <row r="60" spans="1:15" x14ac:dyDescent="0.35">
      <c r="A60" s="15" t="s">
        <v>95</v>
      </c>
      <c r="C60" s="17">
        <v>43913</v>
      </c>
    </row>
    <row r="61" spans="1:15" x14ac:dyDescent="0.35">
      <c r="A61" s="16" t="s">
        <v>97</v>
      </c>
      <c r="C61" s="18">
        <v>15015</v>
      </c>
    </row>
    <row r="62" spans="1:15" x14ac:dyDescent="0.35">
      <c r="A62" s="16" t="s">
        <v>98</v>
      </c>
      <c r="C62" s="18">
        <v>4530</v>
      </c>
    </row>
    <row r="63" spans="1:15" x14ac:dyDescent="0.35">
      <c r="A63" s="16" t="s">
        <v>99</v>
      </c>
      <c r="C63" s="18">
        <v>3321</v>
      </c>
    </row>
    <row r="64" spans="1:15" x14ac:dyDescent="0.35">
      <c r="A64" s="16" t="s">
        <v>100</v>
      </c>
      <c r="C64" s="18">
        <v>21047</v>
      </c>
    </row>
    <row r="65" spans="1:16" x14ac:dyDescent="0.35">
      <c r="A65" s="15" t="s">
        <v>96</v>
      </c>
      <c r="C65" s="17">
        <v>27413</v>
      </c>
    </row>
    <row r="66" spans="1:16" x14ac:dyDescent="0.35">
      <c r="A66" s="16" t="s">
        <v>97</v>
      </c>
      <c r="C66" s="18">
        <v>27365</v>
      </c>
    </row>
    <row r="67" spans="1:16" x14ac:dyDescent="0.35">
      <c r="A67" s="16" t="s">
        <v>98</v>
      </c>
      <c r="C67" s="18">
        <v>48</v>
      </c>
    </row>
    <row r="69" spans="1:16" x14ac:dyDescent="0.35">
      <c r="C69">
        <f>SUM(C64,C66:C67)</f>
        <v>48460</v>
      </c>
      <c r="D69">
        <f>C69/C48 * 100</f>
        <v>42.43618372082841</v>
      </c>
    </row>
    <row r="74" spans="1:16" x14ac:dyDescent="0.35">
      <c r="L74" s="12" t="s">
        <v>37</v>
      </c>
      <c r="M74">
        <v>36</v>
      </c>
      <c r="O74">
        <v>2662</v>
      </c>
    </row>
    <row r="75" spans="1:16" x14ac:dyDescent="0.35">
      <c r="L75" s="12" t="s">
        <v>39</v>
      </c>
      <c r="M75">
        <v>363.5</v>
      </c>
      <c r="O75">
        <v>1046.5</v>
      </c>
    </row>
    <row r="76" spans="1:16" x14ac:dyDescent="0.35">
      <c r="L76" s="12" t="s">
        <v>26</v>
      </c>
      <c r="N76">
        <v>1946</v>
      </c>
    </row>
    <row r="77" spans="1:16" x14ac:dyDescent="0.35">
      <c r="L77" s="12" t="s">
        <v>40</v>
      </c>
      <c r="M77">
        <v>1602</v>
      </c>
      <c r="N77">
        <v>3936</v>
      </c>
    </row>
    <row r="78" spans="1:16" x14ac:dyDescent="0.35">
      <c r="L78" s="12" t="s">
        <v>35</v>
      </c>
      <c r="M78">
        <v>2159.5</v>
      </c>
      <c r="N78">
        <v>3118</v>
      </c>
      <c r="O78">
        <v>3676.6666666666665</v>
      </c>
    </row>
    <row r="79" spans="1:16" x14ac:dyDescent="0.35">
      <c r="L79" s="12" t="s">
        <v>38</v>
      </c>
      <c r="M79">
        <v>2001</v>
      </c>
      <c r="N79">
        <v>2608</v>
      </c>
      <c r="O79">
        <v>3750.6</v>
      </c>
      <c r="P79">
        <v>2476</v>
      </c>
    </row>
    <row r="80" spans="1:16" x14ac:dyDescent="0.35">
      <c r="L80" s="12" t="s">
        <v>76</v>
      </c>
      <c r="M80">
        <v>12</v>
      </c>
      <c r="N80">
        <v>648</v>
      </c>
      <c r="O80">
        <v>2963</v>
      </c>
      <c r="P80">
        <v>2776</v>
      </c>
    </row>
  </sheetData>
  <autoFilter ref="A1:W46" xr:uid="{96EBF77C-10DC-48FF-A5D4-A93C631D3AA7}">
    <sortState xmlns:xlrd2="http://schemas.microsoft.com/office/spreadsheetml/2017/richdata2" ref="A2:W46">
      <sortCondition ref="D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Connected Data Case Study v2(1)</vt:lpstr>
      <vt:lpstr>Perfect Data</vt:lpstr>
      <vt:lpstr>Perfect Pivot</vt:lpstr>
      <vt:lpstr>Perfect Graphs</vt:lpstr>
      <vt:lpstr>Perfect Deceased</vt:lpstr>
      <vt:lpstr>Deceased Pivot</vt:lpstr>
      <vt:lpstr>Stragglers Pivot</vt:lpstr>
      <vt:lpstr>Stragglers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Hannant</cp:lastModifiedBy>
  <dcterms:created xsi:type="dcterms:W3CDTF">2025-04-23T19:58:11Z</dcterms:created>
  <dcterms:modified xsi:type="dcterms:W3CDTF">2025-04-30T10:34:23Z</dcterms:modified>
</cp:coreProperties>
</file>