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ompem\Dropbox\Phd\ResearchSkills\"/>
    </mc:Choice>
  </mc:AlternateContent>
  <xr:revisionPtr revIDLastSave="0" documentId="13_ncr:1_{76B72D0A-9FB6-4E04-B12D-29C5B669CE81}" xr6:coauthVersionLast="40" xr6:coauthVersionMax="40" xr10:uidLastSave="{00000000-0000-0000-0000-000000000000}"/>
  <bookViews>
    <workbookView xWindow="0" yWindow="0" windowWidth="8767" windowHeight="3967" xr2:uid="{CFD75CD5-AD21-4E4D-A7DB-54250E4D8D45}"/>
  </bookViews>
  <sheets>
    <sheet name="Papers" sheetId="2" r:id="rId1"/>
    <sheet name="Journals" sheetId="1" r:id="rId2"/>
  </sheets>
  <definedNames>
    <definedName name="DataTable">Papers!$A$2:$I$370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3" i="1" l="1"/>
  <c r="H4" i="1"/>
  <c r="H2" i="1"/>
  <c r="G4" i="1"/>
  <c r="G3" i="1"/>
  <c r="G2" i="1"/>
  <c r="F3" i="1"/>
  <c r="F4" i="1"/>
  <c r="F2" i="1"/>
  <c r="H353" i="2" l="1"/>
  <c r="I353" i="2" s="1"/>
  <c r="H354" i="2"/>
  <c r="I354" i="2" s="1"/>
  <c r="H355" i="2"/>
  <c r="I355" i="2" s="1"/>
  <c r="H356" i="2"/>
  <c r="I356" i="2" s="1"/>
  <c r="H357" i="2"/>
  <c r="I357" i="2" s="1"/>
  <c r="H358" i="2"/>
  <c r="I358" i="2" s="1"/>
  <c r="H359" i="2"/>
  <c r="I359" i="2" s="1"/>
  <c r="H360" i="2"/>
  <c r="I360" i="2" s="1"/>
  <c r="H361" i="2"/>
  <c r="I361" i="2" s="1"/>
  <c r="H362" i="2"/>
  <c r="I362" i="2" s="1"/>
  <c r="H363" i="2"/>
  <c r="I363" i="2" s="1"/>
  <c r="H364" i="2"/>
  <c r="I364" i="2" s="1"/>
  <c r="H365" i="2"/>
  <c r="I365" i="2" s="1"/>
  <c r="H366" i="2"/>
  <c r="I366" i="2" s="1"/>
  <c r="H367" i="2"/>
  <c r="I367" i="2" s="1"/>
  <c r="H368" i="2"/>
  <c r="I368" i="2" s="1"/>
  <c r="H369" i="2"/>
  <c r="I369" i="2" s="1"/>
  <c r="H370" i="2"/>
  <c r="I370" i="2" s="1"/>
  <c r="H320" i="2"/>
  <c r="I320" i="2" s="1"/>
  <c r="H337" i="2"/>
  <c r="I337" i="2" s="1"/>
  <c r="H338" i="2"/>
  <c r="I338" i="2" s="1"/>
  <c r="H339" i="2"/>
  <c r="I339" i="2" s="1"/>
  <c r="H340" i="2"/>
  <c r="I340" i="2" s="1"/>
  <c r="H341" i="2"/>
  <c r="I341" i="2" s="1"/>
  <c r="H342" i="2"/>
  <c r="I342" i="2" s="1"/>
  <c r="H343" i="2"/>
  <c r="I343" i="2" s="1"/>
  <c r="H344" i="2"/>
  <c r="I344" i="2" s="1"/>
  <c r="H345" i="2"/>
  <c r="I345" i="2" s="1"/>
  <c r="H346" i="2"/>
  <c r="I346" i="2" s="1"/>
  <c r="H347" i="2"/>
  <c r="I347" i="2" s="1"/>
  <c r="H348" i="2"/>
  <c r="I348" i="2" s="1"/>
  <c r="H349" i="2"/>
  <c r="I349" i="2" s="1"/>
  <c r="H350" i="2"/>
  <c r="I350" i="2" s="1"/>
  <c r="H351" i="2"/>
  <c r="I351" i="2" s="1"/>
  <c r="H352" i="2"/>
  <c r="I352" i="2" s="1"/>
  <c r="H331" i="2"/>
  <c r="I331" i="2" s="1"/>
  <c r="H332" i="2"/>
  <c r="I332" i="2" s="1"/>
  <c r="H333" i="2"/>
  <c r="I333" i="2" s="1"/>
  <c r="H334" i="2"/>
  <c r="I334" i="2" s="1"/>
  <c r="H335" i="2"/>
  <c r="I335" i="2" s="1"/>
  <c r="H336" i="2"/>
  <c r="I336" i="2" s="1"/>
  <c r="H323" i="2"/>
  <c r="I323" i="2" s="1"/>
  <c r="H324" i="2"/>
  <c r="I324" i="2" s="1"/>
  <c r="H325" i="2"/>
  <c r="I325" i="2" s="1"/>
  <c r="H326" i="2"/>
  <c r="I326" i="2" s="1"/>
  <c r="H327" i="2"/>
  <c r="I327" i="2" s="1"/>
  <c r="H328" i="2"/>
  <c r="I328" i="2" s="1"/>
  <c r="H329" i="2"/>
  <c r="I329" i="2" s="1"/>
  <c r="H330" i="2"/>
  <c r="I330" i="2" s="1"/>
  <c r="H275" i="2"/>
  <c r="I275" i="2" s="1"/>
  <c r="H276" i="2"/>
  <c r="I276" i="2" s="1"/>
  <c r="H277" i="2"/>
  <c r="I277" i="2" s="1"/>
  <c r="H278" i="2"/>
  <c r="I278" i="2" s="1"/>
  <c r="H279" i="2"/>
  <c r="I279" i="2" s="1"/>
  <c r="H280" i="2"/>
  <c r="I280" i="2" s="1"/>
  <c r="H281" i="2"/>
  <c r="I281" i="2" s="1"/>
  <c r="H282" i="2"/>
  <c r="I282" i="2" s="1"/>
  <c r="H283" i="2"/>
  <c r="I283" i="2" s="1"/>
  <c r="H284" i="2"/>
  <c r="I284" i="2" s="1"/>
  <c r="H285" i="2"/>
  <c r="I285" i="2" s="1"/>
  <c r="H286" i="2"/>
  <c r="I286" i="2" s="1"/>
  <c r="H287" i="2"/>
  <c r="I287" i="2" s="1"/>
  <c r="H288" i="2"/>
  <c r="I288" i="2" s="1"/>
  <c r="H289" i="2"/>
  <c r="I289" i="2" s="1"/>
  <c r="H290" i="2"/>
  <c r="I290" i="2" s="1"/>
  <c r="H291" i="2"/>
  <c r="I291" i="2" s="1"/>
  <c r="H292" i="2"/>
  <c r="I292" i="2" s="1"/>
  <c r="H293" i="2"/>
  <c r="I293" i="2" s="1"/>
  <c r="H294" i="2"/>
  <c r="I294" i="2" s="1"/>
  <c r="H295" i="2"/>
  <c r="I295" i="2" s="1"/>
  <c r="H296" i="2"/>
  <c r="I296" i="2" s="1"/>
  <c r="H297" i="2"/>
  <c r="I297" i="2" s="1"/>
  <c r="H298" i="2"/>
  <c r="I298" i="2" s="1"/>
  <c r="H299" i="2"/>
  <c r="I299" i="2" s="1"/>
  <c r="H300" i="2"/>
  <c r="I300" i="2" s="1"/>
  <c r="H301" i="2"/>
  <c r="I301" i="2" s="1"/>
  <c r="H302" i="2"/>
  <c r="I302" i="2" s="1"/>
  <c r="H303" i="2"/>
  <c r="I303" i="2" s="1"/>
  <c r="H304" i="2"/>
  <c r="I304" i="2" s="1"/>
  <c r="H305" i="2"/>
  <c r="I305" i="2" s="1"/>
  <c r="H306" i="2"/>
  <c r="I306" i="2" s="1"/>
  <c r="H307" i="2"/>
  <c r="I307" i="2" s="1"/>
  <c r="H308" i="2"/>
  <c r="I308" i="2" s="1"/>
  <c r="H309" i="2"/>
  <c r="I309" i="2" s="1"/>
  <c r="H310" i="2"/>
  <c r="I310" i="2" s="1"/>
  <c r="H311" i="2"/>
  <c r="I311" i="2" s="1"/>
  <c r="H312" i="2"/>
  <c r="I312" i="2" s="1"/>
  <c r="H313" i="2"/>
  <c r="I313" i="2" s="1"/>
  <c r="H314" i="2"/>
  <c r="I314" i="2" s="1"/>
  <c r="H315" i="2"/>
  <c r="I315" i="2" s="1"/>
  <c r="H316" i="2"/>
  <c r="I316" i="2" s="1"/>
  <c r="H317" i="2"/>
  <c r="I317" i="2" s="1"/>
  <c r="H318" i="2"/>
  <c r="I318" i="2" s="1"/>
  <c r="H319" i="2"/>
  <c r="I319" i="2" s="1"/>
  <c r="H321" i="2"/>
  <c r="I321" i="2" s="1"/>
  <c r="H322" i="2"/>
  <c r="I322" i="2" s="1"/>
  <c r="H272" i="2"/>
  <c r="I272" i="2" s="1"/>
  <c r="H273" i="2"/>
  <c r="I273" i="2" s="1"/>
  <c r="H274" i="2"/>
  <c r="I274" i="2" s="1"/>
  <c r="H270" i="2"/>
  <c r="I270" i="2" s="1"/>
  <c r="H271" i="2"/>
  <c r="I271" i="2" s="1"/>
  <c r="H256" i="2"/>
  <c r="I256" i="2" s="1"/>
  <c r="H257" i="2"/>
  <c r="I257" i="2" s="1"/>
  <c r="H258" i="2"/>
  <c r="I258" i="2" s="1"/>
  <c r="H259" i="2"/>
  <c r="I259" i="2" s="1"/>
  <c r="H260" i="2"/>
  <c r="I260" i="2" s="1"/>
  <c r="H261" i="2"/>
  <c r="I261" i="2" s="1"/>
  <c r="H262" i="2"/>
  <c r="I262" i="2" s="1"/>
  <c r="H263" i="2"/>
  <c r="I263" i="2" s="1"/>
  <c r="H264" i="2"/>
  <c r="I264" i="2" s="1"/>
  <c r="H265" i="2"/>
  <c r="I265" i="2" s="1"/>
  <c r="H266" i="2"/>
  <c r="I266" i="2" s="1"/>
  <c r="H267" i="2"/>
  <c r="I267" i="2" s="1"/>
  <c r="H268" i="2"/>
  <c r="I268" i="2" s="1"/>
  <c r="H269" i="2"/>
  <c r="I269" i="2" s="1"/>
  <c r="H241" i="2"/>
  <c r="I241" i="2" s="1"/>
  <c r="H242" i="2"/>
  <c r="I242" i="2" s="1"/>
  <c r="H243" i="2"/>
  <c r="I243" i="2" s="1"/>
  <c r="H244" i="2"/>
  <c r="H245" i="2"/>
  <c r="I245" i="2" s="1"/>
  <c r="H246" i="2"/>
  <c r="H247" i="2"/>
  <c r="I247" i="2" s="1"/>
  <c r="H248" i="2"/>
  <c r="I248" i="2" s="1"/>
  <c r="H249" i="2"/>
  <c r="I249" i="2" s="1"/>
  <c r="H250" i="2"/>
  <c r="I250" i="2" s="1"/>
  <c r="H251" i="2"/>
  <c r="I251" i="2" s="1"/>
  <c r="H252" i="2"/>
  <c r="I252" i="2" s="1"/>
  <c r="H253" i="2"/>
  <c r="I253" i="2" s="1"/>
  <c r="H254" i="2"/>
  <c r="I254" i="2" s="1"/>
  <c r="H255" i="2"/>
  <c r="I255" i="2" s="1"/>
  <c r="I244" i="2"/>
  <c r="I246" i="2"/>
  <c r="H237" i="2"/>
  <c r="I237" i="2" s="1"/>
  <c r="H238" i="2"/>
  <c r="I238" i="2" s="1"/>
  <c r="H239" i="2"/>
  <c r="I239" i="2" s="1"/>
  <c r="H240" i="2"/>
  <c r="I240" i="2" s="1"/>
  <c r="I23" i="2"/>
  <c r="I46" i="2"/>
  <c r="H3" i="2"/>
  <c r="I3" i="2" s="1"/>
  <c r="H4" i="2"/>
  <c r="I4" i="2" s="1"/>
  <c r="H5" i="2"/>
  <c r="I5" i="2" s="1"/>
  <c r="H6" i="2"/>
  <c r="I6" i="2" s="1"/>
  <c r="H7" i="2"/>
  <c r="I7" i="2" s="1"/>
  <c r="H8" i="2"/>
  <c r="I8" i="2" s="1"/>
  <c r="H9" i="2"/>
  <c r="I9" i="2" s="1"/>
  <c r="H10" i="2"/>
  <c r="I10" i="2" s="1"/>
  <c r="H11" i="2"/>
  <c r="I11" i="2" s="1"/>
  <c r="H12" i="2"/>
  <c r="I12" i="2" s="1"/>
  <c r="H13" i="2"/>
  <c r="I13" i="2" s="1"/>
  <c r="H14" i="2"/>
  <c r="I14" i="2" s="1"/>
  <c r="H15" i="2"/>
  <c r="I15" i="2" s="1"/>
  <c r="H16" i="2"/>
  <c r="I16" i="2" s="1"/>
  <c r="H17" i="2"/>
  <c r="I17" i="2" s="1"/>
  <c r="H18" i="2"/>
  <c r="I18" i="2" s="1"/>
  <c r="H19" i="2"/>
  <c r="I19" i="2" s="1"/>
  <c r="H20" i="2"/>
  <c r="I20" i="2" s="1"/>
  <c r="H21" i="2"/>
  <c r="I21" i="2" s="1"/>
  <c r="H22" i="2"/>
  <c r="I22" i="2" s="1"/>
  <c r="H23" i="2"/>
  <c r="H24" i="2"/>
  <c r="I24" i="2" s="1"/>
  <c r="H25" i="2"/>
  <c r="I25" i="2" s="1"/>
  <c r="H26" i="2"/>
  <c r="I26" i="2" s="1"/>
  <c r="H27" i="2"/>
  <c r="I27" i="2" s="1"/>
  <c r="H28" i="2"/>
  <c r="I28" i="2" s="1"/>
  <c r="H29" i="2"/>
  <c r="I29" i="2" s="1"/>
  <c r="H30" i="2"/>
  <c r="I30" i="2" s="1"/>
  <c r="H31" i="2"/>
  <c r="I31" i="2" s="1"/>
  <c r="H32" i="2"/>
  <c r="I32" i="2" s="1"/>
  <c r="H33" i="2"/>
  <c r="I33" i="2" s="1"/>
  <c r="H34" i="2"/>
  <c r="I34" i="2" s="1"/>
  <c r="H35" i="2"/>
  <c r="I35" i="2" s="1"/>
  <c r="H36" i="2"/>
  <c r="I36" i="2" s="1"/>
  <c r="H37" i="2"/>
  <c r="I37" i="2" s="1"/>
  <c r="H38" i="2"/>
  <c r="I38" i="2" s="1"/>
  <c r="H39" i="2"/>
  <c r="I39" i="2" s="1"/>
  <c r="H40" i="2"/>
  <c r="I40" i="2" s="1"/>
  <c r="H41" i="2"/>
  <c r="I41" i="2" s="1"/>
  <c r="H42" i="2"/>
  <c r="I42" i="2" s="1"/>
  <c r="H43" i="2"/>
  <c r="I43" i="2" s="1"/>
  <c r="H44" i="2"/>
  <c r="I44" i="2" s="1"/>
  <c r="H45" i="2"/>
  <c r="I45" i="2" s="1"/>
  <c r="H46" i="2"/>
  <c r="H47" i="2"/>
  <c r="I47" i="2" s="1"/>
  <c r="H48" i="2"/>
  <c r="I48" i="2" s="1"/>
  <c r="H49" i="2"/>
  <c r="I49" i="2" s="1"/>
  <c r="H50" i="2"/>
  <c r="I50" i="2" s="1"/>
  <c r="H51" i="2"/>
  <c r="I51" i="2" s="1"/>
  <c r="H52" i="2"/>
  <c r="I52" i="2" s="1"/>
  <c r="H53" i="2"/>
  <c r="I53" i="2" s="1"/>
  <c r="H54" i="2"/>
  <c r="I54" i="2" s="1"/>
  <c r="H55" i="2"/>
  <c r="I55" i="2" s="1"/>
  <c r="H56" i="2"/>
  <c r="I56" i="2" s="1"/>
  <c r="H57" i="2"/>
  <c r="I57" i="2" s="1"/>
  <c r="H58" i="2"/>
  <c r="I58" i="2" s="1"/>
  <c r="H59" i="2"/>
  <c r="I59" i="2" s="1"/>
  <c r="H60" i="2"/>
  <c r="I60" i="2" s="1"/>
  <c r="H61" i="2"/>
  <c r="I61" i="2" s="1"/>
  <c r="H62" i="2"/>
  <c r="I62" i="2" s="1"/>
  <c r="H63" i="2"/>
  <c r="I63" i="2" s="1"/>
  <c r="H64" i="2"/>
  <c r="I64" i="2" s="1"/>
  <c r="H65" i="2"/>
  <c r="I65" i="2" s="1"/>
  <c r="H66" i="2"/>
  <c r="I66" i="2" s="1"/>
  <c r="H67" i="2"/>
  <c r="I67" i="2" s="1"/>
  <c r="H68" i="2"/>
  <c r="I68" i="2" s="1"/>
  <c r="H69" i="2"/>
  <c r="I69" i="2" s="1"/>
  <c r="H70" i="2"/>
  <c r="I70" i="2" s="1"/>
  <c r="H71" i="2"/>
  <c r="I71" i="2" s="1"/>
  <c r="H72" i="2"/>
  <c r="I72" i="2" s="1"/>
  <c r="H73" i="2"/>
  <c r="I73" i="2" s="1"/>
  <c r="H74" i="2"/>
  <c r="I74" i="2" s="1"/>
  <c r="H75" i="2"/>
  <c r="I75" i="2" s="1"/>
  <c r="H76" i="2"/>
  <c r="I76" i="2" s="1"/>
  <c r="H77" i="2"/>
  <c r="I77" i="2" s="1"/>
  <c r="H78" i="2"/>
  <c r="I78" i="2" s="1"/>
  <c r="H79" i="2"/>
  <c r="I79" i="2" s="1"/>
  <c r="H80" i="2"/>
  <c r="I80" i="2" s="1"/>
  <c r="H81" i="2"/>
  <c r="I81" i="2" s="1"/>
  <c r="H82" i="2"/>
  <c r="I82" i="2" s="1"/>
  <c r="H83" i="2"/>
  <c r="I83" i="2" s="1"/>
  <c r="H84" i="2"/>
  <c r="I84" i="2" s="1"/>
  <c r="H85" i="2"/>
  <c r="I85" i="2" s="1"/>
  <c r="H86" i="2"/>
  <c r="I86" i="2" s="1"/>
  <c r="H87" i="2"/>
  <c r="I87" i="2" s="1"/>
  <c r="H88" i="2"/>
  <c r="I88" i="2" s="1"/>
  <c r="H89" i="2"/>
  <c r="I89" i="2" s="1"/>
  <c r="H90" i="2"/>
  <c r="I90" i="2" s="1"/>
  <c r="H91" i="2"/>
  <c r="I91" i="2" s="1"/>
  <c r="H92" i="2"/>
  <c r="I92" i="2" s="1"/>
  <c r="H93" i="2"/>
  <c r="I93" i="2" s="1"/>
  <c r="H94" i="2"/>
  <c r="I94" i="2" s="1"/>
  <c r="H95" i="2"/>
  <c r="I95" i="2" s="1"/>
  <c r="H96" i="2"/>
  <c r="I96" i="2" s="1"/>
  <c r="H97" i="2"/>
  <c r="I97" i="2" s="1"/>
  <c r="H98" i="2"/>
  <c r="I98" i="2" s="1"/>
  <c r="H99" i="2"/>
  <c r="I99" i="2" s="1"/>
  <c r="H100" i="2"/>
  <c r="I100" i="2" s="1"/>
  <c r="H101" i="2"/>
  <c r="I101" i="2" s="1"/>
  <c r="H102" i="2"/>
  <c r="I102" i="2" s="1"/>
  <c r="H103" i="2"/>
  <c r="I103" i="2" s="1"/>
  <c r="H104" i="2"/>
  <c r="I104" i="2" s="1"/>
  <c r="H105" i="2"/>
  <c r="I105" i="2" s="1"/>
  <c r="H106" i="2"/>
  <c r="I106" i="2" s="1"/>
  <c r="H107" i="2"/>
  <c r="I107" i="2" s="1"/>
  <c r="H108" i="2"/>
  <c r="I108" i="2" s="1"/>
  <c r="H109" i="2"/>
  <c r="I109" i="2" s="1"/>
  <c r="H110" i="2"/>
  <c r="I110" i="2" s="1"/>
  <c r="H111" i="2"/>
  <c r="I111" i="2" s="1"/>
  <c r="H112" i="2"/>
  <c r="I112" i="2" s="1"/>
  <c r="H113" i="2"/>
  <c r="I113" i="2" s="1"/>
  <c r="H114" i="2"/>
  <c r="I114" i="2" s="1"/>
  <c r="H115" i="2"/>
  <c r="I115" i="2" s="1"/>
  <c r="H116" i="2"/>
  <c r="I116" i="2" s="1"/>
  <c r="H117" i="2"/>
  <c r="I117" i="2" s="1"/>
  <c r="H118" i="2"/>
  <c r="I118" i="2" s="1"/>
  <c r="H119" i="2"/>
  <c r="I119" i="2" s="1"/>
  <c r="H120" i="2"/>
  <c r="I120" i="2" s="1"/>
  <c r="H121" i="2"/>
  <c r="I121" i="2" s="1"/>
  <c r="H122" i="2"/>
  <c r="I122" i="2" s="1"/>
  <c r="H123" i="2"/>
  <c r="I123" i="2" s="1"/>
  <c r="H124" i="2"/>
  <c r="I124" i="2" s="1"/>
  <c r="H125" i="2"/>
  <c r="I125" i="2" s="1"/>
  <c r="H126" i="2"/>
  <c r="I126" i="2" s="1"/>
  <c r="H127" i="2"/>
  <c r="I127" i="2" s="1"/>
  <c r="H128" i="2"/>
  <c r="I128" i="2" s="1"/>
  <c r="H129" i="2"/>
  <c r="I129" i="2" s="1"/>
  <c r="H130" i="2"/>
  <c r="I130" i="2" s="1"/>
  <c r="H131" i="2"/>
  <c r="I131" i="2" s="1"/>
  <c r="H132" i="2"/>
  <c r="I132" i="2" s="1"/>
  <c r="H133" i="2"/>
  <c r="I133" i="2" s="1"/>
  <c r="H134" i="2"/>
  <c r="I134" i="2" s="1"/>
  <c r="H135" i="2"/>
  <c r="I135" i="2" s="1"/>
  <c r="H136" i="2"/>
  <c r="I136" i="2" s="1"/>
  <c r="H137" i="2"/>
  <c r="I137" i="2" s="1"/>
  <c r="H138" i="2"/>
  <c r="I138" i="2" s="1"/>
  <c r="H139" i="2"/>
  <c r="I139" i="2" s="1"/>
  <c r="H140" i="2"/>
  <c r="I140" i="2" s="1"/>
  <c r="H141" i="2"/>
  <c r="I141" i="2" s="1"/>
  <c r="H142" i="2"/>
  <c r="I142" i="2" s="1"/>
  <c r="H143" i="2"/>
  <c r="I143" i="2" s="1"/>
  <c r="H144" i="2"/>
  <c r="I144" i="2" s="1"/>
  <c r="H145" i="2"/>
  <c r="I145" i="2" s="1"/>
  <c r="H146" i="2"/>
  <c r="I146" i="2" s="1"/>
  <c r="H147" i="2"/>
  <c r="I147" i="2" s="1"/>
  <c r="H148" i="2"/>
  <c r="I148" i="2" s="1"/>
  <c r="H149" i="2"/>
  <c r="I149" i="2" s="1"/>
  <c r="H150" i="2"/>
  <c r="I150" i="2" s="1"/>
  <c r="H151" i="2"/>
  <c r="I151" i="2" s="1"/>
  <c r="H152" i="2"/>
  <c r="I152" i="2" s="1"/>
  <c r="H153" i="2"/>
  <c r="I153" i="2" s="1"/>
  <c r="H154" i="2"/>
  <c r="I154" i="2" s="1"/>
  <c r="H155" i="2"/>
  <c r="I155" i="2" s="1"/>
  <c r="H156" i="2"/>
  <c r="I156" i="2" s="1"/>
  <c r="H157" i="2"/>
  <c r="I157" i="2" s="1"/>
  <c r="H158" i="2"/>
  <c r="I158" i="2" s="1"/>
  <c r="H159" i="2"/>
  <c r="I159" i="2" s="1"/>
  <c r="H160" i="2"/>
  <c r="I160" i="2" s="1"/>
  <c r="H161" i="2"/>
  <c r="I161" i="2" s="1"/>
  <c r="H162" i="2"/>
  <c r="I162" i="2" s="1"/>
  <c r="H163" i="2"/>
  <c r="I163" i="2" s="1"/>
  <c r="H164" i="2"/>
  <c r="I164" i="2" s="1"/>
  <c r="H165" i="2"/>
  <c r="I165" i="2" s="1"/>
  <c r="H166" i="2"/>
  <c r="I166" i="2" s="1"/>
  <c r="H167" i="2"/>
  <c r="I167" i="2" s="1"/>
  <c r="H168" i="2"/>
  <c r="I168" i="2" s="1"/>
  <c r="H169" i="2"/>
  <c r="I169" i="2" s="1"/>
  <c r="H170" i="2"/>
  <c r="I170" i="2" s="1"/>
  <c r="H171" i="2"/>
  <c r="I171" i="2" s="1"/>
  <c r="H172" i="2"/>
  <c r="I172" i="2" s="1"/>
  <c r="H173" i="2"/>
  <c r="I173" i="2" s="1"/>
  <c r="H174" i="2"/>
  <c r="I174" i="2" s="1"/>
  <c r="H175" i="2"/>
  <c r="I175" i="2" s="1"/>
  <c r="H176" i="2"/>
  <c r="I176" i="2" s="1"/>
  <c r="H177" i="2"/>
  <c r="I177" i="2" s="1"/>
  <c r="H178" i="2"/>
  <c r="I178" i="2" s="1"/>
  <c r="H179" i="2"/>
  <c r="I179" i="2" s="1"/>
  <c r="H180" i="2"/>
  <c r="I180" i="2" s="1"/>
  <c r="H181" i="2"/>
  <c r="I181" i="2" s="1"/>
  <c r="H182" i="2"/>
  <c r="I182" i="2" s="1"/>
  <c r="H183" i="2"/>
  <c r="I183" i="2" s="1"/>
  <c r="H184" i="2"/>
  <c r="I184" i="2" s="1"/>
  <c r="H185" i="2"/>
  <c r="I185" i="2" s="1"/>
  <c r="H186" i="2"/>
  <c r="I186" i="2" s="1"/>
  <c r="H187" i="2"/>
  <c r="I187" i="2" s="1"/>
  <c r="H188" i="2"/>
  <c r="I188" i="2" s="1"/>
  <c r="H189" i="2"/>
  <c r="I189" i="2" s="1"/>
  <c r="H190" i="2"/>
  <c r="I190" i="2" s="1"/>
  <c r="H191" i="2"/>
  <c r="I191" i="2" s="1"/>
  <c r="H192" i="2"/>
  <c r="I192" i="2" s="1"/>
  <c r="H193" i="2"/>
  <c r="I193" i="2" s="1"/>
  <c r="H194" i="2"/>
  <c r="I194" i="2" s="1"/>
  <c r="H195" i="2"/>
  <c r="I195" i="2" s="1"/>
  <c r="H196" i="2"/>
  <c r="I196" i="2" s="1"/>
  <c r="H197" i="2"/>
  <c r="I197" i="2" s="1"/>
  <c r="H198" i="2"/>
  <c r="I198" i="2" s="1"/>
  <c r="H199" i="2"/>
  <c r="I199" i="2" s="1"/>
  <c r="H200" i="2"/>
  <c r="I200" i="2" s="1"/>
  <c r="H201" i="2"/>
  <c r="I201" i="2" s="1"/>
  <c r="H202" i="2"/>
  <c r="I202" i="2" s="1"/>
  <c r="H203" i="2"/>
  <c r="I203" i="2" s="1"/>
  <c r="H204" i="2"/>
  <c r="I204" i="2" s="1"/>
  <c r="H205" i="2"/>
  <c r="I205" i="2" s="1"/>
  <c r="H206" i="2"/>
  <c r="I206" i="2" s="1"/>
  <c r="H207" i="2"/>
  <c r="I207" i="2" s="1"/>
  <c r="H208" i="2"/>
  <c r="I208" i="2" s="1"/>
  <c r="H209" i="2"/>
  <c r="I209" i="2" s="1"/>
  <c r="H210" i="2"/>
  <c r="I210" i="2" s="1"/>
  <c r="H211" i="2"/>
  <c r="I211" i="2" s="1"/>
  <c r="H212" i="2"/>
  <c r="I212" i="2" s="1"/>
  <c r="H213" i="2"/>
  <c r="I213" i="2" s="1"/>
  <c r="H214" i="2"/>
  <c r="I214" i="2" s="1"/>
  <c r="H215" i="2"/>
  <c r="I215" i="2" s="1"/>
  <c r="H216" i="2"/>
  <c r="I216" i="2" s="1"/>
  <c r="H217" i="2"/>
  <c r="I217" i="2" s="1"/>
  <c r="H218" i="2"/>
  <c r="I218" i="2" s="1"/>
  <c r="H219" i="2"/>
  <c r="I219" i="2" s="1"/>
  <c r="H220" i="2"/>
  <c r="I220" i="2" s="1"/>
  <c r="H221" i="2"/>
  <c r="I221" i="2" s="1"/>
  <c r="H222" i="2"/>
  <c r="I222" i="2" s="1"/>
  <c r="H223" i="2"/>
  <c r="I223" i="2" s="1"/>
  <c r="H224" i="2"/>
  <c r="I224" i="2" s="1"/>
  <c r="H225" i="2"/>
  <c r="I225" i="2" s="1"/>
  <c r="H226" i="2"/>
  <c r="I226" i="2" s="1"/>
  <c r="H227" i="2"/>
  <c r="I227" i="2" s="1"/>
  <c r="H228" i="2"/>
  <c r="I228" i="2" s="1"/>
  <c r="H229" i="2"/>
  <c r="I229" i="2" s="1"/>
  <c r="H230" i="2"/>
  <c r="I230" i="2" s="1"/>
  <c r="H231" i="2"/>
  <c r="I231" i="2" s="1"/>
  <c r="H232" i="2"/>
  <c r="I232" i="2" s="1"/>
  <c r="H233" i="2"/>
  <c r="I233" i="2" s="1"/>
  <c r="H234" i="2"/>
  <c r="I234" i="2" s="1"/>
  <c r="H235" i="2"/>
  <c r="I235" i="2" s="1"/>
  <c r="H236" i="2"/>
  <c r="I236" i="2" s="1"/>
  <c r="H2" i="2"/>
  <c r="I2" i="2" s="1"/>
</calcChain>
</file>

<file path=xl/sharedStrings.xml><?xml version="1.0" encoding="utf-8"?>
<sst xmlns="http://schemas.openxmlformats.org/spreadsheetml/2006/main" count="1888" uniqueCount="787">
  <si>
    <t>Journal</t>
  </si>
  <si>
    <t>Country of Publisher</t>
  </si>
  <si>
    <t>First Year</t>
  </si>
  <si>
    <t>US</t>
  </si>
  <si>
    <t>UK</t>
  </si>
  <si>
    <t>GER</t>
  </si>
  <si>
    <t>International Journal of Information Security</t>
  </si>
  <si>
    <t>Publisher</t>
  </si>
  <si>
    <t>IEEE</t>
  </si>
  <si>
    <t>Oxford</t>
  </si>
  <si>
    <t>Journal of Cyber Security</t>
  </si>
  <si>
    <t>Link</t>
  </si>
  <si>
    <t>https://ieeexplore.ieee.org/xpl/RecentIssue.jsp?punumber=8013</t>
  </si>
  <si>
    <t>https://academic.oup.com/cybersecurity</t>
  </si>
  <si>
    <t>Springer</t>
  </si>
  <si>
    <t>https://link.springer.com/journal/10207</t>
  </si>
  <si>
    <t>https://tops.acm.org/</t>
  </si>
  <si>
    <t>ACM</t>
  </si>
  <si>
    <t>(Formerly TISSEC)</t>
  </si>
  <si>
    <t>Elsevier</t>
  </si>
  <si>
    <t>Netherlands</t>
  </si>
  <si>
    <t>https://www.sciencedirect.com/journal/computers-and-security/</t>
  </si>
  <si>
    <t>Computers and Security</t>
  </si>
  <si>
    <t>ACM Transactions on Privacy and Security (TOPS)</t>
  </si>
  <si>
    <t>Paper</t>
  </si>
  <si>
    <t>Security and Privacy</t>
  </si>
  <si>
    <t>A</t>
  </si>
  <si>
    <t>B</t>
  </si>
  <si>
    <t>C</t>
  </si>
  <si>
    <t>D</t>
  </si>
  <si>
    <t>E</t>
  </si>
  <si>
    <t>Year</t>
  </si>
  <si>
    <t>Authors (1, 2, 3, 4+)</t>
  </si>
  <si>
    <t>International</t>
  </si>
  <si>
    <t>4+</t>
  </si>
  <si>
    <t>National</t>
  </si>
  <si>
    <t>Local</t>
  </si>
  <si>
    <t>Collaboration (None, Local, National, International)</t>
  </si>
  <si>
    <t>3</t>
  </si>
  <si>
    <t>Citation Count</t>
  </si>
  <si>
    <t>1</t>
  </si>
  <si>
    <t>None</t>
  </si>
  <si>
    <t>2</t>
  </si>
  <si>
    <t>Is finding security holes a good idea?</t>
  </si>
  <si>
    <t>https://ieeexplore.ieee.org/document/1392694/</t>
  </si>
  <si>
    <t>https://ieeexplore.ieee.org/document/1392695</t>
  </si>
  <si>
    <t>Economics of software vulnerability disclosure</t>
  </si>
  <si>
    <t>https://ieeexplore.ieee.org/document/1392696</t>
  </si>
  <si>
    <t>Privacy and rationality in individual decision making</t>
  </si>
  <si>
    <t>https://ieeexplore.ieee.org/document/1392697</t>
  </si>
  <si>
    <t>The demographics of the do-not-call list [security of data]</t>
  </si>
  <si>
    <t>https://ieeexplore.ieee.org/document/1392698</t>
  </si>
  <si>
    <t>Toward econometric models of the security risk from remote attacks</t>
  </si>
  <si>
    <t>https://ieeexplore.ieee.org/document/1392699</t>
  </si>
  <si>
    <t>The economics of resisting censorship</t>
  </si>
  <si>
    <t>https://ieeexplore.ieee.org/document/1392701</t>
  </si>
  <si>
    <t>Technology and web user data privacy - a survey of risks and countermeasures</t>
  </si>
  <si>
    <t>Authentication and Expiration</t>
  </si>
  <si>
    <t>https://ieeexplore.ieee.org/document/1392710</t>
  </si>
  <si>
    <t>FBI's virtual case file living in limbo</t>
  </si>
  <si>
    <t>https://ieeexplore.ieee.org/document/1423951</t>
  </si>
  <si>
    <t>Crypto 2004</t>
  </si>
  <si>
    <t>https://ieeexplore.ieee.org/document/1423953</t>
  </si>
  <si>
    <t>Does trusted computing remedy computer security problems?</t>
  </si>
  <si>
    <t>https://ieeexplore.ieee.org/document/1423956</t>
  </si>
  <si>
    <t>Protecting client privacy with trusted computing at the server</t>
  </si>
  <si>
    <t>https://ieeexplore.ieee.org/document/1423957</t>
  </si>
  <si>
    <t>Sociotechnical architecture for online privacy</t>
  </si>
  <si>
    <t>https://ieeexplore.ieee.org/document/1423958</t>
  </si>
  <si>
    <t>Canning SPAM: Proposed solutions to unwanted email</t>
  </si>
  <si>
    <t>https://ieeexplore.ieee.org/document/1423959</t>
  </si>
  <si>
    <t>https://ieeexplore.ieee.org/document/1423961</t>
  </si>
  <si>
    <t>Technology education at the US Military Academy</t>
  </si>
  <si>
    <t>Methodological foundations: enabling the next generation of security</t>
  </si>
  <si>
    <t>https://ieeexplore.ieee.org/document/1423962</t>
  </si>
  <si>
    <t>Violating assumptions with fuzzing</t>
  </si>
  <si>
    <t>https://ieeexplore.ieee.org/document/1423963</t>
  </si>
  <si>
    <t>Worm propagation and generic attacks</t>
  </si>
  <si>
    <t>https://ieeexplore.ieee.org/document/1423964</t>
  </si>
  <si>
    <t>Turing is from Mars, Shannon is from Venus: computer science and computer engineering</t>
  </si>
  <si>
    <t>https://ieeexplore.ieee.org/document/1423965</t>
  </si>
  <si>
    <t>Averting security missteps in outsourcing</t>
  </si>
  <si>
    <t>https://ieeexplore.ieee.org/document/1423966</t>
  </si>
  <si>
    <t>Knowledge for software security</t>
  </si>
  <si>
    <t>https://ieeexplore.ieee.org/document/1423967</t>
  </si>
  <si>
    <t>The Problem Statement is the Problem</t>
  </si>
  <si>
    <t>https://ieeexplore.ieee.org/document/1423969</t>
  </si>
  <si>
    <t>Security meter: a practical decision-tree model to quantify risk</t>
  </si>
  <si>
    <t>https://ieeexplore.ieee.org/document/1439498</t>
  </si>
  <si>
    <t>Collaborative Internet worm containment</t>
  </si>
  <si>
    <t>https://ieeexplore.ieee.org/document/1439499</t>
  </si>
  <si>
    <t>RFID privacy: an overview of problems and proposed solutions</t>
  </si>
  <si>
    <t>https://ieeexplore.ieee.org/document/1439500</t>
  </si>
  <si>
    <t>Challenges in securing voice over IP</t>
  </si>
  <si>
    <t>https://ieeexplore.ieee.org/document/1439501</t>
  </si>
  <si>
    <t>Enabling video privacy through computer vision</t>
  </si>
  <si>
    <t>https://ieeexplore.ieee.org/document/1439502</t>
  </si>
  <si>
    <t>CyberCIEGE: gaming for information assurance</t>
  </si>
  <si>
    <t>https://ieeexplore.ieee.org/document/1439504</t>
  </si>
  <si>
    <t>Four ways to improve security</t>
  </si>
  <si>
    <t>https://ieeexplore.ieee.org/document/1439505</t>
  </si>
  <si>
    <t>When hashes collide [applied cryptography]</t>
  </si>
  <si>
    <t>https://ieeexplore.ieee.org/document/1439506</t>
  </si>
  <si>
    <t>https://ieeexplore.ieee.org/document/1439507</t>
  </si>
  <si>
    <t>Malcode mysteries revealed [computer viruses and worms]</t>
  </si>
  <si>
    <t>A short visit to the bot zoo [malicious bots software]</t>
  </si>
  <si>
    <t>https://ieeexplore.ieee.org/document/1439508</t>
  </si>
  <si>
    <t>Programming languages and systems security</t>
  </si>
  <si>
    <t>https://ieeexplore.ieee.org/document/1439509</t>
  </si>
  <si>
    <t>Salute the broadcast flag [digital protection for TV recording]</t>
  </si>
  <si>
    <t>https://ieeexplore.ieee.org/document/1439510</t>
  </si>
  <si>
    <t>Adopting a software security improvement program</t>
  </si>
  <si>
    <t>https://ieeexplore.ieee.org/document/1439511</t>
  </si>
  <si>
    <t>Security and Privacy: Enemies or Allies?</t>
  </si>
  <si>
    <t>https://ieeexplore.ieee.org/document/1439512</t>
  </si>
  <si>
    <t>It Depends on What You Pay</t>
  </si>
  <si>
    <t>https://ieeexplore.ieee.org/document/1439491</t>
  </si>
  <si>
    <t>Overview of cyber security: a crisis of prioritization</t>
  </si>
  <si>
    <t>https://ieeexplore.ieee.org/document/1439495</t>
  </si>
  <si>
    <t>Alliance Addresses VoIP Security</t>
  </si>
  <si>
    <t>https://ieeexplore.ieee.org/document/1492333</t>
  </si>
  <si>
    <t>Secure software development by example</t>
  </si>
  <si>
    <t>https://ieeexplore.ieee.org/document/1492335</t>
  </si>
  <si>
    <t>Toward an automated attack model for red teams</t>
  </si>
  <si>
    <t>https://ieeexplore.ieee.org/document/1492336</t>
  </si>
  <si>
    <t>The Blaster worm: then and now</t>
  </si>
  <si>
    <t>https://ieeexplore.ieee.org/document/1492337</t>
  </si>
  <si>
    <t>Handling and reporting security advisories: a scorecard approach</t>
  </si>
  <si>
    <t>https://ieeexplore.ieee.org/document/1492338</t>
  </si>
  <si>
    <t>A human endeavor. Lessons from Shakespeare and beyond</t>
  </si>
  <si>
    <t>https://ieeexplore.ieee.org/document/1492342</t>
  </si>
  <si>
    <t>Toward a cyberconflict studies research agenda</t>
  </si>
  <si>
    <t>https://ieeexplore.ieee.org/document/1492343</t>
  </si>
  <si>
    <t>Security usability</t>
  </si>
  <si>
    <t>https://ieeexplore.ieee.org/document/1492344</t>
  </si>
  <si>
    <t>Computer forensics</t>
  </si>
  <si>
    <t>https://ieeexplore.ieee.org/document/1492345</t>
  </si>
  <si>
    <t>The land of the blind [vulnerability types and attack trends]</t>
  </si>
  <si>
    <t>https://ieeexplore.ieee.org/document/1492346</t>
  </si>
  <si>
    <t>The TIPPI point: toward trustworthy interfaces</t>
  </si>
  <si>
    <t>https://ieeexplore.ieee.org/document/1492347</t>
  </si>
  <si>
    <t>Protecting personal privacy: hauling down the Jolly Roger</t>
  </si>
  <si>
    <t>https://ieeexplore.ieee.org/document/1492348</t>
  </si>
  <si>
    <t>A portal for software security</t>
  </si>
  <si>
    <t>https://ieeexplore.ieee.org/document/1492349</t>
  </si>
  <si>
    <t>There Ain't No Inside, There Ain't No Outside…</t>
  </si>
  <si>
    <t>https://ieeexplore.ieee.org/document/1514389</t>
  </si>
  <si>
    <t>Exploring privacy issues in Web services discovery/agencies</t>
  </si>
  <si>
    <t>https://ieeexplore.ieee.org/document/1514394</t>
  </si>
  <si>
    <t>https://ieeexplore.ieee.org/document/1514395</t>
  </si>
  <si>
    <t>Valuating privacy</t>
  </si>
  <si>
    <t>Exploring a national cybersecurity exercise for universities</t>
  </si>
  <si>
    <t>https://ieeexplore.ieee.org/document/1514397</t>
  </si>
  <si>
    <t>Implementing trustworthy services using replicated state machines</t>
  </si>
  <si>
    <t>https://ieeexplore.ieee.org/document/1514398</t>
  </si>
  <si>
    <t>Soups 2005</t>
  </si>
  <si>
    <t>https://ieeexplore.ieee.org/document/1514401</t>
  </si>
  <si>
    <t>The state of security</t>
  </si>
  <si>
    <t>https://ieeexplore.ieee.org/document/1514402</t>
  </si>
  <si>
    <t>Teaching secure programming</t>
  </si>
  <si>
    <t>https://ieeexplore.ieee.org/document/1514403</t>
  </si>
  <si>
    <t>Trends in process control systems security</t>
  </si>
  <si>
    <t>https://ieeexplore.ieee.org/document/1514404</t>
  </si>
  <si>
    <t>Finding faults [data security]</t>
  </si>
  <si>
    <t>https://ieeexplore.ieee.org/document/1514405</t>
  </si>
  <si>
    <t>Demystifying the threat modeling process</t>
  </si>
  <si>
    <t>https://ieeexplore.ieee.org/document/1514406</t>
  </si>
  <si>
    <t>Modeling and simulation in security evaluation</t>
  </si>
  <si>
    <t>https://ieeexplore.ieee.org/document/1514407</t>
  </si>
  <si>
    <t>Bridging the gap between software development and information security</t>
  </si>
  <si>
    <t>https://ieeexplore.ieee.org/document/1514408</t>
  </si>
  <si>
    <t>When Is a Product a Security Product?</t>
  </si>
  <si>
    <t>https://ieeexplore.ieee.org/document/1514409</t>
  </si>
  <si>
    <t>Winning the Game of Risk: Neumann's Take on Sound Design</t>
  </si>
  <si>
    <t>https://ieeexplore.ieee.org/document/1556531</t>
  </si>
  <si>
    <t>Signaling vulnerabilities in wiretapping systems</t>
  </si>
  <si>
    <t>https://ieeexplore.ieee.org/document/1556532</t>
  </si>
  <si>
    <t>Security, wiretapping, and the Internet</t>
  </si>
  <si>
    <t>https://ieeexplore.ieee.org/document/1556533</t>
  </si>
  <si>
    <t>The denial-of-service dance</t>
  </si>
  <si>
    <t>https://ieeexplore.ieee.org/document/1556534</t>
  </si>
  <si>
    <t>Countering network worms through automatic patch generation</t>
  </si>
  <si>
    <t>https://ieeexplore.ieee.org/document/1556535</t>
  </si>
  <si>
    <t>A framework for countering denial-of-information attacks</t>
  </si>
  <si>
    <t>https://ieeexplore.ieee.org/document/1556536</t>
  </si>
  <si>
    <t>Economically complex cyberattacks</t>
  </si>
  <si>
    <t>https://ieeexplore.ieee.org/document/1556539</t>
  </si>
  <si>
    <t>Network security basics</t>
  </si>
  <si>
    <t>https://ieeexplore.ieee.org/document/1556540</t>
  </si>
  <si>
    <t>Pretending that systems are secure</t>
  </si>
  <si>
    <t>https://ieeexplore.ieee.org/document/1556541</t>
  </si>
  <si>
    <t>Acting responsibly with geospatial data</t>
  </si>
  <si>
    <t>https://ieeexplore.ieee.org/document/1556542</t>
  </si>
  <si>
    <t>Seven pernicious kingdoms: a taxonomy of software security errors</t>
  </si>
  <si>
    <t>https://ieeexplore.ieee.org/document/1556543</t>
  </si>
  <si>
    <t>Security standards for the RFID market</t>
  </si>
  <si>
    <t>https://ieeexplore.ieee.org/document/1556544</t>
  </si>
  <si>
    <t>The Zotob Storm</t>
  </si>
  <si>
    <t>https://ieeexplore.ieee.org/document/1556546</t>
  </si>
  <si>
    <t>Low-Energy Security: Limits and Opportunities in the Internet of Things</t>
  </si>
  <si>
    <t>https://ieeexplore.ieee.org/document/7031838</t>
  </si>
  <si>
    <t>Computing with Data Privacy: Steps toward Realization</t>
  </si>
  <si>
    <t>https://ieeexplore.ieee.org/document/7031819</t>
  </si>
  <si>
    <t>Performance Evaluations of Quantum Key Distribution System Architectures</t>
  </si>
  <si>
    <t>https://ieeexplore.ieee.org/document/7031846</t>
  </si>
  <si>
    <t>Challenges in Distance Bounding</t>
  </si>
  <si>
    <t>https://ieeexplore.ieee.org/document/7031828</t>
  </si>
  <si>
    <t>Toward the Assured Cyberspace Advantage: Air Force Cyber Vision 2025</t>
  </si>
  <si>
    <t>https://ieeexplore.ieee.org/document/6673502</t>
  </si>
  <si>
    <t>Confidentiality in the Cloud</t>
  </si>
  <si>
    <t>https://ieeexplore.ieee.org/document/7031826</t>
  </si>
  <si>
    <t>Thinking about Cybersecurity</t>
  </si>
  <si>
    <t>https://ieeexplore.ieee.org/document/7031840</t>
  </si>
  <si>
    <t>The Relevance of Statistical Tests in Cryptography</t>
  </si>
  <si>
    <t>https://ieeexplore.ieee.org/document/7031850</t>
  </si>
  <si>
    <t>Understanding Cybercrime from Its Stakeholders' Perspectives: Part 1--Attackers</t>
  </si>
  <si>
    <t>https://ieeexplore.ieee.org/document/7031833</t>
  </si>
  <si>
    <t>https://ieeexplore.ieee.org/document/7031844</t>
  </si>
  <si>
    <t>Policy Framework for Data Breaches</t>
  </si>
  <si>
    <t>An Overview of ANONIZE: A Large-Scale Anonymous Survey System</t>
  </si>
  <si>
    <t>https://ieeexplore.ieee.org/document/7085963</t>
  </si>
  <si>
    <t>Automatic Software Diversity</t>
  </si>
  <si>
    <t>https://ieeexplore.ieee.org/document/7085934</t>
  </si>
  <si>
    <t>Dancing with Giants: Wimpy Kernels for On-Demand I/O Isolation</t>
  </si>
  <si>
    <t>https://ieeexplore.ieee.org/document/7085958</t>
  </si>
  <si>
    <t>Introspections on the Semantic Gap</t>
  </si>
  <si>
    <t>https://ieeexplore.ieee.org/document/7085955</t>
  </si>
  <si>
    <t>Be Prepared: The EMV Preplay Attack</t>
  </si>
  <si>
    <t>https://ieeexplore.ieee.org/document/7085649</t>
  </si>
  <si>
    <t>Gaining an Edge in Cyberspace with Advanced Situational Awareness</t>
  </si>
  <si>
    <t>https://ieeexplore.ieee.org/document/7085641</t>
  </si>
  <si>
    <t>Evaluation Theory and Practice Applied to Cybersecurity Education</t>
  </si>
  <si>
    <t>https://ieeexplore.ieee.org/document/7085972</t>
  </si>
  <si>
    <t>Automated Proof and Flaw-Finding Tools in Cryptography</t>
  </si>
  <si>
    <t>https://ieeexplore.ieee.org/document/7085951</t>
  </si>
  <si>
    <t>Understanding Cybercrime from Its Stakeholders' Perspectives: Part 2--Defenders and Victims</t>
  </si>
  <si>
    <t>https://ieeexplore.ieee.org/document/7085946</t>
  </si>
  <si>
    <t>Information Hiding as a Challenge for Malware Detection</t>
  </si>
  <si>
    <t>https://ieeexplore.ieee.org/document/7085644/</t>
  </si>
  <si>
    <t>Never Mind Pearl Harbor--What about a Cyber Love Canal?</t>
  </si>
  <si>
    <t>https://ieeexplore.ieee.org/document/7085967</t>
  </si>
  <si>
    <t>Safety Risks--Human Error or Mechanical Failure?: Lessons from Railways</t>
  </si>
  <si>
    <t>https://ieeexplore.ieee.org/document/7085953</t>
  </si>
  <si>
    <t>Informed Consent: We Can Do Better to Defend Privacy</t>
  </si>
  <si>
    <t>https://ieeexplore.ieee.org/document/7085952</t>
  </si>
  <si>
    <t>Information Security Compliance over Intelligent Transport Systems: Is IT Possible?</t>
  </si>
  <si>
    <t>https://ieeexplore.ieee.org/document/7118081</t>
  </si>
  <si>
    <t>India's Cybersecurity Landscape: The Roles of the Private Sector and Public-Private Partnership</t>
  </si>
  <si>
    <t>https://ieeexplore.ieee.org/document/7118095</t>
  </si>
  <si>
    <t>Improving the Security of Cryptographic Protocol Standards</t>
  </si>
  <si>
    <t>https://ieeexplore.ieee.org/document/6701303/</t>
  </si>
  <si>
    <t>Blended Identity: Pervasive IdM for Continuous Authentication</t>
  </si>
  <si>
    <t>https://ieeexplore.ieee.org/document/7118079</t>
  </si>
  <si>
    <t>Bad Parts: Are Our Manufacturing Systems at Risk of Silent Cyberattacks?</t>
  </si>
  <si>
    <t>https://ieeexplore.ieee.org/document/7118094</t>
  </si>
  <si>
    <t>Diversity Reduces the Impact of Malware</t>
  </si>
  <si>
    <t>https://ieeexplore.ieee.org/document/6507220</t>
  </si>
  <si>
    <t>Weakness in Depth: A Voting Machine's Demise</t>
  </si>
  <si>
    <t>https://ieeexplore.ieee.org/document/7118082</t>
  </si>
  <si>
    <t>End-to-End Verifiability in Voting Systems, from Theory to Practice</t>
  </si>
  <si>
    <t>https://ieeexplore.ieee.org/document/7118077</t>
  </si>
  <si>
    <t>Evaluating Cybersecurity Education Interventions: Three Case Studies</t>
  </si>
  <si>
    <t>https://ieeexplore.ieee.org/document/7118092</t>
  </si>
  <si>
    <t>Biometric Authentication on Mobile Devices</t>
  </si>
  <si>
    <t>https://ieeexplore.ieee.org/document/7118088</t>
  </si>
  <si>
    <t>Bolt-On Security Extensions for Industrial Control System Protocols: A Case Study of DNP3 SAv5</t>
  </si>
  <si>
    <t>https://ieeexplore.ieee.org/document/7118080</t>
  </si>
  <si>
    <t>Scaring and Bullying People into Security Won't Work</t>
  </si>
  <si>
    <t>https://ieeexplore.ieee.org/document/7118083</t>
  </si>
  <si>
    <t>A Developer's Guide to Audit Logging</t>
  </si>
  <si>
    <t>https://ieeexplore.ieee.org/document/7118074</t>
  </si>
  <si>
    <t>Effortless Privacy Negotiations</t>
  </si>
  <si>
    <t>https://ieeexplore.ieee.org/document/7118093</t>
  </si>
  <si>
    <t>Big Brother in the Information Age: Concerns about Government Information Gathering over Time</t>
  </si>
  <si>
    <t>https://ieeexplore.ieee.org/document/7180221</t>
  </si>
  <si>
    <t>Improving Cybersecurity Incident Response Team Effectiveness Using Teams-Based Research</t>
  </si>
  <si>
    <t>https://ieeexplore.ieee.org/document/7180274</t>
  </si>
  <si>
    <t>A Socio-technical Framework for Threat Modeling a Software Supply Chain</t>
  </si>
  <si>
    <t>https://ieeexplore.ieee.org/document/7180277</t>
  </si>
  <si>
    <t>Toward Anti-fragility: A Malware-Halting Technique</t>
  </si>
  <si>
    <t>https://ieeexplore.ieee.org/document/7180278</t>
  </si>
  <si>
    <t>Distance-Bounding Protocols: Are You Close Enough?</t>
  </si>
  <si>
    <t>https://ieeexplore.ieee.org/document/7180229</t>
  </si>
  <si>
    <t>Can Content-Based Data Loss Prevention Solutions Prevent Data Leakage in Web Traffic?</t>
  </si>
  <si>
    <t>https://ieeexplore.ieee.org/document/7180226</t>
  </si>
  <si>
    <t>Packet Inspection for Unauthorized OS Detection in Enterprises</t>
  </si>
  <si>
    <t>https://ieeexplore.ieee.org/document/7180275</t>
  </si>
  <si>
    <t>Bypassing EMET 4.1</t>
  </si>
  <si>
    <t>https://ieeexplore.ieee.org/document/7180224</t>
  </si>
  <si>
    <t>The Importance of Security Cases: Proof Is Good, But Not Enough</t>
  </si>
  <si>
    <t>https://ieeexplore.ieee.org/document/7180276</t>
  </si>
  <si>
    <t>Ideas Ahead of Their Time: Digital Time Stamping</t>
  </si>
  <si>
    <t>https://ieeexplore.ieee.org/document/7180279</t>
  </si>
  <si>
    <t>Garage Door Openers: An Internet of Things Case Study</t>
  </si>
  <si>
    <t>https://ieeexplore.ieee.org/document/7180227</t>
  </si>
  <si>
    <t>https://ieeexplore.ieee.org/document/7180222</t>
  </si>
  <si>
    <t>Mass-Marketing Fraud: A Growing Concern</t>
  </si>
  <si>
    <t>Economics of Fighting Botnets: Lessons from a Decade of Mitigation</t>
  </si>
  <si>
    <t>https://ieeexplore.ieee.org/document/7310846</t>
  </si>
  <si>
    <t>The Value of Web Search Privacy</t>
  </si>
  <si>
    <t>https://ieeexplore.ieee.org/document/7310815</t>
  </si>
  <si>
    <t>Improving Security Policy Decisions with Models</t>
  </si>
  <si>
    <t>https://ieeexplore.ieee.org/document/7310818</t>
  </si>
  <si>
    <t>Assessing a Potential Cyberattack on the Italian Electric System</t>
  </si>
  <si>
    <t>https://ieeexplore.ieee.org/document/7310800</t>
  </si>
  <si>
    <t>IT Interdependence and the Economic Fairness of Cybersecurity Regulations for Civil Aviation</t>
  </si>
  <si>
    <t>https://ieeexplore.ieee.org/document/7310816</t>
  </si>
  <si>
    <t>Biometric Liveness Detection: Challenges and Research Opportunities</t>
  </si>
  <si>
    <t>https://ieeexplore.ieee.org/document/7310809</t>
  </si>
  <si>
    <t>Cybersecurity Competitions: The Human Angle</t>
  </si>
  <si>
    <t>https://ieeexplore.ieee.org/document/7310819</t>
  </si>
  <si>
    <t>Vidal-Hall and Risk Management for Privacy Breaches</t>
  </si>
  <si>
    <t>https://ieeexplore.ieee.org/document/7310824</t>
  </si>
  <si>
    <t>High-Assurance Cryptography: Cryptographic Software We Can Trust</t>
  </si>
  <si>
    <t>https://ieeexplore.ieee.org/document/7310828</t>
  </si>
  <si>
    <t>Protecting Patient Data-The Economic Perspective of Healthcare Security</t>
  </si>
  <si>
    <t>https://ieeexplore.ieee.org/document/7310842/</t>
  </si>
  <si>
    <t>Securing Cloud-Based Applications, Part 1</t>
  </si>
  <si>
    <t>https://ieeexplore.ieee.org/document/7310805</t>
  </si>
  <si>
    <t>Quantitative Risk Analysis in Information Security Management: A Modern Fairy Tale</t>
  </si>
  <si>
    <t>https://ieeexplore.ieee.org/document/7349099</t>
  </si>
  <si>
    <t>Lesson Learned: Security is Inevitable</t>
  </si>
  <si>
    <t>https://ieeexplore.ieee.org/document/7349087</t>
  </si>
  <si>
    <t>Toward Economic-Aware Risk Assessment on the Cloud</t>
  </si>
  <si>
    <t>https://ieeexplore.ieee.org/document/7349097</t>
  </si>
  <si>
    <t>Mitigating Risk with Cyberinsurance</t>
  </si>
  <si>
    <t>https://ieeexplore.ieee.org/document/7349090</t>
  </si>
  <si>
    <t>Privacy Awareness Diffusion in Social Networks</t>
  </si>
  <si>
    <t>https://ieeexplore.ieee.org/document/7349080</t>
  </si>
  <si>
    <t>Architectural Analysis for Security</t>
  </si>
  <si>
    <t>https://ieeexplore.ieee.org/document/7349074</t>
  </si>
  <si>
    <t>Security Analytics: Essential Data Analytics Knowledge for Cybersecurity Professionals and Students</t>
  </si>
  <si>
    <t>https://ieeexplore.ieee.org/document/7349094</t>
  </si>
  <si>
    <t>https://ieeexplore.ieee.org/document/7349084</t>
  </si>
  <si>
    <t>A New Legal Framework for Online Anonymity: California's Privacy-Based Approach</t>
  </si>
  <si>
    <t>The DARPA Cyber Grand Challenge: A Competitor's Perspective</t>
  </si>
  <si>
    <t>https://ieeexplore.ieee.org/document/7349093</t>
  </si>
  <si>
    <t>Colluding Apps: Tomorrow's Mobile Malware Threat</t>
  </si>
  <si>
    <t>https://ieeexplore.ieee.org/document/7349085</t>
  </si>
  <si>
    <t>The Healthtech Declaration</t>
  </si>
  <si>
    <t>https://ieeexplore.ieee.org/document/7349079</t>
  </si>
  <si>
    <t>License Creep</t>
  </si>
  <si>
    <t>https://ieeexplore.ieee.org/document/7349096</t>
  </si>
  <si>
    <t>Possessing Mobile Devices</t>
  </si>
  <si>
    <t>https://ieeexplore.ieee.org/document/7349091</t>
  </si>
  <si>
    <t>Fujisaki–Okamoto hybrid encryption revisited</t>
  </si>
  <si>
    <t>https://link.springer.com/article/10.1007/s10207-004-0042-z</t>
  </si>
  <si>
    <t>Reactively secure signature schemes</t>
  </si>
  <si>
    <t>https://link.springer.com/article/10.1007/s10207-004-0062-8</t>
  </si>
  <si>
    <t>On the security of fair non-repudiation protocols</t>
  </si>
  <si>
    <t>https://link.springer.com/article/10.1007/s10207-004-0063-7</t>
  </si>
  <si>
    <t>Enabling shared audit data</t>
  </si>
  <si>
    <t>https://link.springer.com/article/10.1007/s10207-004-0061-9</t>
  </si>
  <si>
    <t>Secure outsourcing of sequence comparisons</t>
  </si>
  <si>
    <t>https://link.springer.com/article/10.1007/s10207-005-0070-3</t>
  </si>
  <si>
    <t>Proposal on a multifactor biometric authentication method based on cryptosystem keys containing biometric signatures</t>
  </si>
  <si>
    <t>https://link.springer.com/article/10.1007/s10207-004-0065-5</t>
  </si>
  <si>
    <t>Edit automata: enforcement mechanisms for run-time security policies</t>
  </si>
  <si>
    <t>https://link.springer.com/article/10.1007/s10207-004-0046-8</t>
  </si>
  <si>
    <t>An overview of the verification of SET</t>
  </si>
  <si>
    <t>https://link.springer.com/article/10.1007/s10207-004-0047-7</t>
  </si>
  <si>
    <t>Rigorous automated network security management</t>
  </si>
  <si>
    <t>https://link.springer.com/article/10.1007/s10207-004-0052-x</t>
  </si>
  <si>
    <t>On the decidability of cryptographic protocols with open-ended data structures</t>
  </si>
  <si>
    <t>https://link.springer.com/article/10.1007/s10207-004-0050-z</t>
  </si>
  <si>
    <t>Game strategies in network security</t>
  </si>
  <si>
    <t>https://link.springer.com/article/10.1007/s10207-004-0060-x</t>
  </si>
  <si>
    <t>Static use-based object confinement</t>
  </si>
  <si>
    <t>https://link.springer.com/article/10.1007/s10207-004-0049-5</t>
  </si>
  <si>
    <t>https://link.springer.com/article/10.1007/s10207-004-0068-2</t>
  </si>
  <si>
    <t>Detection of file-based race conditions</t>
  </si>
  <si>
    <t>On the sequence of authorization policy transformations</t>
  </si>
  <si>
    <t>https://link.springer.com/article/10.1007/s10207-004-0069-1</t>
  </si>
  <si>
    <t>Symmetric authentication in a simulatable Dolev–Yao-style cryptographic library</t>
  </si>
  <si>
    <t>https://link.springer.com/article/10.1007/s10207-004-0056-6</t>
  </si>
  <si>
    <t>Analyzing SLE 88 memory management security using Interacting State Machines</t>
  </si>
  <si>
    <t>Passive-attack analysis for connection-based anonymity systems</t>
  </si>
  <si>
    <t>https://link.springer.com/article/10.1007/s10207-004-0059-3</t>
  </si>
  <si>
    <t>OFMC: A symbolic model checker for security protocols</t>
  </si>
  <si>
    <t>https://link.springer.com/article/10.1007/s10207-004-0055-7</t>
  </si>
  <si>
    <t>Techniques for improving the security and manageability of IPsec policy</t>
  </si>
  <si>
    <t>https://link.springer.com/article/10.1007/s10207-004-0064-6</t>
  </si>
  <si>
    <t>Malware analysis using visualized images and entropy graphs</t>
  </si>
  <si>
    <t>https://link.springer.com/article/10.1007/s10207-014-0242-0</t>
  </si>
  <si>
    <t>https://link.springer.com/article/10.1007/s10207-014-0248-7</t>
  </si>
  <si>
    <t>The MALICIA dataset: identification and analysis of drive-by download operations</t>
  </si>
  <si>
    <t>Routing management for performance and security tradeoff in wireless mesh networks</t>
  </si>
  <si>
    <t>https://link.springer.com/article/10.1007/s10207-014-0246-9</t>
  </si>
  <si>
    <t>Modeling runtime enforcement with mandatory results automata</t>
  </si>
  <si>
    <t>https://link.springer.com/article/10.1007/s10207-014-0239-8</t>
  </si>
  <si>
    <t>A multiresolution approach for optimal defense against random attacks</t>
  </si>
  <si>
    <t>https://link.springer.com/article/10.1007/s10207-014-0245-x</t>
  </si>
  <si>
    <t>Information-theoretically secure oblivious polynomial evaluation in the commodity-based model</t>
  </si>
  <si>
    <t>https://link.springer.com/article/10.1007/s10207-014-0247-8</t>
  </si>
  <si>
    <t>Implementing public-key cryptography on passive RFID tags is practical</t>
  </si>
  <si>
    <t>https://link.springer.com/article/10.1007/s10207-014-0236-y</t>
  </si>
  <si>
    <t>An adaptive threat model for security ceremonies</t>
  </si>
  <si>
    <t>https://link.springer.com/article/10.1007/s10207-014-0253-x</t>
  </si>
  <si>
    <t>Formal modeling and automatic enforcement of Bring Your Own Device policies</t>
  </si>
  <si>
    <t>https://link.springer.com/article/10.1007/s10207-014-0252-y</t>
  </si>
  <si>
    <t>Mobile-Sandbox: combining static and dynamic analysis with machine-learning techniques</t>
  </si>
  <si>
    <t>https://link.springer.com/article/10.1007/s10207-014-0250-0</t>
  </si>
  <si>
    <t>Lightweight energy consumption-based intrusion detection system for wireless sensor networks</t>
  </si>
  <si>
    <t>https://link.springer.com/article/10.1007/s10207-014-0241-1</t>
  </si>
  <si>
    <t>Multi-operator wireless mesh networks secured by an all-encompassing security architecture</t>
  </si>
  <si>
    <t>https://link.springer.com/article/10.1007/s10207-014-0244-y</t>
  </si>
  <si>
    <t>Verifying multicast-based security protocols using the inductive method</t>
  </si>
  <si>
    <t>https://link.springer.com/article/10.1007/s10207-014-0251-z</t>
  </si>
  <si>
    <t>Detection and analysis of eavesdropping in anonymous communication networks</t>
  </si>
  <si>
    <t>https://link.springer.com/article/10.1007/s10207-014-0256-7</t>
  </si>
  <si>
    <t>Analysis of two authorization protocols using Colored Petri Nets</t>
  </si>
  <si>
    <t>https://link.springer.com/article/10.1007/s10207-014-0243-z</t>
  </si>
  <si>
    <t>Automated inference of past action instances in digital investigations</t>
  </si>
  <si>
    <t>https://link.springer.com/article/10.1007/s10207-014-0249-6</t>
  </si>
  <si>
    <t>A new algorithm for low-deterministic security</t>
  </si>
  <si>
    <t>https://link.springer.com/article/10.1007/s10207-014-0257-6</t>
  </si>
  <si>
    <t>GPU-assisted malware</t>
  </si>
  <si>
    <t>https://link.springer.com/content/pdf/10.1007%2Fs10207-014-0262-9.pdf</t>
  </si>
  <si>
    <t>Behaviour reflects personality: detecting co-residence attacks on Xen-based cloud environments</t>
  </si>
  <si>
    <t>https://link.springer.com/article/10.1007/s10207-014-0255-8</t>
  </si>
  <si>
    <t>Enhanced privacy of a remote data integrity-checking protocol for secure cloud storage</t>
  </si>
  <si>
    <t>https://link.springer.com/article/10.1007/s10207-014-0263-8</t>
  </si>
  <si>
    <t>Towards safer information sharing in the cloud</t>
  </si>
  <si>
    <t>https://link.springer.com/article/10.1007/s10207-014-0258-5</t>
  </si>
  <si>
    <t>On the practicability of using group signatures on mobile devices: implementation and performance analysis on the android platform</t>
  </si>
  <si>
    <t>https://link.springer.com/article/10.1007/s10207-014-0259-4</t>
  </si>
  <si>
    <t>Understanding the implemented access control policy of Android system services with slicing and extended static checking</t>
  </si>
  <si>
    <t>https://link.springer.com/article/10.1007/s10207-014-0260-y</t>
  </si>
  <si>
    <t>Integrity-OrBAC: a new model to preserve Critical Infrastructures integrity</t>
  </si>
  <si>
    <t>https://link.springer.com/article/10.1007/s10207-014-0254-9</t>
  </si>
  <si>
    <t>Investigating the detection capabilities of antiviruses under concurrent attacks</t>
  </si>
  <si>
    <t>https://link.springer.com/article/10.1007/s10207-014-0261-x</t>
  </si>
  <si>
    <t>Toward practical encrypted email that supports private, regular-expression searches</t>
  </si>
  <si>
    <t>https://link.springer.com/article/10.1007/s10207-014-0268-3</t>
  </si>
  <si>
    <t>Generic constructions for role-based encryption</t>
  </si>
  <si>
    <t>https://link.springer.com/article/10.1007/s10207-014-0267-4</t>
  </si>
  <si>
    <t>RPCAE: a novel revocable proxy convertible authenticated encryption scheme</t>
  </si>
  <si>
    <t>https://link.springer.com/article/10.1007/s10207-014-0269-2</t>
  </si>
  <si>
    <t>Keyboard acoustic side channel attacks: exploring realistic and security-sensitive scenarios</t>
  </si>
  <si>
    <t>https://link.springer.com/article/10.1007/s10207-014-0264-7</t>
  </si>
  <si>
    <t>Trusted mobile model based on DTE technology</t>
  </si>
  <si>
    <t>https://link.springer.com/article/10.1007/s10207-014-0266-5</t>
  </si>
  <si>
    <t>Deployment of a posteriori access control using IHE ATNA</t>
  </si>
  <si>
    <t>https://link.springer.com/article/10.1007/s10207-014-0265-6</t>
  </si>
  <si>
    <t>Security and privacy of electronic health information systems</t>
  </si>
  <si>
    <t>https://link.springer.com/article/10.1007/s10207-015-0303-z</t>
  </si>
  <si>
    <t>Privacy-preserving personal health record using multi-authority attribute-based encryption with revocation</t>
  </si>
  <si>
    <t>https://link.springer.com/article/10.1007/s10207-014-0270-9</t>
  </si>
  <si>
    <t>Flexible attribute-based encryption applicable to secure e-healthcare records</t>
  </si>
  <si>
    <t>https://link.springer.com/article/10.1007/s10207-014-0272-7</t>
  </si>
  <si>
    <t>Security and searchability in secret sharing-based data outsourcing</t>
  </si>
  <si>
    <t>https://link.springer.com/article/10.1007/s10207-015-0277-x</t>
  </si>
  <si>
    <t>Secure floating point arithmetic and private satellite collision analysis</t>
  </si>
  <si>
    <t>https://link.springer.com/article/10.1007/s10207-014-0271-8</t>
  </si>
  <si>
    <t>Gait authentication on mobile phone using biometric cryptosystem and fuzzy commitment scheme</t>
  </si>
  <si>
    <t>https://link.springer.com/article/10.1007/s10207-015-0273-1</t>
  </si>
  <si>
    <t>URL query string anomaly sensor designed with the bidimensional Haar wavelet transform</t>
  </si>
  <si>
    <t>https://link.springer.com/article/10.1007/s10207-015-0276-y</t>
  </si>
  <si>
    <t>The concept of security and trust in electronic payments</t>
  </si>
  <si>
    <t>https://www.sciencedirect.com/science/article/pii/S0167404804002792</t>
  </si>
  <si>
    <t>Management of risk in the information age</t>
  </si>
  <si>
    <t>https://www.sciencedirect.com/science/article/pii/S0167404804002780</t>
  </si>
  <si>
    <t>A taxonomy of network and computer attacks</t>
  </si>
  <si>
    <t>https://www.sciencedirect.com/science/article/pii/S0167404804001804</t>
  </si>
  <si>
    <t>https://www.sciencedirect.com/science/article/pii/S0167404804001737</t>
  </si>
  <si>
    <t>A randomized RSA-based partially blind signature scheme for electronic cash</t>
  </si>
  <si>
    <t>An improvement of Hwang–Lee–Tang's simple remote user authentication scheme</t>
  </si>
  <si>
    <t>https://www.sciencedirect.com/science/article/pii/S0167404804001749</t>
  </si>
  <si>
    <t>H2A: Hybrid Hash-chaining scheme for Adaptive multicast source authentication of media-streaming</t>
  </si>
  <si>
    <t>https://www.sciencedirect.com/science/article/pii/S0167404804001816</t>
  </si>
  <si>
    <t>https://www.sciencedirect.com/science/article/pii/S0167404804002627</t>
  </si>
  <si>
    <t>Information security obedience: a definition</t>
  </si>
  <si>
    <t>Improvements on the WTLS protocol to avoid denial of service attacks</t>
  </si>
  <si>
    <t>Multiplexer-based double-exponentiation for normal basis of GF(2m)</t>
  </si>
  <si>
    <t>https://www.sciencedirect.com/science/article/pii/S0167404804002421</t>
  </si>
  <si>
    <t>https://www.sciencedirect.com/science/article/pii/S0167404804002597</t>
  </si>
  <si>
    <t>Information Security governance: COBIT or ISO 17799 or both?</t>
  </si>
  <si>
    <t>https://www.sciencedirect.com/science/article/pii/S0167404805000210</t>
  </si>
  <si>
    <t>The economic approach of information security</t>
  </si>
  <si>
    <t>https://www.sciencedirect.com/science/article/pii/S0167404805000209</t>
  </si>
  <si>
    <t>https://www.sciencedirect.com/science/article/pii/S016740480400183X</t>
  </si>
  <si>
    <t>Keyjacking: the surprising insecurity of client-side SSL☆</t>
  </si>
  <si>
    <t>Analysis of end user security behaviors</t>
  </si>
  <si>
    <t>https://www.sciencedirect.com/science/article/pii/S0167404804001841</t>
  </si>
  <si>
    <t>Cryptanalyses of two key assignment schemes based on polynomial interpolations</t>
  </si>
  <si>
    <t>https://www.sciencedirect.com/science/article/pii/S0167404804001865</t>
  </si>
  <si>
    <t>Dealing with packet loss in the Interactive Chained Stream Authentication protocol</t>
  </si>
  <si>
    <t>https://www.sciencedirect.com/science/article/pii/S0167404804001877</t>
  </si>
  <si>
    <t>https://www.sciencedirect.com/science/article/pii/S0167404804001890</t>
  </si>
  <si>
    <t>ISRAM: information security risk analysis method</t>
  </si>
  <si>
    <t>Empirical evaluation of SVM-based masquerade detection using UNIX commands</t>
  </si>
  <si>
    <t>https://www.sciencedirect.com/science/article/pii/S0167404804001944</t>
  </si>
  <si>
    <t>An improvement on efficient anonymous auction protocols</t>
  </si>
  <si>
    <t>https://www.sciencedirect.com/science/article/pii/S0167404804002408</t>
  </si>
  <si>
    <t>Performance of the Java security manager</t>
  </si>
  <si>
    <t>https://www.sciencedirect.com/science/article/pii/S0167404804001932</t>
  </si>
  <si>
    <t>Secure business application logic for e-commerce systems</t>
  </si>
  <si>
    <t>https://www.sciencedirect.com/science/article/pii/S0167404804002123</t>
  </si>
  <si>
    <t>Multiple behavior information fusion based quantitative threat evaluation</t>
  </si>
  <si>
    <t>https://www.sciencedirect.com/science/article/pii/S0167404804002135</t>
  </si>
  <si>
    <t>Matching key recovery mechanisms to business requirements</t>
  </si>
  <si>
    <t>https://www.sciencedirect.com/science/article/pii/S0167404804002317</t>
  </si>
  <si>
    <t>Information systems security policies: a contextual perspective</t>
  </si>
  <si>
    <t>https://www.sciencedirect.com/science/article/pii/S0167404804002378</t>
  </si>
  <si>
    <t>From information security to…business security?</t>
  </si>
  <si>
    <t>https://www.sciencedirect.com/science/article/pii/S0167404805000544</t>
  </si>
  <si>
    <t>Why users cannot use security</t>
  </si>
  <si>
    <t>https://www.sciencedirect.com/science/article/pii/S0167404805000532</t>
  </si>
  <si>
    <t>Infection dynamics on the Internet</t>
  </si>
  <si>
    <t>https://www.sciencedirect.com/science/article/pii/S0167404805000453</t>
  </si>
  <si>
    <t>Real-time intrusion detection for high-speed networks</t>
  </si>
  <si>
    <t>https://www.sciencedirect.com/science/article/pii/S0167404804002354</t>
  </si>
  <si>
    <t>Age</t>
  </si>
  <si>
    <t>Current Year:</t>
  </si>
  <si>
    <t>Citations/Year</t>
  </si>
  <si>
    <t>Feature deduction and ensemble design of intrusion detection systems</t>
  </si>
  <si>
    <t>https://www.sciencedirect.com/science/article/pii/S016740480400238X</t>
  </si>
  <si>
    <t>Secure information systems development – a survey and comparison</t>
  </si>
  <si>
    <t>https://www.sciencedirect.com/science/article/pii/S016740480400241X</t>
  </si>
  <si>
    <t>Information Assurance for security protocols</t>
  </si>
  <si>
    <t>https://www.sciencedirect.com/science/article/pii/S0167404804002615</t>
  </si>
  <si>
    <t>A survey and trends on Internet worms</t>
  </si>
  <si>
    <t>https://www.sciencedirect.com/science/article/pii/S0167404804002585</t>
  </si>
  <si>
    <t>Technology evolution drives need for greater information technology security</t>
  </si>
  <si>
    <t>https://www.sciencedirect.com/science/article/pii/S0167404805000982</t>
  </si>
  <si>
    <t>The five Ps of patch management: Is there a simple way for businesses to develop and deploy an advanced security patch management strategy?</t>
  </si>
  <si>
    <t>https://www.sciencedirect.com/science/article/pii/S0167404805000994</t>
  </si>
  <si>
    <t>Recent attacks on alleged SecurID and their practical implications</t>
  </si>
  <si>
    <t>https://www.sciencedirect.com/science/article/pii/S0167404805000660</t>
  </si>
  <si>
    <t>A preliminary model of end user sophistication for insider threat prediction in IT systems</t>
  </si>
  <si>
    <t>https://www.sciencedirect.com/science/article/pii/S0167404804002603</t>
  </si>
  <si>
    <t>Secure authentication scheme for session initiation protocol</t>
  </si>
  <si>
    <t>https://www.sciencedirect.com/science/article/pii/S0167404804002640</t>
  </si>
  <si>
    <t>CIDS: An agent-based intrusion detection system</t>
  </si>
  <si>
    <t>https://www.sciencedirect.com/science/article/pii/S0167404805000179</t>
  </si>
  <si>
    <t>Two-level controllers hierarchy for a scalable and distributed multicast security protocol</t>
  </si>
  <si>
    <t>https://www.sciencedirect.com/science/article/pii/S0167404805000180</t>
  </si>
  <si>
    <t>Capital market reaction to defective IT products: The case of computer viruses</t>
  </si>
  <si>
    <t>https://www.sciencedirect.com/science/article/pii/S0167404805000374</t>
  </si>
  <si>
    <t>Telecom fraud: The cost of doing nothing just went up</t>
  </si>
  <si>
    <t>https://www.sciencedirect.com/science/article/pii/S0167404805001082</t>
  </si>
  <si>
    <t>Host intrusion prevention: Part of the operating system or on top of the operating system?</t>
  </si>
  <si>
    <t>https://www.sciencedirect.com/science/article/pii/S0167404805001069</t>
  </si>
  <si>
    <t>Information Security Governance – Compliance management vs operational management</t>
  </si>
  <si>
    <t>https://www.sciencedirect.com/science/article/pii/S0167404805001057</t>
  </si>
  <si>
    <t>Information security policy's impact on reporting security incidents</t>
  </si>
  <si>
    <t>https://www.sciencedirect.com/science/article/pii/S0167404805000490</t>
  </si>
  <si>
    <t>https://www.sciencedirect.com/science/article/pii/S0167404805000672</t>
  </si>
  <si>
    <t>A novel digital image watermarking scheme based on the vector quantization technique</t>
  </si>
  <si>
    <t>The insider threat to information systems and the effectiveness of ISO17799</t>
  </si>
  <si>
    <t>https://www.sciencedirect.com/science/article/pii/S0167404805000684</t>
  </si>
  <si>
    <t>Can critical infrastructures rely on the Internet?</t>
  </si>
  <si>
    <t>https://www.sciencedirect.com/science/article/pii/S0167404805000507</t>
  </si>
  <si>
    <t>A distributed systems approach to secure Internet mail</t>
  </si>
  <si>
    <t>https://www.sciencedirect.com/science/article/pii/S0167404805000489</t>
  </si>
  <si>
    <t>Improvement on the flexible tree-based key management framework</t>
  </si>
  <si>
    <t>https://www.sciencedirect.com/science/article/pii/S0167404804002391</t>
  </si>
  <si>
    <t>Beyond Sarbanes–Oxley compliance</t>
  </si>
  <si>
    <t>https://www.sciencedirect.com/science/article/pii/S0167404805001070</t>
  </si>
  <si>
    <t>Authentication of users on mobile telephones – A survey of attitudes and practices</t>
  </si>
  <si>
    <t>https://www.sciencedirect.com/science/article/pii/S0167404805001446</t>
  </si>
  <si>
    <t>PAID: A Probabilistic Agent-Based Intrusion Detection system</t>
  </si>
  <si>
    <t>https://www.sciencedirect.com/science/article/pii/S0167404805001033</t>
  </si>
  <si>
    <t>Query-directed passwords</t>
  </si>
  <si>
    <t>https://www.sciencedirect.com/science/article/pii/S0167404805001008</t>
  </si>
  <si>
    <t>Sinkhole intrusion in mobile ad hoc networks: The problem and some detection indicators</t>
  </si>
  <si>
    <t>https://www.sciencedirect.com/science/article/pii/S0167404805001021</t>
  </si>
  <si>
    <t>Defending against spoofed DDoS attacks with path fingerprint☆</t>
  </si>
  <si>
    <t>https://www.sciencedirect.com/science/article/pii/S0167404805000465</t>
  </si>
  <si>
    <t>Real-time information integrity = system integrity + data integrity + continuous assurances</t>
  </si>
  <si>
    <t>https://www.sciencedirect.com/science/article/pii/S0167404805001458</t>
  </si>
  <si>
    <t>Safety and Security in Multiagent Systems: Report on the 2nd SASEMAS workshop (SASEMAS'05)</t>
  </si>
  <si>
    <t>https://www.sciencedirect.com/science/article/pii/S0167404805001422</t>
  </si>
  <si>
    <t>Robust remote authentication scheme with smart cards</t>
  </si>
  <si>
    <t>https://www.sciencedirect.com/science/article/pii/S0167404805000477</t>
  </si>
  <si>
    <t>A novel mix-based location privacy mechanism in Mobile IPv6</t>
  </si>
  <si>
    <t>https://www.sciencedirect.com/science/article/pii/S0167404805000957</t>
  </si>
  <si>
    <t>SEAS, a secure e-voting protocol: Design and implementation</t>
  </si>
  <si>
    <t>https://www.sciencedirect.com/science/article/pii/S0167404805001100</t>
  </si>
  <si>
    <t>Hash channels</t>
  </si>
  <si>
    <t>https://www.sciencedirect.com/science/article/pii/S0167404805000696</t>
  </si>
  <si>
    <t>A multinomial logistic regression modeling approach for anomaly intrusion detection</t>
  </si>
  <si>
    <t>https://www.sciencedirect.com/science/article/pii/S0167404805000751</t>
  </si>
  <si>
    <t>Timing is everything</t>
  </si>
  <si>
    <t>https://www.sciencedirect.com/science/article/pii/S0167404805001707</t>
  </si>
  <si>
    <t>Vulnerabilities and mitigation techniques toning in the cloud: A cost and vulnerabilities coverage optimization approach using Cuckoo search algorithm with Lévy flights</t>
  </si>
  <si>
    <t>https://www.sciencedirect.com/science/article/pii/S0167404814001333</t>
  </si>
  <si>
    <t>Implementing information security best practices on software lifecycle processes: The ISO/IEC 15504 Security Extension</t>
  </si>
  <si>
    <t>https://www.sciencedirect.com/science/article/pii/S0167404814001345</t>
  </si>
  <si>
    <t>Combating advanced persistent threats: From network event correlation to incident detection</t>
  </si>
  <si>
    <t>https://www.sciencedirect.com/science/article/pii/S0167404814001461</t>
  </si>
  <si>
    <t>On the limits of engine analysis for cheating detection in chess</t>
  </si>
  <si>
    <t>https://www.sciencedirect.com/science/article/pii/S0167404814001485</t>
  </si>
  <si>
    <t>Exfiltrating data from Android devices</t>
  </si>
  <si>
    <t>https://www.sciencedirect.com/science/article/pii/S016740481400162X</t>
  </si>
  <si>
    <t>Managing XACML systems in distributed environments through Meta-Policies</t>
  </si>
  <si>
    <t>https://www.sciencedirect.com/science/article/pii/S0167404814001503</t>
  </si>
  <si>
    <t>Towards complexity analysis of User Authorization Query problem in RBAC</t>
  </si>
  <si>
    <t>https://www.sciencedirect.com/science/article/pii/S0167404814001497</t>
  </si>
  <si>
    <t>A data hiding scheme using pixel value differencing and improving exploiting modification directions</t>
  </si>
  <si>
    <t>https://www.sciencedirect.com/science/article/pii/S0167404814001199</t>
  </si>
  <si>
    <t>Authentication graphs: Analyzing user behavior within an enterprise network</t>
  </si>
  <si>
    <t>https://www.sciencedirect.com/science/article/pii/S0167404814001321</t>
  </si>
  <si>
    <t>Transaction authentication using complementary colors</t>
  </si>
  <si>
    <t>https://www.sciencedirect.com/science/article/pii/S0167404814001473</t>
  </si>
  <si>
    <t>The professionalisation of information security: Perspectives of UK practitioners</t>
  </si>
  <si>
    <t>https://www.sciencedirect.com/science/article/pii/S0167404814001539</t>
  </si>
  <si>
    <t>Leakage-resilient password entry: Challenges, design, and evaluation</t>
  </si>
  <si>
    <t>https://www.sciencedirect.com/science/article/pii/S0167404814001540</t>
  </si>
  <si>
    <t>A framework for metamorphic malware analysis and real-time detection</t>
  </si>
  <si>
    <t>https://www.sciencedirect.com/science/article/pii/S0167404814001576</t>
  </si>
  <si>
    <t>Deceiving entropy based DoS detection</t>
  </si>
  <si>
    <t>https://www.sciencedirect.com/science/article/pii/S016740481400159X</t>
  </si>
  <si>
    <t>Detection of malicious PDF files and directions for enhancements: A state-of-the art survey</t>
  </si>
  <si>
    <t>https://www.sciencedirect.com/science/article/pii/S0167404814001606</t>
  </si>
  <si>
    <t>Measuring user satisfaction with information security practices</t>
  </si>
  <si>
    <t>https://www.sciencedirect.com/science/article/pii/S0167404814001618</t>
  </si>
  <si>
    <t>Comparing intention to avoid malware across contexts in a BYOD-enabled Australian university: A Protection Motivation Theory approach</t>
  </si>
  <si>
    <t>https://www.sciencedirect.com/science/article/pii/S0167404814001643</t>
  </si>
  <si>
    <t>Decision Diagrams for XACML Policy Evaluation and Management</t>
  </si>
  <si>
    <t>https://www.sciencedirect.com/science/article/pii/S0167404814001655</t>
  </si>
  <si>
    <t>Towards efficient certificate status validations with E-ADOPT in mobile ad hoc networks</t>
  </si>
  <si>
    <t>https://www.sciencedirect.com/science/article/pii/S0167404814001667</t>
  </si>
  <si>
    <t>Spherical microaggregation: Anonymizing sparse vector spaces</t>
  </si>
  <si>
    <t>https://www.sciencedirect.com/science/article/pii/S0167404814001679</t>
  </si>
  <si>
    <t>A survey of information security incident handling in the cloud</t>
  </si>
  <si>
    <t>https://www.sciencedirect.com/science/article/pii/S0167404814001680</t>
  </si>
  <si>
    <t>Cyber warfare: Issues and challenges</t>
  </si>
  <si>
    <t>https://www.sciencedirect.com/science/article/pii/S0167404814001692</t>
  </si>
  <si>
    <t>Detecting fake anti-virus software distribution webpages</t>
  </si>
  <si>
    <t>https://www.sciencedirect.com/science/article/pii/S0167404814001709</t>
  </si>
  <si>
    <t>A novel methodology towards a trusted environment in mashup web applications</t>
  </si>
  <si>
    <t>https://www.sciencedirect.com/science/article/pii/S0167404814001552</t>
  </si>
  <si>
    <t>An efficient grouping method and error probability analysis for RO-PUFs</t>
  </si>
  <si>
    <t>https://www.sciencedirect.com/science/article/pii/S0167404814001801</t>
  </si>
  <si>
    <t>Towards more pro-active access control in computer systems and networks</t>
  </si>
  <si>
    <t>https://www.sciencedirect.com/science/article/pii/S0167404814001813</t>
  </si>
  <si>
    <t>SENTINEL: Securing Legacy Firefox Extensions</t>
  </si>
  <si>
    <t>https://www.sciencedirect.com/science/article/pii/S0167404814001825</t>
  </si>
  <si>
    <t>Improving the information security culture through monitoring and implementation actions illustrated through a case study</t>
  </si>
  <si>
    <t>https://www.sciencedirect.com/science/article/pii/S0167404814001862</t>
  </si>
  <si>
    <t>Personality, attitudes, and intentions: Predicting initial adoption of information security behavior</t>
  </si>
  <si>
    <t>https://www.sciencedirect.com/science/article/pii/S0167404815000036</t>
  </si>
  <si>
    <t>A Permission verification approach for android mobile applications</t>
  </si>
  <si>
    <t>https://www.sciencedirect.com/science/article/pii/S0167404814001515</t>
  </si>
  <si>
    <t>RTECA: Real time episode correlation algorithm for multi-step attack scenarios detection</t>
  </si>
  <si>
    <t>https://www.sciencedirect.com/science/article/pii/S0167404814001527</t>
  </si>
  <si>
    <t>Towards privacy-preserving reputation management for hybrid broadcast broadband applications☆</t>
  </si>
  <si>
    <t>https://www.sciencedirect.com/science/article/pii/S0167404814001564</t>
  </si>
  <si>
    <t>Privacy leakage analysis in online social networks</t>
  </si>
  <si>
    <t>https://www.sciencedirect.com/science/article/pii/S0167404814001588</t>
  </si>
  <si>
    <t>Profiling user-trigger dependence for Android malware detection</t>
  </si>
  <si>
    <t>https://www.sciencedirect.com/science/article/pii/S0167404814001631</t>
  </si>
  <si>
    <t>Intrusion alert prioritisation and attack detection using post-correlation analysis</t>
  </si>
  <si>
    <t>https://www.sciencedirect.com/science/article/pii/S0167404814001837</t>
  </si>
  <si>
    <t>Integrity, authenticity, non-repudiation, and proof of existence for long-term archiving: A survey</t>
  </si>
  <si>
    <t>https://www.sciencedirect.com/science/article/pii/S0167404814001849</t>
  </si>
  <si>
    <t>The ultimate control flow transfer in a Java based smart card</t>
  </si>
  <si>
    <t>https://www.sciencedirect.com/science/article/pii/S016740481500005X</t>
  </si>
  <si>
    <t>Relay and jammer selection schemes for improving physical layer security in two-way cooperative networks</t>
  </si>
  <si>
    <t>https://www.sciencedirect.com/science/article/pii/S0167404815000140</t>
  </si>
  <si>
    <t>Selecting a trusted cloud service provider for your SaaS program</t>
  </si>
  <si>
    <t>https://www.sciencedirect.com/science/article/pii/S0167404815000139</t>
  </si>
  <si>
    <t>DP-Apriori: A differentially private frequent itemset mining algorithm based on transaction splitting</t>
  </si>
  <si>
    <t>https://www.sciencedirect.com/science/article/pii/S0167404814001850</t>
  </si>
  <si>
    <t>SECO: Secure and scalable data collaboration services in cloud computing</t>
  </si>
  <si>
    <t>https://www.sciencedirect.com/science/article/pii/S0167404815000048</t>
  </si>
  <si>
    <t>A practical off-line taint analysis framework and its application in reverse engineering of file format</t>
  </si>
  <si>
    <t>https://www.sciencedirect.com/science/article/pii/S0167404815000218</t>
  </si>
  <si>
    <t>Stealth attacks: An extended insight into the obfuscation effects on Android malware</t>
  </si>
  <si>
    <t>https://www.sciencedirect.com/science/article/pii/S016740481500022X</t>
  </si>
  <si>
    <t>Time series modeling of vulnerabilities</t>
  </si>
  <si>
    <t>https://www.sciencedirect.com/science/article/pii/S0167404815000358</t>
  </si>
  <si>
    <t>Incorporating attacker capabilities in risk estimation and mitigation</t>
  </si>
  <si>
    <t>https://www.sciencedirect.com/science/article/pii/S0167404815000334</t>
  </si>
  <si>
    <t>Decentralized detection of network attacks through P2P data clustering of SNMP data</t>
  </si>
  <si>
    <t>https://www.sciencedirect.com/science/article/pii/S0167404815000383</t>
  </si>
  <si>
    <t>Gaithashing: A two-factor authentication scheme based on gait features</t>
  </si>
  <si>
    <t>https://www.sciencedirect.com/science/article/pii/S0167404815000413</t>
  </si>
  <si>
    <t>Hypervisor-based malware protection with AccessMiner</t>
  </si>
  <si>
    <t>https://www.sciencedirect.com/science/article/pii/S0167404815000395</t>
  </si>
  <si>
    <t>Dytaint: The implementation of a novel lightweight 3-state dynamic taint analysis framework for x86 binary programs</t>
  </si>
  <si>
    <t>https://www.sciencedirect.com/science/article/pii/S0167404815000401</t>
  </si>
  <si>
    <t>https://www.sciencedirect.com/science/article/pii/S0167404815000449</t>
  </si>
  <si>
    <t>Digital forensic readiness: Expert perspectives on a theoretical framework</t>
  </si>
  <si>
    <t>Security Busters: Web browser security vs. rogue sites</t>
  </si>
  <si>
    <t>https://www.sciencedirect.com/science/article/pii/S0167404815000590</t>
  </si>
  <si>
    <t>Toward protecting control flow confidentiality in cloud-based computation</t>
  </si>
  <si>
    <t>https://www.sciencedirect.com/science/article/pii/S0167404815000553</t>
  </si>
  <si>
    <t>Analyzing the role of cognitive and cultural biases in the internalization of information security policies: Recommendations for information security awareness programs</t>
  </si>
  <si>
    <t>https://www.sciencedirect.com/science/article/pii/S0167404815000565</t>
  </si>
  <si>
    <t>Effect of network infrastructure factors on information system risk judgments</t>
  </si>
  <si>
    <t>https://www.sciencedirect.com/science/article/pii/S0167404815000619</t>
  </si>
  <si>
    <t>https://www.sciencedirect.com/science/article/pii/S016740481500036X</t>
  </si>
  <si>
    <t>Enforcement of privacy requirements</t>
  </si>
  <si>
    <t>Design strategies for a privacy-friendly Austrian eID system in the public cloud</t>
  </si>
  <si>
    <t>https://www.sciencedirect.com/science/article/pii/S0167404815000346</t>
  </si>
  <si>
    <t>The design of phishing studies: Challenges for researchers</t>
  </si>
  <si>
    <t>https://www.sciencedirect.com/science/article/pii/S0167404815000231</t>
  </si>
  <si>
    <t>Improving mobile device security with operating system-level virtualization</t>
  </si>
  <si>
    <t>https://www.sciencedirect.com/science/article/pii/S0167404815000206</t>
  </si>
  <si>
    <t>Workload modelling for mix-based anonymity services</t>
  </si>
  <si>
    <t>https://www.sciencedirect.com/science/article/pii/S016740481500019X</t>
  </si>
  <si>
    <t>Screening smartphone applications using malware family signatures</t>
  </si>
  <si>
    <t>https://www.sciencedirect.com/science/article/pii/S0167404815000188</t>
  </si>
  <si>
    <t>AMAL: High-fidelity, behavior-based automated malware analysis and classification</t>
  </si>
  <si>
    <t>https://www.sciencedirect.com/science/article/pii/S0167404815000425</t>
  </si>
  <si>
    <t>Design and analysis of enumeration attacks on finding friends with phone numbers: A case study with KakaoTalk</t>
  </si>
  <si>
    <t>https://www.sciencedirect.com/science/article/pii/S0167404815000589</t>
  </si>
  <si>
    <t>Montgomery multiplication and squaring for Optimal Prime Fields</t>
  </si>
  <si>
    <t>https://www.sciencedirect.com/science/article/pii/S0167404815000371</t>
  </si>
  <si>
    <t>A taxonomy for privacy enhancing technologies</t>
  </si>
  <si>
    <t>https://www.sciencedirect.com/science/article/pii/S0167404815000668</t>
  </si>
  <si>
    <t>An expert-based investigation of the Common Vulnerability Scoring System</t>
  </si>
  <si>
    <t>https://www.sciencedirect.com/science/article/pii/S0167404815000620</t>
  </si>
  <si>
    <t>When Mice devour the Elephants: A DDoS attack against size-based scheduling schemes in the internet</t>
  </si>
  <si>
    <t>https://www.sciencedirect.com/science/article/pii/S0167404815000644</t>
  </si>
  <si>
    <t>On statistical distance based testing of pseudo random sequences and experiments with PHP and Debian OpenSSL</t>
  </si>
  <si>
    <t>https://www.sciencedirect.com/science/article/pii/S0167404815000693</t>
  </si>
  <si>
    <t>Information security conscious care behaviour formation in organizations</t>
  </si>
  <si>
    <t>https://www.sciencedirect.com/science/article/pii/S0167404815000863</t>
  </si>
  <si>
    <t>Security of Software Defined Networks: A survey</t>
  </si>
  <si>
    <t>https://www.sciencedirect.com/science/article/pii/S016740481500070X</t>
  </si>
  <si>
    <t>https://www.sciencedirect.com/science/article/pii/S016740481500084X</t>
  </si>
  <si>
    <t>Statistical dynamic splay tree filters towards multilevel firewall packet filtering enhancement</t>
  </si>
  <si>
    <t>Information Security Behaviour Profiling Framework (ISBPF) for student mobile phone users</t>
  </si>
  <si>
    <t>https://www.sciencedirect.com/science/article/pii/S0167404815000851</t>
  </si>
  <si>
    <t>Input extraction via motion-sensor behavior analysis on smartphones</t>
  </si>
  <si>
    <t>https://www.sciencedirect.com/science/article/pii/S0167404815000991</t>
  </si>
  <si>
    <t>An anomaly analysis framework for database systems</t>
  </si>
  <si>
    <t>https://www.sciencedirect.com/science/article/pii/S0167404815000905</t>
  </si>
  <si>
    <t>BankSealer: A decision support system for online banking fraud analysis and investigation</t>
  </si>
  <si>
    <t>https://www.sciencedirect.com/science/article/pii/S0167404815000437</t>
  </si>
  <si>
    <t>Styx: Privacy risk communication for the Android smartphone platform based on apps' data-access behavior patterns</t>
  </si>
  <si>
    <t>https://www.sciencedirect.com/science/article/pii/S0167404815000541</t>
  </si>
  <si>
    <t>New models for efficient authenticated dictionaries</t>
  </si>
  <si>
    <t>https://www.sciencedirect.com/science/article/pii/S0167404815000607</t>
  </si>
  <si>
    <t>Reconciling user privacy and implicit authentication for mobile devices</t>
  </si>
  <si>
    <t>https://www.sciencedirect.com/science/article/pii/S0167404815000838</t>
  </si>
  <si>
    <t>Continuous user authentication using multi-modal biometrics</t>
  </si>
  <si>
    <t>https://www.sciencedirect.com/science/article/pii/S0167404815000875</t>
  </si>
  <si>
    <t>A game of Droid and Mouse: The threat of split-personality malware on Android</t>
  </si>
  <si>
    <t>https://www.sciencedirect.com/science/article/pii/S0167404815000656</t>
  </si>
  <si>
    <t>Utilisation of website logo for phishing detection</t>
  </si>
  <si>
    <t>https://www.sciencedirect.com/science/article/pii/S0167404815001145</t>
  </si>
  <si>
    <t>Network investigation methodology for BitTorrent Sync: A Peer-to-Peer based file synchronisation service</t>
  </si>
  <si>
    <t>https://www.sciencedirect.com/science/article/pii/S016740481500067X</t>
  </si>
  <si>
    <t>A new access control scheme for Facebook-style social networks</t>
  </si>
  <si>
    <t>https://www.sciencedirect.com/science/article/pii/S0167404815000632</t>
  </si>
  <si>
    <t>SecKit: A Model-based Security Toolkit for the Internet of Things</t>
  </si>
  <si>
    <t>https://www.sciencedirect.com/science/article/pii/S0167404815000887</t>
  </si>
  <si>
    <t>Parallel search over encrypted data under attribute based encryption on the Cloud Computing</t>
  </si>
  <si>
    <t>https://www.sciencedirect.com/science/article/pii/S0167404815000577</t>
  </si>
  <si>
    <t>The sigmoidal growth of operating system security vulnerabilities: An empirical revisit</t>
  </si>
  <si>
    <t>https://www.sciencedirect.com/science/article/pii/S0167404815001005</t>
  </si>
  <si>
    <t>New data-hiding algorithm based on adaptive neural networks with modified particle swarm optimization</t>
  </si>
  <si>
    <t>https://www.sciencedirect.com/science/article/pii/S016740481500098X</t>
  </si>
  <si>
    <t>A review on the public benchmark databases for static keystroke dynamics</t>
  </si>
  <si>
    <t>https://www.sciencedirect.com/science/article/pii/S0167404815000942</t>
  </si>
  <si>
    <t>Man-in-the-browser-cache: Persisting HTTPS attacks via browser cache poisoning</t>
  </si>
  <si>
    <t>https://www.sciencedirect.com/science/article/pii/S0167404815001121</t>
  </si>
  <si>
    <t>BYOD security engineering: A framework and its analysis</t>
  </si>
  <si>
    <t>https://www.sciencedirect.com/science/article/pii/S0167404815000978</t>
  </si>
  <si>
    <t>The information systems' security level assessment model based on an ontology and evidential reasoning approach</t>
  </si>
  <si>
    <t>https://www.sciencedirect.com/science/article/pii/S0167404815001212</t>
  </si>
  <si>
    <t>Necessity for ethics in social engineering research</t>
  </si>
  <si>
    <t>https://www.sciencedirect.com/science/article/pii/S0167404815001224</t>
  </si>
  <si>
    <t>Detecting seam carving based image resizing using local binary patterns</t>
  </si>
  <si>
    <t>https://www.sciencedirect.com/science/article/pii/S0167404815001248</t>
  </si>
  <si>
    <t>On the ground truth problem of malicious DNS traffic analysis</t>
  </si>
  <si>
    <t>https://www.sciencedirect.com/science/article/pii/S016740481500125X</t>
  </si>
  <si>
    <t>Automatic generation of HTTP intrusion signatures by selective identification of anomalies</t>
  </si>
  <si>
    <t>https://www.sciencedirect.com/science/article/pii/S0167404815001297</t>
  </si>
  <si>
    <t>Differentially private maximal frequent sequence mining</t>
  </si>
  <si>
    <t>https://www.sciencedirect.com/science/article/pii/S0167404815001273</t>
  </si>
  <si>
    <t>Security solution frames and security patterns for authorization in distributed, collaborative systems</t>
  </si>
  <si>
    <t>https://www.sciencedirect.com/science/article/pii/S0167404815001200</t>
  </si>
  <si>
    <t>A three-stage analysis of IDS for critical infrastructures</t>
  </si>
  <si>
    <t>https://www.sciencedirect.com/science/article/pii/S0167404815001133</t>
  </si>
  <si>
    <t>Relationship-based federated access control model for EPC Discovery Service</t>
  </si>
  <si>
    <t>https://www.sciencedirect.com/science/article/pii/S0167404815000899</t>
  </si>
  <si>
    <t>A realistic lightweight authentication protocol preserving strong anonymity for securing RFID system</t>
  </si>
  <si>
    <t>https://www.sciencedirect.com/science/article/pii/S0167404815000681</t>
  </si>
  <si>
    <t>Articles Published 2005</t>
  </si>
  <si>
    <t>Articles Published 2015</t>
  </si>
  <si>
    <t>Total Articles Sampled</t>
  </si>
  <si>
    <t>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</si>
</sst>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0" xfId="0" applyBorder="1"/>
    <xf numFmtId="0" fontId="2" fillId="0" borderId="0" xfId="1" applyBorder="1"/>
    <xf numFmtId="49" fontId="0" fillId="0" borderId="0" xfId="0" applyNumberFormat="1" applyAlignment="1">
      <alignment horizontal="right"/>
    </xf>
    <xf numFmtId="49" fontId="1" fillId="0" borderId="0" xfId="0" applyNumberFormat="1" applyFont="1" applyAlignment="1">
      <alignment horizontal="left"/>
    </xf>
    <xf numFmtId="49" fontId="1" fillId="0" borderId="0" xfId="0" applyNumberFormat="1" applyFont="1"/>
    <xf numFmtId="49" fontId="0" fillId="0" borderId="0" xfId="0" applyNumberFormat="1"/>
    <xf numFmtId="0" fontId="0" fillId="0" borderId="0" xfId="0" applyFill="1" applyBorder="1"/>
    <xf numFmtId="0" fontId="0" fillId="0" borderId="0" xfId="0" applyFill="1" applyBorder="1" applyAlignment="1">
      <alignment wrapText="1"/>
    </xf>
    <xf numFmtId="0" fontId="2" fillId="0" borderId="0" xfId="1" applyFill="1" applyBorder="1"/>
    <xf numFmtId="0" fontId="1" fillId="0" borderId="1" xfId="0" applyFont="1" applyBorder="1" applyAlignment="1">
      <alignment wrapText="1"/>
    </xf>
  </cellXfs>
  <cellStyles count="2">
    <cellStyle name="Hyperlink" xfId="1" builtinId="8"/>
    <cellStyle name="Normal" xfId="0" builtinId="0"/>
  </cellStyles>
  <dxfs count="4">
    <dxf>
      <numFmt numFmtId="30" formatCode="@"/>
      <alignment horizontal="right" vertical="bottom" textRotation="0" wrapText="0" indent="0" justifyLastLine="0" shrinkToFit="0" readingOrder="0"/>
    </dxf>
    <dxf>
      <numFmt numFmtId="30" formatCode="@"/>
      <alignment horizontal="right" vertical="bottom" textRotation="0" wrapText="0" indent="0" justifyLastLine="0" shrinkToFit="0" readingOrder="0"/>
    </dxf>
    <dxf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B70583D-36CB-4FF0-9DF6-2C317CF79C4F}" name="Articles" displayName="Articles" ref="A1:I370" totalsRowShown="0" headerRowDxfId="3">
  <autoFilter ref="A1:I370" xr:uid="{DB5DB72E-C90E-4787-8EFE-0B6985C6617A}"/>
  <tableColumns count="9">
    <tableColumn id="1" xr3:uid="{CDB79BBA-6BD8-4CBD-BF00-D23B8C4D75BC}" name="Paper" dataDxfId="2"/>
    <tableColumn id="2" xr3:uid="{5A338026-5294-4642-87C0-98B2AF0835DD}" name="Link"/>
    <tableColumn id="3" xr3:uid="{FAEEEC07-4BE0-4EE9-B914-A80334EE7F4D}" name="Journal"/>
    <tableColumn id="4" xr3:uid="{6FFF631B-5C67-4C62-9DA6-DC22EDEECDD4}" name="Year"/>
    <tableColumn id="5" xr3:uid="{9EBE62E3-B19D-4DB9-B2BF-3B5DC350F886}" name="Authors (1, 2, 3, 4+)" dataDxfId="1"/>
    <tableColumn id="6" xr3:uid="{A4F416CA-CA7A-4F1E-B7B2-E009D7043956}" name="Collaboration (None, Local, National, International)" dataDxfId="0"/>
    <tableColumn id="7" xr3:uid="{C0C95616-D378-46E3-93C5-C68ED942C84D}" name="Citation Count"/>
    <tableColumn id="8" xr3:uid="{E75B6942-777B-405C-9B43-54A13715EEA9}" name="Age">
      <calculatedColumnFormula>$M$1-D2</calculatedColumnFormula>
    </tableColumn>
    <tableColumn id="9" xr3:uid="{DAF3E6C1-1919-44CE-9F59-B3135A931E92}" name="Citations/Year">
      <calculatedColumnFormula>G2/H2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link.springer.com/journal/10207" TargetMode="External"/><Relationship Id="rId2" Type="http://schemas.openxmlformats.org/officeDocument/2006/relationships/hyperlink" Target="https://tops.acm.org/" TargetMode="External"/><Relationship Id="rId1" Type="http://schemas.openxmlformats.org/officeDocument/2006/relationships/hyperlink" Target="https://www.sciencedirect.com/journal/computers-and-security/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academic.oup.com/cybersecurity" TargetMode="External"/><Relationship Id="rId4" Type="http://schemas.openxmlformats.org/officeDocument/2006/relationships/hyperlink" Target="https://ieeexplore.ieee.org/xpl/RecentIssue.jsp?punumber=80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FC879-D73A-49AC-9377-B257FC7CE79B}">
  <sheetPr codeName="Sheet2"/>
  <dimension ref="A1:M370"/>
  <sheetViews>
    <sheetView tabSelected="1" workbookViewId="0">
      <pane ySplit="1" topLeftCell="A2" activePane="bottomLeft" state="frozen"/>
      <selection pane="bottomLeft" activeCell="D4" sqref="D4"/>
    </sheetView>
  </sheetViews>
  <sheetFormatPr defaultRowHeight="14.35" x14ac:dyDescent="0.5"/>
  <cols>
    <col min="1" max="1" width="81.41015625" style="8" customWidth="1"/>
    <col min="2" max="2" width="6.5859375" customWidth="1"/>
    <col min="3" max="3" width="9.41015625" customWidth="1"/>
    <col min="4" max="4" width="6.87890625" customWidth="1"/>
    <col min="5" max="5" width="20" style="5" customWidth="1"/>
    <col min="6" max="6" width="32.5859375" style="5" customWidth="1"/>
    <col min="7" max="7" width="15.41015625" customWidth="1"/>
    <col min="8" max="8" width="6.29296875" customWidth="1"/>
    <col min="9" max="9" width="15.41015625" customWidth="1"/>
  </cols>
  <sheetData>
    <row r="1" spans="1:13" s="1" customFormat="1" x14ac:dyDescent="0.5">
      <c r="A1" s="7" t="s">
        <v>24</v>
      </c>
      <c r="B1" s="1" t="s">
        <v>11</v>
      </c>
      <c r="C1" s="1" t="s">
        <v>0</v>
      </c>
      <c r="D1" s="1" t="s">
        <v>31</v>
      </c>
      <c r="E1" s="6" t="s">
        <v>32</v>
      </c>
      <c r="F1" s="6" t="s">
        <v>37</v>
      </c>
      <c r="G1" s="1" t="s">
        <v>39</v>
      </c>
      <c r="H1" s="1" t="s">
        <v>512</v>
      </c>
      <c r="I1" s="1" t="s">
        <v>514</v>
      </c>
      <c r="L1" s="1" t="s">
        <v>513</v>
      </c>
      <c r="M1" s="1">
        <v>2019</v>
      </c>
    </row>
    <row r="2" spans="1:13" x14ac:dyDescent="0.5">
      <c r="A2" s="8" t="s">
        <v>43</v>
      </c>
      <c r="B2" t="s">
        <v>44</v>
      </c>
      <c r="C2" t="s">
        <v>26</v>
      </c>
      <c r="D2">
        <v>2005</v>
      </c>
      <c r="E2" s="5" t="s">
        <v>40</v>
      </c>
      <c r="F2" s="5" t="s">
        <v>41</v>
      </c>
      <c r="G2">
        <v>84</v>
      </c>
      <c r="H2">
        <f>$M$1-D2</f>
        <v>14</v>
      </c>
      <c r="I2">
        <f t="shared" ref="I2:I25" si="0">G2/H2</f>
        <v>6</v>
      </c>
    </row>
    <row r="3" spans="1:13" x14ac:dyDescent="0.5">
      <c r="A3" s="8" t="s">
        <v>46</v>
      </c>
      <c r="B3" t="s">
        <v>45</v>
      </c>
      <c r="C3" t="s">
        <v>26</v>
      </c>
      <c r="D3">
        <v>2005</v>
      </c>
      <c r="E3" s="5" t="s">
        <v>42</v>
      </c>
      <c r="F3" s="5" t="s">
        <v>36</v>
      </c>
      <c r="G3">
        <v>16</v>
      </c>
      <c r="H3">
        <f t="shared" ref="H3:H66" si="1">$M$1-D3</f>
        <v>14</v>
      </c>
      <c r="I3">
        <f t="shared" si="0"/>
        <v>1.1428571428571428</v>
      </c>
    </row>
    <row r="4" spans="1:13" x14ac:dyDescent="0.5">
      <c r="A4" s="8" t="s">
        <v>48</v>
      </c>
      <c r="B4" t="s">
        <v>47</v>
      </c>
      <c r="C4" t="s">
        <v>26</v>
      </c>
      <c r="D4">
        <v>2005</v>
      </c>
      <c r="E4" s="5" t="s">
        <v>42</v>
      </c>
      <c r="F4" s="5" t="s">
        <v>35</v>
      </c>
      <c r="G4">
        <v>247</v>
      </c>
      <c r="H4">
        <f t="shared" si="1"/>
        <v>14</v>
      </c>
      <c r="I4">
        <f t="shared" si="0"/>
        <v>17.642857142857142</v>
      </c>
    </row>
    <row r="5" spans="1:13" x14ac:dyDescent="0.5">
      <c r="A5" s="8" t="s">
        <v>50</v>
      </c>
      <c r="B5" t="s">
        <v>49</v>
      </c>
      <c r="C5" t="s">
        <v>26</v>
      </c>
      <c r="D5">
        <v>2005</v>
      </c>
      <c r="E5" s="5" t="s">
        <v>38</v>
      </c>
      <c r="F5" s="5" t="s">
        <v>36</v>
      </c>
      <c r="G5">
        <v>17</v>
      </c>
      <c r="H5">
        <f t="shared" si="1"/>
        <v>14</v>
      </c>
      <c r="I5">
        <f t="shared" si="0"/>
        <v>1.2142857142857142</v>
      </c>
    </row>
    <row r="6" spans="1:13" x14ac:dyDescent="0.5">
      <c r="A6" s="8" t="s">
        <v>52</v>
      </c>
      <c r="B6" t="s">
        <v>51</v>
      </c>
      <c r="C6" t="s">
        <v>26</v>
      </c>
      <c r="D6">
        <v>2005</v>
      </c>
      <c r="E6" s="5" t="s">
        <v>40</v>
      </c>
      <c r="F6" s="5" t="s">
        <v>41</v>
      </c>
      <c r="G6">
        <v>29</v>
      </c>
      <c r="H6">
        <f t="shared" si="1"/>
        <v>14</v>
      </c>
      <c r="I6">
        <f t="shared" si="0"/>
        <v>2.0714285714285716</v>
      </c>
    </row>
    <row r="7" spans="1:13" x14ac:dyDescent="0.5">
      <c r="A7" s="8" t="s">
        <v>54</v>
      </c>
      <c r="B7" t="s">
        <v>53</v>
      </c>
      <c r="C7" t="s">
        <v>26</v>
      </c>
      <c r="D7">
        <v>2005</v>
      </c>
      <c r="E7" s="5" t="s">
        <v>42</v>
      </c>
      <c r="F7" s="5" t="s">
        <v>36</v>
      </c>
      <c r="G7">
        <v>5</v>
      </c>
      <c r="H7">
        <f t="shared" si="1"/>
        <v>14</v>
      </c>
      <c r="I7">
        <f t="shared" si="0"/>
        <v>0.35714285714285715</v>
      </c>
    </row>
    <row r="8" spans="1:13" x14ac:dyDescent="0.5">
      <c r="A8" s="8" t="s">
        <v>56</v>
      </c>
      <c r="B8" t="s">
        <v>55</v>
      </c>
      <c r="C8" t="s">
        <v>26</v>
      </c>
      <c r="D8">
        <v>2005</v>
      </c>
      <c r="E8" s="5" t="s">
        <v>40</v>
      </c>
      <c r="F8" s="5" t="s">
        <v>41</v>
      </c>
      <c r="G8">
        <v>14</v>
      </c>
      <c r="H8">
        <f t="shared" si="1"/>
        <v>14</v>
      </c>
      <c r="I8">
        <f t="shared" si="0"/>
        <v>1</v>
      </c>
    </row>
    <row r="9" spans="1:13" x14ac:dyDescent="0.5">
      <c r="A9" s="8" t="s">
        <v>57</v>
      </c>
      <c r="B9" t="s">
        <v>58</v>
      </c>
      <c r="C9" t="s">
        <v>26</v>
      </c>
      <c r="D9">
        <v>2005</v>
      </c>
      <c r="E9" s="5" t="s">
        <v>40</v>
      </c>
      <c r="F9" s="5" t="s">
        <v>41</v>
      </c>
      <c r="G9">
        <v>0</v>
      </c>
      <c r="H9">
        <f t="shared" si="1"/>
        <v>14</v>
      </c>
      <c r="I9">
        <f t="shared" si="0"/>
        <v>0</v>
      </c>
    </row>
    <row r="10" spans="1:13" x14ac:dyDescent="0.5">
      <c r="A10" s="8" t="s">
        <v>59</v>
      </c>
      <c r="B10" t="s">
        <v>60</v>
      </c>
      <c r="C10" t="s">
        <v>26</v>
      </c>
      <c r="D10">
        <v>2005</v>
      </c>
      <c r="E10" s="5" t="s">
        <v>40</v>
      </c>
      <c r="F10" s="5" t="s">
        <v>41</v>
      </c>
      <c r="G10">
        <v>1</v>
      </c>
      <c r="H10">
        <f t="shared" si="1"/>
        <v>14</v>
      </c>
      <c r="I10">
        <f t="shared" si="0"/>
        <v>7.1428571428571425E-2</v>
      </c>
    </row>
    <row r="11" spans="1:13" x14ac:dyDescent="0.5">
      <c r="A11" s="8" t="s">
        <v>61</v>
      </c>
      <c r="B11" t="s">
        <v>62</v>
      </c>
      <c r="C11" t="s">
        <v>26</v>
      </c>
      <c r="D11">
        <v>2005</v>
      </c>
      <c r="E11" s="5" t="s">
        <v>40</v>
      </c>
      <c r="F11" s="5" t="s">
        <v>41</v>
      </c>
      <c r="G11">
        <v>0</v>
      </c>
      <c r="H11">
        <f t="shared" si="1"/>
        <v>14</v>
      </c>
      <c r="I11">
        <f t="shared" si="0"/>
        <v>0</v>
      </c>
    </row>
    <row r="12" spans="1:13" x14ac:dyDescent="0.5">
      <c r="A12" s="8" t="s">
        <v>63</v>
      </c>
      <c r="B12" t="s">
        <v>64</v>
      </c>
      <c r="C12" t="s">
        <v>26</v>
      </c>
      <c r="D12">
        <v>2005</v>
      </c>
      <c r="E12" s="5" t="s">
        <v>42</v>
      </c>
      <c r="F12" s="5" t="s">
        <v>36</v>
      </c>
      <c r="G12">
        <v>14</v>
      </c>
      <c r="H12">
        <f t="shared" si="1"/>
        <v>14</v>
      </c>
      <c r="I12">
        <f t="shared" si="0"/>
        <v>1</v>
      </c>
    </row>
    <row r="13" spans="1:13" x14ac:dyDescent="0.5">
      <c r="A13" s="8" t="s">
        <v>65</v>
      </c>
      <c r="B13" t="s">
        <v>66</v>
      </c>
      <c r="C13" t="s">
        <v>26</v>
      </c>
      <c r="D13">
        <v>2005</v>
      </c>
      <c r="E13" s="5" t="s">
        <v>42</v>
      </c>
      <c r="F13" s="5" t="s">
        <v>36</v>
      </c>
      <c r="G13">
        <v>26</v>
      </c>
      <c r="H13">
        <f t="shared" si="1"/>
        <v>14</v>
      </c>
      <c r="I13">
        <f t="shared" si="0"/>
        <v>1.8571428571428572</v>
      </c>
    </row>
    <row r="14" spans="1:13" x14ac:dyDescent="0.5">
      <c r="A14" s="8" t="s">
        <v>67</v>
      </c>
      <c r="B14" t="s">
        <v>68</v>
      </c>
      <c r="C14" t="s">
        <v>26</v>
      </c>
      <c r="D14">
        <v>2005</v>
      </c>
      <c r="E14" s="5" t="s">
        <v>42</v>
      </c>
      <c r="F14" s="5" t="s">
        <v>35</v>
      </c>
      <c r="G14">
        <v>16</v>
      </c>
      <c r="H14">
        <f t="shared" si="1"/>
        <v>14</v>
      </c>
      <c r="I14">
        <f t="shared" si="0"/>
        <v>1.1428571428571428</v>
      </c>
    </row>
    <row r="15" spans="1:13" x14ac:dyDescent="0.5">
      <c r="A15" s="8" t="s">
        <v>69</v>
      </c>
      <c r="B15" t="s">
        <v>70</v>
      </c>
      <c r="C15" t="s">
        <v>26</v>
      </c>
      <c r="D15">
        <v>2005</v>
      </c>
      <c r="E15" s="5" t="s">
        <v>42</v>
      </c>
      <c r="F15" s="5" t="s">
        <v>36</v>
      </c>
      <c r="G15">
        <v>14</v>
      </c>
      <c r="H15">
        <f t="shared" si="1"/>
        <v>14</v>
      </c>
      <c r="I15">
        <f t="shared" si="0"/>
        <v>1</v>
      </c>
    </row>
    <row r="16" spans="1:13" x14ac:dyDescent="0.5">
      <c r="A16" s="8" t="s">
        <v>72</v>
      </c>
      <c r="B16" t="s">
        <v>71</v>
      </c>
      <c r="C16" t="s">
        <v>26</v>
      </c>
      <c r="D16">
        <v>2005</v>
      </c>
      <c r="E16" s="5" t="s">
        <v>42</v>
      </c>
      <c r="F16" s="5" t="s">
        <v>36</v>
      </c>
      <c r="G16">
        <v>3</v>
      </c>
      <c r="H16">
        <f t="shared" si="1"/>
        <v>14</v>
      </c>
      <c r="I16">
        <f t="shared" si="0"/>
        <v>0.21428571428571427</v>
      </c>
    </row>
    <row r="17" spans="1:9" x14ac:dyDescent="0.5">
      <c r="A17" s="8" t="s">
        <v>73</v>
      </c>
      <c r="B17" t="s">
        <v>74</v>
      </c>
      <c r="C17" t="s">
        <v>26</v>
      </c>
      <c r="D17">
        <v>2005</v>
      </c>
      <c r="E17" s="5" t="s">
        <v>42</v>
      </c>
      <c r="F17" s="5" t="s">
        <v>36</v>
      </c>
      <c r="G17">
        <v>1</v>
      </c>
      <c r="H17">
        <f t="shared" si="1"/>
        <v>14</v>
      </c>
      <c r="I17">
        <f t="shared" si="0"/>
        <v>7.1428571428571425E-2</v>
      </c>
    </row>
    <row r="18" spans="1:9" x14ac:dyDescent="0.5">
      <c r="A18" s="8" t="s">
        <v>75</v>
      </c>
      <c r="B18" t="s">
        <v>76</v>
      </c>
      <c r="C18" t="s">
        <v>26</v>
      </c>
      <c r="D18">
        <v>2005</v>
      </c>
      <c r="E18" s="5" t="s">
        <v>40</v>
      </c>
      <c r="F18" s="5" t="s">
        <v>41</v>
      </c>
      <c r="G18">
        <v>59</v>
      </c>
      <c r="H18">
        <f t="shared" si="1"/>
        <v>14</v>
      </c>
      <c r="I18">
        <f t="shared" si="0"/>
        <v>4.2142857142857144</v>
      </c>
    </row>
    <row r="19" spans="1:9" x14ac:dyDescent="0.5">
      <c r="A19" s="8" t="s">
        <v>77</v>
      </c>
      <c r="B19" t="s">
        <v>78</v>
      </c>
      <c r="C19" t="s">
        <v>26</v>
      </c>
      <c r="D19">
        <v>2005</v>
      </c>
      <c r="E19" s="5" t="s">
        <v>40</v>
      </c>
      <c r="F19" s="5" t="s">
        <v>41</v>
      </c>
      <c r="G19">
        <v>8</v>
      </c>
      <c r="H19">
        <f t="shared" si="1"/>
        <v>14</v>
      </c>
      <c r="I19">
        <f t="shared" si="0"/>
        <v>0.5714285714285714</v>
      </c>
    </row>
    <row r="20" spans="1:9" x14ac:dyDescent="0.5">
      <c r="A20" s="8" t="s">
        <v>79</v>
      </c>
      <c r="B20" t="s">
        <v>80</v>
      </c>
      <c r="C20" t="s">
        <v>26</v>
      </c>
      <c r="D20">
        <v>2005</v>
      </c>
      <c r="E20" s="5" t="s">
        <v>40</v>
      </c>
      <c r="F20" s="5" t="s">
        <v>41</v>
      </c>
      <c r="G20">
        <v>0</v>
      </c>
      <c r="H20">
        <f t="shared" si="1"/>
        <v>14</v>
      </c>
      <c r="I20">
        <f t="shared" si="0"/>
        <v>0</v>
      </c>
    </row>
    <row r="21" spans="1:9" x14ac:dyDescent="0.5">
      <c r="A21" s="8" t="s">
        <v>81</v>
      </c>
      <c r="B21" t="s">
        <v>82</v>
      </c>
      <c r="C21" t="s">
        <v>26</v>
      </c>
      <c r="D21">
        <v>2005</v>
      </c>
      <c r="E21" s="5" t="s">
        <v>42</v>
      </c>
      <c r="F21" s="5" t="s">
        <v>36</v>
      </c>
      <c r="G21">
        <v>3</v>
      </c>
      <c r="H21">
        <f t="shared" si="1"/>
        <v>14</v>
      </c>
      <c r="I21">
        <f t="shared" si="0"/>
        <v>0.21428571428571427</v>
      </c>
    </row>
    <row r="22" spans="1:9" x14ac:dyDescent="0.5">
      <c r="A22" s="8" t="s">
        <v>83</v>
      </c>
      <c r="B22" t="s">
        <v>84</v>
      </c>
      <c r="C22" t="s">
        <v>26</v>
      </c>
      <c r="D22">
        <v>2005</v>
      </c>
      <c r="E22" s="5" t="s">
        <v>42</v>
      </c>
      <c r="F22" s="5" t="s">
        <v>35</v>
      </c>
      <c r="G22">
        <v>22</v>
      </c>
      <c r="H22">
        <f t="shared" si="1"/>
        <v>14</v>
      </c>
      <c r="I22">
        <f t="shared" si="0"/>
        <v>1.5714285714285714</v>
      </c>
    </row>
    <row r="23" spans="1:9" x14ac:dyDescent="0.5">
      <c r="A23" s="8" t="s">
        <v>85</v>
      </c>
      <c r="B23" t="s">
        <v>86</v>
      </c>
      <c r="C23" t="s">
        <v>26</v>
      </c>
      <c r="D23">
        <v>2005</v>
      </c>
      <c r="E23" s="5" t="s">
        <v>40</v>
      </c>
      <c r="F23" s="5" t="s">
        <v>41</v>
      </c>
      <c r="G23">
        <v>0</v>
      </c>
      <c r="H23">
        <f t="shared" si="1"/>
        <v>14</v>
      </c>
      <c r="I23">
        <f t="shared" si="0"/>
        <v>0</v>
      </c>
    </row>
    <row r="24" spans="1:9" x14ac:dyDescent="0.5">
      <c r="A24" s="8" t="s">
        <v>87</v>
      </c>
      <c r="B24" t="s">
        <v>88</v>
      </c>
      <c r="C24" t="s">
        <v>26</v>
      </c>
      <c r="D24">
        <v>2005</v>
      </c>
      <c r="E24" s="5" t="s">
        <v>40</v>
      </c>
      <c r="F24" s="5" t="s">
        <v>41</v>
      </c>
      <c r="G24">
        <v>41</v>
      </c>
      <c r="H24">
        <f t="shared" si="1"/>
        <v>14</v>
      </c>
      <c r="I24">
        <f t="shared" si="0"/>
        <v>2.9285714285714284</v>
      </c>
    </row>
    <row r="25" spans="1:9" x14ac:dyDescent="0.5">
      <c r="A25" s="8" t="s">
        <v>89</v>
      </c>
      <c r="B25" t="s">
        <v>90</v>
      </c>
      <c r="C25" t="s">
        <v>26</v>
      </c>
      <c r="D25">
        <v>2005</v>
      </c>
      <c r="E25" s="5" t="s">
        <v>34</v>
      </c>
      <c r="F25" s="5" t="s">
        <v>36</v>
      </c>
      <c r="G25">
        <v>34</v>
      </c>
      <c r="H25">
        <f t="shared" si="1"/>
        <v>14</v>
      </c>
      <c r="I25">
        <f t="shared" si="0"/>
        <v>2.4285714285714284</v>
      </c>
    </row>
    <row r="26" spans="1:9" x14ac:dyDescent="0.5">
      <c r="A26" s="8" t="s">
        <v>91</v>
      </c>
      <c r="B26" t="s">
        <v>92</v>
      </c>
      <c r="C26" t="s">
        <v>26</v>
      </c>
      <c r="D26">
        <v>2005</v>
      </c>
      <c r="E26" s="5" t="s">
        <v>38</v>
      </c>
      <c r="F26" s="5" t="s">
        <v>35</v>
      </c>
      <c r="G26">
        <v>218</v>
      </c>
      <c r="H26">
        <f t="shared" si="1"/>
        <v>14</v>
      </c>
      <c r="I26">
        <f t="shared" ref="I26:I34" si="2">G26/H26</f>
        <v>15.571428571428571</v>
      </c>
    </row>
    <row r="27" spans="1:9" x14ac:dyDescent="0.5">
      <c r="A27" s="8" t="s">
        <v>93</v>
      </c>
      <c r="B27" t="s">
        <v>94</v>
      </c>
      <c r="C27" t="s">
        <v>26</v>
      </c>
      <c r="D27">
        <v>2005</v>
      </c>
      <c r="E27" s="5" t="s">
        <v>42</v>
      </c>
      <c r="F27" s="5" t="s">
        <v>36</v>
      </c>
      <c r="G27">
        <v>43</v>
      </c>
      <c r="H27">
        <f t="shared" si="1"/>
        <v>14</v>
      </c>
      <c r="I27">
        <f t="shared" si="2"/>
        <v>3.0714285714285716</v>
      </c>
    </row>
    <row r="28" spans="1:9" x14ac:dyDescent="0.5">
      <c r="A28" s="8" t="s">
        <v>95</v>
      </c>
      <c r="B28" t="s">
        <v>96</v>
      </c>
      <c r="C28" t="s">
        <v>26</v>
      </c>
      <c r="D28">
        <v>2005</v>
      </c>
      <c r="E28" s="5" t="s">
        <v>34</v>
      </c>
      <c r="F28" s="5" t="s">
        <v>36</v>
      </c>
      <c r="G28">
        <v>101</v>
      </c>
      <c r="H28">
        <f t="shared" si="1"/>
        <v>14</v>
      </c>
      <c r="I28">
        <f t="shared" si="2"/>
        <v>7.2142857142857144</v>
      </c>
    </row>
    <row r="29" spans="1:9" x14ac:dyDescent="0.5">
      <c r="A29" s="8" t="s">
        <v>97</v>
      </c>
      <c r="B29" t="s">
        <v>98</v>
      </c>
      <c r="C29" t="s">
        <v>26</v>
      </c>
      <c r="D29">
        <v>2005</v>
      </c>
      <c r="E29" s="5" t="s">
        <v>38</v>
      </c>
      <c r="F29" s="5" t="s">
        <v>35</v>
      </c>
      <c r="G29">
        <v>20</v>
      </c>
      <c r="H29">
        <f t="shared" si="1"/>
        <v>14</v>
      </c>
      <c r="I29">
        <f t="shared" si="2"/>
        <v>1.4285714285714286</v>
      </c>
    </row>
    <row r="30" spans="1:9" x14ac:dyDescent="0.5">
      <c r="A30" s="8" t="s">
        <v>99</v>
      </c>
      <c r="B30" t="s">
        <v>100</v>
      </c>
      <c r="C30" t="s">
        <v>26</v>
      </c>
      <c r="D30">
        <v>2005</v>
      </c>
      <c r="E30" s="5" t="s">
        <v>40</v>
      </c>
      <c r="F30" s="5" t="s">
        <v>41</v>
      </c>
      <c r="G30">
        <v>3</v>
      </c>
      <c r="H30">
        <f t="shared" si="1"/>
        <v>14</v>
      </c>
      <c r="I30">
        <f t="shared" si="2"/>
        <v>0.21428571428571427</v>
      </c>
    </row>
    <row r="31" spans="1:9" x14ac:dyDescent="0.5">
      <c r="A31" s="8" t="s">
        <v>101</v>
      </c>
      <c r="B31" t="s">
        <v>102</v>
      </c>
      <c r="C31" t="s">
        <v>26</v>
      </c>
      <c r="D31">
        <v>2005</v>
      </c>
      <c r="E31" s="5" t="s">
        <v>38</v>
      </c>
      <c r="F31" s="5" t="s">
        <v>33</v>
      </c>
      <c r="G31">
        <v>4</v>
      </c>
      <c r="H31">
        <f t="shared" si="1"/>
        <v>14</v>
      </c>
      <c r="I31">
        <f t="shared" si="2"/>
        <v>0.2857142857142857</v>
      </c>
    </row>
    <row r="32" spans="1:9" x14ac:dyDescent="0.5">
      <c r="A32" s="8" t="s">
        <v>104</v>
      </c>
      <c r="B32" t="s">
        <v>103</v>
      </c>
      <c r="C32" t="s">
        <v>26</v>
      </c>
      <c r="D32">
        <v>2005</v>
      </c>
      <c r="E32" s="5" t="s">
        <v>40</v>
      </c>
      <c r="F32" s="5" t="s">
        <v>41</v>
      </c>
      <c r="G32">
        <v>3</v>
      </c>
      <c r="H32">
        <f t="shared" si="1"/>
        <v>14</v>
      </c>
      <c r="I32">
        <f t="shared" si="2"/>
        <v>0.21428571428571427</v>
      </c>
    </row>
    <row r="33" spans="1:9" x14ac:dyDescent="0.5">
      <c r="A33" s="8" t="s">
        <v>105</v>
      </c>
      <c r="B33" t="s">
        <v>106</v>
      </c>
      <c r="C33" t="s">
        <v>26</v>
      </c>
      <c r="D33">
        <v>2005</v>
      </c>
      <c r="E33" s="5" t="s">
        <v>40</v>
      </c>
      <c r="F33" s="5" t="s">
        <v>41</v>
      </c>
      <c r="G33">
        <v>24</v>
      </c>
      <c r="H33">
        <f t="shared" si="1"/>
        <v>14</v>
      </c>
      <c r="I33">
        <f t="shared" si="2"/>
        <v>1.7142857142857142</v>
      </c>
    </row>
    <row r="34" spans="1:9" x14ac:dyDescent="0.5">
      <c r="A34" s="8" t="s">
        <v>107</v>
      </c>
      <c r="B34" t="s">
        <v>108</v>
      </c>
      <c r="C34" t="s">
        <v>26</v>
      </c>
      <c r="D34">
        <v>2005</v>
      </c>
      <c r="E34" s="5" t="s">
        <v>40</v>
      </c>
      <c r="F34" s="5" t="s">
        <v>41</v>
      </c>
      <c r="G34">
        <v>2</v>
      </c>
      <c r="H34">
        <f t="shared" si="1"/>
        <v>14</v>
      </c>
      <c r="I34">
        <f t="shared" si="2"/>
        <v>0.14285714285714285</v>
      </c>
    </row>
    <row r="35" spans="1:9" x14ac:dyDescent="0.5">
      <c r="A35" s="8" t="s">
        <v>109</v>
      </c>
      <c r="B35" t="s">
        <v>110</v>
      </c>
      <c r="C35" t="s">
        <v>26</v>
      </c>
      <c r="D35">
        <v>2005</v>
      </c>
      <c r="E35" s="5" t="s">
        <v>40</v>
      </c>
      <c r="F35" s="5" t="s">
        <v>41</v>
      </c>
      <c r="G35">
        <v>0</v>
      </c>
      <c r="H35">
        <f t="shared" si="1"/>
        <v>14</v>
      </c>
      <c r="I35">
        <f>G35/H35</f>
        <v>0</v>
      </c>
    </row>
    <row r="36" spans="1:9" x14ac:dyDescent="0.5">
      <c r="A36" s="8" t="s">
        <v>111</v>
      </c>
      <c r="B36" t="s">
        <v>112</v>
      </c>
      <c r="C36" t="s">
        <v>26</v>
      </c>
      <c r="D36">
        <v>2005</v>
      </c>
      <c r="E36" s="5" t="s">
        <v>42</v>
      </c>
      <c r="F36" s="5" t="s">
        <v>36</v>
      </c>
      <c r="G36">
        <v>8</v>
      </c>
      <c r="H36">
        <f t="shared" si="1"/>
        <v>14</v>
      </c>
      <c r="I36">
        <f t="shared" ref="I36:I99" si="3">G36/H36</f>
        <v>0.5714285714285714</v>
      </c>
    </row>
    <row r="37" spans="1:9" x14ac:dyDescent="0.5">
      <c r="A37" s="8" t="s">
        <v>113</v>
      </c>
      <c r="B37" t="s">
        <v>114</v>
      </c>
      <c r="C37" t="s">
        <v>26</v>
      </c>
      <c r="D37">
        <v>2005</v>
      </c>
      <c r="E37" s="5" t="s">
        <v>40</v>
      </c>
      <c r="F37" s="5" t="s">
        <v>41</v>
      </c>
      <c r="G37">
        <v>0</v>
      </c>
      <c r="H37">
        <f t="shared" si="1"/>
        <v>14</v>
      </c>
      <c r="I37">
        <f t="shared" si="3"/>
        <v>0</v>
      </c>
    </row>
    <row r="38" spans="1:9" x14ac:dyDescent="0.5">
      <c r="A38" s="8" t="s">
        <v>115</v>
      </c>
      <c r="B38" t="s">
        <v>116</v>
      </c>
      <c r="C38" t="s">
        <v>26</v>
      </c>
      <c r="D38">
        <v>2005</v>
      </c>
      <c r="E38" s="5" t="s">
        <v>40</v>
      </c>
      <c r="F38" s="5" t="s">
        <v>41</v>
      </c>
      <c r="G38">
        <v>0</v>
      </c>
      <c r="H38">
        <f t="shared" si="1"/>
        <v>14</v>
      </c>
      <c r="I38">
        <f t="shared" si="3"/>
        <v>0</v>
      </c>
    </row>
    <row r="39" spans="1:9" x14ac:dyDescent="0.5">
      <c r="A39" s="8" t="s">
        <v>117</v>
      </c>
      <c r="B39" t="s">
        <v>118</v>
      </c>
      <c r="C39" t="s">
        <v>26</v>
      </c>
      <c r="D39">
        <v>2005</v>
      </c>
      <c r="E39" s="5" t="s">
        <v>42</v>
      </c>
      <c r="F39" s="5" t="s">
        <v>35</v>
      </c>
      <c r="G39">
        <v>2</v>
      </c>
      <c r="H39">
        <f t="shared" si="1"/>
        <v>14</v>
      </c>
      <c r="I39">
        <f t="shared" si="3"/>
        <v>0.14285714285714285</v>
      </c>
    </row>
    <row r="40" spans="1:9" x14ac:dyDescent="0.5">
      <c r="A40" s="8" t="s">
        <v>119</v>
      </c>
      <c r="B40" t="s">
        <v>120</v>
      </c>
      <c r="C40" t="s">
        <v>26</v>
      </c>
      <c r="D40">
        <v>2005</v>
      </c>
      <c r="E40" s="5" t="s">
        <v>40</v>
      </c>
      <c r="F40" s="5" t="s">
        <v>41</v>
      </c>
      <c r="G40">
        <v>0</v>
      </c>
      <c r="H40">
        <f t="shared" si="1"/>
        <v>14</v>
      </c>
      <c r="I40">
        <f t="shared" si="3"/>
        <v>0</v>
      </c>
    </row>
    <row r="41" spans="1:9" x14ac:dyDescent="0.5">
      <c r="A41" s="8" t="s">
        <v>121</v>
      </c>
      <c r="B41" t="s">
        <v>122</v>
      </c>
      <c r="C41" t="s">
        <v>26</v>
      </c>
      <c r="D41">
        <v>2005</v>
      </c>
      <c r="E41" s="5" t="s">
        <v>42</v>
      </c>
      <c r="F41" s="5" t="s">
        <v>35</v>
      </c>
      <c r="G41">
        <v>37</v>
      </c>
      <c r="H41">
        <f t="shared" si="1"/>
        <v>14</v>
      </c>
      <c r="I41">
        <f t="shared" si="3"/>
        <v>2.6428571428571428</v>
      </c>
    </row>
    <row r="42" spans="1:9" x14ac:dyDescent="0.5">
      <c r="A42" s="8" t="s">
        <v>123</v>
      </c>
      <c r="B42" t="s">
        <v>124</v>
      </c>
      <c r="C42" t="s">
        <v>26</v>
      </c>
      <c r="D42">
        <v>2005</v>
      </c>
      <c r="E42" s="5" t="s">
        <v>38</v>
      </c>
      <c r="F42" s="5" t="s">
        <v>36</v>
      </c>
      <c r="G42">
        <v>4</v>
      </c>
      <c r="H42">
        <f t="shared" si="1"/>
        <v>14</v>
      </c>
      <c r="I42">
        <f t="shared" si="3"/>
        <v>0.2857142857142857</v>
      </c>
    </row>
    <row r="43" spans="1:9" x14ac:dyDescent="0.5">
      <c r="A43" s="8" t="s">
        <v>125</v>
      </c>
      <c r="B43" t="s">
        <v>126</v>
      </c>
      <c r="C43" t="s">
        <v>26</v>
      </c>
      <c r="D43">
        <v>2005</v>
      </c>
      <c r="E43" s="5" t="s">
        <v>34</v>
      </c>
      <c r="F43" s="5" t="s">
        <v>36</v>
      </c>
      <c r="G43">
        <v>38</v>
      </c>
      <c r="H43">
        <f t="shared" si="1"/>
        <v>14</v>
      </c>
      <c r="I43">
        <f t="shared" si="3"/>
        <v>2.7142857142857144</v>
      </c>
    </row>
    <row r="44" spans="1:9" x14ac:dyDescent="0.5">
      <c r="A44" s="8" t="s">
        <v>127</v>
      </c>
      <c r="B44" t="s">
        <v>128</v>
      </c>
      <c r="C44" t="s">
        <v>26</v>
      </c>
      <c r="D44">
        <v>2005</v>
      </c>
      <c r="E44" s="5" t="s">
        <v>42</v>
      </c>
      <c r="F44" s="5" t="s">
        <v>35</v>
      </c>
      <c r="G44">
        <v>3</v>
      </c>
      <c r="H44">
        <f t="shared" si="1"/>
        <v>14</v>
      </c>
      <c r="I44">
        <f t="shared" si="3"/>
        <v>0.21428571428571427</v>
      </c>
    </row>
    <row r="45" spans="1:9" x14ac:dyDescent="0.5">
      <c r="A45" s="8" t="s">
        <v>129</v>
      </c>
      <c r="B45" t="s">
        <v>130</v>
      </c>
      <c r="C45" t="s">
        <v>26</v>
      </c>
      <c r="D45">
        <v>2005</v>
      </c>
      <c r="E45" s="5" t="s">
        <v>42</v>
      </c>
      <c r="F45" s="5" t="s">
        <v>35</v>
      </c>
      <c r="G45">
        <v>2</v>
      </c>
      <c r="H45">
        <f t="shared" si="1"/>
        <v>14</v>
      </c>
      <c r="I45">
        <f t="shared" si="3"/>
        <v>0.14285714285714285</v>
      </c>
    </row>
    <row r="46" spans="1:9" x14ac:dyDescent="0.5">
      <c r="A46" s="8" t="s">
        <v>131</v>
      </c>
      <c r="B46" t="s">
        <v>132</v>
      </c>
      <c r="C46" t="s">
        <v>26</v>
      </c>
      <c r="D46">
        <v>2005</v>
      </c>
      <c r="E46" s="5" t="s">
        <v>40</v>
      </c>
      <c r="F46" s="5" t="s">
        <v>41</v>
      </c>
      <c r="G46">
        <v>2</v>
      </c>
      <c r="H46">
        <f t="shared" si="1"/>
        <v>14</v>
      </c>
      <c r="I46">
        <f t="shared" si="3"/>
        <v>0.14285714285714285</v>
      </c>
    </row>
    <row r="47" spans="1:9" x14ac:dyDescent="0.5">
      <c r="A47" s="8" t="s">
        <v>133</v>
      </c>
      <c r="B47" t="s">
        <v>134</v>
      </c>
      <c r="C47" t="s">
        <v>26</v>
      </c>
      <c r="D47">
        <v>2005</v>
      </c>
      <c r="E47" s="5" t="s">
        <v>42</v>
      </c>
      <c r="F47" s="5" t="s">
        <v>36</v>
      </c>
      <c r="G47">
        <v>19</v>
      </c>
      <c r="H47">
        <f t="shared" si="1"/>
        <v>14</v>
      </c>
      <c r="I47">
        <f t="shared" si="3"/>
        <v>1.3571428571428572</v>
      </c>
    </row>
    <row r="48" spans="1:9" x14ac:dyDescent="0.5">
      <c r="A48" s="8" t="s">
        <v>135</v>
      </c>
      <c r="B48" t="s">
        <v>136</v>
      </c>
      <c r="C48" t="s">
        <v>26</v>
      </c>
      <c r="D48">
        <v>2005</v>
      </c>
      <c r="E48" s="5" t="s">
        <v>40</v>
      </c>
      <c r="F48" s="5" t="s">
        <v>41</v>
      </c>
      <c r="G48">
        <v>5</v>
      </c>
      <c r="H48">
        <f t="shared" si="1"/>
        <v>14</v>
      </c>
      <c r="I48">
        <f t="shared" si="3"/>
        <v>0.35714285714285715</v>
      </c>
    </row>
    <row r="49" spans="1:9" x14ac:dyDescent="0.5">
      <c r="A49" s="8" t="s">
        <v>137</v>
      </c>
      <c r="B49" t="s">
        <v>138</v>
      </c>
      <c r="C49" t="s">
        <v>26</v>
      </c>
      <c r="D49">
        <v>2005</v>
      </c>
      <c r="E49" s="5" t="s">
        <v>40</v>
      </c>
      <c r="F49" s="5" t="s">
        <v>41</v>
      </c>
      <c r="G49">
        <v>0</v>
      </c>
      <c r="H49">
        <f t="shared" si="1"/>
        <v>14</v>
      </c>
      <c r="I49">
        <f t="shared" si="3"/>
        <v>0</v>
      </c>
    </row>
    <row r="50" spans="1:9" x14ac:dyDescent="0.5">
      <c r="A50" s="8" t="s">
        <v>139</v>
      </c>
      <c r="B50" t="s">
        <v>140</v>
      </c>
      <c r="C50" t="s">
        <v>26</v>
      </c>
      <c r="D50">
        <v>2005</v>
      </c>
      <c r="E50" s="5" t="s">
        <v>42</v>
      </c>
      <c r="F50" s="5" t="s">
        <v>36</v>
      </c>
      <c r="G50">
        <v>6</v>
      </c>
      <c r="H50">
        <f t="shared" si="1"/>
        <v>14</v>
      </c>
      <c r="I50">
        <f t="shared" si="3"/>
        <v>0.42857142857142855</v>
      </c>
    </row>
    <row r="51" spans="1:9" x14ac:dyDescent="0.5">
      <c r="A51" s="8" t="s">
        <v>141</v>
      </c>
      <c r="B51" t="s">
        <v>142</v>
      </c>
      <c r="C51" t="s">
        <v>26</v>
      </c>
      <c r="D51">
        <v>2005</v>
      </c>
      <c r="E51" s="5" t="s">
        <v>40</v>
      </c>
      <c r="F51" s="5" t="s">
        <v>41</v>
      </c>
      <c r="G51">
        <v>0</v>
      </c>
      <c r="H51">
        <f t="shared" si="1"/>
        <v>14</v>
      </c>
      <c r="I51">
        <f t="shared" si="3"/>
        <v>0</v>
      </c>
    </row>
    <row r="52" spans="1:9" x14ac:dyDescent="0.5">
      <c r="A52" s="8" t="s">
        <v>143</v>
      </c>
      <c r="B52" t="s">
        <v>144</v>
      </c>
      <c r="C52" t="s">
        <v>26</v>
      </c>
      <c r="D52">
        <v>2005</v>
      </c>
      <c r="E52" s="5" t="s">
        <v>42</v>
      </c>
      <c r="F52" s="5" t="s">
        <v>35</v>
      </c>
      <c r="G52">
        <v>13</v>
      </c>
      <c r="H52">
        <f t="shared" si="1"/>
        <v>14</v>
      </c>
      <c r="I52">
        <f t="shared" si="3"/>
        <v>0.9285714285714286</v>
      </c>
    </row>
    <row r="53" spans="1:9" x14ac:dyDescent="0.5">
      <c r="A53" s="8" t="s">
        <v>145</v>
      </c>
      <c r="B53" t="s">
        <v>146</v>
      </c>
      <c r="C53" t="s">
        <v>26</v>
      </c>
      <c r="D53">
        <v>2005</v>
      </c>
      <c r="E53" s="5" t="s">
        <v>40</v>
      </c>
      <c r="F53" s="5" t="s">
        <v>41</v>
      </c>
      <c r="G53">
        <v>19</v>
      </c>
      <c r="H53">
        <f t="shared" si="1"/>
        <v>14</v>
      </c>
      <c r="I53">
        <f t="shared" si="3"/>
        <v>1.3571428571428572</v>
      </c>
    </row>
    <row r="54" spans="1:9" x14ac:dyDescent="0.5">
      <c r="A54" s="8" t="s">
        <v>147</v>
      </c>
      <c r="B54" t="s">
        <v>148</v>
      </c>
      <c r="C54" t="s">
        <v>26</v>
      </c>
      <c r="D54">
        <v>2005</v>
      </c>
      <c r="E54" s="5" t="s">
        <v>38</v>
      </c>
      <c r="F54" s="5" t="s">
        <v>33</v>
      </c>
      <c r="G54">
        <v>19</v>
      </c>
      <c r="H54">
        <f t="shared" si="1"/>
        <v>14</v>
      </c>
      <c r="I54">
        <f t="shared" si="3"/>
        <v>1.3571428571428572</v>
      </c>
    </row>
    <row r="55" spans="1:9" x14ac:dyDescent="0.5">
      <c r="A55" s="8" t="s">
        <v>150</v>
      </c>
      <c r="B55" t="s">
        <v>149</v>
      </c>
      <c r="C55" t="s">
        <v>26</v>
      </c>
      <c r="D55">
        <v>2005</v>
      </c>
      <c r="E55" s="5" t="s">
        <v>38</v>
      </c>
      <c r="F55" s="5" t="s">
        <v>35</v>
      </c>
      <c r="G55">
        <v>42</v>
      </c>
      <c r="H55">
        <f t="shared" si="1"/>
        <v>14</v>
      </c>
      <c r="I55">
        <f t="shared" si="3"/>
        <v>3</v>
      </c>
    </row>
    <row r="56" spans="1:9" x14ac:dyDescent="0.5">
      <c r="A56" s="8" t="s">
        <v>151</v>
      </c>
      <c r="B56" t="s">
        <v>152</v>
      </c>
      <c r="C56" t="s">
        <v>26</v>
      </c>
      <c r="D56">
        <v>2005</v>
      </c>
      <c r="E56" s="5" t="s">
        <v>34</v>
      </c>
      <c r="F56" s="5" t="s">
        <v>35</v>
      </c>
      <c r="G56">
        <v>20</v>
      </c>
      <c r="H56">
        <f t="shared" si="1"/>
        <v>14</v>
      </c>
      <c r="I56">
        <f t="shared" si="3"/>
        <v>1.4285714285714286</v>
      </c>
    </row>
    <row r="57" spans="1:9" x14ac:dyDescent="0.5">
      <c r="A57" s="8" t="s">
        <v>153</v>
      </c>
      <c r="B57" t="s">
        <v>154</v>
      </c>
      <c r="C57" t="s">
        <v>26</v>
      </c>
      <c r="D57">
        <v>2005</v>
      </c>
      <c r="E57" s="5" t="s">
        <v>42</v>
      </c>
      <c r="F57" s="5" t="s">
        <v>35</v>
      </c>
      <c r="G57">
        <v>12</v>
      </c>
      <c r="H57">
        <f t="shared" si="1"/>
        <v>14</v>
      </c>
      <c r="I57">
        <f t="shared" si="3"/>
        <v>0.8571428571428571</v>
      </c>
    </row>
    <row r="58" spans="1:9" x14ac:dyDescent="0.5">
      <c r="A58" s="8" t="s">
        <v>155</v>
      </c>
      <c r="B58" t="s">
        <v>156</v>
      </c>
      <c r="C58" t="s">
        <v>26</v>
      </c>
      <c r="D58">
        <v>2005</v>
      </c>
      <c r="E58" s="5" t="s">
        <v>42</v>
      </c>
      <c r="F58" s="5" t="s">
        <v>36</v>
      </c>
      <c r="G58">
        <v>0</v>
      </c>
      <c r="H58">
        <f t="shared" si="1"/>
        <v>14</v>
      </c>
      <c r="I58">
        <f t="shared" si="3"/>
        <v>0</v>
      </c>
    </row>
    <row r="59" spans="1:9" x14ac:dyDescent="0.5">
      <c r="A59" s="8" t="s">
        <v>157</v>
      </c>
      <c r="B59" t="s">
        <v>158</v>
      </c>
      <c r="C59" t="s">
        <v>26</v>
      </c>
      <c r="D59">
        <v>2005</v>
      </c>
      <c r="E59" s="5" t="s">
        <v>40</v>
      </c>
      <c r="F59" s="5" t="s">
        <v>41</v>
      </c>
      <c r="G59">
        <v>5</v>
      </c>
      <c r="H59">
        <f t="shared" si="1"/>
        <v>14</v>
      </c>
      <c r="I59">
        <f t="shared" si="3"/>
        <v>0.35714285714285715</v>
      </c>
    </row>
    <row r="60" spans="1:9" x14ac:dyDescent="0.5">
      <c r="A60" s="8" t="s">
        <v>159</v>
      </c>
      <c r="B60" t="s">
        <v>160</v>
      </c>
      <c r="C60" t="s">
        <v>26</v>
      </c>
      <c r="D60">
        <v>2005</v>
      </c>
      <c r="E60" s="5" t="s">
        <v>42</v>
      </c>
      <c r="F60" s="5" t="s">
        <v>35</v>
      </c>
      <c r="G60">
        <v>5</v>
      </c>
      <c r="H60">
        <f t="shared" si="1"/>
        <v>14</v>
      </c>
      <c r="I60">
        <f t="shared" si="3"/>
        <v>0.35714285714285715</v>
      </c>
    </row>
    <row r="61" spans="1:9" x14ac:dyDescent="0.5">
      <c r="A61" s="8" t="s">
        <v>161</v>
      </c>
      <c r="B61" t="s">
        <v>162</v>
      </c>
      <c r="C61" t="s">
        <v>26</v>
      </c>
      <c r="D61">
        <v>2005</v>
      </c>
      <c r="E61" s="5" t="s">
        <v>40</v>
      </c>
      <c r="F61" s="5" t="s">
        <v>41</v>
      </c>
      <c r="G61">
        <v>16</v>
      </c>
      <c r="H61">
        <f t="shared" si="1"/>
        <v>14</v>
      </c>
      <c r="I61">
        <f t="shared" si="3"/>
        <v>1.1428571428571428</v>
      </c>
    </row>
    <row r="62" spans="1:9" x14ac:dyDescent="0.5">
      <c r="A62" s="8" t="s">
        <v>163</v>
      </c>
      <c r="B62" t="s">
        <v>164</v>
      </c>
      <c r="C62" t="s">
        <v>26</v>
      </c>
      <c r="D62">
        <v>2005</v>
      </c>
      <c r="E62" s="5" t="s">
        <v>40</v>
      </c>
      <c r="F62" s="5" t="s">
        <v>41</v>
      </c>
      <c r="G62">
        <v>11</v>
      </c>
      <c r="H62">
        <f t="shared" si="1"/>
        <v>14</v>
      </c>
      <c r="I62">
        <f t="shared" si="3"/>
        <v>0.7857142857142857</v>
      </c>
    </row>
    <row r="63" spans="1:9" x14ac:dyDescent="0.5">
      <c r="A63" s="8" t="s">
        <v>165</v>
      </c>
      <c r="B63" t="s">
        <v>166</v>
      </c>
      <c r="C63" t="s">
        <v>26</v>
      </c>
      <c r="D63">
        <v>2005</v>
      </c>
      <c r="E63" s="5" t="s">
        <v>40</v>
      </c>
      <c r="F63" s="5" t="s">
        <v>41</v>
      </c>
      <c r="G63">
        <v>19</v>
      </c>
      <c r="H63">
        <f t="shared" si="1"/>
        <v>14</v>
      </c>
      <c r="I63">
        <f t="shared" si="3"/>
        <v>1.3571428571428572</v>
      </c>
    </row>
    <row r="64" spans="1:9" x14ac:dyDescent="0.5">
      <c r="A64" s="8" t="s">
        <v>167</v>
      </c>
      <c r="B64" t="s">
        <v>168</v>
      </c>
      <c r="C64" t="s">
        <v>26</v>
      </c>
      <c r="D64">
        <v>2005</v>
      </c>
      <c r="E64" s="5" t="s">
        <v>40</v>
      </c>
      <c r="F64" s="5" t="s">
        <v>41</v>
      </c>
      <c r="G64">
        <v>5</v>
      </c>
      <c r="H64">
        <f t="shared" si="1"/>
        <v>14</v>
      </c>
      <c r="I64">
        <f t="shared" si="3"/>
        <v>0.35714285714285715</v>
      </c>
    </row>
    <row r="65" spans="1:9" x14ac:dyDescent="0.5">
      <c r="A65" s="8" t="s">
        <v>169</v>
      </c>
      <c r="B65" t="s">
        <v>170</v>
      </c>
      <c r="C65" t="s">
        <v>26</v>
      </c>
      <c r="D65">
        <v>2005</v>
      </c>
      <c r="E65" s="5" t="s">
        <v>42</v>
      </c>
      <c r="F65" s="5" t="s">
        <v>36</v>
      </c>
      <c r="G65">
        <v>25</v>
      </c>
      <c r="H65">
        <f t="shared" si="1"/>
        <v>14</v>
      </c>
      <c r="I65">
        <f t="shared" si="3"/>
        <v>1.7857142857142858</v>
      </c>
    </row>
    <row r="66" spans="1:9" x14ac:dyDescent="0.5">
      <c r="A66" s="8" t="s">
        <v>171</v>
      </c>
      <c r="B66" t="s">
        <v>172</v>
      </c>
      <c r="C66" t="s">
        <v>26</v>
      </c>
      <c r="D66">
        <v>2005</v>
      </c>
      <c r="E66" s="5" t="s">
        <v>40</v>
      </c>
      <c r="F66" s="5" t="s">
        <v>41</v>
      </c>
      <c r="G66">
        <v>0</v>
      </c>
      <c r="H66">
        <f t="shared" si="1"/>
        <v>14</v>
      </c>
      <c r="I66">
        <f t="shared" si="3"/>
        <v>0</v>
      </c>
    </row>
    <row r="67" spans="1:9" x14ac:dyDescent="0.5">
      <c r="A67" s="8" t="s">
        <v>173</v>
      </c>
      <c r="B67" t="s">
        <v>174</v>
      </c>
      <c r="C67" t="s">
        <v>26</v>
      </c>
      <c r="D67">
        <v>2005</v>
      </c>
      <c r="E67" s="5" t="s">
        <v>40</v>
      </c>
      <c r="F67" s="5" t="s">
        <v>41</v>
      </c>
      <c r="G67">
        <v>0</v>
      </c>
      <c r="H67">
        <f t="shared" ref="H67:H130" si="4">$M$1-D67</f>
        <v>14</v>
      </c>
      <c r="I67">
        <f t="shared" si="3"/>
        <v>0</v>
      </c>
    </row>
    <row r="68" spans="1:9" x14ac:dyDescent="0.5">
      <c r="A68" s="8" t="s">
        <v>175</v>
      </c>
      <c r="B68" t="s">
        <v>176</v>
      </c>
      <c r="C68" t="s">
        <v>26</v>
      </c>
      <c r="D68">
        <v>2005</v>
      </c>
      <c r="E68" s="5" t="s">
        <v>34</v>
      </c>
      <c r="F68" s="5" t="s">
        <v>35</v>
      </c>
      <c r="G68">
        <v>6</v>
      </c>
      <c r="H68">
        <f t="shared" si="4"/>
        <v>14</v>
      </c>
      <c r="I68">
        <f t="shared" si="3"/>
        <v>0.42857142857142855</v>
      </c>
    </row>
    <row r="69" spans="1:9" x14ac:dyDescent="0.5">
      <c r="A69" s="8" t="s">
        <v>177</v>
      </c>
      <c r="B69" t="s">
        <v>178</v>
      </c>
      <c r="C69" t="s">
        <v>26</v>
      </c>
      <c r="D69">
        <v>2005</v>
      </c>
      <c r="E69" s="5" t="s">
        <v>40</v>
      </c>
      <c r="F69" s="5" t="s">
        <v>41</v>
      </c>
      <c r="G69">
        <v>6</v>
      </c>
      <c r="H69">
        <f t="shared" si="4"/>
        <v>14</v>
      </c>
      <c r="I69">
        <f t="shared" si="3"/>
        <v>0.42857142857142855</v>
      </c>
    </row>
    <row r="70" spans="1:9" x14ac:dyDescent="0.5">
      <c r="A70" s="8" t="s">
        <v>179</v>
      </c>
      <c r="B70" t="s">
        <v>180</v>
      </c>
      <c r="C70" t="s">
        <v>26</v>
      </c>
      <c r="D70">
        <v>2005</v>
      </c>
      <c r="E70" s="5" t="s">
        <v>40</v>
      </c>
      <c r="F70" s="5" t="s">
        <v>41</v>
      </c>
      <c r="G70">
        <v>3</v>
      </c>
      <c r="H70">
        <f t="shared" si="4"/>
        <v>14</v>
      </c>
      <c r="I70">
        <f t="shared" si="3"/>
        <v>0.21428571428571427</v>
      </c>
    </row>
    <row r="71" spans="1:9" x14ac:dyDescent="0.5">
      <c r="A71" s="8" t="s">
        <v>181</v>
      </c>
      <c r="B71" t="s">
        <v>182</v>
      </c>
      <c r="C71" t="s">
        <v>26</v>
      </c>
      <c r="D71">
        <v>2005</v>
      </c>
      <c r="E71" s="5" t="s">
        <v>42</v>
      </c>
      <c r="F71" s="5" t="s">
        <v>36</v>
      </c>
      <c r="G71">
        <v>39</v>
      </c>
      <c r="H71">
        <f t="shared" si="4"/>
        <v>14</v>
      </c>
      <c r="I71">
        <f t="shared" si="3"/>
        <v>2.7857142857142856</v>
      </c>
    </row>
    <row r="72" spans="1:9" x14ac:dyDescent="0.5">
      <c r="A72" s="8" t="s">
        <v>183</v>
      </c>
      <c r="B72" t="s">
        <v>184</v>
      </c>
      <c r="C72" t="s">
        <v>26</v>
      </c>
      <c r="D72">
        <v>2005</v>
      </c>
      <c r="E72" s="5" t="s">
        <v>42</v>
      </c>
      <c r="F72" s="5" t="s">
        <v>36</v>
      </c>
      <c r="G72">
        <v>4</v>
      </c>
      <c r="H72">
        <f t="shared" si="4"/>
        <v>14</v>
      </c>
      <c r="I72">
        <f t="shared" si="3"/>
        <v>0.2857142857142857</v>
      </c>
    </row>
    <row r="73" spans="1:9" x14ac:dyDescent="0.5">
      <c r="A73" s="8" t="s">
        <v>185</v>
      </c>
      <c r="B73" t="s">
        <v>186</v>
      </c>
      <c r="C73" t="s">
        <v>26</v>
      </c>
      <c r="D73">
        <v>2005</v>
      </c>
      <c r="E73" s="5" t="s">
        <v>40</v>
      </c>
      <c r="F73" s="5" t="s">
        <v>41</v>
      </c>
      <c r="G73">
        <v>0</v>
      </c>
      <c r="H73">
        <f t="shared" si="4"/>
        <v>14</v>
      </c>
      <c r="I73">
        <f t="shared" si="3"/>
        <v>0</v>
      </c>
    </row>
    <row r="74" spans="1:9" x14ac:dyDescent="0.5">
      <c r="A74" s="8" t="s">
        <v>187</v>
      </c>
      <c r="B74" t="s">
        <v>188</v>
      </c>
      <c r="C74" t="s">
        <v>26</v>
      </c>
      <c r="D74">
        <v>2005</v>
      </c>
      <c r="E74" s="5" t="s">
        <v>40</v>
      </c>
      <c r="F74" s="5" t="s">
        <v>41</v>
      </c>
      <c r="G74">
        <v>21</v>
      </c>
      <c r="H74">
        <f t="shared" si="4"/>
        <v>14</v>
      </c>
      <c r="I74">
        <f t="shared" si="3"/>
        <v>1.5</v>
      </c>
    </row>
    <row r="75" spans="1:9" x14ac:dyDescent="0.5">
      <c r="A75" s="8" t="s">
        <v>189</v>
      </c>
      <c r="B75" t="s">
        <v>190</v>
      </c>
      <c r="C75" t="s">
        <v>26</v>
      </c>
      <c r="D75">
        <v>2005</v>
      </c>
      <c r="E75" s="5" t="s">
        <v>40</v>
      </c>
      <c r="F75" s="5" t="s">
        <v>41</v>
      </c>
      <c r="G75">
        <v>1</v>
      </c>
      <c r="H75">
        <f t="shared" si="4"/>
        <v>14</v>
      </c>
      <c r="I75">
        <f t="shared" si="3"/>
        <v>7.1428571428571425E-2</v>
      </c>
    </row>
    <row r="76" spans="1:9" x14ac:dyDescent="0.5">
      <c r="A76" s="8" t="s">
        <v>191</v>
      </c>
      <c r="B76" t="s">
        <v>192</v>
      </c>
      <c r="C76" t="s">
        <v>26</v>
      </c>
      <c r="D76">
        <v>2005</v>
      </c>
      <c r="E76" s="5" t="s">
        <v>42</v>
      </c>
      <c r="F76" s="5" t="s">
        <v>36</v>
      </c>
      <c r="G76">
        <v>1</v>
      </c>
      <c r="H76">
        <f t="shared" si="4"/>
        <v>14</v>
      </c>
      <c r="I76">
        <f t="shared" si="3"/>
        <v>7.1428571428571425E-2</v>
      </c>
    </row>
    <row r="77" spans="1:9" x14ac:dyDescent="0.5">
      <c r="A77" s="8" t="s">
        <v>193</v>
      </c>
      <c r="B77" t="s">
        <v>194</v>
      </c>
      <c r="C77" t="s">
        <v>26</v>
      </c>
      <c r="D77">
        <v>2005</v>
      </c>
      <c r="E77" s="5" t="s">
        <v>38</v>
      </c>
      <c r="F77" s="5" t="s">
        <v>35</v>
      </c>
      <c r="G77">
        <v>61</v>
      </c>
      <c r="H77">
        <f t="shared" si="4"/>
        <v>14</v>
      </c>
      <c r="I77">
        <f t="shared" si="3"/>
        <v>4.3571428571428568</v>
      </c>
    </row>
    <row r="78" spans="1:9" x14ac:dyDescent="0.5">
      <c r="A78" s="8" t="s">
        <v>195</v>
      </c>
      <c r="B78" t="s">
        <v>196</v>
      </c>
      <c r="C78" t="s">
        <v>26</v>
      </c>
      <c r="D78">
        <v>2005</v>
      </c>
      <c r="E78" s="5" t="s">
        <v>38</v>
      </c>
      <c r="F78" s="5" t="s">
        <v>35</v>
      </c>
      <c r="G78">
        <v>64</v>
      </c>
      <c r="H78">
        <f t="shared" si="4"/>
        <v>14</v>
      </c>
      <c r="I78">
        <f t="shared" si="3"/>
        <v>4.5714285714285712</v>
      </c>
    </row>
    <row r="79" spans="1:9" x14ac:dyDescent="0.5">
      <c r="A79" s="8" t="s">
        <v>197</v>
      </c>
      <c r="B79" t="s">
        <v>198</v>
      </c>
      <c r="C79" t="s">
        <v>26</v>
      </c>
      <c r="D79">
        <v>2005</v>
      </c>
      <c r="E79" s="5" t="s">
        <v>40</v>
      </c>
      <c r="F79" s="5" t="s">
        <v>41</v>
      </c>
      <c r="G79">
        <v>1</v>
      </c>
      <c r="H79">
        <f t="shared" si="4"/>
        <v>14</v>
      </c>
      <c r="I79">
        <f t="shared" si="3"/>
        <v>7.1428571428571425E-2</v>
      </c>
    </row>
    <row r="80" spans="1:9" x14ac:dyDescent="0.5">
      <c r="A80" s="8" t="s">
        <v>199</v>
      </c>
      <c r="B80" t="s">
        <v>200</v>
      </c>
      <c r="C80" t="s">
        <v>26</v>
      </c>
      <c r="D80">
        <v>2015</v>
      </c>
      <c r="E80" s="5" t="s">
        <v>38</v>
      </c>
      <c r="F80" s="5" t="s">
        <v>36</v>
      </c>
      <c r="G80">
        <v>51</v>
      </c>
      <c r="H80">
        <f t="shared" si="4"/>
        <v>4</v>
      </c>
      <c r="I80">
        <f t="shared" si="3"/>
        <v>12.75</v>
      </c>
    </row>
    <row r="81" spans="1:9" x14ac:dyDescent="0.5">
      <c r="A81" s="8" t="s">
        <v>201</v>
      </c>
      <c r="B81" t="s">
        <v>202</v>
      </c>
      <c r="C81" t="s">
        <v>26</v>
      </c>
      <c r="D81">
        <v>2015</v>
      </c>
      <c r="E81" s="5" t="s">
        <v>42</v>
      </c>
      <c r="F81" s="5" t="s">
        <v>35</v>
      </c>
      <c r="G81">
        <v>6</v>
      </c>
      <c r="H81">
        <f t="shared" si="4"/>
        <v>4</v>
      </c>
      <c r="I81">
        <f t="shared" si="3"/>
        <v>1.5</v>
      </c>
    </row>
    <row r="82" spans="1:9" x14ac:dyDescent="0.5">
      <c r="A82" s="8" t="s">
        <v>203</v>
      </c>
      <c r="B82" t="s">
        <v>204</v>
      </c>
      <c r="C82" t="s">
        <v>26</v>
      </c>
      <c r="D82">
        <v>2015</v>
      </c>
      <c r="E82" s="5" t="s">
        <v>34</v>
      </c>
      <c r="F82" s="5" t="s">
        <v>35</v>
      </c>
      <c r="G82">
        <v>14</v>
      </c>
      <c r="H82">
        <f t="shared" si="4"/>
        <v>4</v>
      </c>
      <c r="I82">
        <f t="shared" si="3"/>
        <v>3.5</v>
      </c>
    </row>
    <row r="83" spans="1:9" x14ac:dyDescent="0.5">
      <c r="A83" s="8" t="s">
        <v>205</v>
      </c>
      <c r="B83" t="s">
        <v>206</v>
      </c>
      <c r="C83" t="s">
        <v>26</v>
      </c>
      <c r="D83">
        <v>2015</v>
      </c>
      <c r="E83" s="5" t="s">
        <v>42</v>
      </c>
      <c r="F83" s="5" t="s">
        <v>33</v>
      </c>
      <c r="G83">
        <v>0</v>
      </c>
      <c r="H83">
        <f t="shared" si="4"/>
        <v>4</v>
      </c>
      <c r="I83">
        <f t="shared" si="3"/>
        <v>0</v>
      </c>
    </row>
    <row r="84" spans="1:9" x14ac:dyDescent="0.5">
      <c r="A84" s="8" t="s">
        <v>207</v>
      </c>
      <c r="B84" t="s">
        <v>208</v>
      </c>
      <c r="C84" t="s">
        <v>26</v>
      </c>
      <c r="D84">
        <v>2015</v>
      </c>
      <c r="E84" s="5" t="s">
        <v>40</v>
      </c>
      <c r="F84" s="5" t="s">
        <v>41</v>
      </c>
      <c r="G84">
        <v>6</v>
      </c>
      <c r="H84">
        <f t="shared" si="4"/>
        <v>4</v>
      </c>
      <c r="I84">
        <f t="shared" si="3"/>
        <v>1.5</v>
      </c>
    </row>
    <row r="85" spans="1:9" x14ac:dyDescent="0.5">
      <c r="A85" s="8" t="s">
        <v>209</v>
      </c>
      <c r="B85" t="s">
        <v>210</v>
      </c>
      <c r="C85" t="s">
        <v>26</v>
      </c>
      <c r="D85">
        <v>2015</v>
      </c>
      <c r="E85" s="5" t="s">
        <v>42</v>
      </c>
      <c r="F85" s="5" t="s">
        <v>36</v>
      </c>
      <c r="G85">
        <v>6</v>
      </c>
      <c r="H85">
        <f t="shared" si="4"/>
        <v>4</v>
      </c>
      <c r="I85">
        <f t="shared" si="3"/>
        <v>1.5</v>
      </c>
    </row>
    <row r="86" spans="1:9" x14ac:dyDescent="0.5">
      <c r="A86" s="8" t="s">
        <v>211</v>
      </c>
      <c r="B86" t="s">
        <v>212</v>
      </c>
      <c r="C86" t="s">
        <v>26</v>
      </c>
      <c r="D86">
        <v>2015</v>
      </c>
      <c r="E86" s="5" t="s">
        <v>40</v>
      </c>
      <c r="F86" s="5" t="s">
        <v>41</v>
      </c>
      <c r="G86">
        <v>5</v>
      </c>
      <c r="H86">
        <f t="shared" si="4"/>
        <v>4</v>
      </c>
      <c r="I86">
        <f t="shared" si="3"/>
        <v>1.25</v>
      </c>
    </row>
    <row r="87" spans="1:9" x14ac:dyDescent="0.5">
      <c r="A87" s="8" t="s">
        <v>213</v>
      </c>
      <c r="B87" t="s">
        <v>214</v>
      </c>
      <c r="C87" t="s">
        <v>26</v>
      </c>
      <c r="D87">
        <v>2015</v>
      </c>
      <c r="E87" s="5" t="s">
        <v>40</v>
      </c>
      <c r="F87" s="5" t="s">
        <v>41</v>
      </c>
      <c r="G87">
        <v>7</v>
      </c>
      <c r="H87">
        <f t="shared" si="4"/>
        <v>4</v>
      </c>
      <c r="I87">
        <f t="shared" si="3"/>
        <v>1.75</v>
      </c>
    </row>
    <row r="88" spans="1:9" x14ac:dyDescent="0.5">
      <c r="A88" s="8" t="s">
        <v>215</v>
      </c>
      <c r="B88" t="s">
        <v>216</v>
      </c>
      <c r="C88" t="s">
        <v>26</v>
      </c>
      <c r="D88">
        <v>2015</v>
      </c>
      <c r="E88" s="5" t="s">
        <v>38</v>
      </c>
      <c r="F88" s="5" t="s">
        <v>36</v>
      </c>
      <c r="G88">
        <v>6</v>
      </c>
      <c r="H88">
        <f t="shared" si="4"/>
        <v>4</v>
      </c>
      <c r="I88">
        <f t="shared" si="3"/>
        <v>1.5</v>
      </c>
    </row>
    <row r="89" spans="1:9" x14ac:dyDescent="0.5">
      <c r="A89" s="8" t="s">
        <v>218</v>
      </c>
      <c r="B89" t="s">
        <v>217</v>
      </c>
      <c r="C89" t="s">
        <v>26</v>
      </c>
      <c r="D89">
        <v>2015</v>
      </c>
      <c r="E89" s="5" t="s">
        <v>40</v>
      </c>
      <c r="F89" s="5" t="s">
        <v>41</v>
      </c>
      <c r="G89">
        <v>0</v>
      </c>
      <c r="H89">
        <f t="shared" si="4"/>
        <v>4</v>
      </c>
      <c r="I89">
        <f t="shared" si="3"/>
        <v>0</v>
      </c>
    </row>
    <row r="90" spans="1:9" x14ac:dyDescent="0.5">
      <c r="A90" s="8" t="s">
        <v>219</v>
      </c>
      <c r="B90" t="s">
        <v>220</v>
      </c>
      <c r="C90" t="s">
        <v>26</v>
      </c>
      <c r="D90">
        <v>2015</v>
      </c>
      <c r="E90" s="5" t="s">
        <v>34</v>
      </c>
      <c r="F90" s="5" t="s">
        <v>35</v>
      </c>
      <c r="G90">
        <v>1</v>
      </c>
      <c r="H90">
        <f t="shared" si="4"/>
        <v>4</v>
      </c>
      <c r="I90">
        <f t="shared" si="3"/>
        <v>0.25</v>
      </c>
    </row>
    <row r="91" spans="1:9" x14ac:dyDescent="0.5">
      <c r="A91" s="8" t="s">
        <v>221</v>
      </c>
      <c r="B91" t="s">
        <v>222</v>
      </c>
      <c r="C91" t="s">
        <v>26</v>
      </c>
      <c r="D91">
        <v>2015</v>
      </c>
      <c r="E91" s="5" t="s">
        <v>38</v>
      </c>
      <c r="F91" s="5" t="s">
        <v>36</v>
      </c>
      <c r="G91">
        <v>4</v>
      </c>
      <c r="H91">
        <f t="shared" si="4"/>
        <v>4</v>
      </c>
      <c r="I91">
        <f t="shared" si="3"/>
        <v>1</v>
      </c>
    </row>
    <row r="92" spans="1:9" x14ac:dyDescent="0.5">
      <c r="A92" s="8" t="s">
        <v>223</v>
      </c>
      <c r="B92" t="s">
        <v>224</v>
      </c>
      <c r="C92" t="s">
        <v>26</v>
      </c>
      <c r="D92">
        <v>2015</v>
      </c>
      <c r="E92" s="5" t="s">
        <v>38</v>
      </c>
      <c r="F92" s="5" t="s">
        <v>36</v>
      </c>
      <c r="G92">
        <v>0</v>
      </c>
      <c r="H92">
        <f t="shared" si="4"/>
        <v>4</v>
      </c>
      <c r="I92">
        <f t="shared" si="3"/>
        <v>0</v>
      </c>
    </row>
    <row r="93" spans="1:9" x14ac:dyDescent="0.5">
      <c r="A93" s="8" t="s">
        <v>225</v>
      </c>
      <c r="B93" t="s">
        <v>226</v>
      </c>
      <c r="C93" t="s">
        <v>26</v>
      </c>
      <c r="D93">
        <v>2015</v>
      </c>
      <c r="E93" s="5" t="s">
        <v>34</v>
      </c>
      <c r="F93" s="5" t="s">
        <v>36</v>
      </c>
      <c r="G93">
        <v>1</v>
      </c>
      <c r="H93">
        <f t="shared" si="4"/>
        <v>4</v>
      </c>
      <c r="I93">
        <f t="shared" si="3"/>
        <v>0.25</v>
      </c>
    </row>
    <row r="94" spans="1:9" x14ac:dyDescent="0.5">
      <c r="A94" s="8" t="s">
        <v>227</v>
      </c>
      <c r="B94" t="s">
        <v>228</v>
      </c>
      <c r="C94" t="s">
        <v>26</v>
      </c>
      <c r="D94">
        <v>2015</v>
      </c>
      <c r="E94" s="5" t="s">
        <v>34</v>
      </c>
      <c r="F94" s="5" t="s">
        <v>33</v>
      </c>
      <c r="G94">
        <v>3</v>
      </c>
      <c r="H94">
        <f t="shared" si="4"/>
        <v>4</v>
      </c>
      <c r="I94">
        <f t="shared" si="3"/>
        <v>0.75</v>
      </c>
    </row>
    <row r="95" spans="1:9" x14ac:dyDescent="0.5">
      <c r="A95" s="8" t="s">
        <v>229</v>
      </c>
      <c r="B95" t="s">
        <v>230</v>
      </c>
      <c r="C95" t="s">
        <v>26</v>
      </c>
      <c r="D95">
        <v>2015</v>
      </c>
      <c r="E95" s="5" t="s">
        <v>38</v>
      </c>
      <c r="F95" s="5" t="s">
        <v>35</v>
      </c>
      <c r="G95">
        <v>8</v>
      </c>
      <c r="H95">
        <f t="shared" si="4"/>
        <v>4</v>
      </c>
      <c r="I95">
        <f t="shared" si="3"/>
        <v>2</v>
      </c>
    </row>
    <row r="96" spans="1:9" x14ac:dyDescent="0.5">
      <c r="A96" s="8" t="s">
        <v>231</v>
      </c>
      <c r="B96" t="s">
        <v>232</v>
      </c>
      <c r="C96" t="s">
        <v>26</v>
      </c>
      <c r="D96">
        <v>2015</v>
      </c>
      <c r="E96" s="5" t="s">
        <v>42</v>
      </c>
      <c r="F96" s="5" t="s">
        <v>33</v>
      </c>
      <c r="G96">
        <v>5</v>
      </c>
      <c r="H96">
        <f t="shared" si="4"/>
        <v>4</v>
      </c>
      <c r="I96">
        <f t="shared" si="3"/>
        <v>1.25</v>
      </c>
    </row>
    <row r="97" spans="1:9" x14ac:dyDescent="0.5">
      <c r="A97" s="8" t="s">
        <v>233</v>
      </c>
      <c r="B97" t="s">
        <v>234</v>
      </c>
      <c r="C97" t="s">
        <v>26</v>
      </c>
      <c r="D97">
        <v>2015</v>
      </c>
      <c r="E97" s="5" t="s">
        <v>40</v>
      </c>
      <c r="F97" s="5" t="s">
        <v>41</v>
      </c>
      <c r="G97">
        <v>0</v>
      </c>
      <c r="H97">
        <f t="shared" si="4"/>
        <v>4</v>
      </c>
      <c r="I97">
        <f t="shared" si="3"/>
        <v>0</v>
      </c>
    </row>
    <row r="98" spans="1:9" x14ac:dyDescent="0.5">
      <c r="A98" s="8" t="s">
        <v>235</v>
      </c>
      <c r="B98" t="s">
        <v>236</v>
      </c>
      <c r="C98" t="s">
        <v>26</v>
      </c>
      <c r="D98">
        <v>2015</v>
      </c>
      <c r="E98" s="5" t="s">
        <v>42</v>
      </c>
      <c r="F98" s="5" t="s">
        <v>36</v>
      </c>
      <c r="G98">
        <v>2</v>
      </c>
      <c r="H98">
        <f t="shared" si="4"/>
        <v>4</v>
      </c>
      <c r="I98">
        <f t="shared" si="3"/>
        <v>0.5</v>
      </c>
    </row>
    <row r="99" spans="1:9" x14ac:dyDescent="0.5">
      <c r="A99" s="8" t="s">
        <v>237</v>
      </c>
      <c r="B99" t="s">
        <v>238</v>
      </c>
      <c r="C99" t="s">
        <v>26</v>
      </c>
      <c r="D99">
        <v>2015</v>
      </c>
      <c r="E99" s="5" t="s">
        <v>42</v>
      </c>
      <c r="F99" s="5" t="s">
        <v>33</v>
      </c>
      <c r="G99">
        <v>16</v>
      </c>
      <c r="H99">
        <f t="shared" si="4"/>
        <v>4</v>
      </c>
      <c r="I99">
        <f t="shared" si="3"/>
        <v>4</v>
      </c>
    </row>
    <row r="100" spans="1:9" x14ac:dyDescent="0.5">
      <c r="A100" s="8" t="s">
        <v>239</v>
      </c>
      <c r="B100" t="s">
        <v>240</v>
      </c>
      <c r="C100" t="s">
        <v>26</v>
      </c>
      <c r="D100">
        <v>2015</v>
      </c>
      <c r="E100" s="5" t="s">
        <v>42</v>
      </c>
      <c r="F100" s="5" t="s">
        <v>33</v>
      </c>
      <c r="G100">
        <v>2</v>
      </c>
      <c r="H100">
        <f t="shared" si="4"/>
        <v>4</v>
      </c>
      <c r="I100">
        <f t="shared" ref="I100:I163" si="5">G100/H100</f>
        <v>0.5</v>
      </c>
    </row>
    <row r="101" spans="1:9" x14ac:dyDescent="0.5">
      <c r="A101" s="8" t="s">
        <v>241</v>
      </c>
      <c r="B101" t="s">
        <v>242</v>
      </c>
      <c r="C101" t="s">
        <v>26</v>
      </c>
      <c r="D101">
        <v>2015</v>
      </c>
      <c r="E101" s="5" t="s">
        <v>40</v>
      </c>
      <c r="F101" s="5" t="s">
        <v>41</v>
      </c>
      <c r="G101">
        <v>1</v>
      </c>
      <c r="H101">
        <f t="shared" si="4"/>
        <v>4</v>
      </c>
      <c r="I101">
        <f t="shared" si="5"/>
        <v>0.25</v>
      </c>
    </row>
    <row r="102" spans="1:9" x14ac:dyDescent="0.5">
      <c r="A102" s="8" t="s">
        <v>243</v>
      </c>
      <c r="B102" t="s">
        <v>244</v>
      </c>
      <c r="C102" t="s">
        <v>26</v>
      </c>
      <c r="D102">
        <v>2015</v>
      </c>
      <c r="E102" s="5" t="s">
        <v>40</v>
      </c>
      <c r="F102" s="5" t="s">
        <v>41</v>
      </c>
      <c r="G102">
        <v>4</v>
      </c>
      <c r="H102">
        <f t="shared" si="4"/>
        <v>4</v>
      </c>
      <c r="I102">
        <f t="shared" si="5"/>
        <v>1</v>
      </c>
    </row>
    <row r="103" spans="1:9" x14ac:dyDescent="0.5">
      <c r="A103" s="8" t="s">
        <v>245</v>
      </c>
      <c r="B103" t="s">
        <v>246</v>
      </c>
      <c r="C103" t="s">
        <v>26</v>
      </c>
      <c r="D103">
        <v>2015</v>
      </c>
      <c r="E103" s="5" t="s">
        <v>38</v>
      </c>
      <c r="F103" s="5" t="s">
        <v>36</v>
      </c>
      <c r="G103">
        <v>3</v>
      </c>
      <c r="H103">
        <f t="shared" si="4"/>
        <v>4</v>
      </c>
      <c r="I103">
        <f t="shared" si="5"/>
        <v>0.75</v>
      </c>
    </row>
    <row r="104" spans="1:9" x14ac:dyDescent="0.5">
      <c r="A104" s="8" t="s">
        <v>247</v>
      </c>
      <c r="B104" t="s">
        <v>248</v>
      </c>
      <c r="C104" t="s">
        <v>26</v>
      </c>
      <c r="D104">
        <v>2015</v>
      </c>
      <c r="E104" s="5" t="s">
        <v>40</v>
      </c>
      <c r="F104" s="5" t="s">
        <v>41</v>
      </c>
      <c r="G104">
        <v>5</v>
      </c>
      <c r="H104">
        <f t="shared" si="4"/>
        <v>4</v>
      </c>
      <c r="I104">
        <f t="shared" si="5"/>
        <v>1.25</v>
      </c>
    </row>
    <row r="105" spans="1:9" x14ac:dyDescent="0.5">
      <c r="A105" s="8" t="s">
        <v>249</v>
      </c>
      <c r="B105" t="s">
        <v>250</v>
      </c>
      <c r="C105" t="s">
        <v>26</v>
      </c>
      <c r="D105">
        <v>2015</v>
      </c>
      <c r="E105" s="5" t="s">
        <v>34</v>
      </c>
      <c r="F105" s="5" t="s">
        <v>33</v>
      </c>
      <c r="G105">
        <v>10</v>
      </c>
      <c r="H105">
        <f t="shared" si="4"/>
        <v>4</v>
      </c>
      <c r="I105">
        <f t="shared" si="5"/>
        <v>2.5</v>
      </c>
    </row>
    <row r="106" spans="1:9" x14ac:dyDescent="0.5">
      <c r="A106" s="8" t="s">
        <v>251</v>
      </c>
      <c r="B106" t="s">
        <v>252</v>
      </c>
      <c r="C106" t="s">
        <v>26</v>
      </c>
      <c r="D106">
        <v>2015</v>
      </c>
      <c r="E106" s="5" t="s">
        <v>34</v>
      </c>
      <c r="F106" s="5" t="s">
        <v>36</v>
      </c>
      <c r="G106">
        <v>4</v>
      </c>
      <c r="H106">
        <f t="shared" si="4"/>
        <v>4</v>
      </c>
      <c r="I106">
        <f t="shared" si="5"/>
        <v>1</v>
      </c>
    </row>
    <row r="107" spans="1:9" x14ac:dyDescent="0.5">
      <c r="A107" s="8" t="s">
        <v>253</v>
      </c>
      <c r="B107" t="s">
        <v>254</v>
      </c>
      <c r="C107" t="s">
        <v>26</v>
      </c>
      <c r="D107">
        <v>2015</v>
      </c>
      <c r="E107" s="5" t="s">
        <v>34</v>
      </c>
      <c r="F107" s="5" t="s">
        <v>35</v>
      </c>
      <c r="G107">
        <v>9</v>
      </c>
      <c r="H107">
        <f t="shared" si="4"/>
        <v>4</v>
      </c>
      <c r="I107">
        <f t="shared" si="5"/>
        <v>2.25</v>
      </c>
    </row>
    <row r="108" spans="1:9" x14ac:dyDescent="0.5">
      <c r="A108" s="8" t="s">
        <v>255</v>
      </c>
      <c r="B108" t="s">
        <v>256</v>
      </c>
      <c r="C108" t="s">
        <v>26</v>
      </c>
      <c r="D108">
        <v>2015</v>
      </c>
      <c r="E108" s="5" t="s">
        <v>40</v>
      </c>
      <c r="F108" s="5" t="s">
        <v>41</v>
      </c>
      <c r="G108">
        <v>4</v>
      </c>
      <c r="H108">
        <f t="shared" si="4"/>
        <v>4</v>
      </c>
      <c r="I108">
        <f t="shared" si="5"/>
        <v>1</v>
      </c>
    </row>
    <row r="109" spans="1:9" x14ac:dyDescent="0.5">
      <c r="A109" s="8" t="s">
        <v>257</v>
      </c>
      <c r="B109" t="s">
        <v>258</v>
      </c>
      <c r="C109" t="s">
        <v>26</v>
      </c>
      <c r="D109">
        <v>2015</v>
      </c>
      <c r="E109" s="5" t="s">
        <v>40</v>
      </c>
      <c r="F109" s="5" t="s">
        <v>41</v>
      </c>
      <c r="G109">
        <v>4</v>
      </c>
      <c r="H109">
        <f t="shared" si="4"/>
        <v>4</v>
      </c>
      <c r="I109">
        <f t="shared" si="5"/>
        <v>1</v>
      </c>
    </row>
    <row r="110" spans="1:9" x14ac:dyDescent="0.5">
      <c r="A110" s="8" t="s">
        <v>259</v>
      </c>
      <c r="B110" t="s">
        <v>260</v>
      </c>
      <c r="C110" t="s">
        <v>26</v>
      </c>
      <c r="D110">
        <v>2015</v>
      </c>
      <c r="E110" s="5" t="s">
        <v>38</v>
      </c>
      <c r="F110" s="5" t="s">
        <v>33</v>
      </c>
      <c r="G110">
        <v>3</v>
      </c>
      <c r="H110">
        <f t="shared" si="4"/>
        <v>4</v>
      </c>
      <c r="I110">
        <f t="shared" si="5"/>
        <v>0.75</v>
      </c>
    </row>
    <row r="111" spans="1:9" x14ac:dyDescent="0.5">
      <c r="A111" s="8" t="s">
        <v>261</v>
      </c>
      <c r="B111" t="s">
        <v>262</v>
      </c>
      <c r="C111" t="s">
        <v>26</v>
      </c>
      <c r="D111">
        <v>2015</v>
      </c>
      <c r="E111" s="5" t="s">
        <v>34</v>
      </c>
      <c r="F111" s="5" t="s">
        <v>35</v>
      </c>
      <c r="G111">
        <v>2</v>
      </c>
      <c r="H111">
        <f t="shared" si="4"/>
        <v>4</v>
      </c>
      <c r="I111">
        <f t="shared" si="5"/>
        <v>0.5</v>
      </c>
    </row>
    <row r="112" spans="1:9" x14ac:dyDescent="0.5">
      <c r="A112" s="8" t="s">
        <v>263</v>
      </c>
      <c r="B112" t="s">
        <v>264</v>
      </c>
      <c r="C112" t="s">
        <v>26</v>
      </c>
      <c r="D112">
        <v>2015</v>
      </c>
      <c r="E112" s="5" t="s">
        <v>40</v>
      </c>
      <c r="F112" s="5" t="s">
        <v>41</v>
      </c>
      <c r="G112">
        <v>9</v>
      </c>
      <c r="H112">
        <f t="shared" si="4"/>
        <v>4</v>
      </c>
      <c r="I112">
        <f t="shared" si="5"/>
        <v>2.25</v>
      </c>
    </row>
    <row r="113" spans="1:9" x14ac:dyDescent="0.5">
      <c r="A113" s="8" t="s">
        <v>265</v>
      </c>
      <c r="B113" t="s">
        <v>266</v>
      </c>
      <c r="C113" t="s">
        <v>26</v>
      </c>
      <c r="D113">
        <v>2015</v>
      </c>
      <c r="E113" s="5" t="s">
        <v>42</v>
      </c>
      <c r="F113" s="5" t="s">
        <v>35</v>
      </c>
      <c r="G113">
        <v>3</v>
      </c>
      <c r="H113">
        <f t="shared" si="4"/>
        <v>4</v>
      </c>
      <c r="I113">
        <f t="shared" si="5"/>
        <v>0.75</v>
      </c>
    </row>
    <row r="114" spans="1:9" x14ac:dyDescent="0.5">
      <c r="A114" s="8" t="s">
        <v>267</v>
      </c>
      <c r="B114" t="s">
        <v>268</v>
      </c>
      <c r="C114" t="s">
        <v>26</v>
      </c>
      <c r="D114">
        <v>2015</v>
      </c>
      <c r="E114" s="5" t="s">
        <v>40</v>
      </c>
      <c r="F114" s="5" t="s">
        <v>41</v>
      </c>
      <c r="G114">
        <v>2</v>
      </c>
      <c r="H114">
        <f t="shared" si="4"/>
        <v>4</v>
      </c>
      <c r="I114">
        <f t="shared" si="5"/>
        <v>0.5</v>
      </c>
    </row>
    <row r="115" spans="1:9" x14ac:dyDescent="0.5">
      <c r="A115" s="8" t="s">
        <v>269</v>
      </c>
      <c r="B115" t="s">
        <v>270</v>
      </c>
      <c r="C115" t="s">
        <v>26</v>
      </c>
      <c r="D115">
        <v>2015</v>
      </c>
      <c r="E115" s="5" t="s">
        <v>40</v>
      </c>
      <c r="F115" s="5" t="s">
        <v>41</v>
      </c>
      <c r="G115">
        <v>1</v>
      </c>
      <c r="H115">
        <f t="shared" si="4"/>
        <v>4</v>
      </c>
      <c r="I115">
        <f t="shared" si="5"/>
        <v>0.25</v>
      </c>
    </row>
    <row r="116" spans="1:9" x14ac:dyDescent="0.5">
      <c r="A116" s="8" t="s">
        <v>271</v>
      </c>
      <c r="B116" t="s">
        <v>272</v>
      </c>
      <c r="C116" t="s">
        <v>26</v>
      </c>
      <c r="D116">
        <v>2015</v>
      </c>
      <c r="E116" s="5" t="s">
        <v>42</v>
      </c>
      <c r="F116" s="5" t="s">
        <v>33</v>
      </c>
      <c r="G116">
        <v>2</v>
      </c>
      <c r="H116">
        <f t="shared" si="4"/>
        <v>4</v>
      </c>
      <c r="I116">
        <f t="shared" si="5"/>
        <v>0.5</v>
      </c>
    </row>
    <row r="117" spans="1:9" x14ac:dyDescent="0.5">
      <c r="A117" s="8" t="s">
        <v>273</v>
      </c>
      <c r="B117" t="s">
        <v>274</v>
      </c>
      <c r="C117" t="s">
        <v>26</v>
      </c>
      <c r="D117">
        <v>2015</v>
      </c>
      <c r="E117" s="5" t="s">
        <v>38</v>
      </c>
      <c r="F117" s="5" t="s">
        <v>36</v>
      </c>
      <c r="G117">
        <v>2</v>
      </c>
      <c r="H117">
        <f t="shared" si="4"/>
        <v>4</v>
      </c>
      <c r="I117">
        <f t="shared" si="5"/>
        <v>0.5</v>
      </c>
    </row>
    <row r="118" spans="1:9" x14ac:dyDescent="0.5">
      <c r="A118" s="8" t="s">
        <v>275</v>
      </c>
      <c r="B118" t="s">
        <v>276</v>
      </c>
      <c r="C118" t="s">
        <v>26</v>
      </c>
      <c r="D118">
        <v>2015</v>
      </c>
      <c r="E118" s="5" t="s">
        <v>34</v>
      </c>
      <c r="F118" s="5" t="s">
        <v>36</v>
      </c>
      <c r="G118">
        <v>2</v>
      </c>
      <c r="H118">
        <f t="shared" si="4"/>
        <v>4</v>
      </c>
      <c r="I118">
        <f t="shared" si="5"/>
        <v>0.5</v>
      </c>
    </row>
    <row r="119" spans="1:9" x14ac:dyDescent="0.5">
      <c r="A119" s="8" t="s">
        <v>277</v>
      </c>
      <c r="B119" t="s">
        <v>278</v>
      </c>
      <c r="C119" t="s">
        <v>26</v>
      </c>
      <c r="D119">
        <v>2015</v>
      </c>
      <c r="E119" s="5" t="s">
        <v>42</v>
      </c>
      <c r="F119" s="5" t="s">
        <v>35</v>
      </c>
      <c r="G119">
        <v>0</v>
      </c>
      <c r="H119">
        <f t="shared" si="4"/>
        <v>4</v>
      </c>
      <c r="I119">
        <f t="shared" si="5"/>
        <v>0</v>
      </c>
    </row>
    <row r="120" spans="1:9" x14ac:dyDescent="0.5">
      <c r="A120" s="8" t="s">
        <v>279</v>
      </c>
      <c r="B120" t="s">
        <v>280</v>
      </c>
      <c r="C120" t="s">
        <v>26</v>
      </c>
      <c r="D120">
        <v>2015</v>
      </c>
      <c r="E120" s="5" t="s">
        <v>40</v>
      </c>
      <c r="F120" s="5" t="s">
        <v>41</v>
      </c>
      <c r="G120">
        <v>1</v>
      </c>
      <c r="H120">
        <f t="shared" si="4"/>
        <v>4</v>
      </c>
      <c r="I120">
        <f t="shared" si="5"/>
        <v>0.25</v>
      </c>
    </row>
    <row r="121" spans="1:9" x14ac:dyDescent="0.5">
      <c r="A121" s="8" t="s">
        <v>281</v>
      </c>
      <c r="B121" t="s">
        <v>282</v>
      </c>
      <c r="C121" t="s">
        <v>26</v>
      </c>
      <c r="D121">
        <v>2015</v>
      </c>
      <c r="E121" s="5" t="s">
        <v>42</v>
      </c>
      <c r="F121" s="5" t="s">
        <v>36</v>
      </c>
      <c r="G121">
        <v>3</v>
      </c>
      <c r="H121">
        <f t="shared" si="4"/>
        <v>4</v>
      </c>
      <c r="I121">
        <f t="shared" si="5"/>
        <v>0.75</v>
      </c>
    </row>
    <row r="122" spans="1:9" x14ac:dyDescent="0.5">
      <c r="A122" s="8" t="s">
        <v>283</v>
      </c>
      <c r="B122" t="s">
        <v>284</v>
      </c>
      <c r="C122" t="s">
        <v>26</v>
      </c>
      <c r="D122">
        <v>2015</v>
      </c>
      <c r="E122" s="5" t="s">
        <v>34</v>
      </c>
      <c r="F122" s="5" t="s">
        <v>36</v>
      </c>
      <c r="G122">
        <v>2</v>
      </c>
      <c r="H122">
        <f t="shared" si="4"/>
        <v>4</v>
      </c>
      <c r="I122">
        <f t="shared" si="5"/>
        <v>0.5</v>
      </c>
    </row>
    <row r="123" spans="1:9" x14ac:dyDescent="0.5">
      <c r="A123" s="8" t="s">
        <v>285</v>
      </c>
      <c r="B123" t="s">
        <v>286</v>
      </c>
      <c r="C123" t="s">
        <v>26</v>
      </c>
      <c r="D123">
        <v>2015</v>
      </c>
      <c r="E123" s="5" t="s">
        <v>34</v>
      </c>
      <c r="F123" s="5" t="s">
        <v>35</v>
      </c>
      <c r="G123">
        <v>5</v>
      </c>
      <c r="H123">
        <f t="shared" si="4"/>
        <v>4</v>
      </c>
      <c r="I123">
        <f t="shared" si="5"/>
        <v>1.25</v>
      </c>
    </row>
    <row r="124" spans="1:9" x14ac:dyDescent="0.5">
      <c r="A124" s="8" t="s">
        <v>287</v>
      </c>
      <c r="B124" t="s">
        <v>288</v>
      </c>
      <c r="C124" t="s">
        <v>26</v>
      </c>
      <c r="D124">
        <v>2015</v>
      </c>
      <c r="E124" s="5" t="s">
        <v>40</v>
      </c>
      <c r="F124" s="5" t="s">
        <v>41</v>
      </c>
      <c r="G124">
        <v>1</v>
      </c>
      <c r="H124">
        <f t="shared" si="4"/>
        <v>4</v>
      </c>
      <c r="I124">
        <f t="shared" si="5"/>
        <v>0.25</v>
      </c>
    </row>
    <row r="125" spans="1:9" x14ac:dyDescent="0.5">
      <c r="A125" s="8" t="s">
        <v>289</v>
      </c>
      <c r="B125" t="s">
        <v>290</v>
      </c>
      <c r="C125" t="s">
        <v>26</v>
      </c>
      <c r="D125">
        <v>2015</v>
      </c>
      <c r="E125" s="5" t="s">
        <v>40</v>
      </c>
      <c r="F125" s="5" t="s">
        <v>41</v>
      </c>
      <c r="G125">
        <v>3</v>
      </c>
      <c r="H125">
        <f t="shared" si="4"/>
        <v>4</v>
      </c>
      <c r="I125">
        <f t="shared" si="5"/>
        <v>0.75</v>
      </c>
    </row>
    <row r="126" spans="1:9" x14ac:dyDescent="0.5">
      <c r="A126" s="8" t="s">
        <v>291</v>
      </c>
      <c r="B126" t="s">
        <v>292</v>
      </c>
      <c r="C126" t="s">
        <v>26</v>
      </c>
      <c r="D126">
        <v>2015</v>
      </c>
      <c r="E126" s="5" t="s">
        <v>40</v>
      </c>
      <c r="F126" s="5" t="s">
        <v>41</v>
      </c>
      <c r="G126">
        <v>0</v>
      </c>
      <c r="H126">
        <f t="shared" si="4"/>
        <v>4</v>
      </c>
      <c r="I126">
        <f t="shared" si="5"/>
        <v>0</v>
      </c>
    </row>
    <row r="127" spans="1:9" x14ac:dyDescent="0.5">
      <c r="A127" s="8" t="s">
        <v>293</v>
      </c>
      <c r="B127" t="s">
        <v>294</v>
      </c>
      <c r="C127" t="s">
        <v>26</v>
      </c>
      <c r="D127">
        <v>2015</v>
      </c>
      <c r="E127" s="5" t="s">
        <v>40</v>
      </c>
      <c r="F127" s="5" t="s">
        <v>41</v>
      </c>
      <c r="G127">
        <v>6</v>
      </c>
      <c r="H127">
        <f t="shared" si="4"/>
        <v>4</v>
      </c>
      <c r="I127">
        <f t="shared" si="5"/>
        <v>1.5</v>
      </c>
    </row>
    <row r="128" spans="1:9" x14ac:dyDescent="0.5">
      <c r="A128" s="8" t="s">
        <v>296</v>
      </c>
      <c r="B128" t="s">
        <v>295</v>
      </c>
      <c r="C128" t="s">
        <v>26</v>
      </c>
      <c r="D128">
        <v>2015</v>
      </c>
      <c r="E128" s="5" t="s">
        <v>40</v>
      </c>
      <c r="F128" s="5" t="s">
        <v>41</v>
      </c>
      <c r="G128">
        <v>5</v>
      </c>
      <c r="H128">
        <f t="shared" si="4"/>
        <v>4</v>
      </c>
      <c r="I128">
        <f t="shared" si="5"/>
        <v>1.25</v>
      </c>
    </row>
    <row r="129" spans="1:9" x14ac:dyDescent="0.5">
      <c r="A129" s="8" t="s">
        <v>297</v>
      </c>
      <c r="B129" t="s">
        <v>298</v>
      </c>
      <c r="C129" t="s">
        <v>26</v>
      </c>
      <c r="D129">
        <v>2015</v>
      </c>
      <c r="E129" s="5" t="s">
        <v>38</v>
      </c>
      <c r="F129" s="5" t="s">
        <v>33</v>
      </c>
      <c r="G129">
        <v>9</v>
      </c>
      <c r="H129">
        <f t="shared" si="4"/>
        <v>4</v>
      </c>
      <c r="I129">
        <f t="shared" si="5"/>
        <v>2.25</v>
      </c>
    </row>
    <row r="130" spans="1:9" x14ac:dyDescent="0.5">
      <c r="A130" s="8" t="s">
        <v>299</v>
      </c>
      <c r="B130" t="s">
        <v>300</v>
      </c>
      <c r="C130" t="s">
        <v>26</v>
      </c>
      <c r="D130">
        <v>2015</v>
      </c>
      <c r="E130" s="5" t="s">
        <v>40</v>
      </c>
      <c r="F130" s="5" t="s">
        <v>41</v>
      </c>
      <c r="G130">
        <v>2</v>
      </c>
      <c r="H130">
        <f t="shared" si="4"/>
        <v>4</v>
      </c>
      <c r="I130">
        <f t="shared" si="5"/>
        <v>0.5</v>
      </c>
    </row>
    <row r="131" spans="1:9" x14ac:dyDescent="0.5">
      <c r="A131" s="8" t="s">
        <v>301</v>
      </c>
      <c r="B131" t="s">
        <v>302</v>
      </c>
      <c r="C131" t="s">
        <v>26</v>
      </c>
      <c r="D131">
        <v>2015</v>
      </c>
      <c r="E131" s="5" t="s">
        <v>42</v>
      </c>
      <c r="F131" s="5" t="s">
        <v>36</v>
      </c>
      <c r="G131">
        <v>3</v>
      </c>
      <c r="H131">
        <f t="shared" ref="H131:H194" si="6">$M$1-D131</f>
        <v>4</v>
      </c>
      <c r="I131">
        <f t="shared" si="5"/>
        <v>0.75</v>
      </c>
    </row>
    <row r="132" spans="1:9" x14ac:dyDescent="0.5">
      <c r="A132" s="8" t="s">
        <v>303</v>
      </c>
      <c r="B132" t="s">
        <v>304</v>
      </c>
      <c r="C132" t="s">
        <v>26</v>
      </c>
      <c r="D132">
        <v>2015</v>
      </c>
      <c r="E132" s="5" t="s">
        <v>34</v>
      </c>
      <c r="F132" s="5" t="s">
        <v>35</v>
      </c>
      <c r="G132">
        <v>4</v>
      </c>
      <c r="H132">
        <f t="shared" si="6"/>
        <v>4</v>
      </c>
      <c r="I132">
        <f t="shared" si="5"/>
        <v>1</v>
      </c>
    </row>
    <row r="133" spans="1:9" x14ac:dyDescent="0.5">
      <c r="A133" s="8" t="s">
        <v>305</v>
      </c>
      <c r="B133" t="s">
        <v>306</v>
      </c>
      <c r="C133" t="s">
        <v>26</v>
      </c>
      <c r="D133">
        <v>2015</v>
      </c>
      <c r="E133" s="5" t="s">
        <v>34</v>
      </c>
      <c r="F133" s="5" t="s">
        <v>33</v>
      </c>
      <c r="G133">
        <v>3</v>
      </c>
      <c r="H133">
        <f t="shared" si="6"/>
        <v>4</v>
      </c>
      <c r="I133">
        <f t="shared" si="5"/>
        <v>0.75</v>
      </c>
    </row>
    <row r="134" spans="1:9" x14ac:dyDescent="0.5">
      <c r="A134" s="8" t="s">
        <v>307</v>
      </c>
      <c r="B134" t="s">
        <v>308</v>
      </c>
      <c r="C134" t="s">
        <v>26</v>
      </c>
      <c r="D134">
        <v>2015</v>
      </c>
      <c r="E134" s="5" t="s">
        <v>38</v>
      </c>
      <c r="F134" s="5" t="s">
        <v>36</v>
      </c>
      <c r="G134">
        <v>23</v>
      </c>
      <c r="H134">
        <f t="shared" si="6"/>
        <v>4</v>
      </c>
      <c r="I134">
        <f t="shared" si="5"/>
        <v>5.75</v>
      </c>
    </row>
    <row r="135" spans="1:9" x14ac:dyDescent="0.5">
      <c r="A135" s="8" t="s">
        <v>309</v>
      </c>
      <c r="B135" t="s">
        <v>310</v>
      </c>
      <c r="C135" t="s">
        <v>26</v>
      </c>
      <c r="D135">
        <v>2015</v>
      </c>
      <c r="E135" s="5" t="s">
        <v>34</v>
      </c>
      <c r="F135" s="5" t="s">
        <v>35</v>
      </c>
      <c r="G135">
        <v>0</v>
      </c>
      <c r="H135">
        <f t="shared" si="6"/>
        <v>4</v>
      </c>
      <c r="I135">
        <f t="shared" si="5"/>
        <v>0</v>
      </c>
    </row>
    <row r="136" spans="1:9" x14ac:dyDescent="0.5">
      <c r="A136" s="8" t="s">
        <v>311</v>
      </c>
      <c r="B136" t="s">
        <v>312</v>
      </c>
      <c r="C136" t="s">
        <v>26</v>
      </c>
      <c r="D136">
        <v>2015</v>
      </c>
      <c r="E136" s="5" t="s">
        <v>40</v>
      </c>
      <c r="F136" s="5" t="s">
        <v>41</v>
      </c>
      <c r="G136">
        <v>2</v>
      </c>
      <c r="H136">
        <f t="shared" si="6"/>
        <v>4</v>
      </c>
      <c r="I136">
        <f t="shared" si="5"/>
        <v>0.5</v>
      </c>
    </row>
    <row r="137" spans="1:9" x14ac:dyDescent="0.5">
      <c r="A137" s="8" t="s">
        <v>313</v>
      </c>
      <c r="B137" t="s">
        <v>314</v>
      </c>
      <c r="C137" t="s">
        <v>26</v>
      </c>
      <c r="D137">
        <v>2015</v>
      </c>
      <c r="E137" s="5" t="s">
        <v>40</v>
      </c>
      <c r="F137" s="5" t="s">
        <v>41</v>
      </c>
      <c r="G137">
        <v>0</v>
      </c>
      <c r="H137">
        <f t="shared" si="6"/>
        <v>4</v>
      </c>
      <c r="I137">
        <f t="shared" si="5"/>
        <v>0</v>
      </c>
    </row>
    <row r="138" spans="1:9" x14ac:dyDescent="0.5">
      <c r="A138" s="8" t="s">
        <v>315</v>
      </c>
      <c r="B138" t="s">
        <v>316</v>
      </c>
      <c r="C138" t="s">
        <v>26</v>
      </c>
      <c r="D138">
        <v>2015</v>
      </c>
      <c r="E138" s="5" t="s">
        <v>42</v>
      </c>
      <c r="F138" s="5" t="s">
        <v>33</v>
      </c>
      <c r="G138">
        <v>3</v>
      </c>
      <c r="H138">
        <f t="shared" si="6"/>
        <v>4</v>
      </c>
      <c r="I138">
        <f t="shared" si="5"/>
        <v>0.75</v>
      </c>
    </row>
    <row r="139" spans="1:9" x14ac:dyDescent="0.5">
      <c r="A139" s="8" t="s">
        <v>317</v>
      </c>
      <c r="B139" t="s">
        <v>318</v>
      </c>
      <c r="C139" t="s">
        <v>26</v>
      </c>
      <c r="D139">
        <v>2015</v>
      </c>
      <c r="E139" s="5" t="s">
        <v>40</v>
      </c>
      <c r="F139" s="5" t="s">
        <v>41</v>
      </c>
      <c r="G139">
        <v>0</v>
      </c>
      <c r="H139">
        <f t="shared" si="6"/>
        <v>4</v>
      </c>
      <c r="I139">
        <f t="shared" si="5"/>
        <v>0</v>
      </c>
    </row>
    <row r="140" spans="1:9" x14ac:dyDescent="0.5">
      <c r="A140" s="8" t="s">
        <v>319</v>
      </c>
      <c r="B140" t="s">
        <v>320</v>
      </c>
      <c r="C140" t="s">
        <v>26</v>
      </c>
      <c r="D140">
        <v>2015</v>
      </c>
      <c r="E140" s="5" t="s">
        <v>40</v>
      </c>
      <c r="F140" s="5" t="s">
        <v>41</v>
      </c>
      <c r="G140">
        <v>6</v>
      </c>
      <c r="H140">
        <f t="shared" si="6"/>
        <v>4</v>
      </c>
      <c r="I140">
        <f t="shared" si="5"/>
        <v>1.5</v>
      </c>
    </row>
    <row r="141" spans="1:9" x14ac:dyDescent="0.5">
      <c r="A141" s="8" t="s">
        <v>321</v>
      </c>
      <c r="B141" t="s">
        <v>322</v>
      </c>
      <c r="C141" t="s">
        <v>26</v>
      </c>
      <c r="D141">
        <v>2015</v>
      </c>
      <c r="E141" s="5" t="s">
        <v>40</v>
      </c>
      <c r="F141" s="5" t="s">
        <v>41</v>
      </c>
      <c r="G141">
        <v>0</v>
      </c>
      <c r="H141">
        <f t="shared" si="6"/>
        <v>4</v>
      </c>
      <c r="I141">
        <f t="shared" si="5"/>
        <v>0</v>
      </c>
    </row>
    <row r="142" spans="1:9" x14ac:dyDescent="0.5">
      <c r="A142" s="8" t="s">
        <v>323</v>
      </c>
      <c r="B142" t="s">
        <v>324</v>
      </c>
      <c r="C142" t="s">
        <v>26</v>
      </c>
      <c r="D142">
        <v>2015</v>
      </c>
      <c r="E142" s="5" t="s">
        <v>34</v>
      </c>
      <c r="F142" s="5" t="s">
        <v>33</v>
      </c>
      <c r="G142">
        <v>4</v>
      </c>
      <c r="H142">
        <f t="shared" si="6"/>
        <v>4</v>
      </c>
      <c r="I142">
        <f t="shared" si="5"/>
        <v>1</v>
      </c>
    </row>
    <row r="143" spans="1:9" x14ac:dyDescent="0.5">
      <c r="A143" s="8" t="s">
        <v>325</v>
      </c>
      <c r="B143" t="s">
        <v>326</v>
      </c>
      <c r="C143" t="s">
        <v>26</v>
      </c>
      <c r="D143">
        <v>2015</v>
      </c>
      <c r="E143" s="5" t="s">
        <v>38</v>
      </c>
      <c r="F143" s="5" t="s">
        <v>36</v>
      </c>
      <c r="G143">
        <v>12</v>
      </c>
      <c r="H143">
        <f t="shared" si="6"/>
        <v>4</v>
      </c>
      <c r="I143">
        <f t="shared" si="5"/>
        <v>3</v>
      </c>
    </row>
    <row r="144" spans="1:9" x14ac:dyDescent="0.5">
      <c r="A144" s="8" t="s">
        <v>327</v>
      </c>
      <c r="B144" t="s">
        <v>328</v>
      </c>
      <c r="C144" t="s">
        <v>26</v>
      </c>
      <c r="D144">
        <v>2015</v>
      </c>
      <c r="E144" s="5" t="s">
        <v>42</v>
      </c>
      <c r="F144" s="5" t="s">
        <v>36</v>
      </c>
      <c r="G144">
        <v>3</v>
      </c>
      <c r="H144">
        <f t="shared" si="6"/>
        <v>4</v>
      </c>
      <c r="I144">
        <f t="shared" si="5"/>
        <v>0.75</v>
      </c>
    </row>
    <row r="145" spans="1:9" x14ac:dyDescent="0.5">
      <c r="A145" s="8" t="s">
        <v>329</v>
      </c>
      <c r="B145" t="s">
        <v>330</v>
      </c>
      <c r="C145" t="s">
        <v>26</v>
      </c>
      <c r="D145">
        <v>2015</v>
      </c>
      <c r="E145" s="5" t="s">
        <v>38</v>
      </c>
      <c r="F145" s="5" t="s">
        <v>35</v>
      </c>
      <c r="G145">
        <v>8</v>
      </c>
      <c r="H145">
        <f t="shared" si="6"/>
        <v>4</v>
      </c>
      <c r="I145">
        <f t="shared" si="5"/>
        <v>2</v>
      </c>
    </row>
    <row r="146" spans="1:9" x14ac:dyDescent="0.5">
      <c r="A146" s="8" t="s">
        <v>331</v>
      </c>
      <c r="B146" t="s">
        <v>332</v>
      </c>
      <c r="C146" t="s">
        <v>26</v>
      </c>
      <c r="D146">
        <v>2015</v>
      </c>
      <c r="E146" s="5" t="s">
        <v>34</v>
      </c>
      <c r="F146" s="5" t="s">
        <v>35</v>
      </c>
      <c r="G146">
        <v>6</v>
      </c>
      <c r="H146">
        <f t="shared" si="6"/>
        <v>4</v>
      </c>
      <c r="I146">
        <f t="shared" si="5"/>
        <v>1.5</v>
      </c>
    </row>
    <row r="147" spans="1:9" x14ac:dyDescent="0.5">
      <c r="A147" s="8" t="s">
        <v>334</v>
      </c>
      <c r="B147" t="s">
        <v>333</v>
      </c>
      <c r="C147" t="s">
        <v>26</v>
      </c>
      <c r="D147">
        <v>2015</v>
      </c>
      <c r="E147" s="5" t="s">
        <v>40</v>
      </c>
      <c r="F147" s="5" t="s">
        <v>41</v>
      </c>
      <c r="G147">
        <v>1</v>
      </c>
      <c r="H147">
        <f t="shared" si="6"/>
        <v>4</v>
      </c>
      <c r="I147">
        <f t="shared" si="5"/>
        <v>0.25</v>
      </c>
    </row>
    <row r="148" spans="1:9" x14ac:dyDescent="0.5">
      <c r="A148" s="8" t="s">
        <v>335</v>
      </c>
      <c r="B148" t="s">
        <v>336</v>
      </c>
      <c r="C148" t="s">
        <v>26</v>
      </c>
      <c r="D148">
        <v>2015</v>
      </c>
      <c r="E148" s="5" t="s">
        <v>42</v>
      </c>
      <c r="F148" s="5" t="s">
        <v>36</v>
      </c>
      <c r="G148">
        <v>2</v>
      </c>
      <c r="H148">
        <f t="shared" si="6"/>
        <v>4</v>
      </c>
      <c r="I148">
        <f t="shared" si="5"/>
        <v>0.5</v>
      </c>
    </row>
    <row r="149" spans="1:9" x14ac:dyDescent="0.5">
      <c r="A149" s="8" t="s">
        <v>337</v>
      </c>
      <c r="B149" t="s">
        <v>338</v>
      </c>
      <c r="C149" t="s">
        <v>26</v>
      </c>
      <c r="D149">
        <v>2015</v>
      </c>
      <c r="E149" s="5" t="s">
        <v>42</v>
      </c>
      <c r="F149" s="5" t="s">
        <v>35</v>
      </c>
      <c r="G149">
        <v>10</v>
      </c>
      <c r="H149">
        <f t="shared" si="6"/>
        <v>4</v>
      </c>
      <c r="I149">
        <f t="shared" si="5"/>
        <v>2.5</v>
      </c>
    </row>
    <row r="150" spans="1:9" x14ac:dyDescent="0.5">
      <c r="A150" s="8" t="s">
        <v>339</v>
      </c>
      <c r="B150" t="s">
        <v>340</v>
      </c>
      <c r="C150" t="s">
        <v>26</v>
      </c>
      <c r="D150">
        <v>2015</v>
      </c>
      <c r="E150" s="5" t="s">
        <v>42</v>
      </c>
      <c r="F150" s="5" t="s">
        <v>33</v>
      </c>
      <c r="G150">
        <v>0</v>
      </c>
      <c r="H150">
        <f t="shared" si="6"/>
        <v>4</v>
      </c>
      <c r="I150">
        <f t="shared" si="5"/>
        <v>0</v>
      </c>
    </row>
    <row r="151" spans="1:9" x14ac:dyDescent="0.5">
      <c r="A151" s="8" t="s">
        <v>341</v>
      </c>
      <c r="B151" t="s">
        <v>342</v>
      </c>
      <c r="C151" t="s">
        <v>26</v>
      </c>
      <c r="D151">
        <v>2015</v>
      </c>
      <c r="E151" s="5" t="s">
        <v>40</v>
      </c>
      <c r="F151" s="5" t="s">
        <v>41</v>
      </c>
      <c r="G151">
        <v>1</v>
      </c>
      <c r="H151">
        <f t="shared" si="6"/>
        <v>4</v>
      </c>
      <c r="I151">
        <f t="shared" si="5"/>
        <v>0.25</v>
      </c>
    </row>
    <row r="152" spans="1:9" x14ac:dyDescent="0.5">
      <c r="A152" s="8" t="s">
        <v>343</v>
      </c>
      <c r="B152" t="s">
        <v>344</v>
      </c>
      <c r="C152" t="s">
        <v>26</v>
      </c>
      <c r="D152">
        <v>2015</v>
      </c>
      <c r="E152" s="5" t="s">
        <v>40</v>
      </c>
      <c r="F152" s="5" t="s">
        <v>41</v>
      </c>
      <c r="G152">
        <v>1</v>
      </c>
      <c r="H152">
        <f t="shared" si="6"/>
        <v>4</v>
      </c>
      <c r="I152">
        <f t="shared" si="5"/>
        <v>0.25</v>
      </c>
    </row>
    <row r="153" spans="1:9" x14ac:dyDescent="0.5">
      <c r="A153" s="8" t="s">
        <v>345</v>
      </c>
      <c r="B153" t="s">
        <v>346</v>
      </c>
      <c r="C153" t="s">
        <v>27</v>
      </c>
      <c r="D153">
        <v>2005</v>
      </c>
      <c r="E153" s="5" t="s">
        <v>34</v>
      </c>
      <c r="F153" s="5" t="s">
        <v>36</v>
      </c>
      <c r="G153">
        <v>2</v>
      </c>
      <c r="H153">
        <f t="shared" si="6"/>
        <v>14</v>
      </c>
      <c r="I153">
        <f t="shared" si="5"/>
        <v>0.14285714285714285</v>
      </c>
    </row>
    <row r="154" spans="1:9" x14ac:dyDescent="0.5">
      <c r="A154" s="8" t="s">
        <v>347</v>
      </c>
      <c r="B154" t="s">
        <v>348</v>
      </c>
      <c r="C154" t="s">
        <v>27</v>
      </c>
      <c r="D154">
        <v>2005</v>
      </c>
      <c r="E154" s="5" t="s">
        <v>38</v>
      </c>
      <c r="F154" s="5" t="s">
        <v>36</v>
      </c>
      <c r="G154">
        <v>1</v>
      </c>
      <c r="H154">
        <f t="shared" si="6"/>
        <v>14</v>
      </c>
      <c r="I154">
        <f t="shared" si="5"/>
        <v>7.1428571428571425E-2</v>
      </c>
    </row>
    <row r="155" spans="1:9" x14ac:dyDescent="0.5">
      <c r="A155" s="8" t="s">
        <v>349</v>
      </c>
      <c r="B155" t="s">
        <v>350</v>
      </c>
      <c r="C155" t="s">
        <v>27</v>
      </c>
      <c r="D155">
        <v>2005</v>
      </c>
      <c r="E155" s="5" t="s">
        <v>38</v>
      </c>
      <c r="F155" s="5" t="s">
        <v>35</v>
      </c>
      <c r="G155">
        <v>11</v>
      </c>
      <c r="H155">
        <f t="shared" si="6"/>
        <v>14</v>
      </c>
      <c r="I155">
        <f t="shared" si="5"/>
        <v>0.7857142857142857</v>
      </c>
    </row>
    <row r="156" spans="1:9" x14ac:dyDescent="0.5">
      <c r="A156" s="8" t="s">
        <v>351</v>
      </c>
      <c r="B156" t="s">
        <v>352</v>
      </c>
      <c r="C156" t="s">
        <v>27</v>
      </c>
      <c r="D156">
        <v>2005</v>
      </c>
      <c r="E156" s="5" t="s">
        <v>42</v>
      </c>
      <c r="F156" s="5" t="s">
        <v>36</v>
      </c>
      <c r="G156">
        <v>2</v>
      </c>
      <c r="H156">
        <f t="shared" si="6"/>
        <v>14</v>
      </c>
      <c r="I156">
        <f t="shared" si="5"/>
        <v>0.14285714285714285</v>
      </c>
    </row>
    <row r="157" spans="1:9" x14ac:dyDescent="0.5">
      <c r="A157" s="8" t="s">
        <v>353</v>
      </c>
      <c r="B157" t="s">
        <v>354</v>
      </c>
      <c r="C157" t="s">
        <v>27</v>
      </c>
      <c r="D157">
        <v>2005</v>
      </c>
      <c r="E157" s="5" t="s">
        <v>42</v>
      </c>
      <c r="F157" s="5" t="s">
        <v>36</v>
      </c>
      <c r="G157">
        <v>56</v>
      </c>
      <c r="H157">
        <f t="shared" si="6"/>
        <v>14</v>
      </c>
      <c r="I157">
        <f t="shared" si="5"/>
        <v>4</v>
      </c>
    </row>
    <row r="158" spans="1:9" x14ac:dyDescent="0.5">
      <c r="A158" s="8" t="s">
        <v>355</v>
      </c>
      <c r="B158" t="s">
        <v>356</v>
      </c>
      <c r="C158" t="s">
        <v>27</v>
      </c>
      <c r="D158">
        <v>2005</v>
      </c>
      <c r="E158" s="5" t="s">
        <v>42</v>
      </c>
      <c r="F158" s="5" t="s">
        <v>35</v>
      </c>
      <c r="G158">
        <v>7</v>
      </c>
      <c r="H158">
        <f t="shared" si="6"/>
        <v>14</v>
      </c>
      <c r="I158">
        <f t="shared" si="5"/>
        <v>0.5</v>
      </c>
    </row>
    <row r="159" spans="1:9" x14ac:dyDescent="0.5">
      <c r="A159" s="8" t="s">
        <v>357</v>
      </c>
      <c r="B159" t="s">
        <v>358</v>
      </c>
      <c r="C159" t="s">
        <v>27</v>
      </c>
      <c r="D159">
        <v>2005</v>
      </c>
      <c r="E159" s="5" t="s">
        <v>38</v>
      </c>
      <c r="F159" s="5" t="s">
        <v>36</v>
      </c>
      <c r="G159">
        <v>115</v>
      </c>
      <c r="H159">
        <f t="shared" si="6"/>
        <v>14</v>
      </c>
      <c r="I159">
        <f t="shared" si="5"/>
        <v>8.2142857142857135</v>
      </c>
    </row>
    <row r="160" spans="1:9" x14ac:dyDescent="0.5">
      <c r="A160" s="8" t="s">
        <v>359</v>
      </c>
      <c r="B160" t="s">
        <v>360</v>
      </c>
      <c r="C160" t="s">
        <v>27</v>
      </c>
      <c r="D160">
        <v>2005</v>
      </c>
      <c r="E160" s="5" t="s">
        <v>38</v>
      </c>
      <c r="F160" s="5" t="s">
        <v>33</v>
      </c>
      <c r="G160">
        <v>9</v>
      </c>
      <c r="H160">
        <f t="shared" si="6"/>
        <v>14</v>
      </c>
      <c r="I160">
        <f t="shared" si="5"/>
        <v>0.6428571428571429</v>
      </c>
    </row>
    <row r="161" spans="1:9" x14ac:dyDescent="0.5">
      <c r="A161" s="8" t="s">
        <v>361</v>
      </c>
      <c r="B161" t="s">
        <v>362</v>
      </c>
      <c r="C161" t="s">
        <v>27</v>
      </c>
      <c r="D161">
        <v>2005</v>
      </c>
      <c r="E161" s="5" t="s">
        <v>42</v>
      </c>
      <c r="F161" s="5" t="s">
        <v>36</v>
      </c>
      <c r="G161">
        <v>22</v>
      </c>
      <c r="H161">
        <f t="shared" si="6"/>
        <v>14</v>
      </c>
      <c r="I161">
        <f t="shared" si="5"/>
        <v>1.5714285714285714</v>
      </c>
    </row>
    <row r="162" spans="1:9" x14ac:dyDescent="0.5">
      <c r="A162" s="8" t="s">
        <v>363</v>
      </c>
      <c r="B162" t="s">
        <v>364</v>
      </c>
      <c r="C162" t="s">
        <v>27</v>
      </c>
      <c r="D162">
        <v>2005</v>
      </c>
      <c r="E162" s="5" t="s">
        <v>40</v>
      </c>
      <c r="F162" s="5" t="s">
        <v>41</v>
      </c>
      <c r="G162">
        <v>1</v>
      </c>
      <c r="H162">
        <f t="shared" si="6"/>
        <v>14</v>
      </c>
      <c r="I162">
        <f t="shared" si="5"/>
        <v>7.1428571428571425E-2</v>
      </c>
    </row>
    <row r="163" spans="1:9" x14ac:dyDescent="0.5">
      <c r="A163" s="8" t="s">
        <v>365</v>
      </c>
      <c r="B163" t="s">
        <v>366</v>
      </c>
      <c r="C163" t="s">
        <v>27</v>
      </c>
      <c r="D163">
        <v>2005</v>
      </c>
      <c r="E163" s="5" t="s">
        <v>42</v>
      </c>
      <c r="F163" s="5" t="s">
        <v>36</v>
      </c>
      <c r="G163">
        <v>153</v>
      </c>
      <c r="H163">
        <f t="shared" si="6"/>
        <v>14</v>
      </c>
      <c r="I163">
        <f t="shared" si="5"/>
        <v>10.928571428571429</v>
      </c>
    </row>
    <row r="164" spans="1:9" x14ac:dyDescent="0.5">
      <c r="A164" s="8" t="s">
        <v>367</v>
      </c>
      <c r="B164" t="s">
        <v>368</v>
      </c>
      <c r="C164" t="s">
        <v>27</v>
      </c>
      <c r="D164">
        <v>2005</v>
      </c>
      <c r="E164" s="5" t="s">
        <v>42</v>
      </c>
      <c r="F164" s="5" t="s">
        <v>35</v>
      </c>
      <c r="G164">
        <v>2</v>
      </c>
      <c r="H164">
        <f t="shared" si="6"/>
        <v>14</v>
      </c>
      <c r="I164">
        <f t="shared" ref="I164:I227" si="7">G164/H164</f>
        <v>0.14285714285714285</v>
      </c>
    </row>
    <row r="165" spans="1:9" x14ac:dyDescent="0.5">
      <c r="A165" s="8" t="s">
        <v>370</v>
      </c>
      <c r="B165" t="s">
        <v>369</v>
      </c>
      <c r="C165" t="s">
        <v>27</v>
      </c>
      <c r="D165">
        <v>2005</v>
      </c>
      <c r="E165" s="5" t="s">
        <v>42</v>
      </c>
      <c r="F165" s="5" t="s">
        <v>36</v>
      </c>
      <c r="G165">
        <v>9</v>
      </c>
      <c r="H165">
        <f t="shared" si="6"/>
        <v>14</v>
      </c>
      <c r="I165">
        <f t="shared" si="7"/>
        <v>0.6428571428571429</v>
      </c>
    </row>
    <row r="166" spans="1:9" x14ac:dyDescent="0.5">
      <c r="A166" s="8" t="s">
        <v>371</v>
      </c>
      <c r="B166" t="s">
        <v>372</v>
      </c>
      <c r="C166" t="s">
        <v>27</v>
      </c>
      <c r="D166">
        <v>2005</v>
      </c>
      <c r="E166" s="5" t="s">
        <v>38</v>
      </c>
      <c r="F166" s="5" t="s">
        <v>35</v>
      </c>
      <c r="G166">
        <v>0</v>
      </c>
      <c r="H166">
        <f t="shared" si="6"/>
        <v>14</v>
      </c>
      <c r="I166">
        <f t="shared" si="7"/>
        <v>0</v>
      </c>
    </row>
    <row r="167" spans="1:9" x14ac:dyDescent="0.5">
      <c r="A167" s="8" t="s">
        <v>373</v>
      </c>
      <c r="B167" t="s">
        <v>374</v>
      </c>
      <c r="C167" t="s">
        <v>27</v>
      </c>
      <c r="D167">
        <v>2005</v>
      </c>
      <c r="E167" s="5" t="s">
        <v>38</v>
      </c>
      <c r="F167" s="5" t="s">
        <v>36</v>
      </c>
      <c r="G167">
        <v>3</v>
      </c>
      <c r="H167">
        <f t="shared" si="6"/>
        <v>14</v>
      </c>
      <c r="I167">
        <f t="shared" si="7"/>
        <v>0.21428571428571427</v>
      </c>
    </row>
    <row r="168" spans="1:9" x14ac:dyDescent="0.5">
      <c r="A168" s="8" t="s">
        <v>375</v>
      </c>
      <c r="C168" t="s">
        <v>27</v>
      </c>
      <c r="D168">
        <v>2005</v>
      </c>
      <c r="E168" s="5" t="s">
        <v>38</v>
      </c>
      <c r="F168" s="5" t="s">
        <v>35</v>
      </c>
      <c r="G168">
        <v>4</v>
      </c>
      <c r="H168">
        <f t="shared" si="6"/>
        <v>14</v>
      </c>
      <c r="I168">
        <f t="shared" si="7"/>
        <v>0.2857142857142857</v>
      </c>
    </row>
    <row r="169" spans="1:9" x14ac:dyDescent="0.5">
      <c r="A169" s="8" t="s">
        <v>376</v>
      </c>
      <c r="B169" t="s">
        <v>377</v>
      </c>
      <c r="C169" t="s">
        <v>27</v>
      </c>
      <c r="D169">
        <v>2005</v>
      </c>
      <c r="E169" s="5" t="s">
        <v>42</v>
      </c>
      <c r="F169" s="5" t="s">
        <v>36</v>
      </c>
      <c r="G169">
        <v>2</v>
      </c>
      <c r="H169">
        <f t="shared" si="6"/>
        <v>14</v>
      </c>
      <c r="I169">
        <f t="shared" si="7"/>
        <v>0.14285714285714285</v>
      </c>
    </row>
    <row r="170" spans="1:9" x14ac:dyDescent="0.5">
      <c r="A170" s="8" t="s">
        <v>378</v>
      </c>
      <c r="B170" t="s">
        <v>379</v>
      </c>
      <c r="C170" t="s">
        <v>27</v>
      </c>
      <c r="D170">
        <v>2005</v>
      </c>
      <c r="E170" s="5" t="s">
        <v>38</v>
      </c>
      <c r="F170" s="5" t="s">
        <v>36</v>
      </c>
      <c r="G170">
        <v>159</v>
      </c>
      <c r="H170">
        <f t="shared" si="6"/>
        <v>14</v>
      </c>
      <c r="I170">
        <f t="shared" si="7"/>
        <v>11.357142857142858</v>
      </c>
    </row>
    <row r="171" spans="1:9" x14ac:dyDescent="0.5">
      <c r="A171" s="8" t="s">
        <v>380</v>
      </c>
      <c r="B171" t="s">
        <v>381</v>
      </c>
      <c r="C171" t="s">
        <v>27</v>
      </c>
      <c r="D171">
        <v>2005</v>
      </c>
      <c r="E171" s="5" t="s">
        <v>42</v>
      </c>
      <c r="F171" s="5" t="s">
        <v>35</v>
      </c>
      <c r="G171">
        <v>5</v>
      </c>
      <c r="H171">
        <f t="shared" si="6"/>
        <v>14</v>
      </c>
      <c r="I171">
        <f t="shared" si="7"/>
        <v>0.35714285714285715</v>
      </c>
    </row>
    <row r="172" spans="1:9" x14ac:dyDescent="0.5">
      <c r="A172" s="8" t="s">
        <v>382</v>
      </c>
      <c r="B172" t="s">
        <v>383</v>
      </c>
      <c r="C172" t="s">
        <v>27</v>
      </c>
      <c r="D172">
        <v>2015</v>
      </c>
      <c r="E172" s="5" t="s">
        <v>34</v>
      </c>
      <c r="F172" s="5" t="s">
        <v>35</v>
      </c>
      <c r="G172">
        <v>12</v>
      </c>
      <c r="H172">
        <f t="shared" si="6"/>
        <v>4</v>
      </c>
      <c r="I172">
        <f t="shared" si="7"/>
        <v>3</v>
      </c>
    </row>
    <row r="173" spans="1:9" x14ac:dyDescent="0.5">
      <c r="A173" s="8" t="s">
        <v>385</v>
      </c>
      <c r="B173" t="s">
        <v>384</v>
      </c>
      <c r="C173" t="s">
        <v>27</v>
      </c>
      <c r="D173">
        <v>2015</v>
      </c>
      <c r="E173" s="5" t="s">
        <v>38</v>
      </c>
      <c r="F173" s="5" t="s">
        <v>33</v>
      </c>
      <c r="G173">
        <v>11</v>
      </c>
      <c r="H173">
        <f t="shared" si="6"/>
        <v>4</v>
      </c>
      <c r="I173">
        <f t="shared" si="7"/>
        <v>2.75</v>
      </c>
    </row>
    <row r="174" spans="1:9" x14ac:dyDescent="0.5">
      <c r="A174" s="8" t="s">
        <v>386</v>
      </c>
      <c r="B174" t="s">
        <v>387</v>
      </c>
      <c r="C174" t="s">
        <v>27</v>
      </c>
      <c r="D174">
        <v>2015</v>
      </c>
      <c r="E174" s="5" t="s">
        <v>38</v>
      </c>
      <c r="F174" s="5" t="s">
        <v>35</v>
      </c>
      <c r="G174">
        <v>0</v>
      </c>
      <c r="H174">
        <f t="shared" si="6"/>
        <v>4</v>
      </c>
      <c r="I174">
        <f t="shared" si="7"/>
        <v>0</v>
      </c>
    </row>
    <row r="175" spans="1:9" x14ac:dyDescent="0.5">
      <c r="A175" s="8" t="s">
        <v>388</v>
      </c>
      <c r="B175" t="s">
        <v>389</v>
      </c>
      <c r="C175" t="s">
        <v>27</v>
      </c>
      <c r="D175">
        <v>2015</v>
      </c>
      <c r="E175" s="5" t="s">
        <v>38</v>
      </c>
      <c r="F175" s="5" t="s">
        <v>35</v>
      </c>
      <c r="G175">
        <v>14</v>
      </c>
      <c r="H175">
        <f t="shared" si="6"/>
        <v>4</v>
      </c>
      <c r="I175">
        <f t="shared" si="7"/>
        <v>3.5</v>
      </c>
    </row>
    <row r="176" spans="1:9" x14ac:dyDescent="0.5">
      <c r="A176" s="8" t="s">
        <v>390</v>
      </c>
      <c r="B176" t="s">
        <v>391</v>
      </c>
      <c r="C176" t="s">
        <v>27</v>
      </c>
      <c r="D176">
        <v>2015</v>
      </c>
      <c r="E176" s="5" t="s">
        <v>38</v>
      </c>
      <c r="F176" s="5" t="s">
        <v>36</v>
      </c>
      <c r="G176">
        <v>1</v>
      </c>
      <c r="H176">
        <f t="shared" si="6"/>
        <v>4</v>
      </c>
      <c r="I176">
        <f t="shared" si="7"/>
        <v>0.25</v>
      </c>
    </row>
    <row r="177" spans="1:9" x14ac:dyDescent="0.5">
      <c r="A177" s="8" t="s">
        <v>392</v>
      </c>
      <c r="B177" t="s">
        <v>393</v>
      </c>
      <c r="C177" t="s">
        <v>27</v>
      </c>
      <c r="D177">
        <v>2015</v>
      </c>
      <c r="E177" s="5" t="s">
        <v>34</v>
      </c>
      <c r="F177" s="5" t="s">
        <v>33</v>
      </c>
      <c r="G177">
        <v>2</v>
      </c>
      <c r="H177">
        <f t="shared" si="6"/>
        <v>4</v>
      </c>
      <c r="I177">
        <f t="shared" si="7"/>
        <v>0.5</v>
      </c>
    </row>
    <row r="178" spans="1:9" x14ac:dyDescent="0.5">
      <c r="A178" s="8" t="s">
        <v>394</v>
      </c>
      <c r="B178" t="s">
        <v>395</v>
      </c>
      <c r="C178" t="s">
        <v>27</v>
      </c>
      <c r="D178">
        <v>2015</v>
      </c>
      <c r="E178" s="5" t="s">
        <v>34</v>
      </c>
      <c r="F178" s="5" t="s">
        <v>33</v>
      </c>
      <c r="G178">
        <v>15</v>
      </c>
      <c r="H178">
        <f t="shared" si="6"/>
        <v>4</v>
      </c>
      <c r="I178">
        <f t="shared" si="7"/>
        <v>3.75</v>
      </c>
    </row>
    <row r="179" spans="1:9" x14ac:dyDescent="0.5">
      <c r="A179" s="8" t="s">
        <v>396</v>
      </c>
      <c r="B179" t="s">
        <v>397</v>
      </c>
      <c r="C179" t="s">
        <v>27</v>
      </c>
      <c r="D179">
        <v>2015</v>
      </c>
      <c r="E179" s="5" t="s">
        <v>34</v>
      </c>
      <c r="F179" s="5" t="s">
        <v>33</v>
      </c>
      <c r="G179">
        <v>4</v>
      </c>
      <c r="H179">
        <f t="shared" si="6"/>
        <v>4</v>
      </c>
      <c r="I179">
        <f t="shared" si="7"/>
        <v>1</v>
      </c>
    </row>
    <row r="180" spans="1:9" x14ac:dyDescent="0.5">
      <c r="A180" s="8" t="s">
        <v>398</v>
      </c>
      <c r="B180" t="s">
        <v>399</v>
      </c>
      <c r="C180" t="s">
        <v>27</v>
      </c>
      <c r="D180">
        <v>2015</v>
      </c>
      <c r="E180" s="5" t="s">
        <v>34</v>
      </c>
      <c r="F180" s="5" t="s">
        <v>35</v>
      </c>
      <c r="G180">
        <v>3</v>
      </c>
      <c r="H180">
        <f t="shared" si="6"/>
        <v>4</v>
      </c>
      <c r="I180">
        <f t="shared" si="7"/>
        <v>0.75</v>
      </c>
    </row>
    <row r="181" spans="1:9" x14ac:dyDescent="0.5">
      <c r="A181" s="8" t="s">
        <v>400</v>
      </c>
      <c r="B181" t="s">
        <v>401</v>
      </c>
      <c r="C181" t="s">
        <v>27</v>
      </c>
      <c r="D181">
        <v>2015</v>
      </c>
      <c r="E181" s="5" t="s">
        <v>34</v>
      </c>
      <c r="F181" s="5" t="s">
        <v>35</v>
      </c>
      <c r="G181">
        <v>25</v>
      </c>
      <c r="H181">
        <f t="shared" si="6"/>
        <v>4</v>
      </c>
      <c r="I181">
        <f t="shared" si="7"/>
        <v>6.25</v>
      </c>
    </row>
    <row r="182" spans="1:9" x14ac:dyDescent="0.5">
      <c r="A182" s="8" t="s">
        <v>402</v>
      </c>
      <c r="B182" t="s">
        <v>403</v>
      </c>
      <c r="C182" t="s">
        <v>27</v>
      </c>
      <c r="D182">
        <v>2015</v>
      </c>
      <c r="E182" s="5" t="s">
        <v>34</v>
      </c>
      <c r="F182" s="5" t="s">
        <v>35</v>
      </c>
      <c r="G182">
        <v>8</v>
      </c>
      <c r="H182">
        <f t="shared" si="6"/>
        <v>4</v>
      </c>
      <c r="I182">
        <f t="shared" si="7"/>
        <v>2</v>
      </c>
    </row>
    <row r="183" spans="1:9" x14ac:dyDescent="0.5">
      <c r="A183" s="8" t="s">
        <v>404</v>
      </c>
      <c r="B183" t="s">
        <v>405</v>
      </c>
      <c r="C183" t="s">
        <v>27</v>
      </c>
      <c r="D183">
        <v>2015</v>
      </c>
      <c r="E183" s="5" t="s">
        <v>38</v>
      </c>
      <c r="F183" s="5" t="s">
        <v>36</v>
      </c>
      <c r="G183">
        <v>0</v>
      </c>
      <c r="H183">
        <f t="shared" si="6"/>
        <v>4</v>
      </c>
      <c r="I183">
        <f t="shared" si="7"/>
        <v>0</v>
      </c>
    </row>
    <row r="184" spans="1:9" x14ac:dyDescent="0.5">
      <c r="A184" s="8" t="s">
        <v>406</v>
      </c>
      <c r="B184" t="s">
        <v>407</v>
      </c>
      <c r="C184" t="s">
        <v>27</v>
      </c>
      <c r="D184">
        <v>2015</v>
      </c>
      <c r="E184" s="5" t="s">
        <v>42</v>
      </c>
      <c r="F184" s="5" t="s">
        <v>33</v>
      </c>
      <c r="G184">
        <v>1</v>
      </c>
      <c r="H184">
        <f t="shared" si="6"/>
        <v>4</v>
      </c>
      <c r="I184">
        <f t="shared" si="7"/>
        <v>0.25</v>
      </c>
    </row>
    <row r="185" spans="1:9" x14ac:dyDescent="0.5">
      <c r="A185" s="8" t="s">
        <v>408</v>
      </c>
      <c r="B185" t="s">
        <v>409</v>
      </c>
      <c r="C185" t="s">
        <v>27</v>
      </c>
      <c r="D185">
        <v>2015</v>
      </c>
      <c r="E185" s="5" t="s">
        <v>34</v>
      </c>
      <c r="F185" s="5" t="s">
        <v>35</v>
      </c>
      <c r="G185">
        <v>6</v>
      </c>
      <c r="H185">
        <f t="shared" si="6"/>
        <v>4</v>
      </c>
      <c r="I185">
        <f t="shared" si="7"/>
        <v>1.5</v>
      </c>
    </row>
    <row r="186" spans="1:9" x14ac:dyDescent="0.5">
      <c r="A186" s="8" t="s">
        <v>410</v>
      </c>
      <c r="B186" t="s">
        <v>411</v>
      </c>
      <c r="C186" t="s">
        <v>27</v>
      </c>
      <c r="D186">
        <v>2015</v>
      </c>
      <c r="E186" s="5" t="s">
        <v>34</v>
      </c>
      <c r="F186" s="5" t="s">
        <v>33</v>
      </c>
      <c r="G186">
        <v>4</v>
      </c>
      <c r="H186">
        <f t="shared" si="6"/>
        <v>4</v>
      </c>
      <c r="I186">
        <f t="shared" si="7"/>
        <v>1</v>
      </c>
    </row>
    <row r="187" spans="1:9" x14ac:dyDescent="0.5">
      <c r="A187" s="8" t="s">
        <v>412</v>
      </c>
      <c r="B187" t="s">
        <v>413</v>
      </c>
      <c r="C187" t="s">
        <v>27</v>
      </c>
      <c r="D187">
        <v>2015</v>
      </c>
      <c r="E187" s="5" t="s">
        <v>42</v>
      </c>
      <c r="F187" s="5" t="s">
        <v>33</v>
      </c>
      <c r="G187">
        <v>4</v>
      </c>
      <c r="H187">
        <f t="shared" si="6"/>
        <v>4</v>
      </c>
      <c r="I187">
        <f t="shared" si="7"/>
        <v>1</v>
      </c>
    </row>
    <row r="188" spans="1:9" x14ac:dyDescent="0.5">
      <c r="A188" s="8" t="s">
        <v>414</v>
      </c>
      <c r="B188" t="s">
        <v>415</v>
      </c>
      <c r="C188" t="s">
        <v>27</v>
      </c>
      <c r="D188">
        <v>2015</v>
      </c>
      <c r="E188" s="5" t="s">
        <v>42</v>
      </c>
      <c r="F188" s="5" t="s">
        <v>35</v>
      </c>
      <c r="G188">
        <v>7</v>
      </c>
      <c r="H188">
        <f t="shared" si="6"/>
        <v>4</v>
      </c>
      <c r="I188">
        <f t="shared" si="7"/>
        <v>1.75</v>
      </c>
    </row>
    <row r="189" spans="1:9" x14ac:dyDescent="0.5">
      <c r="A189" s="8" t="s">
        <v>416</v>
      </c>
      <c r="B189" t="s">
        <v>417</v>
      </c>
      <c r="C189" t="s">
        <v>27</v>
      </c>
      <c r="D189">
        <v>2015</v>
      </c>
      <c r="E189" s="5" t="s">
        <v>38</v>
      </c>
      <c r="F189" s="5" t="s">
        <v>33</v>
      </c>
      <c r="G189">
        <v>3</v>
      </c>
      <c r="H189">
        <f t="shared" si="6"/>
        <v>4</v>
      </c>
      <c r="I189">
        <f t="shared" si="7"/>
        <v>0.75</v>
      </c>
    </row>
    <row r="190" spans="1:9" x14ac:dyDescent="0.5">
      <c r="A190" s="8" t="s">
        <v>418</v>
      </c>
      <c r="B190" t="s">
        <v>419</v>
      </c>
      <c r="C190" t="s">
        <v>27</v>
      </c>
      <c r="D190">
        <v>2015</v>
      </c>
      <c r="E190" s="5" t="s">
        <v>38</v>
      </c>
      <c r="F190" s="5" t="s">
        <v>35</v>
      </c>
      <c r="G190">
        <v>3</v>
      </c>
      <c r="H190">
        <f t="shared" si="6"/>
        <v>4</v>
      </c>
      <c r="I190">
        <f t="shared" si="7"/>
        <v>0.75</v>
      </c>
    </row>
    <row r="191" spans="1:9" x14ac:dyDescent="0.5">
      <c r="A191" s="8" t="s">
        <v>420</v>
      </c>
      <c r="B191" t="s">
        <v>421</v>
      </c>
      <c r="C191" t="s">
        <v>27</v>
      </c>
      <c r="D191">
        <v>2015</v>
      </c>
      <c r="E191" s="5" t="s">
        <v>34</v>
      </c>
      <c r="F191" s="5" t="s">
        <v>33</v>
      </c>
      <c r="G191">
        <v>20</v>
      </c>
      <c r="H191">
        <f t="shared" si="6"/>
        <v>4</v>
      </c>
      <c r="I191">
        <f t="shared" si="7"/>
        <v>5</v>
      </c>
    </row>
    <row r="192" spans="1:9" x14ac:dyDescent="0.5">
      <c r="A192" s="8" t="s">
        <v>422</v>
      </c>
      <c r="B192" t="s">
        <v>423</v>
      </c>
      <c r="C192" t="s">
        <v>27</v>
      </c>
      <c r="D192">
        <v>2015</v>
      </c>
      <c r="E192" s="5" t="s">
        <v>34</v>
      </c>
      <c r="F192" s="5" t="s">
        <v>33</v>
      </c>
      <c r="G192">
        <v>4</v>
      </c>
      <c r="H192">
        <f t="shared" si="6"/>
        <v>4</v>
      </c>
      <c r="I192">
        <f t="shared" si="7"/>
        <v>1</v>
      </c>
    </row>
    <row r="193" spans="1:9" x14ac:dyDescent="0.5">
      <c r="A193" s="8" t="s">
        <v>424</v>
      </c>
      <c r="B193" t="s">
        <v>425</v>
      </c>
      <c r="C193" t="s">
        <v>27</v>
      </c>
      <c r="D193">
        <v>2015</v>
      </c>
      <c r="E193" s="5" t="s">
        <v>34</v>
      </c>
      <c r="F193" s="5" t="s">
        <v>36</v>
      </c>
      <c r="G193">
        <v>4</v>
      </c>
      <c r="H193">
        <f t="shared" si="6"/>
        <v>4</v>
      </c>
      <c r="I193">
        <f t="shared" si="7"/>
        <v>1</v>
      </c>
    </row>
    <row r="194" spans="1:9" x14ac:dyDescent="0.5">
      <c r="A194" s="8" t="s">
        <v>426</v>
      </c>
      <c r="B194" t="s">
        <v>427</v>
      </c>
      <c r="C194" t="s">
        <v>27</v>
      </c>
      <c r="D194">
        <v>2015</v>
      </c>
      <c r="E194" s="5" t="s">
        <v>42</v>
      </c>
      <c r="F194" s="5" t="s">
        <v>36</v>
      </c>
      <c r="G194">
        <v>3</v>
      </c>
      <c r="H194">
        <f t="shared" si="6"/>
        <v>4</v>
      </c>
      <c r="I194">
        <f t="shared" si="7"/>
        <v>0.75</v>
      </c>
    </row>
    <row r="195" spans="1:9" x14ac:dyDescent="0.5">
      <c r="A195" s="8" t="s">
        <v>428</v>
      </c>
      <c r="B195" t="s">
        <v>429</v>
      </c>
      <c r="C195" t="s">
        <v>27</v>
      </c>
      <c r="D195">
        <v>2015</v>
      </c>
      <c r="E195" s="5" t="s">
        <v>34</v>
      </c>
      <c r="F195" s="5" t="s">
        <v>33</v>
      </c>
      <c r="G195">
        <v>3</v>
      </c>
      <c r="H195">
        <f t="shared" ref="H195:H236" si="8">$M$1-D195</f>
        <v>4</v>
      </c>
      <c r="I195">
        <f t="shared" si="7"/>
        <v>0.75</v>
      </c>
    </row>
    <row r="196" spans="1:9" x14ac:dyDescent="0.5">
      <c r="A196" s="8" t="s">
        <v>430</v>
      </c>
      <c r="B196" t="s">
        <v>431</v>
      </c>
      <c r="C196" t="s">
        <v>27</v>
      </c>
      <c r="D196">
        <v>2015</v>
      </c>
      <c r="E196" s="5" t="s">
        <v>38</v>
      </c>
      <c r="F196" s="5" t="s">
        <v>35</v>
      </c>
      <c r="G196">
        <v>3</v>
      </c>
      <c r="H196">
        <f t="shared" si="8"/>
        <v>4</v>
      </c>
      <c r="I196">
        <f t="shared" si="7"/>
        <v>0.75</v>
      </c>
    </row>
    <row r="197" spans="1:9" x14ac:dyDescent="0.5">
      <c r="A197" s="8" t="s">
        <v>432</v>
      </c>
      <c r="B197" t="s">
        <v>433</v>
      </c>
      <c r="C197" t="s">
        <v>27</v>
      </c>
      <c r="D197">
        <v>2015</v>
      </c>
      <c r="E197" s="5" t="s">
        <v>42</v>
      </c>
      <c r="F197" s="5" t="s">
        <v>35</v>
      </c>
      <c r="G197">
        <v>1</v>
      </c>
      <c r="H197">
        <f t="shared" si="8"/>
        <v>4</v>
      </c>
      <c r="I197">
        <f t="shared" si="7"/>
        <v>0.25</v>
      </c>
    </row>
    <row r="198" spans="1:9" x14ac:dyDescent="0.5">
      <c r="A198" s="8" t="s">
        <v>434</v>
      </c>
      <c r="B198" t="s">
        <v>435</v>
      </c>
      <c r="C198" t="s">
        <v>27</v>
      </c>
      <c r="D198">
        <v>2015</v>
      </c>
      <c r="E198" s="5" t="s">
        <v>38</v>
      </c>
      <c r="F198" s="5" t="s">
        <v>36</v>
      </c>
      <c r="G198">
        <v>0</v>
      </c>
      <c r="H198">
        <f t="shared" si="8"/>
        <v>4</v>
      </c>
      <c r="I198">
        <f t="shared" si="7"/>
        <v>0</v>
      </c>
    </row>
    <row r="199" spans="1:9" x14ac:dyDescent="0.5">
      <c r="A199" s="8" t="s">
        <v>436</v>
      </c>
      <c r="B199" t="s">
        <v>437</v>
      </c>
      <c r="C199" t="s">
        <v>27</v>
      </c>
      <c r="D199">
        <v>2015</v>
      </c>
      <c r="E199" s="5" t="s">
        <v>40</v>
      </c>
      <c r="F199" s="5" t="s">
        <v>41</v>
      </c>
      <c r="G199">
        <v>2</v>
      </c>
      <c r="H199">
        <f t="shared" si="8"/>
        <v>4</v>
      </c>
      <c r="I199">
        <f t="shared" si="7"/>
        <v>0.5</v>
      </c>
    </row>
    <row r="200" spans="1:9" x14ac:dyDescent="0.5">
      <c r="A200" s="8" t="s">
        <v>438</v>
      </c>
      <c r="B200" t="s">
        <v>439</v>
      </c>
      <c r="C200" t="s">
        <v>27</v>
      </c>
      <c r="D200">
        <v>2015</v>
      </c>
      <c r="E200" s="5" t="s">
        <v>42</v>
      </c>
      <c r="F200" s="5" t="s">
        <v>35</v>
      </c>
      <c r="G200">
        <v>4</v>
      </c>
      <c r="H200">
        <f t="shared" si="8"/>
        <v>4</v>
      </c>
      <c r="I200">
        <f t="shared" si="7"/>
        <v>1</v>
      </c>
    </row>
    <row r="201" spans="1:9" x14ac:dyDescent="0.5">
      <c r="A201" s="8" t="s">
        <v>440</v>
      </c>
      <c r="B201" t="s">
        <v>441</v>
      </c>
      <c r="C201" t="s">
        <v>27</v>
      </c>
      <c r="D201">
        <v>2015</v>
      </c>
      <c r="E201" s="5" t="s">
        <v>42</v>
      </c>
      <c r="F201" s="5" t="s">
        <v>36</v>
      </c>
      <c r="G201">
        <v>0</v>
      </c>
      <c r="H201">
        <f t="shared" si="8"/>
        <v>4</v>
      </c>
      <c r="I201">
        <f t="shared" si="7"/>
        <v>0</v>
      </c>
    </row>
    <row r="202" spans="1:9" x14ac:dyDescent="0.5">
      <c r="A202" s="8" t="s">
        <v>442</v>
      </c>
      <c r="B202" t="s">
        <v>443</v>
      </c>
      <c r="C202" t="s">
        <v>27</v>
      </c>
      <c r="D202">
        <v>2015</v>
      </c>
      <c r="E202" s="5" t="s">
        <v>34</v>
      </c>
      <c r="F202" s="5" t="s">
        <v>36</v>
      </c>
      <c r="G202">
        <v>6</v>
      </c>
      <c r="H202">
        <f t="shared" si="8"/>
        <v>4</v>
      </c>
      <c r="I202">
        <f t="shared" si="7"/>
        <v>1.5</v>
      </c>
    </row>
    <row r="203" spans="1:9" x14ac:dyDescent="0.5">
      <c r="A203" s="8" t="s">
        <v>444</v>
      </c>
      <c r="B203" t="s">
        <v>445</v>
      </c>
      <c r="C203" t="s">
        <v>27</v>
      </c>
      <c r="D203">
        <v>2015</v>
      </c>
      <c r="E203" s="5" t="s">
        <v>34</v>
      </c>
      <c r="F203" s="5" t="s">
        <v>33</v>
      </c>
      <c r="G203">
        <v>0</v>
      </c>
      <c r="H203">
        <f t="shared" si="8"/>
        <v>4</v>
      </c>
      <c r="I203">
        <f t="shared" si="7"/>
        <v>0</v>
      </c>
    </row>
    <row r="204" spans="1:9" x14ac:dyDescent="0.5">
      <c r="A204" s="8" t="s">
        <v>446</v>
      </c>
      <c r="B204" t="s">
        <v>447</v>
      </c>
      <c r="C204" t="s">
        <v>27</v>
      </c>
      <c r="D204">
        <v>2015</v>
      </c>
      <c r="E204" s="5" t="s">
        <v>38</v>
      </c>
      <c r="F204" s="5" t="s">
        <v>33</v>
      </c>
      <c r="G204">
        <v>29</v>
      </c>
      <c r="H204">
        <f t="shared" si="8"/>
        <v>4</v>
      </c>
      <c r="I204">
        <f t="shared" si="7"/>
        <v>7.25</v>
      </c>
    </row>
    <row r="205" spans="1:9" x14ac:dyDescent="0.5">
      <c r="A205" s="8" t="s">
        <v>448</v>
      </c>
      <c r="B205" t="s">
        <v>449</v>
      </c>
      <c r="C205" t="s">
        <v>27</v>
      </c>
      <c r="D205">
        <v>2015</v>
      </c>
      <c r="E205" s="5" t="s">
        <v>34</v>
      </c>
      <c r="F205" s="5" t="s">
        <v>33</v>
      </c>
      <c r="G205">
        <v>15</v>
      </c>
      <c r="H205">
        <f t="shared" si="8"/>
        <v>4</v>
      </c>
      <c r="I205">
        <f t="shared" si="7"/>
        <v>3.75</v>
      </c>
    </row>
    <row r="206" spans="1:9" x14ac:dyDescent="0.5">
      <c r="A206" s="8" t="s">
        <v>450</v>
      </c>
      <c r="B206" t="s">
        <v>451</v>
      </c>
      <c r="C206" t="s">
        <v>27</v>
      </c>
      <c r="D206">
        <v>2015</v>
      </c>
      <c r="E206" s="5" t="s">
        <v>34</v>
      </c>
      <c r="F206" s="5" t="s">
        <v>33</v>
      </c>
      <c r="G206">
        <v>7</v>
      </c>
      <c r="H206">
        <f t="shared" si="8"/>
        <v>4</v>
      </c>
      <c r="I206">
        <f t="shared" si="7"/>
        <v>1.75</v>
      </c>
    </row>
    <row r="207" spans="1:9" x14ac:dyDescent="0.5">
      <c r="A207" s="8" t="s">
        <v>452</v>
      </c>
      <c r="B207" t="s">
        <v>453</v>
      </c>
      <c r="C207" t="s">
        <v>27</v>
      </c>
      <c r="D207">
        <v>2015</v>
      </c>
      <c r="E207" s="5" t="s">
        <v>42</v>
      </c>
      <c r="F207" s="5" t="s">
        <v>35</v>
      </c>
      <c r="G207">
        <v>16</v>
      </c>
      <c r="H207">
        <f t="shared" si="8"/>
        <v>4</v>
      </c>
      <c r="I207">
        <f t="shared" si="7"/>
        <v>4</v>
      </c>
    </row>
    <row r="208" spans="1:9" x14ac:dyDescent="0.5">
      <c r="A208" s="8" t="s">
        <v>454</v>
      </c>
      <c r="B208" t="s">
        <v>455</v>
      </c>
      <c r="C208" t="s">
        <v>27</v>
      </c>
      <c r="D208">
        <v>2015</v>
      </c>
      <c r="E208" s="5" t="s">
        <v>38</v>
      </c>
      <c r="F208" s="5" t="s">
        <v>33</v>
      </c>
      <c r="G208">
        <v>14</v>
      </c>
      <c r="H208">
        <f t="shared" si="8"/>
        <v>4</v>
      </c>
      <c r="I208">
        <f t="shared" si="7"/>
        <v>3.5</v>
      </c>
    </row>
    <row r="209" spans="1:9" x14ac:dyDescent="0.5">
      <c r="A209" s="8" t="s">
        <v>456</v>
      </c>
      <c r="B209" t="s">
        <v>457</v>
      </c>
      <c r="C209" t="s">
        <v>27</v>
      </c>
      <c r="D209">
        <v>2015</v>
      </c>
      <c r="E209" s="5" t="s">
        <v>34</v>
      </c>
      <c r="F209" s="5" t="s">
        <v>33</v>
      </c>
      <c r="G209">
        <v>3</v>
      </c>
      <c r="H209">
        <f t="shared" si="8"/>
        <v>4</v>
      </c>
      <c r="I209">
        <f t="shared" si="7"/>
        <v>0.75</v>
      </c>
    </row>
    <row r="210" spans="1:9" x14ac:dyDescent="0.5">
      <c r="A210" s="8" t="s">
        <v>458</v>
      </c>
      <c r="B210" t="s">
        <v>459</v>
      </c>
      <c r="C210" t="s">
        <v>28</v>
      </c>
      <c r="D210">
        <v>2005</v>
      </c>
      <c r="E210" s="5" t="s">
        <v>42</v>
      </c>
      <c r="F210" s="5" t="s">
        <v>36</v>
      </c>
      <c r="G210">
        <v>65</v>
      </c>
      <c r="H210">
        <f t="shared" si="8"/>
        <v>14</v>
      </c>
      <c r="I210">
        <f t="shared" si="7"/>
        <v>4.6428571428571432</v>
      </c>
    </row>
    <row r="211" spans="1:9" x14ac:dyDescent="0.5">
      <c r="A211" s="8" t="s">
        <v>460</v>
      </c>
      <c r="B211" t="s">
        <v>461</v>
      </c>
      <c r="C211" t="s">
        <v>28</v>
      </c>
      <c r="D211">
        <v>2005</v>
      </c>
      <c r="E211" s="5" t="s">
        <v>42</v>
      </c>
      <c r="F211" s="5" t="s">
        <v>36</v>
      </c>
      <c r="G211">
        <v>94</v>
      </c>
      <c r="H211">
        <f t="shared" si="8"/>
        <v>14</v>
      </c>
      <c r="I211">
        <f t="shared" si="7"/>
        <v>6.7142857142857144</v>
      </c>
    </row>
    <row r="212" spans="1:9" x14ac:dyDescent="0.5">
      <c r="A212" s="8" t="s">
        <v>462</v>
      </c>
      <c r="B212" t="s">
        <v>463</v>
      </c>
      <c r="C212" t="s">
        <v>28</v>
      </c>
      <c r="D212">
        <v>2005</v>
      </c>
      <c r="E212" s="5" t="s">
        <v>42</v>
      </c>
      <c r="F212" s="5" t="s">
        <v>36</v>
      </c>
      <c r="G212">
        <v>185</v>
      </c>
      <c r="H212">
        <f t="shared" si="8"/>
        <v>14</v>
      </c>
      <c r="I212">
        <f t="shared" si="7"/>
        <v>13.214285714285714</v>
      </c>
    </row>
    <row r="213" spans="1:9" x14ac:dyDescent="0.5">
      <c r="A213" s="8" t="s">
        <v>465</v>
      </c>
      <c r="B213" t="s">
        <v>464</v>
      </c>
      <c r="C213" t="s">
        <v>28</v>
      </c>
      <c r="D213">
        <v>2005</v>
      </c>
      <c r="E213" s="5" t="s">
        <v>38</v>
      </c>
      <c r="F213" s="5" t="s">
        <v>35</v>
      </c>
      <c r="G213">
        <v>26</v>
      </c>
      <c r="H213">
        <f t="shared" si="8"/>
        <v>14</v>
      </c>
      <c r="I213">
        <f t="shared" si="7"/>
        <v>1.8571428571428572</v>
      </c>
    </row>
    <row r="214" spans="1:9" x14ac:dyDescent="0.5">
      <c r="A214" s="8" t="s">
        <v>466</v>
      </c>
      <c r="B214" t="s">
        <v>467</v>
      </c>
      <c r="C214" t="s">
        <v>28</v>
      </c>
      <c r="D214">
        <v>2005</v>
      </c>
      <c r="E214" s="5" t="s">
        <v>38</v>
      </c>
      <c r="F214" s="5" t="s">
        <v>36</v>
      </c>
      <c r="G214">
        <v>80</v>
      </c>
      <c r="H214">
        <f t="shared" si="8"/>
        <v>14</v>
      </c>
      <c r="I214">
        <f t="shared" si="7"/>
        <v>5.7142857142857144</v>
      </c>
    </row>
    <row r="215" spans="1:9" x14ac:dyDescent="0.5">
      <c r="A215" s="8" t="s">
        <v>468</v>
      </c>
      <c r="B215" t="s">
        <v>469</v>
      </c>
      <c r="C215" t="s">
        <v>28</v>
      </c>
      <c r="D215">
        <v>2005</v>
      </c>
      <c r="E215" s="5" t="s">
        <v>38</v>
      </c>
      <c r="F215" s="5" t="s">
        <v>36</v>
      </c>
      <c r="G215">
        <v>15</v>
      </c>
      <c r="H215">
        <f t="shared" si="8"/>
        <v>14</v>
      </c>
      <c r="I215">
        <f t="shared" si="7"/>
        <v>1.0714285714285714</v>
      </c>
    </row>
    <row r="216" spans="1:9" x14ac:dyDescent="0.5">
      <c r="A216" s="8" t="s">
        <v>471</v>
      </c>
      <c r="B216" t="s">
        <v>470</v>
      </c>
      <c r="C216" t="s">
        <v>28</v>
      </c>
      <c r="D216">
        <v>2005</v>
      </c>
      <c r="E216" s="5" t="s">
        <v>42</v>
      </c>
      <c r="F216" s="5" t="s">
        <v>36</v>
      </c>
      <c r="G216">
        <v>50</v>
      </c>
      <c r="H216">
        <f t="shared" si="8"/>
        <v>14</v>
      </c>
      <c r="I216">
        <f t="shared" si="7"/>
        <v>3.5714285714285716</v>
      </c>
    </row>
    <row r="217" spans="1:9" x14ac:dyDescent="0.5">
      <c r="A217" s="8" t="s">
        <v>472</v>
      </c>
      <c r="B217" t="s">
        <v>475</v>
      </c>
      <c r="C217" t="s">
        <v>28</v>
      </c>
      <c r="D217">
        <v>2005</v>
      </c>
      <c r="E217" s="5" t="s">
        <v>42</v>
      </c>
      <c r="F217" s="5" t="s">
        <v>36</v>
      </c>
      <c r="G217">
        <v>9</v>
      </c>
      <c r="H217">
        <f t="shared" si="8"/>
        <v>14</v>
      </c>
      <c r="I217">
        <f t="shared" si="7"/>
        <v>0.6428571428571429</v>
      </c>
    </row>
    <row r="218" spans="1:9" x14ac:dyDescent="0.5">
      <c r="A218" s="8" t="s">
        <v>473</v>
      </c>
      <c r="B218" t="s">
        <v>474</v>
      </c>
      <c r="C218" t="s">
        <v>28</v>
      </c>
      <c r="D218">
        <v>2005</v>
      </c>
      <c r="E218" s="5" t="s">
        <v>42</v>
      </c>
      <c r="F218" s="5" t="s">
        <v>35</v>
      </c>
      <c r="G218">
        <v>32</v>
      </c>
      <c r="H218">
        <f t="shared" si="8"/>
        <v>14</v>
      </c>
      <c r="I218">
        <f t="shared" si="7"/>
        <v>2.2857142857142856</v>
      </c>
    </row>
    <row r="219" spans="1:9" x14ac:dyDescent="0.5">
      <c r="A219" s="8" t="s">
        <v>476</v>
      </c>
      <c r="B219" t="s">
        <v>477</v>
      </c>
      <c r="C219" t="s">
        <v>28</v>
      </c>
      <c r="D219">
        <v>2005</v>
      </c>
      <c r="E219" s="5" t="s">
        <v>40</v>
      </c>
      <c r="F219" s="5" t="s">
        <v>41</v>
      </c>
      <c r="G219">
        <v>77</v>
      </c>
      <c r="H219">
        <f t="shared" si="8"/>
        <v>14</v>
      </c>
      <c r="I219">
        <f t="shared" si="7"/>
        <v>5.5</v>
      </c>
    </row>
    <row r="220" spans="1:9" x14ac:dyDescent="0.5">
      <c r="A220" s="8" t="s">
        <v>478</v>
      </c>
      <c r="B220" t="s">
        <v>479</v>
      </c>
      <c r="C220" t="s">
        <v>28</v>
      </c>
      <c r="D220">
        <v>2005</v>
      </c>
      <c r="E220" s="5" t="s">
        <v>42</v>
      </c>
      <c r="F220" s="5" t="s">
        <v>36</v>
      </c>
      <c r="G220">
        <v>50</v>
      </c>
      <c r="H220">
        <f t="shared" si="8"/>
        <v>14</v>
      </c>
      <c r="I220">
        <f t="shared" si="7"/>
        <v>3.5714285714285716</v>
      </c>
    </row>
    <row r="221" spans="1:9" x14ac:dyDescent="0.5">
      <c r="A221" s="8" t="s">
        <v>481</v>
      </c>
      <c r="B221" t="s">
        <v>480</v>
      </c>
      <c r="C221" t="s">
        <v>28</v>
      </c>
      <c r="D221">
        <v>2005</v>
      </c>
      <c r="E221" s="5" t="s">
        <v>38</v>
      </c>
      <c r="F221" s="5" t="s">
        <v>36</v>
      </c>
      <c r="G221">
        <v>14</v>
      </c>
      <c r="H221">
        <f t="shared" si="8"/>
        <v>14</v>
      </c>
      <c r="I221">
        <f t="shared" si="7"/>
        <v>1</v>
      </c>
    </row>
    <row r="222" spans="1:9" x14ac:dyDescent="0.5">
      <c r="A222" s="8" t="s">
        <v>482</v>
      </c>
      <c r="B222" t="s">
        <v>483</v>
      </c>
      <c r="C222" t="s">
        <v>28</v>
      </c>
      <c r="D222">
        <v>2005</v>
      </c>
      <c r="E222" s="5" t="s">
        <v>34</v>
      </c>
      <c r="F222" s="5" t="s">
        <v>35</v>
      </c>
      <c r="G222">
        <v>330</v>
      </c>
      <c r="H222">
        <f t="shared" si="8"/>
        <v>14</v>
      </c>
      <c r="I222">
        <f t="shared" si="7"/>
        <v>23.571428571428573</v>
      </c>
    </row>
    <row r="223" spans="1:9" x14ac:dyDescent="0.5">
      <c r="A223" s="8" t="s">
        <v>484</v>
      </c>
      <c r="B223" t="s">
        <v>485</v>
      </c>
      <c r="C223" t="s">
        <v>28</v>
      </c>
      <c r="D223">
        <v>2005</v>
      </c>
      <c r="E223" s="5" t="s">
        <v>42</v>
      </c>
      <c r="F223" s="5" t="s">
        <v>36</v>
      </c>
      <c r="G223">
        <v>3</v>
      </c>
      <c r="H223">
        <f t="shared" si="8"/>
        <v>14</v>
      </c>
      <c r="I223">
        <f t="shared" si="7"/>
        <v>0.21428571428571427</v>
      </c>
    </row>
    <row r="224" spans="1:9" x14ac:dyDescent="0.5">
      <c r="A224" s="8" t="s">
        <v>486</v>
      </c>
      <c r="B224" t="s">
        <v>487</v>
      </c>
      <c r="C224" t="s">
        <v>28</v>
      </c>
      <c r="D224">
        <v>2005</v>
      </c>
      <c r="E224" s="5" t="s">
        <v>42</v>
      </c>
      <c r="F224" s="5" t="s">
        <v>36</v>
      </c>
      <c r="G224">
        <v>1</v>
      </c>
      <c r="H224">
        <f t="shared" si="8"/>
        <v>14</v>
      </c>
      <c r="I224">
        <f t="shared" si="7"/>
        <v>7.1428571428571425E-2</v>
      </c>
    </row>
    <row r="225" spans="1:9" x14ac:dyDescent="0.5">
      <c r="A225" s="8" t="s">
        <v>489</v>
      </c>
      <c r="B225" t="s">
        <v>488</v>
      </c>
      <c r="C225" t="s">
        <v>28</v>
      </c>
      <c r="D225">
        <v>2005</v>
      </c>
      <c r="E225" s="5" t="s">
        <v>42</v>
      </c>
      <c r="F225" s="5" t="s">
        <v>35</v>
      </c>
      <c r="G225">
        <v>121</v>
      </c>
      <c r="H225">
        <f t="shared" si="8"/>
        <v>14</v>
      </c>
      <c r="I225">
        <f t="shared" si="7"/>
        <v>8.6428571428571423</v>
      </c>
    </row>
    <row r="226" spans="1:9" x14ac:dyDescent="0.5">
      <c r="A226" s="8" t="s">
        <v>490</v>
      </c>
      <c r="B226" t="s">
        <v>491</v>
      </c>
      <c r="C226" t="s">
        <v>28</v>
      </c>
      <c r="D226">
        <v>2005</v>
      </c>
      <c r="E226" s="5" t="s">
        <v>42</v>
      </c>
      <c r="F226" s="5" t="s">
        <v>36</v>
      </c>
      <c r="G226">
        <v>39</v>
      </c>
      <c r="H226">
        <f t="shared" si="8"/>
        <v>14</v>
      </c>
      <c r="I226">
        <f t="shared" si="7"/>
        <v>2.7857142857142856</v>
      </c>
    </row>
    <row r="227" spans="1:9" x14ac:dyDescent="0.5">
      <c r="A227" s="8" t="s">
        <v>492</v>
      </c>
      <c r="B227" t="s">
        <v>493</v>
      </c>
      <c r="C227" t="s">
        <v>28</v>
      </c>
      <c r="D227">
        <v>2005</v>
      </c>
      <c r="E227" s="5" t="s">
        <v>38</v>
      </c>
      <c r="F227" s="5" t="s">
        <v>36</v>
      </c>
      <c r="G227">
        <v>23</v>
      </c>
      <c r="H227">
        <f t="shared" si="8"/>
        <v>14</v>
      </c>
      <c r="I227">
        <f t="shared" si="7"/>
        <v>1.6428571428571428</v>
      </c>
    </row>
    <row r="228" spans="1:9" x14ac:dyDescent="0.5">
      <c r="A228" s="8" t="s">
        <v>494</v>
      </c>
      <c r="B228" t="s">
        <v>495</v>
      </c>
      <c r="C228" t="s">
        <v>28</v>
      </c>
      <c r="D228">
        <v>2005</v>
      </c>
      <c r="E228" s="5" t="s">
        <v>42</v>
      </c>
      <c r="F228" s="5" t="s">
        <v>36</v>
      </c>
      <c r="G228">
        <v>7</v>
      </c>
      <c r="H228">
        <f t="shared" si="8"/>
        <v>14</v>
      </c>
      <c r="I228">
        <f t="shared" ref="I228:I236" si="9">G228/H228</f>
        <v>0.5</v>
      </c>
    </row>
    <row r="229" spans="1:9" x14ac:dyDescent="0.5">
      <c r="A229" s="8" t="s">
        <v>496</v>
      </c>
      <c r="B229" t="s">
        <v>497</v>
      </c>
      <c r="C229" t="s">
        <v>28</v>
      </c>
      <c r="D229">
        <v>2005</v>
      </c>
      <c r="E229" s="5" t="s">
        <v>40</v>
      </c>
      <c r="F229" s="5" t="s">
        <v>41</v>
      </c>
      <c r="G229">
        <v>11</v>
      </c>
      <c r="H229">
        <f t="shared" si="8"/>
        <v>14</v>
      </c>
      <c r="I229">
        <f t="shared" si="9"/>
        <v>0.7857142857142857</v>
      </c>
    </row>
    <row r="230" spans="1:9" x14ac:dyDescent="0.5">
      <c r="A230" s="8" t="s">
        <v>498</v>
      </c>
      <c r="B230" t="s">
        <v>499</v>
      </c>
      <c r="C230" t="s">
        <v>28</v>
      </c>
      <c r="D230">
        <v>2005</v>
      </c>
      <c r="E230" s="5" t="s">
        <v>34</v>
      </c>
      <c r="F230" s="5" t="s">
        <v>35</v>
      </c>
      <c r="G230">
        <v>12</v>
      </c>
      <c r="H230">
        <f t="shared" si="8"/>
        <v>14</v>
      </c>
      <c r="I230">
        <f t="shared" si="9"/>
        <v>0.8571428571428571</v>
      </c>
    </row>
    <row r="231" spans="1:9" x14ac:dyDescent="0.5">
      <c r="A231" s="8" t="s">
        <v>500</v>
      </c>
      <c r="B231" t="s">
        <v>501</v>
      </c>
      <c r="C231" t="s">
        <v>28</v>
      </c>
      <c r="D231">
        <v>2005</v>
      </c>
      <c r="E231" s="5" t="s">
        <v>42</v>
      </c>
      <c r="F231" s="5" t="s">
        <v>36</v>
      </c>
      <c r="G231">
        <v>2</v>
      </c>
      <c r="H231">
        <f t="shared" si="8"/>
        <v>14</v>
      </c>
      <c r="I231">
        <f t="shared" si="9"/>
        <v>0.14285714285714285</v>
      </c>
    </row>
    <row r="232" spans="1:9" x14ac:dyDescent="0.5">
      <c r="A232" s="8" t="s">
        <v>502</v>
      </c>
      <c r="B232" t="s">
        <v>503</v>
      </c>
      <c r="C232" t="s">
        <v>28</v>
      </c>
      <c r="D232">
        <v>2005</v>
      </c>
      <c r="E232" s="5" t="s">
        <v>38</v>
      </c>
      <c r="F232" s="5" t="s">
        <v>35</v>
      </c>
      <c r="G232">
        <v>85</v>
      </c>
      <c r="H232">
        <f t="shared" si="8"/>
        <v>14</v>
      </c>
      <c r="I232">
        <f t="shared" si="9"/>
        <v>6.0714285714285712</v>
      </c>
    </row>
    <row r="233" spans="1:9" x14ac:dyDescent="0.5">
      <c r="A233" s="8" t="s">
        <v>504</v>
      </c>
      <c r="B233" t="s">
        <v>505</v>
      </c>
      <c r="C233" t="s">
        <v>28</v>
      </c>
      <c r="D233">
        <v>2005</v>
      </c>
      <c r="E233" s="5" t="s">
        <v>42</v>
      </c>
      <c r="F233" s="5" t="s">
        <v>35</v>
      </c>
      <c r="G233">
        <v>47</v>
      </c>
      <c r="H233">
        <f t="shared" si="8"/>
        <v>14</v>
      </c>
      <c r="I233">
        <f t="shared" si="9"/>
        <v>3.3571428571428572</v>
      </c>
    </row>
    <row r="234" spans="1:9" x14ac:dyDescent="0.5">
      <c r="A234" s="8" t="s">
        <v>506</v>
      </c>
      <c r="B234" t="s">
        <v>507</v>
      </c>
      <c r="C234" t="s">
        <v>28</v>
      </c>
      <c r="D234">
        <v>2005</v>
      </c>
      <c r="E234" s="5" t="s">
        <v>40</v>
      </c>
      <c r="F234" s="5" t="s">
        <v>41</v>
      </c>
      <c r="G234">
        <v>61</v>
      </c>
      <c r="H234">
        <f t="shared" si="8"/>
        <v>14</v>
      </c>
      <c r="I234">
        <f t="shared" si="9"/>
        <v>4.3571428571428568</v>
      </c>
    </row>
    <row r="235" spans="1:9" x14ac:dyDescent="0.5">
      <c r="A235" s="8" t="s">
        <v>508</v>
      </c>
      <c r="B235" t="s">
        <v>509</v>
      </c>
      <c r="C235" t="s">
        <v>28</v>
      </c>
      <c r="D235">
        <v>2005</v>
      </c>
      <c r="E235" s="5" t="s">
        <v>42</v>
      </c>
      <c r="F235" s="5" t="s">
        <v>35</v>
      </c>
      <c r="G235">
        <v>18</v>
      </c>
      <c r="H235">
        <f t="shared" si="8"/>
        <v>14</v>
      </c>
      <c r="I235">
        <f t="shared" si="9"/>
        <v>1.2857142857142858</v>
      </c>
    </row>
    <row r="236" spans="1:9" x14ac:dyDescent="0.5">
      <c r="A236" s="8" t="s">
        <v>510</v>
      </c>
      <c r="B236" t="s">
        <v>511</v>
      </c>
      <c r="C236" t="s">
        <v>28</v>
      </c>
      <c r="D236">
        <v>2005</v>
      </c>
      <c r="E236" s="5" t="s">
        <v>38</v>
      </c>
      <c r="F236" s="5" t="s">
        <v>36</v>
      </c>
      <c r="G236">
        <v>28</v>
      </c>
      <c r="H236">
        <f t="shared" si="8"/>
        <v>14</v>
      </c>
      <c r="I236">
        <f t="shared" si="9"/>
        <v>2</v>
      </c>
    </row>
    <row r="237" spans="1:9" x14ac:dyDescent="0.5">
      <c r="A237" s="8" t="s">
        <v>515</v>
      </c>
      <c r="B237" t="s">
        <v>516</v>
      </c>
      <c r="C237" t="s">
        <v>28</v>
      </c>
      <c r="D237">
        <v>2005</v>
      </c>
      <c r="E237" s="5" t="s">
        <v>38</v>
      </c>
      <c r="F237" s="5" t="s">
        <v>33</v>
      </c>
      <c r="G237">
        <v>300</v>
      </c>
      <c r="H237">
        <f t="shared" ref="H237:H255" si="10">$M$1-D237</f>
        <v>14</v>
      </c>
      <c r="I237">
        <f t="shared" ref="I237:I255" si="11">G237/H237</f>
        <v>21.428571428571427</v>
      </c>
    </row>
    <row r="238" spans="1:9" x14ac:dyDescent="0.5">
      <c r="A238" s="8" t="s">
        <v>517</v>
      </c>
      <c r="B238" t="s">
        <v>518</v>
      </c>
      <c r="C238" t="s">
        <v>28</v>
      </c>
      <c r="D238">
        <v>2005</v>
      </c>
      <c r="E238" s="5" t="s">
        <v>38</v>
      </c>
      <c r="F238" s="5" t="s">
        <v>33</v>
      </c>
      <c r="G238">
        <v>35</v>
      </c>
      <c r="H238">
        <f t="shared" si="10"/>
        <v>14</v>
      </c>
      <c r="I238">
        <f t="shared" si="11"/>
        <v>2.5</v>
      </c>
    </row>
    <row r="239" spans="1:9" x14ac:dyDescent="0.5">
      <c r="A239" s="8" t="s">
        <v>519</v>
      </c>
      <c r="B239" t="s">
        <v>520</v>
      </c>
      <c r="C239" t="s">
        <v>28</v>
      </c>
      <c r="D239">
        <v>2005</v>
      </c>
      <c r="E239" s="5" t="s">
        <v>42</v>
      </c>
      <c r="F239" s="5" t="s">
        <v>35</v>
      </c>
      <c r="G239">
        <v>5</v>
      </c>
      <c r="H239">
        <f t="shared" si="10"/>
        <v>14</v>
      </c>
      <c r="I239">
        <f t="shared" si="11"/>
        <v>0.35714285714285715</v>
      </c>
    </row>
    <row r="240" spans="1:9" x14ac:dyDescent="0.5">
      <c r="A240" s="8" t="s">
        <v>521</v>
      </c>
      <c r="B240" t="s">
        <v>522</v>
      </c>
      <c r="C240" t="s">
        <v>28</v>
      </c>
      <c r="D240">
        <v>2005</v>
      </c>
      <c r="E240" s="5" t="s">
        <v>42</v>
      </c>
      <c r="F240" s="5" t="s">
        <v>35</v>
      </c>
      <c r="G240">
        <v>51</v>
      </c>
      <c r="H240">
        <f t="shared" si="10"/>
        <v>14</v>
      </c>
      <c r="I240">
        <f t="shared" si="11"/>
        <v>3.6428571428571428</v>
      </c>
    </row>
    <row r="241" spans="1:9" x14ac:dyDescent="0.5">
      <c r="A241" s="8" t="s">
        <v>523</v>
      </c>
      <c r="B241" t="s">
        <v>524</v>
      </c>
      <c r="C241" t="s">
        <v>28</v>
      </c>
      <c r="D241">
        <v>2005</v>
      </c>
      <c r="E241" s="5" t="s">
        <v>40</v>
      </c>
      <c r="F241" s="5" t="s">
        <v>41</v>
      </c>
      <c r="G241">
        <v>3</v>
      </c>
      <c r="H241">
        <f t="shared" si="10"/>
        <v>14</v>
      </c>
      <c r="I241">
        <f t="shared" si="11"/>
        <v>0.21428571428571427</v>
      </c>
    </row>
    <row r="242" spans="1:9" x14ac:dyDescent="0.5">
      <c r="A242" s="8" t="s">
        <v>525</v>
      </c>
      <c r="B242" t="s">
        <v>526</v>
      </c>
      <c r="C242" t="s">
        <v>28</v>
      </c>
      <c r="D242">
        <v>2005</v>
      </c>
      <c r="E242" s="5" t="s">
        <v>40</v>
      </c>
      <c r="F242" s="5" t="s">
        <v>41</v>
      </c>
      <c r="G242">
        <v>2</v>
      </c>
      <c r="H242">
        <f t="shared" si="10"/>
        <v>14</v>
      </c>
      <c r="I242">
        <f t="shared" si="11"/>
        <v>0.14285714285714285</v>
      </c>
    </row>
    <row r="243" spans="1:9" x14ac:dyDescent="0.5">
      <c r="A243" s="8" t="s">
        <v>527</v>
      </c>
      <c r="B243" t="s">
        <v>528</v>
      </c>
      <c r="C243" t="s">
        <v>28</v>
      </c>
      <c r="D243">
        <v>2005</v>
      </c>
      <c r="E243" s="5" t="s">
        <v>38</v>
      </c>
      <c r="F243" s="5" t="s">
        <v>36</v>
      </c>
      <c r="G243">
        <v>10</v>
      </c>
      <c r="H243">
        <f t="shared" si="10"/>
        <v>14</v>
      </c>
      <c r="I243">
        <f t="shared" si="11"/>
        <v>0.7142857142857143</v>
      </c>
    </row>
    <row r="244" spans="1:9" x14ac:dyDescent="0.5">
      <c r="A244" s="8" t="s">
        <v>529</v>
      </c>
      <c r="B244" t="s">
        <v>530</v>
      </c>
      <c r="C244" t="s">
        <v>28</v>
      </c>
      <c r="D244">
        <v>2005</v>
      </c>
      <c r="E244" s="5" t="s">
        <v>42</v>
      </c>
      <c r="F244" s="5" t="s">
        <v>36</v>
      </c>
      <c r="G244">
        <v>45</v>
      </c>
      <c r="H244">
        <f t="shared" si="10"/>
        <v>14</v>
      </c>
      <c r="I244">
        <f t="shared" si="11"/>
        <v>3.2142857142857144</v>
      </c>
    </row>
    <row r="245" spans="1:9" x14ac:dyDescent="0.5">
      <c r="A245" s="8" t="s">
        <v>531</v>
      </c>
      <c r="B245" t="s">
        <v>532</v>
      </c>
      <c r="C245" t="s">
        <v>28</v>
      </c>
      <c r="D245">
        <v>2005</v>
      </c>
      <c r="E245" s="5" t="s">
        <v>38</v>
      </c>
      <c r="F245" s="5" t="s">
        <v>35</v>
      </c>
      <c r="G245">
        <v>119</v>
      </c>
      <c r="H245">
        <f t="shared" si="10"/>
        <v>14</v>
      </c>
      <c r="I245">
        <f t="shared" si="11"/>
        <v>8.5</v>
      </c>
    </row>
    <row r="246" spans="1:9" x14ac:dyDescent="0.5">
      <c r="A246" s="8" t="s">
        <v>533</v>
      </c>
      <c r="B246" t="s">
        <v>534</v>
      </c>
      <c r="C246" t="s">
        <v>28</v>
      </c>
      <c r="D246">
        <v>2005</v>
      </c>
      <c r="E246" s="5" t="s">
        <v>34</v>
      </c>
      <c r="F246" s="5" t="s">
        <v>36</v>
      </c>
      <c r="G246">
        <v>43</v>
      </c>
      <c r="H246">
        <f t="shared" si="10"/>
        <v>14</v>
      </c>
      <c r="I246">
        <f t="shared" si="11"/>
        <v>3.0714285714285716</v>
      </c>
    </row>
    <row r="247" spans="1:9" x14ac:dyDescent="0.5">
      <c r="A247" s="8" t="s">
        <v>535</v>
      </c>
      <c r="B247" t="s">
        <v>536</v>
      </c>
      <c r="C247" t="s">
        <v>28</v>
      </c>
      <c r="D247">
        <v>2005</v>
      </c>
      <c r="E247" s="5" t="s">
        <v>40</v>
      </c>
      <c r="F247" s="5" t="s">
        <v>41</v>
      </c>
      <c r="G247">
        <v>3</v>
      </c>
      <c r="H247">
        <f t="shared" si="10"/>
        <v>14</v>
      </c>
      <c r="I247">
        <f t="shared" si="11"/>
        <v>0.21428571428571427</v>
      </c>
    </row>
    <row r="248" spans="1:9" x14ac:dyDescent="0.5">
      <c r="A248" s="8" t="s">
        <v>537</v>
      </c>
      <c r="B248" t="s">
        <v>538</v>
      </c>
      <c r="C248" t="s">
        <v>28</v>
      </c>
      <c r="D248">
        <v>2005</v>
      </c>
      <c r="E248" s="5" t="s">
        <v>42</v>
      </c>
      <c r="F248" s="5" t="s">
        <v>35</v>
      </c>
      <c r="G248">
        <v>21</v>
      </c>
      <c r="H248">
        <f t="shared" si="10"/>
        <v>14</v>
      </c>
      <c r="I248">
        <f t="shared" si="11"/>
        <v>1.5</v>
      </c>
    </row>
    <row r="249" spans="1:9" x14ac:dyDescent="0.5">
      <c r="A249" s="8" t="s">
        <v>539</v>
      </c>
      <c r="B249" t="s">
        <v>540</v>
      </c>
      <c r="C249" t="s">
        <v>28</v>
      </c>
      <c r="D249">
        <v>2005</v>
      </c>
      <c r="E249" s="5" t="s">
        <v>40</v>
      </c>
      <c r="F249" s="5" t="s">
        <v>41</v>
      </c>
      <c r="G249">
        <v>1</v>
      </c>
      <c r="H249">
        <f t="shared" si="10"/>
        <v>14</v>
      </c>
      <c r="I249">
        <f t="shared" si="11"/>
        <v>7.1428571428571425E-2</v>
      </c>
    </row>
    <row r="250" spans="1:9" x14ac:dyDescent="0.5">
      <c r="A250" s="8" t="s">
        <v>541</v>
      </c>
      <c r="B250" t="s">
        <v>542</v>
      </c>
      <c r="C250" t="s">
        <v>28</v>
      </c>
      <c r="D250">
        <v>2005</v>
      </c>
      <c r="E250" s="5" t="s">
        <v>40</v>
      </c>
      <c r="F250" s="5" t="s">
        <v>41</v>
      </c>
      <c r="G250">
        <v>0</v>
      </c>
      <c r="H250">
        <f t="shared" si="10"/>
        <v>14</v>
      </c>
      <c r="I250">
        <f t="shared" si="11"/>
        <v>0</v>
      </c>
    </row>
    <row r="251" spans="1:9" x14ac:dyDescent="0.5">
      <c r="A251" s="8" t="s">
        <v>543</v>
      </c>
      <c r="B251" t="s">
        <v>544</v>
      </c>
      <c r="C251" t="s">
        <v>28</v>
      </c>
      <c r="D251">
        <v>2005</v>
      </c>
      <c r="E251" s="5" t="s">
        <v>40</v>
      </c>
      <c r="F251" s="5" t="s">
        <v>41</v>
      </c>
      <c r="G251">
        <v>70</v>
      </c>
      <c r="H251">
        <f t="shared" si="10"/>
        <v>14</v>
      </c>
      <c r="I251">
        <f t="shared" si="11"/>
        <v>5</v>
      </c>
    </row>
    <row r="252" spans="1:9" x14ac:dyDescent="0.5">
      <c r="A252" s="8" t="s">
        <v>545</v>
      </c>
      <c r="B252" t="s">
        <v>546</v>
      </c>
      <c r="C252" t="s">
        <v>28</v>
      </c>
      <c r="D252">
        <v>2005</v>
      </c>
      <c r="E252" s="5" t="s">
        <v>42</v>
      </c>
      <c r="F252" s="5" t="s">
        <v>41</v>
      </c>
      <c r="G252">
        <v>33</v>
      </c>
      <c r="H252">
        <f t="shared" si="10"/>
        <v>14</v>
      </c>
      <c r="I252">
        <f t="shared" si="11"/>
        <v>2.3571428571428572</v>
      </c>
    </row>
    <row r="253" spans="1:9" x14ac:dyDescent="0.5">
      <c r="A253" s="8" t="s">
        <v>548</v>
      </c>
      <c r="B253" t="s">
        <v>547</v>
      </c>
      <c r="C253" t="s">
        <v>28</v>
      </c>
      <c r="D253">
        <v>2005</v>
      </c>
      <c r="E253" s="5" t="s">
        <v>42</v>
      </c>
      <c r="F253" s="5" t="s">
        <v>35</v>
      </c>
      <c r="G253">
        <v>52</v>
      </c>
      <c r="H253">
        <f t="shared" si="10"/>
        <v>14</v>
      </c>
      <c r="I253">
        <f t="shared" si="11"/>
        <v>3.7142857142857144</v>
      </c>
    </row>
    <row r="254" spans="1:9" x14ac:dyDescent="0.5">
      <c r="A254" s="8" t="s">
        <v>549</v>
      </c>
      <c r="B254" t="s">
        <v>550</v>
      </c>
      <c r="C254" t="s">
        <v>28</v>
      </c>
      <c r="D254">
        <v>2005</v>
      </c>
      <c r="E254" s="5" t="s">
        <v>34</v>
      </c>
      <c r="F254" s="5" t="s">
        <v>35</v>
      </c>
      <c r="G254">
        <v>123</v>
      </c>
      <c r="H254">
        <f t="shared" si="10"/>
        <v>14</v>
      </c>
      <c r="I254">
        <f t="shared" si="11"/>
        <v>8.7857142857142865</v>
      </c>
    </row>
    <row r="255" spans="1:9" x14ac:dyDescent="0.5">
      <c r="A255" s="8" t="s">
        <v>551</v>
      </c>
      <c r="B255" t="s">
        <v>552</v>
      </c>
      <c r="C255" t="s">
        <v>28</v>
      </c>
      <c r="D255">
        <v>2005</v>
      </c>
      <c r="E255" s="5" t="s">
        <v>42</v>
      </c>
      <c r="F255" s="5" t="s">
        <v>36</v>
      </c>
      <c r="G255">
        <v>0</v>
      </c>
      <c r="H255">
        <f t="shared" si="10"/>
        <v>14</v>
      </c>
      <c r="I255">
        <f t="shared" si="11"/>
        <v>0</v>
      </c>
    </row>
    <row r="256" spans="1:9" x14ac:dyDescent="0.5">
      <c r="A256" s="8" t="s">
        <v>553</v>
      </c>
      <c r="B256" t="s">
        <v>554</v>
      </c>
      <c r="C256" t="s">
        <v>28</v>
      </c>
      <c r="D256">
        <v>2005</v>
      </c>
      <c r="E256" s="5" t="s">
        <v>40</v>
      </c>
      <c r="F256" s="5" t="s">
        <v>41</v>
      </c>
      <c r="G256">
        <v>1</v>
      </c>
      <c r="H256">
        <f t="shared" ref="H256:H269" si="12">$M$1-D256</f>
        <v>14</v>
      </c>
      <c r="I256">
        <f t="shared" ref="I256:I269" si="13">G256/H256</f>
        <v>7.1428571428571425E-2</v>
      </c>
    </row>
    <row r="257" spans="1:9" x14ac:dyDescent="0.5">
      <c r="A257" s="8" t="s">
        <v>555</v>
      </c>
      <c r="B257" t="s">
        <v>556</v>
      </c>
      <c r="C257" t="s">
        <v>28</v>
      </c>
      <c r="D257">
        <v>2005</v>
      </c>
      <c r="E257" s="5" t="s">
        <v>38</v>
      </c>
      <c r="F257" s="5" t="s">
        <v>35</v>
      </c>
      <c r="G257">
        <v>6</v>
      </c>
      <c r="H257">
        <f t="shared" si="12"/>
        <v>14</v>
      </c>
      <c r="I257">
        <f t="shared" si="13"/>
        <v>0.42857142857142855</v>
      </c>
    </row>
    <row r="258" spans="1:9" x14ac:dyDescent="0.5">
      <c r="A258" s="8" t="s">
        <v>557</v>
      </c>
      <c r="B258" t="s">
        <v>558</v>
      </c>
      <c r="C258" t="s">
        <v>28</v>
      </c>
      <c r="D258">
        <v>2005</v>
      </c>
      <c r="E258" s="5" t="s">
        <v>42</v>
      </c>
      <c r="F258" s="5" t="s">
        <v>35</v>
      </c>
      <c r="G258">
        <v>2</v>
      </c>
      <c r="H258">
        <f t="shared" si="12"/>
        <v>14</v>
      </c>
      <c r="I258">
        <f t="shared" si="13"/>
        <v>0.14285714285714285</v>
      </c>
    </row>
    <row r="259" spans="1:9" x14ac:dyDescent="0.5">
      <c r="A259" s="8" t="s">
        <v>559</v>
      </c>
      <c r="B259" t="s">
        <v>560</v>
      </c>
      <c r="C259" t="s">
        <v>28</v>
      </c>
      <c r="D259">
        <v>2005</v>
      </c>
      <c r="E259" s="5" t="s">
        <v>42</v>
      </c>
      <c r="F259" s="5" t="s">
        <v>33</v>
      </c>
      <c r="G259">
        <v>110</v>
      </c>
      <c r="H259">
        <f t="shared" si="12"/>
        <v>14</v>
      </c>
      <c r="I259">
        <f t="shared" si="13"/>
        <v>7.8571428571428568</v>
      </c>
    </row>
    <row r="260" spans="1:9" x14ac:dyDescent="0.5">
      <c r="A260" s="8" t="s">
        <v>561</v>
      </c>
      <c r="B260" t="s">
        <v>562</v>
      </c>
      <c r="C260" t="s">
        <v>28</v>
      </c>
      <c r="D260">
        <v>2005</v>
      </c>
      <c r="E260" s="5" t="s">
        <v>38</v>
      </c>
      <c r="F260" s="5" t="s">
        <v>36</v>
      </c>
      <c r="G260">
        <v>46</v>
      </c>
      <c r="H260">
        <f t="shared" si="12"/>
        <v>14</v>
      </c>
      <c r="I260">
        <f t="shared" si="13"/>
        <v>3.2857142857142856</v>
      </c>
    </row>
    <row r="261" spans="1:9" x14ac:dyDescent="0.5">
      <c r="A261" s="8" t="s">
        <v>563</v>
      </c>
      <c r="B261" t="s">
        <v>564</v>
      </c>
      <c r="C261" t="s">
        <v>28</v>
      </c>
      <c r="D261">
        <v>2005</v>
      </c>
      <c r="E261" s="5" t="s">
        <v>38</v>
      </c>
      <c r="F261" s="5" t="s">
        <v>36</v>
      </c>
      <c r="G261">
        <v>8</v>
      </c>
      <c r="H261">
        <f t="shared" si="12"/>
        <v>14</v>
      </c>
      <c r="I261">
        <f t="shared" si="13"/>
        <v>0.5714285714285714</v>
      </c>
    </row>
    <row r="262" spans="1:9" x14ac:dyDescent="0.5">
      <c r="A262" s="8" t="s">
        <v>565</v>
      </c>
      <c r="B262" t="s">
        <v>566</v>
      </c>
      <c r="C262" t="s">
        <v>28</v>
      </c>
      <c r="D262">
        <v>2005</v>
      </c>
      <c r="E262" s="5" t="s">
        <v>42</v>
      </c>
      <c r="F262" s="5" t="s">
        <v>35</v>
      </c>
      <c r="G262">
        <v>12</v>
      </c>
      <c r="H262">
        <f t="shared" si="12"/>
        <v>14</v>
      </c>
      <c r="I262">
        <f t="shared" si="13"/>
        <v>0.8571428571428571</v>
      </c>
    </row>
    <row r="263" spans="1:9" x14ac:dyDescent="0.5">
      <c r="A263" s="8" t="s">
        <v>567</v>
      </c>
      <c r="B263" t="s">
        <v>568</v>
      </c>
      <c r="C263" t="s">
        <v>28</v>
      </c>
      <c r="D263">
        <v>2005</v>
      </c>
      <c r="E263" s="5" t="s">
        <v>42</v>
      </c>
      <c r="F263" s="5" t="s">
        <v>36</v>
      </c>
      <c r="G263">
        <v>27</v>
      </c>
      <c r="H263">
        <f t="shared" si="12"/>
        <v>14</v>
      </c>
      <c r="I263">
        <f t="shared" si="13"/>
        <v>1.9285714285714286</v>
      </c>
    </row>
    <row r="264" spans="1:9" x14ac:dyDescent="0.5">
      <c r="A264" s="8" t="s">
        <v>569</v>
      </c>
      <c r="B264" t="s">
        <v>570</v>
      </c>
      <c r="C264" t="s">
        <v>28</v>
      </c>
      <c r="D264">
        <v>2005</v>
      </c>
      <c r="E264" s="5" t="s">
        <v>42</v>
      </c>
      <c r="F264" s="5" t="s">
        <v>36</v>
      </c>
      <c r="G264">
        <v>38</v>
      </c>
      <c r="H264">
        <f t="shared" si="12"/>
        <v>14</v>
      </c>
      <c r="I264">
        <f t="shared" si="13"/>
        <v>2.7142857142857144</v>
      </c>
    </row>
    <row r="265" spans="1:9" x14ac:dyDescent="0.5">
      <c r="A265" s="8" t="s">
        <v>571</v>
      </c>
      <c r="B265" t="s">
        <v>572</v>
      </c>
      <c r="C265" t="s">
        <v>28</v>
      </c>
      <c r="D265">
        <v>2005</v>
      </c>
      <c r="E265" s="5" t="s">
        <v>40</v>
      </c>
      <c r="F265" s="5" t="s">
        <v>41</v>
      </c>
      <c r="G265">
        <v>2</v>
      </c>
      <c r="H265">
        <f t="shared" si="12"/>
        <v>14</v>
      </c>
      <c r="I265">
        <f t="shared" si="13"/>
        <v>0.14285714285714285</v>
      </c>
    </row>
    <row r="266" spans="1:9" x14ac:dyDescent="0.5">
      <c r="A266" s="8" t="s">
        <v>573</v>
      </c>
      <c r="B266" t="s">
        <v>574</v>
      </c>
      <c r="C266" t="s">
        <v>28</v>
      </c>
      <c r="D266">
        <v>2005</v>
      </c>
      <c r="E266" s="5" t="s">
        <v>38</v>
      </c>
      <c r="F266" s="5" t="s">
        <v>36</v>
      </c>
      <c r="G266">
        <v>124</v>
      </c>
      <c r="H266">
        <f t="shared" si="12"/>
        <v>14</v>
      </c>
      <c r="I266">
        <f t="shared" si="13"/>
        <v>8.8571428571428577</v>
      </c>
    </row>
    <row r="267" spans="1:9" x14ac:dyDescent="0.5">
      <c r="A267" s="8" t="s">
        <v>575</v>
      </c>
      <c r="B267" t="s">
        <v>576</v>
      </c>
      <c r="C267" t="s">
        <v>28</v>
      </c>
      <c r="D267">
        <v>2005</v>
      </c>
      <c r="E267" s="5" t="s">
        <v>38</v>
      </c>
      <c r="F267" s="5" t="s">
        <v>36</v>
      </c>
      <c r="G267">
        <v>5</v>
      </c>
      <c r="H267">
        <f t="shared" si="12"/>
        <v>14</v>
      </c>
      <c r="I267">
        <f t="shared" si="13"/>
        <v>0.35714285714285715</v>
      </c>
    </row>
    <row r="268" spans="1:9" x14ac:dyDescent="0.5">
      <c r="A268" s="8" t="s">
        <v>577</v>
      </c>
      <c r="B268" t="s">
        <v>578</v>
      </c>
      <c r="C268" t="s">
        <v>28</v>
      </c>
      <c r="D268">
        <v>2005</v>
      </c>
      <c r="E268" s="5" t="s">
        <v>34</v>
      </c>
      <c r="F268" s="5" t="s">
        <v>35</v>
      </c>
      <c r="G268">
        <v>26</v>
      </c>
      <c r="H268">
        <f t="shared" si="12"/>
        <v>14</v>
      </c>
      <c r="I268">
        <f t="shared" si="13"/>
        <v>1.8571428571428572</v>
      </c>
    </row>
    <row r="269" spans="1:9" x14ac:dyDescent="0.5">
      <c r="A269" s="8" t="s">
        <v>579</v>
      </c>
      <c r="B269" t="s">
        <v>580</v>
      </c>
      <c r="C269" t="s">
        <v>28</v>
      </c>
      <c r="D269">
        <v>2005</v>
      </c>
      <c r="E269" s="5" t="s">
        <v>40</v>
      </c>
      <c r="F269" s="5" t="s">
        <v>41</v>
      </c>
      <c r="G269">
        <v>2</v>
      </c>
      <c r="H269">
        <f t="shared" si="12"/>
        <v>14</v>
      </c>
      <c r="I269">
        <f t="shared" si="13"/>
        <v>0.14285714285714285</v>
      </c>
    </row>
    <row r="270" spans="1:9" x14ac:dyDescent="0.5">
      <c r="A270" s="8" t="s">
        <v>581</v>
      </c>
      <c r="B270" t="s">
        <v>582</v>
      </c>
      <c r="C270" t="s">
        <v>28</v>
      </c>
      <c r="D270">
        <v>2005</v>
      </c>
      <c r="E270" s="5" t="s">
        <v>40</v>
      </c>
      <c r="F270" s="5" t="s">
        <v>41</v>
      </c>
      <c r="G270">
        <v>39</v>
      </c>
      <c r="H270">
        <f t="shared" ref="H270:H271" si="14">$M$1-D270</f>
        <v>14</v>
      </c>
      <c r="I270">
        <f t="shared" ref="I270:I271" si="15">G270/H270</f>
        <v>2.7857142857142856</v>
      </c>
    </row>
    <row r="271" spans="1:9" x14ac:dyDescent="0.5">
      <c r="A271" s="8" t="s">
        <v>583</v>
      </c>
      <c r="B271" t="s">
        <v>584</v>
      </c>
      <c r="C271" t="s">
        <v>28</v>
      </c>
      <c r="D271">
        <v>2005</v>
      </c>
      <c r="E271" s="5" t="s">
        <v>38</v>
      </c>
      <c r="F271" s="5" t="s">
        <v>36</v>
      </c>
      <c r="G271">
        <v>3</v>
      </c>
      <c r="H271">
        <f t="shared" si="14"/>
        <v>14</v>
      </c>
      <c r="I271">
        <f t="shared" si="15"/>
        <v>0.21428571428571427</v>
      </c>
    </row>
    <row r="272" spans="1:9" x14ac:dyDescent="0.5">
      <c r="A272" s="8" t="s">
        <v>585</v>
      </c>
      <c r="B272" t="s">
        <v>586</v>
      </c>
      <c r="C272" t="s">
        <v>28</v>
      </c>
      <c r="D272">
        <v>2015</v>
      </c>
      <c r="E272" s="5" t="s">
        <v>40</v>
      </c>
      <c r="F272" s="5" t="s">
        <v>36</v>
      </c>
      <c r="G272">
        <v>18</v>
      </c>
      <c r="H272">
        <f t="shared" ref="H272:H274" si="16">$M$1-D272</f>
        <v>4</v>
      </c>
      <c r="I272">
        <f t="shared" ref="I272:I274" si="17">G272/H272</f>
        <v>4.5</v>
      </c>
    </row>
    <row r="273" spans="1:9" x14ac:dyDescent="0.5">
      <c r="A273" s="8" t="s">
        <v>587</v>
      </c>
      <c r="B273" t="s">
        <v>588</v>
      </c>
      <c r="C273" t="s">
        <v>28</v>
      </c>
      <c r="D273">
        <v>2015</v>
      </c>
      <c r="E273" s="5" t="s">
        <v>42</v>
      </c>
      <c r="F273" s="5" t="s">
        <v>36</v>
      </c>
      <c r="G273">
        <v>7</v>
      </c>
      <c r="H273">
        <f t="shared" si="16"/>
        <v>4</v>
      </c>
      <c r="I273">
        <f t="shared" si="17"/>
        <v>1.75</v>
      </c>
    </row>
    <row r="274" spans="1:9" x14ac:dyDescent="0.5">
      <c r="A274" s="8" t="s">
        <v>589</v>
      </c>
      <c r="B274" t="s">
        <v>590</v>
      </c>
      <c r="C274" t="s">
        <v>28</v>
      </c>
      <c r="D274">
        <v>2015</v>
      </c>
      <c r="E274" s="5" t="s">
        <v>34</v>
      </c>
      <c r="F274" s="5" t="s">
        <v>36</v>
      </c>
      <c r="G274">
        <v>50</v>
      </c>
      <c r="H274">
        <f t="shared" si="16"/>
        <v>4</v>
      </c>
      <c r="I274">
        <f t="shared" si="17"/>
        <v>12.5</v>
      </c>
    </row>
    <row r="275" spans="1:9" x14ac:dyDescent="0.5">
      <c r="A275" s="8" t="s">
        <v>591</v>
      </c>
      <c r="B275" t="s">
        <v>592</v>
      </c>
      <c r="C275" t="s">
        <v>28</v>
      </c>
      <c r="D275">
        <v>2015</v>
      </c>
      <c r="E275" s="5" t="s">
        <v>42</v>
      </c>
      <c r="F275" s="5" t="s">
        <v>36</v>
      </c>
      <c r="G275">
        <v>2</v>
      </c>
      <c r="H275">
        <f t="shared" ref="H275:H322" si="18">$M$1-D275</f>
        <v>4</v>
      </c>
      <c r="I275">
        <f t="shared" ref="I275:I322" si="19">G275/H275</f>
        <v>0.5</v>
      </c>
    </row>
    <row r="276" spans="1:9" x14ac:dyDescent="0.5">
      <c r="A276" s="8" t="s">
        <v>593</v>
      </c>
      <c r="B276" t="s">
        <v>594</v>
      </c>
      <c r="C276" t="s">
        <v>28</v>
      </c>
      <c r="D276">
        <v>2015</v>
      </c>
      <c r="E276" s="5" t="s">
        <v>38</v>
      </c>
      <c r="F276" s="5" t="s">
        <v>36</v>
      </c>
      <c r="G276">
        <v>48</v>
      </c>
      <c r="H276">
        <f t="shared" si="18"/>
        <v>4</v>
      </c>
      <c r="I276">
        <f t="shared" si="19"/>
        <v>12</v>
      </c>
    </row>
    <row r="277" spans="1:9" x14ac:dyDescent="0.5">
      <c r="A277" s="8" t="s">
        <v>595</v>
      </c>
      <c r="B277" t="s">
        <v>596</v>
      </c>
      <c r="C277" t="s">
        <v>28</v>
      </c>
      <c r="D277">
        <v>2015</v>
      </c>
      <c r="E277" s="5" t="s">
        <v>34</v>
      </c>
      <c r="F277" s="5" t="s">
        <v>33</v>
      </c>
      <c r="G277">
        <v>3</v>
      </c>
      <c r="H277">
        <f t="shared" si="18"/>
        <v>4</v>
      </c>
      <c r="I277">
        <f t="shared" si="19"/>
        <v>0.75</v>
      </c>
    </row>
    <row r="278" spans="1:9" x14ac:dyDescent="0.5">
      <c r="A278" s="8" t="s">
        <v>597</v>
      </c>
      <c r="B278" t="s">
        <v>598</v>
      </c>
      <c r="C278" t="s">
        <v>28</v>
      </c>
      <c r="D278">
        <v>2015</v>
      </c>
      <c r="E278" s="5" t="s">
        <v>34</v>
      </c>
      <c r="F278" s="5" t="s">
        <v>33</v>
      </c>
      <c r="G278">
        <v>5</v>
      </c>
      <c r="H278">
        <f t="shared" si="18"/>
        <v>4</v>
      </c>
      <c r="I278">
        <f t="shared" si="19"/>
        <v>1.25</v>
      </c>
    </row>
    <row r="279" spans="1:9" x14ac:dyDescent="0.5">
      <c r="A279" s="8" t="s">
        <v>599</v>
      </c>
      <c r="B279" t="s">
        <v>600</v>
      </c>
      <c r="C279" t="s">
        <v>28</v>
      </c>
      <c r="D279">
        <v>2015</v>
      </c>
      <c r="E279" s="5" t="s">
        <v>42</v>
      </c>
      <c r="F279" s="5" t="s">
        <v>35</v>
      </c>
      <c r="G279">
        <v>63</v>
      </c>
      <c r="H279">
        <f t="shared" si="18"/>
        <v>4</v>
      </c>
      <c r="I279">
        <f t="shared" si="19"/>
        <v>15.75</v>
      </c>
    </row>
    <row r="280" spans="1:9" x14ac:dyDescent="0.5">
      <c r="A280" s="8" t="s">
        <v>601</v>
      </c>
      <c r="B280" t="s">
        <v>602</v>
      </c>
      <c r="C280" t="s">
        <v>28</v>
      </c>
      <c r="D280">
        <v>2015</v>
      </c>
      <c r="E280" s="5" t="s">
        <v>42</v>
      </c>
      <c r="F280" s="5" t="s">
        <v>36</v>
      </c>
      <c r="G280">
        <v>20</v>
      </c>
      <c r="H280">
        <f t="shared" si="18"/>
        <v>4</v>
      </c>
      <c r="I280">
        <f t="shared" si="19"/>
        <v>5</v>
      </c>
    </row>
    <row r="281" spans="1:9" x14ac:dyDescent="0.5">
      <c r="A281" s="8" t="s">
        <v>603</v>
      </c>
      <c r="B281" t="s">
        <v>604</v>
      </c>
      <c r="C281" t="s">
        <v>28</v>
      </c>
      <c r="D281">
        <v>2015</v>
      </c>
      <c r="E281" s="5" t="s">
        <v>34</v>
      </c>
      <c r="F281" s="5" t="s">
        <v>33</v>
      </c>
      <c r="G281">
        <v>4</v>
      </c>
      <c r="H281">
        <f t="shared" si="18"/>
        <v>4</v>
      </c>
      <c r="I281">
        <f t="shared" si="19"/>
        <v>1</v>
      </c>
    </row>
    <row r="282" spans="1:9" x14ac:dyDescent="0.5">
      <c r="A282" s="8" t="s">
        <v>605</v>
      </c>
      <c r="B282" t="s">
        <v>606</v>
      </c>
      <c r="C282" t="s">
        <v>28</v>
      </c>
      <c r="D282">
        <v>2015</v>
      </c>
      <c r="E282" s="5" t="s">
        <v>42</v>
      </c>
      <c r="F282" s="5" t="s">
        <v>36</v>
      </c>
      <c r="G282">
        <v>6</v>
      </c>
      <c r="H282">
        <f t="shared" si="18"/>
        <v>4</v>
      </c>
      <c r="I282">
        <f t="shared" si="19"/>
        <v>1.5</v>
      </c>
    </row>
    <row r="283" spans="1:9" x14ac:dyDescent="0.5">
      <c r="A283" s="8" t="s">
        <v>607</v>
      </c>
      <c r="B283" t="s">
        <v>608</v>
      </c>
      <c r="C283" t="s">
        <v>28</v>
      </c>
      <c r="D283">
        <v>2015</v>
      </c>
      <c r="E283" s="5" t="s">
        <v>34</v>
      </c>
      <c r="F283" s="5" t="s">
        <v>35</v>
      </c>
      <c r="G283">
        <v>8</v>
      </c>
      <c r="H283">
        <f t="shared" si="18"/>
        <v>4</v>
      </c>
      <c r="I283">
        <f t="shared" si="19"/>
        <v>2</v>
      </c>
    </row>
    <row r="284" spans="1:9" x14ac:dyDescent="0.5">
      <c r="A284" s="8" t="s">
        <v>609</v>
      </c>
      <c r="B284" t="s">
        <v>610</v>
      </c>
      <c r="C284" t="s">
        <v>28</v>
      </c>
      <c r="D284">
        <v>2015</v>
      </c>
      <c r="E284" s="5" t="s">
        <v>34</v>
      </c>
      <c r="F284" s="5" t="s">
        <v>33</v>
      </c>
      <c r="G284">
        <v>17</v>
      </c>
      <c r="H284">
        <f t="shared" si="18"/>
        <v>4</v>
      </c>
      <c r="I284">
        <f t="shared" si="19"/>
        <v>4.25</v>
      </c>
    </row>
    <row r="285" spans="1:9" x14ac:dyDescent="0.5">
      <c r="A285" s="8" t="s">
        <v>611</v>
      </c>
      <c r="B285" t="s">
        <v>612</v>
      </c>
      <c r="C285" t="s">
        <v>28</v>
      </c>
      <c r="D285">
        <v>2015</v>
      </c>
      <c r="E285" s="5" t="s">
        <v>42</v>
      </c>
      <c r="F285" s="5" t="s">
        <v>36</v>
      </c>
      <c r="G285">
        <v>21</v>
      </c>
      <c r="H285">
        <f t="shared" si="18"/>
        <v>4</v>
      </c>
      <c r="I285">
        <f t="shared" si="19"/>
        <v>5.25</v>
      </c>
    </row>
    <row r="286" spans="1:9" x14ac:dyDescent="0.5">
      <c r="A286" s="8" t="s">
        <v>613</v>
      </c>
      <c r="B286" t="s">
        <v>614</v>
      </c>
      <c r="C286" t="s">
        <v>28</v>
      </c>
      <c r="D286">
        <v>2015</v>
      </c>
      <c r="E286" s="5" t="s">
        <v>42</v>
      </c>
      <c r="F286" s="5" t="s">
        <v>35</v>
      </c>
      <c r="G286">
        <v>22</v>
      </c>
      <c r="H286">
        <f t="shared" si="18"/>
        <v>4</v>
      </c>
      <c r="I286">
        <f t="shared" si="19"/>
        <v>5.5</v>
      </c>
    </row>
    <row r="287" spans="1:9" x14ac:dyDescent="0.5">
      <c r="A287" s="8" t="s">
        <v>615</v>
      </c>
      <c r="B287" t="s">
        <v>616</v>
      </c>
      <c r="C287" t="s">
        <v>28</v>
      </c>
      <c r="D287">
        <v>2015</v>
      </c>
      <c r="E287" s="5" t="s">
        <v>42</v>
      </c>
      <c r="F287" s="5" t="s">
        <v>36</v>
      </c>
      <c r="G287">
        <v>17</v>
      </c>
      <c r="H287">
        <f t="shared" si="18"/>
        <v>4</v>
      </c>
      <c r="I287">
        <f t="shared" si="19"/>
        <v>4.25</v>
      </c>
    </row>
    <row r="288" spans="1:9" x14ac:dyDescent="0.5">
      <c r="A288" s="8" t="s">
        <v>617</v>
      </c>
      <c r="B288" t="s">
        <v>618</v>
      </c>
      <c r="C288" t="s">
        <v>28</v>
      </c>
      <c r="D288">
        <v>2015</v>
      </c>
      <c r="E288" s="5" t="s">
        <v>42</v>
      </c>
      <c r="F288" s="5" t="s">
        <v>36</v>
      </c>
      <c r="G288">
        <v>31</v>
      </c>
      <c r="H288">
        <f t="shared" si="18"/>
        <v>4</v>
      </c>
      <c r="I288">
        <f t="shared" si="19"/>
        <v>7.75</v>
      </c>
    </row>
    <row r="289" spans="1:9" x14ac:dyDescent="0.5">
      <c r="A289" s="8" t="s">
        <v>619</v>
      </c>
      <c r="B289" t="s">
        <v>620</v>
      </c>
      <c r="C289" t="s">
        <v>28</v>
      </c>
      <c r="D289">
        <v>2015</v>
      </c>
      <c r="E289" s="5" t="s">
        <v>38</v>
      </c>
      <c r="F289" s="5" t="s">
        <v>36</v>
      </c>
      <c r="G289">
        <v>9</v>
      </c>
      <c r="H289">
        <f t="shared" si="18"/>
        <v>4</v>
      </c>
      <c r="I289">
        <f t="shared" si="19"/>
        <v>2.25</v>
      </c>
    </row>
    <row r="290" spans="1:9" x14ac:dyDescent="0.5">
      <c r="A290" s="8" t="s">
        <v>621</v>
      </c>
      <c r="B290" t="s">
        <v>622</v>
      </c>
      <c r="C290" t="s">
        <v>28</v>
      </c>
      <c r="D290">
        <v>2015</v>
      </c>
      <c r="E290" s="5" t="s">
        <v>34</v>
      </c>
      <c r="F290" s="5" t="s">
        <v>35</v>
      </c>
      <c r="G290">
        <v>5</v>
      </c>
      <c r="H290">
        <f t="shared" si="18"/>
        <v>4</v>
      </c>
      <c r="I290">
        <f t="shared" si="19"/>
        <v>1.25</v>
      </c>
    </row>
    <row r="291" spans="1:9" x14ac:dyDescent="0.5">
      <c r="A291" s="8" t="s">
        <v>623</v>
      </c>
      <c r="B291" t="s">
        <v>624</v>
      </c>
      <c r="C291" t="s">
        <v>28</v>
      </c>
      <c r="D291">
        <v>2015</v>
      </c>
      <c r="E291" s="5" t="s">
        <v>38</v>
      </c>
      <c r="F291" s="5" t="s">
        <v>35</v>
      </c>
      <c r="G291">
        <v>2</v>
      </c>
      <c r="H291">
        <f t="shared" si="18"/>
        <v>4</v>
      </c>
      <c r="I291">
        <f t="shared" si="19"/>
        <v>0.5</v>
      </c>
    </row>
    <row r="292" spans="1:9" x14ac:dyDescent="0.5">
      <c r="A292" s="8" t="s">
        <v>625</v>
      </c>
      <c r="B292" t="s">
        <v>626</v>
      </c>
      <c r="C292" t="s">
        <v>28</v>
      </c>
      <c r="D292">
        <v>2015</v>
      </c>
      <c r="E292" s="5" t="s">
        <v>42</v>
      </c>
      <c r="F292" s="5" t="s">
        <v>33</v>
      </c>
      <c r="G292">
        <v>68</v>
      </c>
      <c r="H292">
        <f t="shared" si="18"/>
        <v>4</v>
      </c>
      <c r="I292">
        <f t="shared" si="19"/>
        <v>17</v>
      </c>
    </row>
    <row r="293" spans="1:9" x14ac:dyDescent="0.5">
      <c r="A293" s="8" t="s">
        <v>627</v>
      </c>
      <c r="B293" t="s">
        <v>628</v>
      </c>
      <c r="C293" t="s">
        <v>28</v>
      </c>
      <c r="D293">
        <v>2015</v>
      </c>
      <c r="E293" s="5" t="s">
        <v>38</v>
      </c>
      <c r="F293" s="5" t="s">
        <v>35</v>
      </c>
      <c r="G293">
        <v>24</v>
      </c>
      <c r="H293">
        <f t="shared" si="18"/>
        <v>4</v>
      </c>
      <c r="I293">
        <f t="shared" si="19"/>
        <v>6</v>
      </c>
    </row>
    <row r="294" spans="1:9" x14ac:dyDescent="0.5">
      <c r="A294" s="8" t="s">
        <v>629</v>
      </c>
      <c r="B294" t="s">
        <v>630</v>
      </c>
      <c r="C294" t="s">
        <v>28</v>
      </c>
      <c r="D294">
        <v>2015</v>
      </c>
      <c r="E294" s="5" t="s">
        <v>38</v>
      </c>
      <c r="F294" s="5" t="s">
        <v>36</v>
      </c>
      <c r="G294">
        <v>9</v>
      </c>
      <c r="H294">
        <f t="shared" si="18"/>
        <v>4</v>
      </c>
      <c r="I294">
        <f t="shared" si="19"/>
        <v>2.25</v>
      </c>
    </row>
    <row r="295" spans="1:9" x14ac:dyDescent="0.5">
      <c r="A295" s="8" t="s">
        <v>631</v>
      </c>
      <c r="B295" t="s">
        <v>632</v>
      </c>
      <c r="C295" t="s">
        <v>28</v>
      </c>
      <c r="D295">
        <v>2015</v>
      </c>
      <c r="E295" s="5" t="s">
        <v>34</v>
      </c>
      <c r="F295" s="5" t="s">
        <v>33</v>
      </c>
      <c r="G295">
        <v>5</v>
      </c>
      <c r="H295">
        <f t="shared" si="18"/>
        <v>4</v>
      </c>
      <c r="I295">
        <f t="shared" si="19"/>
        <v>1.25</v>
      </c>
    </row>
    <row r="296" spans="1:9" x14ac:dyDescent="0.5">
      <c r="A296" s="8" t="s">
        <v>633</v>
      </c>
      <c r="B296" t="s">
        <v>634</v>
      </c>
      <c r="C296" t="s">
        <v>28</v>
      </c>
      <c r="D296">
        <v>2015</v>
      </c>
      <c r="E296" s="5" t="s">
        <v>38</v>
      </c>
      <c r="F296" s="5" t="s">
        <v>35</v>
      </c>
      <c r="G296">
        <v>4</v>
      </c>
      <c r="H296">
        <f t="shared" si="18"/>
        <v>4</v>
      </c>
      <c r="I296">
        <f t="shared" si="19"/>
        <v>1</v>
      </c>
    </row>
    <row r="297" spans="1:9" x14ac:dyDescent="0.5">
      <c r="A297" s="8" t="s">
        <v>635</v>
      </c>
      <c r="B297" t="s">
        <v>636</v>
      </c>
      <c r="C297" t="s">
        <v>28</v>
      </c>
      <c r="D297">
        <v>2015</v>
      </c>
      <c r="E297" s="5" t="s">
        <v>34</v>
      </c>
      <c r="F297" s="5" t="s">
        <v>35</v>
      </c>
      <c r="G297">
        <v>3</v>
      </c>
      <c r="H297">
        <f t="shared" si="18"/>
        <v>4</v>
      </c>
      <c r="I297">
        <f t="shared" si="19"/>
        <v>0.75</v>
      </c>
    </row>
    <row r="298" spans="1:9" x14ac:dyDescent="0.5">
      <c r="A298" s="8" t="s">
        <v>637</v>
      </c>
      <c r="B298" t="s">
        <v>638</v>
      </c>
      <c r="C298" t="s">
        <v>28</v>
      </c>
      <c r="D298">
        <v>2015</v>
      </c>
      <c r="E298" s="5" t="s">
        <v>34</v>
      </c>
      <c r="F298" s="5" t="s">
        <v>36</v>
      </c>
      <c r="G298">
        <v>4</v>
      </c>
      <c r="H298">
        <f t="shared" si="18"/>
        <v>4</v>
      </c>
      <c r="I298">
        <f t="shared" si="19"/>
        <v>1</v>
      </c>
    </row>
    <row r="299" spans="1:9" x14ac:dyDescent="0.5">
      <c r="A299" s="8" t="s">
        <v>639</v>
      </c>
      <c r="B299" t="s">
        <v>640</v>
      </c>
      <c r="C299" t="s">
        <v>28</v>
      </c>
      <c r="D299">
        <v>2015</v>
      </c>
      <c r="E299" s="5" t="s">
        <v>42</v>
      </c>
      <c r="F299" s="5" t="s">
        <v>35</v>
      </c>
      <c r="G299">
        <v>27</v>
      </c>
      <c r="H299">
        <f t="shared" si="18"/>
        <v>4</v>
      </c>
      <c r="I299">
        <f t="shared" si="19"/>
        <v>6.75</v>
      </c>
    </row>
    <row r="300" spans="1:9" x14ac:dyDescent="0.5">
      <c r="A300" s="8" t="s">
        <v>641</v>
      </c>
      <c r="B300" t="s">
        <v>642</v>
      </c>
      <c r="C300" t="s">
        <v>28</v>
      </c>
      <c r="D300">
        <v>2015</v>
      </c>
      <c r="E300" s="5" t="s">
        <v>38</v>
      </c>
      <c r="F300" s="5" t="s">
        <v>35</v>
      </c>
      <c r="G300">
        <v>55</v>
      </c>
      <c r="H300">
        <f t="shared" si="18"/>
        <v>4</v>
      </c>
      <c r="I300">
        <f t="shared" si="19"/>
        <v>13.75</v>
      </c>
    </row>
    <row r="301" spans="1:9" x14ac:dyDescent="0.5">
      <c r="A301" s="8" t="s">
        <v>643</v>
      </c>
      <c r="B301" t="s">
        <v>644</v>
      </c>
      <c r="C301" t="s">
        <v>28</v>
      </c>
      <c r="D301">
        <v>2015</v>
      </c>
      <c r="E301" s="5" t="s">
        <v>34</v>
      </c>
      <c r="F301" s="5" t="s">
        <v>33</v>
      </c>
      <c r="G301">
        <v>26</v>
      </c>
      <c r="H301">
        <f t="shared" si="18"/>
        <v>4</v>
      </c>
      <c r="I301">
        <f t="shared" si="19"/>
        <v>6.5</v>
      </c>
    </row>
    <row r="302" spans="1:9" x14ac:dyDescent="0.5">
      <c r="A302" s="8" t="s">
        <v>645</v>
      </c>
      <c r="B302" t="s">
        <v>646</v>
      </c>
      <c r="C302" t="s">
        <v>28</v>
      </c>
      <c r="D302">
        <v>2015</v>
      </c>
      <c r="E302" s="5" t="s">
        <v>38</v>
      </c>
      <c r="F302" s="5" t="s">
        <v>35</v>
      </c>
      <c r="G302">
        <v>20</v>
      </c>
      <c r="H302">
        <f t="shared" si="18"/>
        <v>4</v>
      </c>
      <c r="I302">
        <f t="shared" si="19"/>
        <v>5</v>
      </c>
    </row>
    <row r="303" spans="1:9" x14ac:dyDescent="0.5">
      <c r="A303" s="8" t="s">
        <v>647</v>
      </c>
      <c r="B303" t="s">
        <v>648</v>
      </c>
      <c r="C303" t="s">
        <v>28</v>
      </c>
      <c r="D303">
        <v>2015</v>
      </c>
      <c r="E303" s="5" t="s">
        <v>38</v>
      </c>
      <c r="F303" s="5" t="s">
        <v>33</v>
      </c>
      <c r="G303">
        <v>1</v>
      </c>
      <c r="H303">
        <f t="shared" si="18"/>
        <v>4</v>
      </c>
      <c r="I303">
        <f t="shared" si="19"/>
        <v>0.25</v>
      </c>
    </row>
    <row r="304" spans="1:9" x14ac:dyDescent="0.5">
      <c r="A304" s="8" t="s">
        <v>649</v>
      </c>
      <c r="B304" t="s">
        <v>650</v>
      </c>
      <c r="C304" t="s">
        <v>28</v>
      </c>
      <c r="D304">
        <v>2015</v>
      </c>
      <c r="E304" s="5" t="s">
        <v>34</v>
      </c>
      <c r="F304" s="5" t="s">
        <v>36</v>
      </c>
      <c r="G304">
        <v>26</v>
      </c>
      <c r="H304">
        <f t="shared" si="18"/>
        <v>4</v>
      </c>
      <c r="I304">
        <f t="shared" si="19"/>
        <v>6.5</v>
      </c>
    </row>
    <row r="305" spans="1:9" x14ac:dyDescent="0.5">
      <c r="A305" s="8" t="s">
        <v>651</v>
      </c>
      <c r="B305" t="s">
        <v>652</v>
      </c>
      <c r="C305" t="s">
        <v>28</v>
      </c>
      <c r="D305">
        <v>2015</v>
      </c>
      <c r="E305" s="5" t="s">
        <v>34</v>
      </c>
      <c r="F305" s="5" t="s">
        <v>35</v>
      </c>
      <c r="G305">
        <v>45</v>
      </c>
      <c r="H305">
        <f t="shared" si="18"/>
        <v>4</v>
      </c>
      <c r="I305">
        <f t="shared" si="19"/>
        <v>11.25</v>
      </c>
    </row>
    <row r="306" spans="1:9" x14ac:dyDescent="0.5">
      <c r="A306" s="8" t="s">
        <v>653</v>
      </c>
      <c r="B306" t="s">
        <v>654</v>
      </c>
      <c r="C306" t="s">
        <v>28</v>
      </c>
      <c r="D306">
        <v>2015</v>
      </c>
      <c r="E306" s="5" t="s">
        <v>34</v>
      </c>
      <c r="F306" s="5" t="s">
        <v>35</v>
      </c>
      <c r="G306">
        <v>18</v>
      </c>
      <c r="H306">
        <f t="shared" si="18"/>
        <v>4</v>
      </c>
      <c r="I306">
        <f t="shared" si="19"/>
        <v>4.5</v>
      </c>
    </row>
    <row r="307" spans="1:9" x14ac:dyDescent="0.5">
      <c r="A307" s="8" t="s">
        <v>655</v>
      </c>
      <c r="B307" t="s">
        <v>656</v>
      </c>
      <c r="C307" t="s">
        <v>28</v>
      </c>
      <c r="D307">
        <v>2015</v>
      </c>
      <c r="E307" s="5" t="s">
        <v>34</v>
      </c>
      <c r="F307" s="5" t="s">
        <v>33</v>
      </c>
      <c r="G307">
        <v>14</v>
      </c>
      <c r="H307">
        <f t="shared" si="18"/>
        <v>4</v>
      </c>
      <c r="I307">
        <f t="shared" si="19"/>
        <v>3.5</v>
      </c>
    </row>
    <row r="308" spans="1:9" x14ac:dyDescent="0.5">
      <c r="A308" s="8" t="s">
        <v>657</v>
      </c>
      <c r="B308" t="s">
        <v>658</v>
      </c>
      <c r="C308" t="s">
        <v>28</v>
      </c>
      <c r="D308">
        <v>2015</v>
      </c>
      <c r="E308" s="5" t="s">
        <v>42</v>
      </c>
      <c r="F308" s="5" t="s">
        <v>35</v>
      </c>
      <c r="G308">
        <v>4</v>
      </c>
      <c r="H308">
        <f t="shared" si="18"/>
        <v>4</v>
      </c>
      <c r="I308">
        <f t="shared" si="19"/>
        <v>1</v>
      </c>
    </row>
    <row r="309" spans="1:9" x14ac:dyDescent="0.5">
      <c r="A309" s="8" t="s">
        <v>659</v>
      </c>
      <c r="B309" t="s">
        <v>660</v>
      </c>
      <c r="C309" t="s">
        <v>28</v>
      </c>
      <c r="D309">
        <v>2015</v>
      </c>
      <c r="E309" s="5" t="s">
        <v>38</v>
      </c>
      <c r="F309" s="5" t="s">
        <v>36</v>
      </c>
      <c r="G309">
        <v>13</v>
      </c>
      <c r="H309">
        <f t="shared" si="18"/>
        <v>4</v>
      </c>
      <c r="I309">
        <f t="shared" si="19"/>
        <v>3.25</v>
      </c>
    </row>
    <row r="310" spans="1:9" x14ac:dyDescent="0.5">
      <c r="A310" s="8" t="s">
        <v>661</v>
      </c>
      <c r="B310" t="s">
        <v>662</v>
      </c>
      <c r="C310" t="s">
        <v>28</v>
      </c>
      <c r="D310">
        <v>2015</v>
      </c>
      <c r="E310" s="5" t="s">
        <v>42</v>
      </c>
      <c r="F310" s="5" t="s">
        <v>36</v>
      </c>
      <c r="G310">
        <v>23</v>
      </c>
      <c r="H310">
        <f t="shared" si="18"/>
        <v>4</v>
      </c>
      <c r="I310">
        <f t="shared" si="19"/>
        <v>5.75</v>
      </c>
    </row>
    <row r="311" spans="1:9" x14ac:dyDescent="0.5">
      <c r="A311" s="8" t="s">
        <v>663</v>
      </c>
      <c r="B311" t="s">
        <v>664</v>
      </c>
      <c r="C311" t="s">
        <v>28</v>
      </c>
      <c r="D311">
        <v>2015</v>
      </c>
      <c r="E311" s="5" t="s">
        <v>34</v>
      </c>
      <c r="F311" s="5" t="s">
        <v>36</v>
      </c>
      <c r="G311">
        <v>14</v>
      </c>
      <c r="H311">
        <f t="shared" si="18"/>
        <v>4</v>
      </c>
      <c r="I311">
        <f t="shared" si="19"/>
        <v>3.5</v>
      </c>
    </row>
    <row r="312" spans="1:9" x14ac:dyDescent="0.5">
      <c r="A312" s="8" t="s">
        <v>665</v>
      </c>
      <c r="B312" t="s">
        <v>666</v>
      </c>
      <c r="C312" t="s">
        <v>28</v>
      </c>
      <c r="D312">
        <v>2015</v>
      </c>
      <c r="E312" s="5" t="s">
        <v>34</v>
      </c>
      <c r="F312" s="5" t="s">
        <v>33</v>
      </c>
      <c r="G312">
        <v>7</v>
      </c>
      <c r="H312">
        <f t="shared" si="18"/>
        <v>4</v>
      </c>
      <c r="I312">
        <f t="shared" si="19"/>
        <v>1.75</v>
      </c>
    </row>
    <row r="313" spans="1:9" x14ac:dyDescent="0.5">
      <c r="A313" s="8" t="s">
        <v>667</v>
      </c>
      <c r="B313" t="s">
        <v>668</v>
      </c>
      <c r="C313" t="s">
        <v>28</v>
      </c>
      <c r="D313">
        <v>2015</v>
      </c>
      <c r="E313" s="5" t="s">
        <v>34</v>
      </c>
      <c r="F313" s="5" t="s">
        <v>35</v>
      </c>
      <c r="G313">
        <v>3</v>
      </c>
      <c r="H313">
        <f t="shared" si="18"/>
        <v>4</v>
      </c>
      <c r="I313">
        <f t="shared" si="19"/>
        <v>0.75</v>
      </c>
    </row>
    <row r="314" spans="1:9" x14ac:dyDescent="0.5">
      <c r="A314" s="8" t="s">
        <v>669</v>
      </c>
      <c r="B314" t="s">
        <v>670</v>
      </c>
      <c r="C314" t="s">
        <v>28</v>
      </c>
      <c r="D314">
        <v>2015</v>
      </c>
      <c r="E314" s="5" t="s">
        <v>34</v>
      </c>
      <c r="F314" s="5" t="s">
        <v>36</v>
      </c>
      <c r="G314">
        <v>15</v>
      </c>
      <c r="H314">
        <f t="shared" si="18"/>
        <v>4</v>
      </c>
      <c r="I314">
        <f t="shared" si="19"/>
        <v>3.75</v>
      </c>
    </row>
    <row r="315" spans="1:9" x14ac:dyDescent="0.5">
      <c r="A315" s="8" t="s">
        <v>671</v>
      </c>
      <c r="B315" t="s">
        <v>672</v>
      </c>
      <c r="C315" t="s">
        <v>28</v>
      </c>
      <c r="D315">
        <v>2015</v>
      </c>
      <c r="E315" s="5" t="s">
        <v>38</v>
      </c>
      <c r="F315" s="5" t="s">
        <v>35</v>
      </c>
      <c r="G315">
        <v>12</v>
      </c>
      <c r="H315">
        <f t="shared" si="18"/>
        <v>4</v>
      </c>
      <c r="I315">
        <f t="shared" si="19"/>
        <v>3</v>
      </c>
    </row>
    <row r="316" spans="1:9" x14ac:dyDescent="0.5">
      <c r="A316" s="8" t="s">
        <v>673</v>
      </c>
      <c r="B316" t="s">
        <v>674</v>
      </c>
      <c r="C316" t="s">
        <v>28</v>
      </c>
      <c r="D316">
        <v>2015</v>
      </c>
      <c r="E316" s="5" t="s">
        <v>34</v>
      </c>
      <c r="F316" s="5" t="s">
        <v>33</v>
      </c>
      <c r="G316">
        <v>7</v>
      </c>
      <c r="H316">
        <f t="shared" si="18"/>
        <v>4</v>
      </c>
      <c r="I316">
        <f t="shared" si="19"/>
        <v>1.75</v>
      </c>
    </row>
    <row r="317" spans="1:9" x14ac:dyDescent="0.5">
      <c r="A317" s="8" t="s">
        <v>675</v>
      </c>
      <c r="B317" t="s">
        <v>676</v>
      </c>
      <c r="C317" t="s">
        <v>28</v>
      </c>
      <c r="D317">
        <v>2015</v>
      </c>
      <c r="E317" s="5" t="s">
        <v>34</v>
      </c>
      <c r="F317" s="5" t="s">
        <v>35</v>
      </c>
      <c r="G317">
        <v>4</v>
      </c>
      <c r="H317">
        <f t="shared" si="18"/>
        <v>4</v>
      </c>
      <c r="I317">
        <f t="shared" si="19"/>
        <v>1</v>
      </c>
    </row>
    <row r="318" spans="1:9" x14ac:dyDescent="0.5">
      <c r="A318" s="8" t="s">
        <v>677</v>
      </c>
      <c r="B318" t="s">
        <v>678</v>
      </c>
      <c r="C318" t="s">
        <v>28</v>
      </c>
      <c r="D318">
        <v>2015</v>
      </c>
      <c r="E318" s="5" t="s">
        <v>38</v>
      </c>
      <c r="F318" s="5" t="s">
        <v>36</v>
      </c>
      <c r="G318">
        <v>10</v>
      </c>
      <c r="H318">
        <f t="shared" si="18"/>
        <v>4</v>
      </c>
      <c r="I318">
        <f t="shared" si="19"/>
        <v>2.5</v>
      </c>
    </row>
    <row r="319" spans="1:9" x14ac:dyDescent="0.5">
      <c r="A319" s="8" t="s">
        <v>679</v>
      </c>
      <c r="B319" t="s">
        <v>680</v>
      </c>
      <c r="C319" t="s">
        <v>28</v>
      </c>
      <c r="D319">
        <v>2015</v>
      </c>
      <c r="E319" s="5" t="s">
        <v>34</v>
      </c>
      <c r="F319" s="5" t="s">
        <v>33</v>
      </c>
      <c r="G319">
        <v>11</v>
      </c>
      <c r="H319">
        <f t="shared" si="18"/>
        <v>4</v>
      </c>
      <c r="I319">
        <f t="shared" si="19"/>
        <v>2.75</v>
      </c>
    </row>
    <row r="320" spans="1:9" x14ac:dyDescent="0.5">
      <c r="A320" s="8" t="s">
        <v>681</v>
      </c>
      <c r="B320" t="s">
        <v>682</v>
      </c>
      <c r="C320" t="s">
        <v>28</v>
      </c>
      <c r="D320">
        <v>2015</v>
      </c>
      <c r="E320" s="5" t="s">
        <v>34</v>
      </c>
      <c r="F320" s="5" t="s">
        <v>35</v>
      </c>
      <c r="G320">
        <v>1</v>
      </c>
      <c r="H320">
        <f t="shared" si="18"/>
        <v>4</v>
      </c>
      <c r="I320">
        <f t="shared" si="19"/>
        <v>0.25</v>
      </c>
    </row>
    <row r="321" spans="1:9" x14ac:dyDescent="0.5">
      <c r="A321" s="8" t="s">
        <v>684</v>
      </c>
      <c r="B321" t="s">
        <v>683</v>
      </c>
      <c r="C321" t="s">
        <v>28</v>
      </c>
      <c r="D321">
        <v>2015</v>
      </c>
      <c r="E321" s="5" t="s">
        <v>34</v>
      </c>
      <c r="F321" s="5" t="s">
        <v>35</v>
      </c>
      <c r="G321">
        <v>11</v>
      </c>
      <c r="H321">
        <f t="shared" si="18"/>
        <v>4</v>
      </c>
      <c r="I321">
        <f t="shared" si="19"/>
        <v>2.75</v>
      </c>
    </row>
    <row r="322" spans="1:9" x14ac:dyDescent="0.5">
      <c r="A322" s="8" t="s">
        <v>685</v>
      </c>
      <c r="B322" t="s">
        <v>686</v>
      </c>
      <c r="C322" t="s">
        <v>28</v>
      </c>
      <c r="D322">
        <v>2015</v>
      </c>
      <c r="E322" s="5" t="s">
        <v>34</v>
      </c>
      <c r="F322" s="5" t="s">
        <v>33</v>
      </c>
      <c r="G322">
        <v>17</v>
      </c>
      <c r="H322">
        <f t="shared" si="18"/>
        <v>4</v>
      </c>
      <c r="I322">
        <f t="shared" si="19"/>
        <v>4.25</v>
      </c>
    </row>
    <row r="323" spans="1:9" x14ac:dyDescent="0.5">
      <c r="A323" s="8" t="s">
        <v>687</v>
      </c>
      <c r="B323" t="s">
        <v>688</v>
      </c>
      <c r="C323" t="s">
        <v>28</v>
      </c>
      <c r="D323">
        <v>2015</v>
      </c>
      <c r="E323" s="5" t="s">
        <v>42</v>
      </c>
      <c r="F323" s="5" t="s">
        <v>33</v>
      </c>
      <c r="G323">
        <v>5</v>
      </c>
      <c r="H323">
        <f t="shared" ref="H323:H331" si="20">$M$1-D323</f>
        <v>4</v>
      </c>
      <c r="I323">
        <f t="shared" ref="I323:I331" si="21">G323/H323</f>
        <v>1.25</v>
      </c>
    </row>
    <row r="324" spans="1:9" x14ac:dyDescent="0.5">
      <c r="A324" s="8" t="s">
        <v>689</v>
      </c>
      <c r="B324" t="s">
        <v>690</v>
      </c>
      <c r="C324" t="s">
        <v>28</v>
      </c>
      <c r="D324">
        <v>2015</v>
      </c>
      <c r="E324" s="5" t="s">
        <v>38</v>
      </c>
      <c r="F324" s="5" t="s">
        <v>35</v>
      </c>
      <c r="G324">
        <v>27</v>
      </c>
      <c r="H324">
        <f t="shared" si="20"/>
        <v>4</v>
      </c>
      <c r="I324">
        <f t="shared" si="21"/>
        <v>6.75</v>
      </c>
    </row>
    <row r="325" spans="1:9" x14ac:dyDescent="0.5">
      <c r="A325" s="8" t="s">
        <v>691</v>
      </c>
      <c r="B325" t="s">
        <v>692</v>
      </c>
      <c r="C325" t="s">
        <v>28</v>
      </c>
      <c r="D325">
        <v>2015</v>
      </c>
      <c r="E325" s="5" t="s">
        <v>34</v>
      </c>
      <c r="F325" s="5" t="s">
        <v>35</v>
      </c>
      <c r="G325">
        <v>4</v>
      </c>
      <c r="H325">
        <f t="shared" si="20"/>
        <v>4</v>
      </c>
      <c r="I325">
        <f t="shared" si="21"/>
        <v>1</v>
      </c>
    </row>
    <row r="326" spans="1:9" x14ac:dyDescent="0.5">
      <c r="A326" s="8" t="s">
        <v>694</v>
      </c>
      <c r="B326" t="s">
        <v>693</v>
      </c>
      <c r="C326" t="s">
        <v>28</v>
      </c>
      <c r="D326">
        <v>2015</v>
      </c>
      <c r="E326" s="5" t="s">
        <v>42</v>
      </c>
      <c r="F326" s="5" t="s">
        <v>36</v>
      </c>
      <c r="G326">
        <v>0</v>
      </c>
      <c r="H326">
        <f t="shared" si="20"/>
        <v>4</v>
      </c>
      <c r="I326">
        <f t="shared" si="21"/>
        <v>0</v>
      </c>
    </row>
    <row r="327" spans="1:9" x14ac:dyDescent="0.5">
      <c r="A327" s="8" t="s">
        <v>695</v>
      </c>
      <c r="B327" t="s">
        <v>696</v>
      </c>
      <c r="C327" t="s">
        <v>28</v>
      </c>
      <c r="D327">
        <v>2015</v>
      </c>
      <c r="E327" s="5" t="s">
        <v>42</v>
      </c>
      <c r="F327" s="5" t="s">
        <v>36</v>
      </c>
      <c r="G327">
        <v>2</v>
      </c>
      <c r="H327">
        <f t="shared" si="20"/>
        <v>4</v>
      </c>
      <c r="I327">
        <f t="shared" si="21"/>
        <v>0.5</v>
      </c>
    </row>
    <row r="328" spans="1:9" x14ac:dyDescent="0.5">
      <c r="A328" s="8" t="s">
        <v>697</v>
      </c>
      <c r="B328" t="s">
        <v>698</v>
      </c>
      <c r="C328" t="s">
        <v>28</v>
      </c>
      <c r="D328">
        <v>2015</v>
      </c>
      <c r="E328" s="5" t="s">
        <v>34</v>
      </c>
      <c r="F328" s="5" t="s">
        <v>35</v>
      </c>
      <c r="G328">
        <v>16</v>
      </c>
      <c r="H328">
        <f t="shared" si="20"/>
        <v>4</v>
      </c>
      <c r="I328">
        <f t="shared" si="21"/>
        <v>4</v>
      </c>
    </row>
    <row r="329" spans="1:9" x14ac:dyDescent="0.5">
      <c r="A329" s="8" t="s">
        <v>699</v>
      </c>
      <c r="B329" t="s">
        <v>700</v>
      </c>
      <c r="C329" t="s">
        <v>28</v>
      </c>
      <c r="D329">
        <v>2015</v>
      </c>
      <c r="E329" s="5" t="s">
        <v>34</v>
      </c>
      <c r="F329" s="5" t="s">
        <v>36</v>
      </c>
      <c r="G329">
        <v>9</v>
      </c>
      <c r="H329">
        <f t="shared" si="20"/>
        <v>4</v>
      </c>
      <c r="I329">
        <f t="shared" si="21"/>
        <v>2.25</v>
      </c>
    </row>
    <row r="330" spans="1:9" x14ac:dyDescent="0.5">
      <c r="A330" s="8" t="s">
        <v>701</v>
      </c>
      <c r="B330" t="s">
        <v>702</v>
      </c>
      <c r="C330" t="s">
        <v>28</v>
      </c>
      <c r="D330">
        <v>2015</v>
      </c>
      <c r="E330" s="5" t="s">
        <v>38</v>
      </c>
      <c r="F330" s="5" t="s">
        <v>36</v>
      </c>
      <c r="G330">
        <v>1</v>
      </c>
      <c r="H330">
        <f t="shared" si="20"/>
        <v>4</v>
      </c>
      <c r="I330">
        <f t="shared" si="21"/>
        <v>0.25</v>
      </c>
    </row>
    <row r="331" spans="1:9" x14ac:dyDescent="0.5">
      <c r="A331" s="8" t="s">
        <v>703</v>
      </c>
      <c r="B331" t="s">
        <v>704</v>
      </c>
      <c r="C331" t="s">
        <v>28</v>
      </c>
      <c r="D331">
        <v>2015</v>
      </c>
      <c r="E331" s="5" t="s">
        <v>38</v>
      </c>
      <c r="F331" s="5" t="s">
        <v>36</v>
      </c>
      <c r="G331">
        <v>9</v>
      </c>
      <c r="H331">
        <f t="shared" si="20"/>
        <v>4</v>
      </c>
      <c r="I331">
        <f t="shared" si="21"/>
        <v>2.25</v>
      </c>
    </row>
    <row r="332" spans="1:9" x14ac:dyDescent="0.5">
      <c r="A332" s="8" t="s">
        <v>705</v>
      </c>
      <c r="B332" t="s">
        <v>706</v>
      </c>
      <c r="C332" t="s">
        <v>28</v>
      </c>
      <c r="D332">
        <v>2015</v>
      </c>
      <c r="E332" s="5" t="s">
        <v>38</v>
      </c>
      <c r="F332" s="5" t="s">
        <v>33</v>
      </c>
      <c r="G332">
        <v>25</v>
      </c>
      <c r="H332">
        <f t="shared" ref="H332:H346" si="22">$M$1-D332</f>
        <v>4</v>
      </c>
      <c r="I332">
        <f t="shared" ref="I332:I346" si="23">G332/H332</f>
        <v>6.25</v>
      </c>
    </row>
    <row r="333" spans="1:9" x14ac:dyDescent="0.5">
      <c r="A333" s="8" t="s">
        <v>707</v>
      </c>
      <c r="B333" t="s">
        <v>708</v>
      </c>
      <c r="C333" t="s">
        <v>28</v>
      </c>
      <c r="D333">
        <v>2015</v>
      </c>
      <c r="E333" s="5" t="s">
        <v>34</v>
      </c>
      <c r="F333" s="5" t="s">
        <v>35</v>
      </c>
      <c r="G333">
        <v>5</v>
      </c>
      <c r="H333">
        <f t="shared" si="22"/>
        <v>4</v>
      </c>
      <c r="I333">
        <f t="shared" si="23"/>
        <v>1.25</v>
      </c>
    </row>
    <row r="334" spans="1:9" x14ac:dyDescent="0.5">
      <c r="A334" s="8" t="s">
        <v>709</v>
      </c>
      <c r="B334" t="s">
        <v>710</v>
      </c>
      <c r="C334" t="s">
        <v>28</v>
      </c>
      <c r="D334">
        <v>2015</v>
      </c>
      <c r="E334" s="5" t="s">
        <v>34</v>
      </c>
      <c r="F334" s="5" t="s">
        <v>33</v>
      </c>
      <c r="G334">
        <v>3</v>
      </c>
      <c r="H334">
        <f t="shared" si="22"/>
        <v>4</v>
      </c>
      <c r="I334">
        <f t="shared" si="23"/>
        <v>0.75</v>
      </c>
    </row>
    <row r="335" spans="1:9" x14ac:dyDescent="0.5">
      <c r="A335" s="8" t="s">
        <v>711</v>
      </c>
      <c r="B335" t="s">
        <v>712</v>
      </c>
      <c r="C335" t="s">
        <v>28</v>
      </c>
      <c r="D335">
        <v>2015</v>
      </c>
      <c r="E335" s="5" t="s">
        <v>34</v>
      </c>
      <c r="F335" s="5" t="s">
        <v>35</v>
      </c>
      <c r="G335">
        <v>20</v>
      </c>
      <c r="H335">
        <f t="shared" si="22"/>
        <v>4</v>
      </c>
      <c r="I335">
        <f t="shared" si="23"/>
        <v>5</v>
      </c>
    </row>
    <row r="336" spans="1:9" x14ac:dyDescent="0.5">
      <c r="A336" s="8" t="s">
        <v>713</v>
      </c>
      <c r="B336" t="s">
        <v>714</v>
      </c>
      <c r="C336" t="s">
        <v>28</v>
      </c>
      <c r="D336">
        <v>2015</v>
      </c>
      <c r="E336" s="5" t="s">
        <v>42</v>
      </c>
      <c r="F336" s="5" t="s">
        <v>35</v>
      </c>
      <c r="G336">
        <v>15</v>
      </c>
      <c r="H336">
        <f t="shared" si="22"/>
        <v>4</v>
      </c>
      <c r="I336">
        <f t="shared" si="23"/>
        <v>3.75</v>
      </c>
    </row>
    <row r="337" spans="1:9" x14ac:dyDescent="0.5">
      <c r="A337" s="8" t="s">
        <v>715</v>
      </c>
      <c r="B337" t="s">
        <v>716</v>
      </c>
      <c r="C337" t="s">
        <v>28</v>
      </c>
      <c r="D337">
        <v>2015</v>
      </c>
      <c r="E337" s="5" t="s">
        <v>42</v>
      </c>
      <c r="F337" s="5" t="s">
        <v>36</v>
      </c>
      <c r="G337">
        <v>2</v>
      </c>
      <c r="H337">
        <f t="shared" si="22"/>
        <v>4</v>
      </c>
      <c r="I337">
        <f t="shared" si="23"/>
        <v>0.5</v>
      </c>
    </row>
    <row r="338" spans="1:9" x14ac:dyDescent="0.5">
      <c r="A338" s="8" t="s">
        <v>717</v>
      </c>
      <c r="B338" t="s">
        <v>718</v>
      </c>
      <c r="C338" t="s">
        <v>28</v>
      </c>
      <c r="D338">
        <v>2015</v>
      </c>
      <c r="E338" s="5" t="s">
        <v>42</v>
      </c>
      <c r="F338" s="5" t="s">
        <v>33</v>
      </c>
      <c r="G338">
        <v>3</v>
      </c>
      <c r="H338">
        <f t="shared" si="22"/>
        <v>4</v>
      </c>
      <c r="I338">
        <f t="shared" si="23"/>
        <v>0.75</v>
      </c>
    </row>
    <row r="339" spans="1:9" x14ac:dyDescent="0.5">
      <c r="A339" s="8" t="s">
        <v>719</v>
      </c>
      <c r="B339" t="s">
        <v>720</v>
      </c>
      <c r="C339" t="s">
        <v>28</v>
      </c>
      <c r="D339">
        <v>2015</v>
      </c>
      <c r="E339" s="5" t="s">
        <v>34</v>
      </c>
      <c r="F339" s="5" t="s">
        <v>33</v>
      </c>
      <c r="G339">
        <v>45</v>
      </c>
      <c r="H339">
        <f t="shared" si="22"/>
        <v>4</v>
      </c>
      <c r="I339">
        <f t="shared" si="23"/>
        <v>11.25</v>
      </c>
    </row>
    <row r="340" spans="1:9" x14ac:dyDescent="0.5">
      <c r="A340" s="8" t="s">
        <v>721</v>
      </c>
      <c r="B340" t="s">
        <v>722</v>
      </c>
      <c r="C340" t="s">
        <v>28</v>
      </c>
      <c r="D340">
        <v>2015</v>
      </c>
      <c r="E340" s="5" t="s">
        <v>42</v>
      </c>
      <c r="F340" s="5" t="s">
        <v>36</v>
      </c>
      <c r="G340">
        <v>49</v>
      </c>
      <c r="H340">
        <f t="shared" si="22"/>
        <v>4</v>
      </c>
      <c r="I340">
        <f t="shared" si="23"/>
        <v>12.25</v>
      </c>
    </row>
    <row r="341" spans="1:9" x14ac:dyDescent="0.5">
      <c r="A341" s="8" t="s">
        <v>724</v>
      </c>
      <c r="B341" t="s">
        <v>723</v>
      </c>
      <c r="C341" t="s">
        <v>28</v>
      </c>
      <c r="D341">
        <v>2015</v>
      </c>
      <c r="E341" s="5" t="s">
        <v>34</v>
      </c>
      <c r="F341" s="5" t="s">
        <v>36</v>
      </c>
      <c r="G341">
        <v>4</v>
      </c>
      <c r="H341">
        <f t="shared" si="22"/>
        <v>4</v>
      </c>
      <c r="I341">
        <f t="shared" si="23"/>
        <v>1</v>
      </c>
    </row>
    <row r="342" spans="1:9" x14ac:dyDescent="0.5">
      <c r="A342" s="8" t="s">
        <v>725</v>
      </c>
      <c r="B342" t="s">
        <v>726</v>
      </c>
      <c r="C342" t="s">
        <v>28</v>
      </c>
      <c r="D342">
        <v>2015</v>
      </c>
      <c r="E342" s="5" t="s">
        <v>42</v>
      </c>
      <c r="F342" s="5" t="s">
        <v>36</v>
      </c>
      <c r="G342">
        <v>4</v>
      </c>
      <c r="H342">
        <f t="shared" si="22"/>
        <v>4</v>
      </c>
      <c r="I342">
        <f t="shared" si="23"/>
        <v>1</v>
      </c>
    </row>
    <row r="343" spans="1:9" x14ac:dyDescent="0.5">
      <c r="A343" s="8" t="s">
        <v>727</v>
      </c>
      <c r="B343" t="s">
        <v>728</v>
      </c>
      <c r="C343" t="s">
        <v>28</v>
      </c>
      <c r="D343">
        <v>2015</v>
      </c>
      <c r="E343" s="5" t="s">
        <v>34</v>
      </c>
      <c r="F343" s="5" t="s">
        <v>35</v>
      </c>
      <c r="G343">
        <v>8</v>
      </c>
      <c r="H343">
        <f t="shared" si="22"/>
        <v>4</v>
      </c>
      <c r="I343">
        <f t="shared" si="23"/>
        <v>2</v>
      </c>
    </row>
    <row r="344" spans="1:9" x14ac:dyDescent="0.5">
      <c r="A344" s="8" t="s">
        <v>729</v>
      </c>
      <c r="B344" t="s">
        <v>730</v>
      </c>
      <c r="C344" t="s">
        <v>28</v>
      </c>
      <c r="D344">
        <v>2015</v>
      </c>
      <c r="E344" s="5" t="s">
        <v>34</v>
      </c>
      <c r="F344" s="5" t="s">
        <v>35</v>
      </c>
      <c r="G344">
        <v>6</v>
      </c>
      <c r="H344">
        <f t="shared" si="22"/>
        <v>4</v>
      </c>
      <c r="I344">
        <f t="shared" si="23"/>
        <v>1.5</v>
      </c>
    </row>
    <row r="345" spans="1:9" x14ac:dyDescent="0.5">
      <c r="A345" s="8" t="s">
        <v>731</v>
      </c>
      <c r="B345" t="s">
        <v>732</v>
      </c>
      <c r="C345" t="s">
        <v>28</v>
      </c>
      <c r="D345">
        <v>2015</v>
      </c>
      <c r="E345" s="5" t="s">
        <v>34</v>
      </c>
      <c r="F345" s="5" t="s">
        <v>36</v>
      </c>
      <c r="G345">
        <v>11</v>
      </c>
      <c r="H345">
        <f t="shared" si="22"/>
        <v>4</v>
      </c>
      <c r="I345">
        <f t="shared" si="23"/>
        <v>2.75</v>
      </c>
    </row>
    <row r="346" spans="1:9" x14ac:dyDescent="0.5">
      <c r="A346" s="8" t="s">
        <v>733</v>
      </c>
      <c r="B346" t="s">
        <v>734</v>
      </c>
      <c r="C346" t="s">
        <v>28</v>
      </c>
      <c r="D346">
        <v>2015</v>
      </c>
      <c r="E346" s="5" t="s">
        <v>38</v>
      </c>
      <c r="F346" s="5" t="s">
        <v>33</v>
      </c>
      <c r="G346">
        <v>4</v>
      </c>
      <c r="H346">
        <f t="shared" si="22"/>
        <v>4</v>
      </c>
      <c r="I346">
        <f t="shared" si="23"/>
        <v>1</v>
      </c>
    </row>
    <row r="347" spans="1:9" x14ac:dyDescent="0.5">
      <c r="A347" s="8" t="s">
        <v>735</v>
      </c>
      <c r="B347" t="s">
        <v>736</v>
      </c>
      <c r="C347" t="s">
        <v>28</v>
      </c>
      <c r="D347">
        <v>2015</v>
      </c>
      <c r="E347" s="5" t="s">
        <v>38</v>
      </c>
      <c r="F347" s="5" t="s">
        <v>36</v>
      </c>
      <c r="G347">
        <v>1</v>
      </c>
      <c r="H347">
        <f t="shared" ref="H347:H352" si="24">$M$1-D347</f>
        <v>4</v>
      </c>
      <c r="I347">
        <f t="shared" ref="I347:I352" si="25">G347/H347</f>
        <v>0.25</v>
      </c>
    </row>
    <row r="348" spans="1:9" x14ac:dyDescent="0.5">
      <c r="A348" s="8" t="s">
        <v>737</v>
      </c>
      <c r="B348" t="s">
        <v>738</v>
      </c>
      <c r="C348" t="s">
        <v>28</v>
      </c>
      <c r="D348">
        <v>2015</v>
      </c>
      <c r="E348" s="5" t="s">
        <v>38</v>
      </c>
      <c r="F348" s="5" t="s">
        <v>33</v>
      </c>
      <c r="G348">
        <v>3</v>
      </c>
      <c r="H348">
        <f t="shared" si="24"/>
        <v>4</v>
      </c>
      <c r="I348">
        <f t="shared" si="25"/>
        <v>0.75</v>
      </c>
    </row>
    <row r="349" spans="1:9" x14ac:dyDescent="0.5">
      <c r="A349" s="8" t="s">
        <v>739</v>
      </c>
      <c r="B349" t="s">
        <v>740</v>
      </c>
      <c r="C349" t="s">
        <v>28</v>
      </c>
      <c r="D349">
        <v>2015</v>
      </c>
      <c r="E349" s="5" t="s">
        <v>34</v>
      </c>
      <c r="F349" s="5" t="s">
        <v>33</v>
      </c>
      <c r="G349">
        <v>29</v>
      </c>
      <c r="H349">
        <f t="shared" si="24"/>
        <v>4</v>
      </c>
      <c r="I349">
        <f t="shared" si="25"/>
        <v>7.25</v>
      </c>
    </row>
    <row r="350" spans="1:9" x14ac:dyDescent="0.5">
      <c r="A350" s="8" t="s">
        <v>741</v>
      </c>
      <c r="B350" t="s">
        <v>742</v>
      </c>
      <c r="C350" t="s">
        <v>28</v>
      </c>
      <c r="D350">
        <v>2015</v>
      </c>
      <c r="E350" s="5" t="s">
        <v>38</v>
      </c>
      <c r="F350" s="5" t="s">
        <v>36</v>
      </c>
      <c r="G350">
        <v>14</v>
      </c>
      <c r="H350">
        <f t="shared" si="24"/>
        <v>4</v>
      </c>
      <c r="I350">
        <f t="shared" si="25"/>
        <v>3.5</v>
      </c>
    </row>
    <row r="351" spans="1:9" x14ac:dyDescent="0.5">
      <c r="A351" s="8" t="s">
        <v>743</v>
      </c>
      <c r="B351" t="s">
        <v>744</v>
      </c>
      <c r="C351" t="s">
        <v>28</v>
      </c>
      <c r="D351">
        <v>2015</v>
      </c>
      <c r="E351" s="5" t="s">
        <v>34</v>
      </c>
      <c r="F351" s="5" t="s">
        <v>36</v>
      </c>
      <c r="G351">
        <v>13</v>
      </c>
      <c r="H351">
        <f t="shared" si="24"/>
        <v>4</v>
      </c>
      <c r="I351">
        <f t="shared" si="25"/>
        <v>3.25</v>
      </c>
    </row>
    <row r="352" spans="1:9" x14ac:dyDescent="0.5">
      <c r="A352" s="8" t="s">
        <v>745</v>
      </c>
      <c r="B352" t="s">
        <v>746</v>
      </c>
      <c r="C352" t="s">
        <v>28</v>
      </c>
      <c r="D352">
        <v>2015</v>
      </c>
      <c r="E352" s="5" t="s">
        <v>38</v>
      </c>
      <c r="F352" s="5" t="s">
        <v>36</v>
      </c>
      <c r="G352">
        <v>5</v>
      </c>
      <c r="H352">
        <f t="shared" si="24"/>
        <v>4</v>
      </c>
      <c r="I352">
        <f t="shared" si="25"/>
        <v>1.25</v>
      </c>
    </row>
    <row r="353" spans="1:9" x14ac:dyDescent="0.5">
      <c r="A353" s="8" t="s">
        <v>747</v>
      </c>
      <c r="B353" t="s">
        <v>748</v>
      </c>
      <c r="C353" t="s">
        <v>28</v>
      </c>
      <c r="D353">
        <v>2015</v>
      </c>
      <c r="E353" s="5" t="s">
        <v>42</v>
      </c>
      <c r="F353" s="5" t="s">
        <v>36</v>
      </c>
      <c r="G353">
        <v>17</v>
      </c>
      <c r="H353">
        <f t="shared" ref="H353:H370" si="26">$M$1-D353</f>
        <v>4</v>
      </c>
      <c r="I353">
        <f t="shared" ref="I353:I370" si="27">G353/H353</f>
        <v>4.25</v>
      </c>
    </row>
    <row r="354" spans="1:9" x14ac:dyDescent="0.5">
      <c r="A354" s="8" t="s">
        <v>749</v>
      </c>
      <c r="B354" t="s">
        <v>750</v>
      </c>
      <c r="C354" t="s">
        <v>28</v>
      </c>
      <c r="D354">
        <v>2015</v>
      </c>
      <c r="E354" s="5" t="s">
        <v>34</v>
      </c>
      <c r="F354" s="5" t="s">
        <v>36</v>
      </c>
      <c r="G354">
        <v>43</v>
      </c>
      <c r="H354">
        <f t="shared" si="26"/>
        <v>4</v>
      </c>
      <c r="I354">
        <f t="shared" si="27"/>
        <v>10.75</v>
      </c>
    </row>
    <row r="355" spans="1:9" x14ac:dyDescent="0.5">
      <c r="A355" s="8" t="s">
        <v>751</v>
      </c>
      <c r="B355" t="s">
        <v>752</v>
      </c>
      <c r="C355" t="s">
        <v>28</v>
      </c>
      <c r="D355">
        <v>2015</v>
      </c>
      <c r="E355" s="5" t="s">
        <v>42</v>
      </c>
      <c r="F355" s="5" t="s">
        <v>36</v>
      </c>
      <c r="G355">
        <v>9</v>
      </c>
      <c r="H355">
        <f t="shared" si="26"/>
        <v>4</v>
      </c>
      <c r="I355">
        <f t="shared" si="27"/>
        <v>2.25</v>
      </c>
    </row>
    <row r="356" spans="1:9" x14ac:dyDescent="0.5">
      <c r="A356" s="8" t="s">
        <v>753</v>
      </c>
      <c r="B356" t="s">
        <v>754</v>
      </c>
      <c r="C356" t="s">
        <v>28</v>
      </c>
      <c r="D356">
        <v>2015</v>
      </c>
      <c r="E356" s="5" t="s">
        <v>38</v>
      </c>
      <c r="F356" s="5" t="s">
        <v>36</v>
      </c>
      <c r="G356">
        <v>13</v>
      </c>
      <c r="H356">
        <f t="shared" si="26"/>
        <v>4</v>
      </c>
      <c r="I356">
        <f t="shared" si="27"/>
        <v>3.25</v>
      </c>
    </row>
    <row r="357" spans="1:9" x14ac:dyDescent="0.5">
      <c r="A357" s="8" t="s">
        <v>755</v>
      </c>
      <c r="B357" t="s">
        <v>756</v>
      </c>
      <c r="C357" t="s">
        <v>28</v>
      </c>
      <c r="D357">
        <v>2015</v>
      </c>
      <c r="E357" s="5" t="s">
        <v>40</v>
      </c>
      <c r="F357" s="5" t="s">
        <v>41</v>
      </c>
      <c r="G357">
        <v>11</v>
      </c>
      <c r="H357">
        <f t="shared" si="26"/>
        <v>4</v>
      </c>
      <c r="I357">
        <f t="shared" si="27"/>
        <v>2.75</v>
      </c>
    </row>
    <row r="358" spans="1:9" x14ac:dyDescent="0.5">
      <c r="A358" s="8" t="s">
        <v>757</v>
      </c>
      <c r="B358" t="s">
        <v>758</v>
      </c>
      <c r="C358" t="s">
        <v>28</v>
      </c>
      <c r="D358">
        <v>2015</v>
      </c>
      <c r="E358" s="5" t="s">
        <v>38</v>
      </c>
      <c r="F358" s="5" t="s">
        <v>35</v>
      </c>
      <c r="G358">
        <v>7</v>
      </c>
      <c r="H358">
        <f t="shared" si="26"/>
        <v>4</v>
      </c>
      <c r="I358">
        <f t="shared" si="27"/>
        <v>1.75</v>
      </c>
    </row>
    <row r="359" spans="1:9" x14ac:dyDescent="0.5">
      <c r="A359" s="8" t="s">
        <v>759</v>
      </c>
      <c r="B359" t="s">
        <v>760</v>
      </c>
      <c r="C359" t="s">
        <v>28</v>
      </c>
      <c r="D359">
        <v>2015</v>
      </c>
      <c r="E359" s="5" t="s">
        <v>34</v>
      </c>
      <c r="F359" s="5" t="s">
        <v>33</v>
      </c>
      <c r="G359">
        <v>14</v>
      </c>
      <c r="H359">
        <f t="shared" si="26"/>
        <v>4</v>
      </c>
      <c r="I359">
        <f t="shared" si="27"/>
        <v>3.5</v>
      </c>
    </row>
    <row r="360" spans="1:9" x14ac:dyDescent="0.5">
      <c r="A360" s="8" t="s">
        <v>761</v>
      </c>
      <c r="B360" t="s">
        <v>762</v>
      </c>
      <c r="C360" t="s">
        <v>28</v>
      </c>
      <c r="D360">
        <v>2015</v>
      </c>
      <c r="E360" s="5" t="s">
        <v>34</v>
      </c>
      <c r="F360" s="5" t="s">
        <v>36</v>
      </c>
      <c r="G360">
        <v>26</v>
      </c>
      <c r="H360">
        <f t="shared" si="26"/>
        <v>4</v>
      </c>
      <c r="I360">
        <f t="shared" si="27"/>
        <v>6.5</v>
      </c>
    </row>
    <row r="361" spans="1:9" x14ac:dyDescent="0.5">
      <c r="A361" s="8" t="s">
        <v>763</v>
      </c>
      <c r="B361" t="s">
        <v>764</v>
      </c>
      <c r="C361" t="s">
        <v>28</v>
      </c>
      <c r="D361">
        <v>2015</v>
      </c>
      <c r="E361" s="5" t="s">
        <v>34</v>
      </c>
      <c r="F361" s="5" t="s">
        <v>35</v>
      </c>
      <c r="G361">
        <v>13</v>
      </c>
      <c r="H361">
        <f t="shared" si="26"/>
        <v>4</v>
      </c>
      <c r="I361">
        <f t="shared" si="27"/>
        <v>3.25</v>
      </c>
    </row>
    <row r="362" spans="1:9" x14ac:dyDescent="0.5">
      <c r="A362" s="8" t="s">
        <v>765</v>
      </c>
      <c r="B362" t="s">
        <v>766</v>
      </c>
      <c r="C362" t="s">
        <v>28</v>
      </c>
      <c r="D362">
        <v>2015</v>
      </c>
      <c r="E362" s="5" t="s">
        <v>34</v>
      </c>
      <c r="F362" s="5" t="s">
        <v>33</v>
      </c>
      <c r="G362">
        <v>12</v>
      </c>
      <c r="H362">
        <f t="shared" si="26"/>
        <v>4</v>
      </c>
      <c r="I362">
        <f t="shared" si="27"/>
        <v>3</v>
      </c>
    </row>
    <row r="363" spans="1:9" x14ac:dyDescent="0.5">
      <c r="A363" s="8" t="s">
        <v>767</v>
      </c>
      <c r="B363" t="s">
        <v>768</v>
      </c>
      <c r="C363" t="s">
        <v>28</v>
      </c>
      <c r="D363">
        <v>2015</v>
      </c>
      <c r="E363" s="5" t="s">
        <v>34</v>
      </c>
      <c r="F363" s="5" t="s">
        <v>35</v>
      </c>
      <c r="G363">
        <v>19</v>
      </c>
      <c r="H363">
        <f t="shared" si="26"/>
        <v>4</v>
      </c>
      <c r="I363">
        <f t="shared" si="27"/>
        <v>4.75</v>
      </c>
    </row>
    <row r="364" spans="1:9" x14ac:dyDescent="0.5">
      <c r="A364" s="8" t="s">
        <v>769</v>
      </c>
      <c r="B364" t="s">
        <v>770</v>
      </c>
      <c r="C364" t="s">
        <v>28</v>
      </c>
      <c r="D364">
        <v>2015</v>
      </c>
      <c r="E364" s="5" t="s">
        <v>34</v>
      </c>
      <c r="F364" s="5" t="s">
        <v>33</v>
      </c>
      <c r="G364">
        <v>11</v>
      </c>
      <c r="H364">
        <f t="shared" si="26"/>
        <v>4</v>
      </c>
      <c r="I364">
        <f t="shared" si="27"/>
        <v>2.75</v>
      </c>
    </row>
    <row r="365" spans="1:9" x14ac:dyDescent="0.5">
      <c r="A365" s="8" t="s">
        <v>771</v>
      </c>
      <c r="B365" t="s">
        <v>772</v>
      </c>
      <c r="C365" t="s">
        <v>28</v>
      </c>
      <c r="D365">
        <v>2015</v>
      </c>
      <c r="E365" s="5" t="s">
        <v>34</v>
      </c>
      <c r="F365" s="5" t="s">
        <v>33</v>
      </c>
      <c r="G365">
        <v>6</v>
      </c>
      <c r="H365">
        <f t="shared" si="26"/>
        <v>4</v>
      </c>
      <c r="I365">
        <f t="shared" si="27"/>
        <v>1.5</v>
      </c>
    </row>
    <row r="366" spans="1:9" x14ac:dyDescent="0.5">
      <c r="A366" s="8" t="s">
        <v>773</v>
      </c>
      <c r="B366" t="s">
        <v>774</v>
      </c>
      <c r="C366" t="s">
        <v>28</v>
      </c>
      <c r="D366">
        <v>2015</v>
      </c>
      <c r="E366" s="5" t="s">
        <v>34</v>
      </c>
      <c r="F366" s="5" t="s">
        <v>36</v>
      </c>
      <c r="G366">
        <v>7</v>
      </c>
      <c r="H366">
        <f t="shared" si="26"/>
        <v>4</v>
      </c>
      <c r="I366">
        <f t="shared" si="27"/>
        <v>1.75</v>
      </c>
    </row>
    <row r="367" spans="1:9" x14ac:dyDescent="0.5">
      <c r="A367" s="8" t="s">
        <v>775</v>
      </c>
      <c r="B367" t="s">
        <v>776</v>
      </c>
      <c r="C367" t="s">
        <v>28</v>
      </c>
      <c r="D367">
        <v>2015</v>
      </c>
      <c r="E367" s="5" t="s">
        <v>38</v>
      </c>
      <c r="F367" s="5" t="s">
        <v>33</v>
      </c>
      <c r="G367">
        <v>7</v>
      </c>
      <c r="H367">
        <f t="shared" si="26"/>
        <v>4</v>
      </c>
      <c r="I367">
        <f t="shared" si="27"/>
        <v>1.75</v>
      </c>
    </row>
    <row r="368" spans="1:9" x14ac:dyDescent="0.5">
      <c r="A368" s="8" t="s">
        <v>777</v>
      </c>
      <c r="B368" t="s">
        <v>778</v>
      </c>
      <c r="C368" t="s">
        <v>28</v>
      </c>
      <c r="D368">
        <v>2015</v>
      </c>
      <c r="E368" s="5" t="s">
        <v>38</v>
      </c>
      <c r="F368" s="5" t="s">
        <v>36</v>
      </c>
      <c r="G368">
        <v>5</v>
      </c>
      <c r="H368">
        <f t="shared" si="26"/>
        <v>4</v>
      </c>
      <c r="I368">
        <f t="shared" si="27"/>
        <v>1.25</v>
      </c>
    </row>
    <row r="369" spans="1:9" x14ac:dyDescent="0.5">
      <c r="A369" s="8" t="s">
        <v>779</v>
      </c>
      <c r="B369" t="s">
        <v>780</v>
      </c>
      <c r="C369" t="s">
        <v>28</v>
      </c>
      <c r="D369">
        <v>2015</v>
      </c>
      <c r="E369" s="5" t="s">
        <v>42</v>
      </c>
      <c r="F369" s="5" t="s">
        <v>36</v>
      </c>
      <c r="G369">
        <v>2</v>
      </c>
      <c r="H369">
        <f t="shared" si="26"/>
        <v>4</v>
      </c>
      <c r="I369">
        <f t="shared" si="27"/>
        <v>0.5</v>
      </c>
    </row>
    <row r="370" spans="1:9" x14ac:dyDescent="0.5">
      <c r="A370" s="8" t="s">
        <v>781</v>
      </c>
      <c r="B370" t="s">
        <v>782</v>
      </c>
      <c r="C370" t="s">
        <v>28</v>
      </c>
      <c r="D370">
        <v>2015</v>
      </c>
      <c r="E370" s="5" t="s">
        <v>42</v>
      </c>
      <c r="F370" s="5" t="s">
        <v>36</v>
      </c>
      <c r="G370">
        <v>25</v>
      </c>
      <c r="H370">
        <f t="shared" si="26"/>
        <v>4</v>
      </c>
      <c r="I370">
        <f t="shared" si="27"/>
        <v>6.25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CCFC3-9A8B-4D73-9012-E77D4C22B20E}">
  <sheetPr codeName="Sheet1"/>
  <dimension ref="A1:J8"/>
  <sheetViews>
    <sheetView workbookViewId="0">
      <selection activeCell="I2" sqref="I2"/>
    </sheetView>
  </sheetViews>
  <sheetFormatPr defaultColWidth="9.1171875" defaultRowHeight="14.35" x14ac:dyDescent="0.5"/>
  <cols>
    <col min="1" max="1" width="2.41015625" style="3" customWidth="1"/>
    <col min="2" max="2" width="41.46875" style="3" bestFit="1" customWidth="1"/>
    <col min="3" max="3" width="9.1171875" style="3"/>
    <col min="4" max="4" width="19.41015625" style="3" bestFit="1" customWidth="1"/>
    <col min="5" max="5" width="9.1171875" style="3"/>
    <col min="6" max="7" width="13.29296875" style="3" bestFit="1" customWidth="1"/>
    <col min="8" max="8" width="11.5859375" style="3" bestFit="1" customWidth="1"/>
    <col min="9" max="9" width="9.1171875" style="3" customWidth="1"/>
    <col min="10" max="16384" width="9.1171875" style="3"/>
  </cols>
  <sheetData>
    <row r="1" spans="1:10" s="2" customFormat="1" ht="28.7" customHeight="1" x14ac:dyDescent="0.5">
      <c r="B1" s="2" t="s">
        <v>0</v>
      </c>
      <c r="C1" s="2" t="s">
        <v>7</v>
      </c>
      <c r="D1" s="2" t="s">
        <v>1</v>
      </c>
      <c r="E1" s="2" t="s">
        <v>2</v>
      </c>
      <c r="F1" s="12" t="s">
        <v>783</v>
      </c>
      <c r="G1" s="12" t="s">
        <v>784</v>
      </c>
      <c r="H1" s="12" t="s">
        <v>785</v>
      </c>
      <c r="I1" s="2" t="s">
        <v>786</v>
      </c>
    </row>
    <row r="2" spans="1:10" s="9" customFormat="1" x14ac:dyDescent="0.5">
      <c r="A2" s="9" t="s">
        <v>26</v>
      </c>
      <c r="B2" s="9" t="s">
        <v>25</v>
      </c>
      <c r="C2" s="9" t="s">
        <v>8</v>
      </c>
      <c r="D2" s="9" t="s">
        <v>3</v>
      </c>
      <c r="E2" s="9">
        <v>2003</v>
      </c>
      <c r="F2" s="9">
        <f>COUNTIFS(Papers!$D:$D, "2005", Papers!$C:$C, "A")</f>
        <v>78</v>
      </c>
      <c r="G2" s="9">
        <f>COUNTIFS(Papers!$D:$D, "2015", Papers!$C:$C, "A")</f>
        <v>73</v>
      </c>
      <c r="H2" s="9">
        <f>COUNTIFS(Papers!$C:$C, "A")</f>
        <v>151</v>
      </c>
      <c r="I2" s="11" t="s">
        <v>12</v>
      </c>
    </row>
    <row r="3" spans="1:10" s="9" customFormat="1" x14ac:dyDescent="0.5">
      <c r="A3" s="9" t="s">
        <v>27</v>
      </c>
      <c r="B3" s="9" t="s">
        <v>6</v>
      </c>
      <c r="C3" s="9" t="s">
        <v>14</v>
      </c>
      <c r="D3" s="9" t="s">
        <v>5</v>
      </c>
      <c r="E3" s="9">
        <v>2001</v>
      </c>
      <c r="F3" s="9">
        <f>COUNTIFS(Papers!$D:$D, "2005", Papers!$C:$C, "B")</f>
        <v>19</v>
      </c>
      <c r="G3" s="9">
        <f>COUNTIFS(Papers!$D:$D, "2015", Papers!$C:$C, "B")</f>
        <v>38</v>
      </c>
      <c r="H3" s="9">
        <f>COUNTIFS(Papers!$C:$C, "B")</f>
        <v>57</v>
      </c>
      <c r="I3" s="11" t="s">
        <v>15</v>
      </c>
    </row>
    <row r="4" spans="1:10" s="9" customFormat="1" x14ac:dyDescent="0.5">
      <c r="A4" s="9" t="s">
        <v>28</v>
      </c>
      <c r="B4" s="9" t="s">
        <v>22</v>
      </c>
      <c r="C4" s="9" t="s">
        <v>19</v>
      </c>
      <c r="D4" s="9" t="s">
        <v>20</v>
      </c>
      <c r="E4" s="9">
        <v>1982</v>
      </c>
      <c r="F4" s="9">
        <f>COUNTIFS(Papers!$D:$D, "2005", Papers!$C:$C, "C")</f>
        <v>62</v>
      </c>
      <c r="G4" s="9">
        <f>COUNTIFS(Papers!$D:$D, "2015", Papers!$C:$C, "C")</f>
        <v>99</v>
      </c>
      <c r="H4" s="9">
        <f>COUNTIFS(Papers!$C:$C, "C")</f>
        <v>161</v>
      </c>
      <c r="I4" s="11" t="s">
        <v>21</v>
      </c>
    </row>
    <row r="5" spans="1:10" s="9" customFormat="1" x14ac:dyDescent="0.5">
      <c r="I5" s="11"/>
    </row>
    <row r="6" spans="1:10" s="9" customFormat="1" x14ac:dyDescent="0.5">
      <c r="I6" s="11"/>
    </row>
    <row r="7" spans="1:10" s="9" customFormat="1" x14ac:dyDescent="0.5">
      <c r="A7" s="9" t="s">
        <v>29</v>
      </c>
      <c r="B7" s="10" t="s">
        <v>23</v>
      </c>
      <c r="C7" s="9" t="s">
        <v>17</v>
      </c>
      <c r="D7" s="9" t="s">
        <v>3</v>
      </c>
      <c r="E7" s="9">
        <v>1998</v>
      </c>
      <c r="I7" s="11" t="s">
        <v>16</v>
      </c>
      <c r="J7" s="9" t="s">
        <v>18</v>
      </c>
    </row>
    <row r="8" spans="1:10" x14ac:dyDescent="0.5">
      <c r="A8" s="3" t="s">
        <v>30</v>
      </c>
      <c r="B8" s="3" t="s">
        <v>10</v>
      </c>
      <c r="C8" s="3" t="s">
        <v>9</v>
      </c>
      <c r="D8" s="3" t="s">
        <v>4</v>
      </c>
      <c r="E8" s="3">
        <v>2015</v>
      </c>
      <c r="I8" s="4" t="s">
        <v>13</v>
      </c>
    </row>
  </sheetData>
  <hyperlinks>
    <hyperlink ref="I4" r:id="rId1" xr:uid="{E3DACC2B-67B3-4B6D-A80D-ACE8BC981FFD}"/>
    <hyperlink ref="I7" r:id="rId2" xr:uid="{3E4A705A-3082-4A35-82A6-7320C161D33D}"/>
    <hyperlink ref="I3" r:id="rId3" xr:uid="{F24AFF6D-3FCA-4C43-83D0-2F03F02E0501}"/>
    <hyperlink ref="I2" r:id="rId4" xr:uid="{18FA722C-4654-421F-99D3-20CFA27787C6}"/>
    <hyperlink ref="I8" r:id="rId5" xr:uid="{D4C20683-0E79-4BAD-9E95-4C96F2D7FCE8}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Papers</vt:lpstr>
      <vt:lpstr>Journals</vt:lpstr>
      <vt:lpstr>DataTable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Owen Pemberton</dc:creator>
  <cp:lastModifiedBy>Owen Pemberton</cp:lastModifiedBy>
  <cp:lastPrinted>2019-01-14T09:37:19Z</cp:lastPrinted>
  <dcterms:created xsi:type="dcterms:W3CDTF">2019-01-06T14:03:22Z</dcterms:created>
  <dcterms:modified xsi:type="dcterms:W3CDTF">2019-01-14T11:33:12Z</dcterms:modified>
</cp:coreProperties>
</file>