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esktop\UNIVERSITY\Year 3\SEM2\KV6003 Induvidual Projects\"/>
    </mc:Choice>
  </mc:AlternateContent>
  <xr:revisionPtr revIDLastSave="0" documentId="13_ncr:1_{758AE5B7-568A-49C3-B874-BE837088525C}" xr6:coauthVersionLast="46" xr6:coauthVersionMax="46" xr10:uidLastSave="{00000000-0000-0000-0000-000000000000}"/>
  <bookViews>
    <workbookView xWindow="-108" yWindow="-108" windowWidth="23256" windowHeight="12576" xr2:uid="{E4E0E397-2E37-44B0-B574-676738400845}"/>
  </bookViews>
  <sheets>
    <sheet name="EPOCH1" sheetId="1" r:id="rId1"/>
    <sheet name="EPOCH2" sheetId="2" r:id="rId2"/>
    <sheet name="EPOCH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4" i="3"/>
  <c r="D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4" i="1"/>
  <c r="L36" i="1"/>
  <c r="L38" i="1"/>
  <c r="L3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5" i="1"/>
  <c r="G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5" i="1"/>
</calcChain>
</file>

<file path=xl/sharedStrings.xml><?xml version="1.0" encoding="utf-8"?>
<sst xmlns="http://schemas.openxmlformats.org/spreadsheetml/2006/main" count="152" uniqueCount="56">
  <si>
    <t>Red Pixel</t>
  </si>
  <si>
    <t>Year</t>
  </si>
  <si>
    <t>Green pixel</t>
  </si>
  <si>
    <t>Blue pixel</t>
  </si>
  <si>
    <t>Red %</t>
  </si>
  <si>
    <t>Green %</t>
  </si>
  <si>
    <t>Blue %</t>
  </si>
  <si>
    <t>%%Load image</t>
  </si>
  <si>
    <t>rgb = imread('1993.jpg');</t>
  </si>
  <si>
    <t>figure(1)</t>
  </si>
  <si>
    <t>imshow(rgb)</t>
  </si>
  <si>
    <t>%%Find red points</t>
  </si>
  <si>
    <t>redPoints = rgb(:,:,1)&gt;=116 &amp; rgb(:,:,2)&lt;=145 &amp; rgb(:,:,3)&lt;=150;</t>
  </si>
  <si>
    <t>percentRed = 100*(sum(sum(redPoints))/(size(rgb,1)*size(rgb,2)));</t>
  </si>
  <si>
    <t>fprintf('Image has %d red pixels\n',sum(sum(redPoints)))</t>
  </si>
  <si>
    <t>fprintf('Image is %.2f percent red\n',percentRed)</t>
  </si>
  <si>
    <t>%%Highlight red on image</t>
  </si>
  <si>
    <t>rgbRed = uint8(cat(3,redPoints,redPoints,redPoints)).*rgb;</t>
  </si>
  <si>
    <t>figure(2)</t>
  </si>
  <si>
    <t>imshow(rgbRed)</t>
  </si>
  <si>
    <t>%Find green points</t>
  </si>
  <si>
    <t>greenPoints = rgb(:,:,1)&lt;=105 &amp; rgb(:,:,2)&gt;=0 &amp; rgb(:,:,3)&lt;=100;</t>
  </si>
  <si>
    <t>percentGreen = 100*(sum(sum(greenPoints))/(size(rgb,1)*size(rgb,2)));</t>
  </si>
  <si>
    <t>fprintf('Image has %d green pixels\n',sum(sum(greenPoints)))</t>
  </si>
  <si>
    <t>fprintf('Image is %.2f percent green\n',percentGreen)</t>
  </si>
  <si>
    <t>%Highlight green on image</t>
  </si>
  <si>
    <t>rgbGreen = uint8(cat(3,greenPoints,greenPoints,greenPoints)).*rgb;</t>
  </si>
  <si>
    <t>figure(3)</t>
  </si>
  <si>
    <t>imshow(rgbGreen)</t>
  </si>
  <si>
    <t>%Find blue points</t>
  </si>
  <si>
    <t>bluePoints = rgb(:,:,1)&lt;=110 &amp; rgb(:,:,2)&lt;=111 &amp; rgb(:,:,3)&gt;=0;</t>
  </si>
  <si>
    <t>percentBlue = 100*(sum(sum(bluePoints))/(size(rgb,1)*size(rgb,2)));</t>
  </si>
  <si>
    <t>fprintf('Image has %d blue pixels\n',sum(sum(bluePoints)))</t>
  </si>
  <si>
    <t>fprintf('Image is %.2f percent blue\n',percentBlue)</t>
  </si>
  <si>
    <t>%Highligh blue on image</t>
  </si>
  <si>
    <t>rgbBlue = uint8(cat(3,bluePoints,bluePoints,bluePoints)).*rgb;</t>
  </si>
  <si>
    <t>figure(4)</t>
  </si>
  <si>
    <t>imshow(rgbBlue)</t>
  </si>
  <si>
    <t>Green</t>
  </si>
  <si>
    <t>Blue</t>
  </si>
  <si>
    <t>Red</t>
  </si>
  <si>
    <t>Max pixels</t>
  </si>
  <si>
    <t>Max %</t>
  </si>
  <si>
    <t>red Avg % inc</t>
  </si>
  <si>
    <t>green Avg % inc</t>
  </si>
  <si>
    <t>blue Avg % inc</t>
  </si>
  <si>
    <t>red Max % inc</t>
  </si>
  <si>
    <t>blue Max % inc</t>
  </si>
  <si>
    <t xml:space="preserve"> </t>
  </si>
  <si>
    <t>greenPoints = rgb(:,:,1)&lt;=104 &amp; rgb(:,:,2)&gt;=0 &amp; rgb(:,:,3)&lt;=100;</t>
  </si>
  <si>
    <t>bluePoints = rgb(:,:,1)&lt;=111 &amp; rgb(:,:,2)&lt;=112 &amp; rgb(:,:,3)&gt;=0;</t>
  </si>
  <si>
    <t>% increase</t>
  </si>
  <si>
    <t>green Max % dec</t>
  </si>
  <si>
    <t>Min %</t>
  </si>
  <si>
    <t>NULL</t>
  </si>
  <si>
    <t>redPoints = rgb(:,:,1)&gt;=99 &amp; rgb(:,:,2)&lt;=149 &amp; rgb(:,:,3)&lt;=140;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</si>
</sst>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1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</a:t>
            </a:r>
            <a:r>
              <a:rPr lang="en-GB" baseline="0"/>
              <a:t> of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EPOCH1!$C$2</c:f>
              <c:strCache>
                <c:ptCount val="1"/>
                <c:pt idx="0">
                  <c:v>Red %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EPOCH1!$A$3:$A$38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EPOCH1!$C$3:$C$38</c:f>
              <c:numCache>
                <c:formatCode>General</c:formatCode>
                <c:ptCount val="36"/>
                <c:pt idx="0">
                  <c:v>2.21</c:v>
                </c:pt>
                <c:pt idx="1">
                  <c:v>2.6</c:v>
                </c:pt>
                <c:pt idx="2">
                  <c:v>2.82</c:v>
                </c:pt>
                <c:pt idx="3">
                  <c:v>3.07</c:v>
                </c:pt>
                <c:pt idx="4">
                  <c:v>3.7</c:v>
                </c:pt>
                <c:pt idx="5">
                  <c:v>3.58</c:v>
                </c:pt>
                <c:pt idx="6">
                  <c:v>4.1100000000000003</c:v>
                </c:pt>
                <c:pt idx="7">
                  <c:v>4.8499999999999996</c:v>
                </c:pt>
                <c:pt idx="8">
                  <c:v>5.8</c:v>
                </c:pt>
                <c:pt idx="9">
                  <c:v>7</c:v>
                </c:pt>
                <c:pt idx="10">
                  <c:v>8.56</c:v>
                </c:pt>
                <c:pt idx="11">
                  <c:v>10.39</c:v>
                </c:pt>
                <c:pt idx="12">
                  <c:v>12.1</c:v>
                </c:pt>
                <c:pt idx="13">
                  <c:v>15.89</c:v>
                </c:pt>
                <c:pt idx="14">
                  <c:v>18.77</c:v>
                </c:pt>
                <c:pt idx="15">
                  <c:v>20.88</c:v>
                </c:pt>
                <c:pt idx="16">
                  <c:v>22.62</c:v>
                </c:pt>
                <c:pt idx="17">
                  <c:v>23.78</c:v>
                </c:pt>
                <c:pt idx="18">
                  <c:v>24.84</c:v>
                </c:pt>
                <c:pt idx="19">
                  <c:v>27.29</c:v>
                </c:pt>
                <c:pt idx="20">
                  <c:v>30.75</c:v>
                </c:pt>
                <c:pt idx="21">
                  <c:v>33.22</c:v>
                </c:pt>
                <c:pt idx="22">
                  <c:v>34.94</c:v>
                </c:pt>
                <c:pt idx="23">
                  <c:v>35.369999999999997</c:v>
                </c:pt>
                <c:pt idx="24">
                  <c:v>34.71</c:v>
                </c:pt>
                <c:pt idx="25">
                  <c:v>33.159999999999997</c:v>
                </c:pt>
                <c:pt idx="26">
                  <c:v>35.520000000000003</c:v>
                </c:pt>
                <c:pt idx="27">
                  <c:v>36.130000000000003</c:v>
                </c:pt>
                <c:pt idx="28">
                  <c:v>32.44</c:v>
                </c:pt>
                <c:pt idx="29">
                  <c:v>27.48</c:v>
                </c:pt>
                <c:pt idx="30">
                  <c:v>27.03</c:v>
                </c:pt>
                <c:pt idx="31">
                  <c:v>26.98</c:v>
                </c:pt>
                <c:pt idx="32">
                  <c:v>28.17</c:v>
                </c:pt>
                <c:pt idx="33">
                  <c:v>27.8</c:v>
                </c:pt>
                <c:pt idx="34">
                  <c:v>28.9</c:v>
                </c:pt>
                <c:pt idx="35">
                  <c:v>30.44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7D-4D10-8155-CE13287710DF}"/>
            </c:ext>
          </c:extLst>
        </c:ser>
        <c:ser>
          <c:idx val="1"/>
          <c:order val="1"/>
          <c:tx>
            <c:strRef>
              <c:f>EPOCH1!$F$2</c:f>
              <c:strCache>
                <c:ptCount val="1"/>
                <c:pt idx="0">
                  <c:v>Green %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EPOCH1!$A$3:$A$38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EPOCH1!$F$3:$F$38</c:f>
              <c:numCache>
                <c:formatCode>General</c:formatCode>
                <c:ptCount val="36"/>
                <c:pt idx="0">
                  <c:v>91.79</c:v>
                </c:pt>
                <c:pt idx="1">
                  <c:v>90.24</c:v>
                </c:pt>
                <c:pt idx="2">
                  <c:v>89.46</c:v>
                </c:pt>
                <c:pt idx="3">
                  <c:v>87.96</c:v>
                </c:pt>
                <c:pt idx="4">
                  <c:v>86.52</c:v>
                </c:pt>
                <c:pt idx="5">
                  <c:v>85.87</c:v>
                </c:pt>
                <c:pt idx="6">
                  <c:v>84.47</c:v>
                </c:pt>
                <c:pt idx="7">
                  <c:v>82.38</c:v>
                </c:pt>
                <c:pt idx="8">
                  <c:v>80.010000000000005</c:v>
                </c:pt>
                <c:pt idx="9">
                  <c:v>77.47</c:v>
                </c:pt>
                <c:pt idx="10">
                  <c:v>74.569999999999993</c:v>
                </c:pt>
                <c:pt idx="11">
                  <c:v>71.569999999999993</c:v>
                </c:pt>
                <c:pt idx="12">
                  <c:v>68.36</c:v>
                </c:pt>
                <c:pt idx="13">
                  <c:v>63.8</c:v>
                </c:pt>
                <c:pt idx="14">
                  <c:v>60.64</c:v>
                </c:pt>
                <c:pt idx="15">
                  <c:v>57.85</c:v>
                </c:pt>
                <c:pt idx="16">
                  <c:v>55.65</c:v>
                </c:pt>
                <c:pt idx="17">
                  <c:v>53.78</c:v>
                </c:pt>
                <c:pt idx="18">
                  <c:v>51.19</c:v>
                </c:pt>
                <c:pt idx="19">
                  <c:v>48.84</c:v>
                </c:pt>
                <c:pt idx="20">
                  <c:v>45.58</c:v>
                </c:pt>
                <c:pt idx="21">
                  <c:v>43.52</c:v>
                </c:pt>
                <c:pt idx="22">
                  <c:v>42.48</c:v>
                </c:pt>
                <c:pt idx="23">
                  <c:v>42.68</c:v>
                </c:pt>
                <c:pt idx="24">
                  <c:v>42.57</c:v>
                </c:pt>
                <c:pt idx="25">
                  <c:v>42.98</c:v>
                </c:pt>
                <c:pt idx="26">
                  <c:v>41.52</c:v>
                </c:pt>
                <c:pt idx="27">
                  <c:v>40.659999999999997</c:v>
                </c:pt>
                <c:pt idx="28">
                  <c:v>41.25</c:v>
                </c:pt>
                <c:pt idx="29">
                  <c:v>41.88</c:v>
                </c:pt>
                <c:pt idx="30">
                  <c:v>41.46</c:v>
                </c:pt>
                <c:pt idx="31">
                  <c:v>40.97</c:v>
                </c:pt>
                <c:pt idx="32">
                  <c:v>40.33</c:v>
                </c:pt>
                <c:pt idx="33">
                  <c:v>40.07</c:v>
                </c:pt>
                <c:pt idx="34">
                  <c:v>39.58</c:v>
                </c:pt>
                <c:pt idx="35">
                  <c:v>38.04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7D-4D10-8155-CE13287710DF}"/>
            </c:ext>
          </c:extLst>
        </c:ser>
        <c:ser>
          <c:idx val="2"/>
          <c:order val="2"/>
          <c:tx>
            <c:strRef>
              <c:f>EPOCH1!$I$2</c:f>
              <c:strCache>
                <c:ptCount val="1"/>
                <c:pt idx="0">
                  <c:v>Blue %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EPOCH1!$A$3:$A$38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EPOCH1!$I$3:$I$38</c:f>
              <c:numCache>
                <c:formatCode>General</c:formatCode>
                <c:ptCount val="36"/>
                <c:pt idx="0">
                  <c:v>3.85</c:v>
                </c:pt>
                <c:pt idx="1">
                  <c:v>3.74</c:v>
                </c:pt>
                <c:pt idx="2">
                  <c:v>3.81</c:v>
                </c:pt>
                <c:pt idx="3">
                  <c:v>3.81</c:v>
                </c:pt>
                <c:pt idx="4">
                  <c:v>3.86</c:v>
                </c:pt>
                <c:pt idx="5">
                  <c:v>3.99</c:v>
                </c:pt>
                <c:pt idx="6">
                  <c:v>4.08</c:v>
                </c:pt>
                <c:pt idx="7">
                  <c:v>3.95</c:v>
                </c:pt>
                <c:pt idx="8">
                  <c:v>4.03</c:v>
                </c:pt>
                <c:pt idx="9">
                  <c:v>3.97</c:v>
                </c:pt>
                <c:pt idx="10">
                  <c:v>4.17</c:v>
                </c:pt>
                <c:pt idx="11">
                  <c:v>4.26</c:v>
                </c:pt>
                <c:pt idx="12">
                  <c:v>4.2</c:v>
                </c:pt>
                <c:pt idx="13">
                  <c:v>4.21</c:v>
                </c:pt>
                <c:pt idx="14">
                  <c:v>4.12</c:v>
                </c:pt>
                <c:pt idx="15">
                  <c:v>4.1399999999999997</c:v>
                </c:pt>
                <c:pt idx="16">
                  <c:v>4.13</c:v>
                </c:pt>
                <c:pt idx="17">
                  <c:v>4.1100000000000003</c:v>
                </c:pt>
                <c:pt idx="18">
                  <c:v>4.0599999999999996</c:v>
                </c:pt>
                <c:pt idx="19">
                  <c:v>4.0599999999999996</c:v>
                </c:pt>
                <c:pt idx="20">
                  <c:v>3.93</c:v>
                </c:pt>
                <c:pt idx="21">
                  <c:v>3.9</c:v>
                </c:pt>
                <c:pt idx="22">
                  <c:v>4</c:v>
                </c:pt>
                <c:pt idx="23">
                  <c:v>3.99</c:v>
                </c:pt>
                <c:pt idx="24">
                  <c:v>4.05</c:v>
                </c:pt>
                <c:pt idx="25">
                  <c:v>3.95</c:v>
                </c:pt>
                <c:pt idx="26">
                  <c:v>4.01</c:v>
                </c:pt>
                <c:pt idx="27">
                  <c:v>4.0199999999999996</c:v>
                </c:pt>
                <c:pt idx="28">
                  <c:v>3.94</c:v>
                </c:pt>
                <c:pt idx="29">
                  <c:v>3.73</c:v>
                </c:pt>
                <c:pt idx="30">
                  <c:v>3.67</c:v>
                </c:pt>
                <c:pt idx="31">
                  <c:v>3.67</c:v>
                </c:pt>
                <c:pt idx="32">
                  <c:v>3.63</c:v>
                </c:pt>
                <c:pt idx="33">
                  <c:v>3.55</c:v>
                </c:pt>
                <c:pt idx="34">
                  <c:v>3.62</c:v>
                </c:pt>
                <c:pt idx="35">
                  <c:v>3.68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7D-4D10-8155-CE1328771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84080"/>
        <c:axId val="668183440"/>
      </c:scatterChart>
      <c:valAx>
        <c:axId val="66818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183440"/>
        <c:crosses val="autoZero"/>
        <c:crossBetween val="midCat"/>
      </c:valAx>
      <c:valAx>
        <c:axId val="6681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18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</a:t>
            </a:r>
            <a:r>
              <a:rPr lang="en-GB" baseline="0"/>
              <a:t> of features EPOCH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EPOCH2!$C$2</c:f>
              <c:strCache>
                <c:ptCount val="1"/>
                <c:pt idx="0">
                  <c:v>Red %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EPOCH2!$A$3:$A$38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EPOCH2!$C$3:$C$38</c:f>
              <c:numCache>
                <c:formatCode>General</c:formatCode>
                <c:ptCount val="36"/>
                <c:pt idx="0">
                  <c:v>9.23</c:v>
                </c:pt>
                <c:pt idx="1">
                  <c:v>10.67</c:v>
                </c:pt>
                <c:pt idx="2">
                  <c:v>11.83</c:v>
                </c:pt>
                <c:pt idx="3">
                  <c:v>12.96</c:v>
                </c:pt>
                <c:pt idx="4">
                  <c:v>14.64</c:v>
                </c:pt>
                <c:pt idx="5">
                  <c:v>15.37</c:v>
                </c:pt>
                <c:pt idx="6">
                  <c:v>16.95</c:v>
                </c:pt>
                <c:pt idx="7">
                  <c:v>19.13</c:v>
                </c:pt>
                <c:pt idx="8">
                  <c:v>21.16</c:v>
                </c:pt>
                <c:pt idx="9">
                  <c:v>23.46</c:v>
                </c:pt>
                <c:pt idx="10">
                  <c:v>26.15</c:v>
                </c:pt>
                <c:pt idx="11">
                  <c:v>29</c:v>
                </c:pt>
                <c:pt idx="12">
                  <c:v>31.25</c:v>
                </c:pt>
                <c:pt idx="13">
                  <c:v>35.159999999999997</c:v>
                </c:pt>
                <c:pt idx="14">
                  <c:v>37.83</c:v>
                </c:pt>
                <c:pt idx="15">
                  <c:v>39.99</c:v>
                </c:pt>
                <c:pt idx="16">
                  <c:v>41.7</c:v>
                </c:pt>
                <c:pt idx="17">
                  <c:v>42.88</c:v>
                </c:pt>
                <c:pt idx="18">
                  <c:v>43.39</c:v>
                </c:pt>
                <c:pt idx="19">
                  <c:v>45.49</c:v>
                </c:pt>
                <c:pt idx="20">
                  <c:v>48.08</c:v>
                </c:pt>
                <c:pt idx="21">
                  <c:v>49.45</c:v>
                </c:pt>
                <c:pt idx="22">
                  <c:v>50.83</c:v>
                </c:pt>
                <c:pt idx="23">
                  <c:v>51.39</c:v>
                </c:pt>
                <c:pt idx="24">
                  <c:v>51.38</c:v>
                </c:pt>
                <c:pt idx="25">
                  <c:v>50.11</c:v>
                </c:pt>
                <c:pt idx="26">
                  <c:v>51.17</c:v>
                </c:pt>
                <c:pt idx="27">
                  <c:v>51.5</c:v>
                </c:pt>
                <c:pt idx="28">
                  <c:v>48.59</c:v>
                </c:pt>
                <c:pt idx="29">
                  <c:v>44.35</c:v>
                </c:pt>
                <c:pt idx="30">
                  <c:v>43.65</c:v>
                </c:pt>
                <c:pt idx="31">
                  <c:v>43.54</c:v>
                </c:pt>
                <c:pt idx="32">
                  <c:v>44.13</c:v>
                </c:pt>
                <c:pt idx="33">
                  <c:v>43.67</c:v>
                </c:pt>
                <c:pt idx="34">
                  <c:v>44.45</c:v>
                </c:pt>
                <c:pt idx="35">
                  <c:v>45.39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F-400A-8C15-EAEA1EE5C42E}"/>
            </c:ext>
          </c:extLst>
        </c:ser>
        <c:ser>
          <c:idx val="1"/>
          <c:order val="1"/>
          <c:tx>
            <c:strRef>
              <c:f>EPOCH2!$F$2</c:f>
              <c:strCache>
                <c:ptCount val="1"/>
                <c:pt idx="0">
                  <c:v>Green %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EPOCH2!$A$3:$A$38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EPOCH2!$F$3:$F$38</c:f>
              <c:numCache>
                <c:formatCode>General</c:formatCode>
                <c:ptCount val="36"/>
                <c:pt idx="0">
                  <c:v>91.28</c:v>
                </c:pt>
                <c:pt idx="1">
                  <c:v>89.68</c:v>
                </c:pt>
                <c:pt idx="2">
                  <c:v>88.79</c:v>
                </c:pt>
                <c:pt idx="3">
                  <c:v>87.22</c:v>
                </c:pt>
                <c:pt idx="4">
                  <c:v>85.78</c:v>
                </c:pt>
                <c:pt idx="5">
                  <c:v>85.04</c:v>
                </c:pt>
                <c:pt idx="6">
                  <c:v>83.61</c:v>
                </c:pt>
                <c:pt idx="7">
                  <c:v>81.41</c:v>
                </c:pt>
                <c:pt idx="8">
                  <c:v>79.010000000000005</c:v>
                </c:pt>
                <c:pt idx="9">
                  <c:v>76.45</c:v>
                </c:pt>
                <c:pt idx="10">
                  <c:v>73.52</c:v>
                </c:pt>
                <c:pt idx="11">
                  <c:v>70.52</c:v>
                </c:pt>
                <c:pt idx="12">
                  <c:v>67.37</c:v>
                </c:pt>
                <c:pt idx="13">
                  <c:v>62.82</c:v>
                </c:pt>
                <c:pt idx="14">
                  <c:v>56.66</c:v>
                </c:pt>
                <c:pt idx="15">
                  <c:v>57</c:v>
                </c:pt>
                <c:pt idx="16">
                  <c:v>54.79</c:v>
                </c:pt>
                <c:pt idx="17">
                  <c:v>52.98</c:v>
                </c:pt>
                <c:pt idx="18">
                  <c:v>50.43</c:v>
                </c:pt>
                <c:pt idx="19">
                  <c:v>48.18</c:v>
                </c:pt>
                <c:pt idx="20">
                  <c:v>44.94</c:v>
                </c:pt>
                <c:pt idx="21">
                  <c:v>43</c:v>
                </c:pt>
                <c:pt idx="22">
                  <c:v>42.35</c:v>
                </c:pt>
                <c:pt idx="23">
                  <c:v>42.19</c:v>
                </c:pt>
                <c:pt idx="24">
                  <c:v>42.05</c:v>
                </c:pt>
                <c:pt idx="25">
                  <c:v>42.45</c:v>
                </c:pt>
                <c:pt idx="26">
                  <c:v>41.06</c:v>
                </c:pt>
                <c:pt idx="27">
                  <c:v>40.19</c:v>
                </c:pt>
                <c:pt idx="28">
                  <c:v>40.770000000000003</c:v>
                </c:pt>
                <c:pt idx="29">
                  <c:v>41.41</c:v>
                </c:pt>
                <c:pt idx="30">
                  <c:v>40.98</c:v>
                </c:pt>
                <c:pt idx="31">
                  <c:v>40.53</c:v>
                </c:pt>
                <c:pt idx="32">
                  <c:v>39.9</c:v>
                </c:pt>
                <c:pt idx="33">
                  <c:v>39.68</c:v>
                </c:pt>
                <c:pt idx="34">
                  <c:v>39.18</c:v>
                </c:pt>
                <c:pt idx="35">
                  <c:v>37.65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7F-400A-8C15-EAEA1EE5C42E}"/>
            </c:ext>
          </c:extLst>
        </c:ser>
        <c:ser>
          <c:idx val="2"/>
          <c:order val="2"/>
          <c:tx>
            <c:strRef>
              <c:f>EPOCH2!$I$2</c:f>
              <c:strCache>
                <c:ptCount val="1"/>
                <c:pt idx="0">
                  <c:v>Blue %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EPOCH2!$A$3:$A$38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EPOCH2!$I$3:$I$38</c:f>
              <c:numCache>
                <c:formatCode>General</c:formatCode>
                <c:ptCount val="36"/>
                <c:pt idx="0">
                  <c:v>4.0599999999999996</c:v>
                </c:pt>
                <c:pt idx="1">
                  <c:v>3.91</c:v>
                </c:pt>
                <c:pt idx="2">
                  <c:v>4</c:v>
                </c:pt>
                <c:pt idx="3">
                  <c:v>4.0199999999999996</c:v>
                </c:pt>
                <c:pt idx="4">
                  <c:v>4.09</c:v>
                </c:pt>
                <c:pt idx="5">
                  <c:v>4.25</c:v>
                </c:pt>
                <c:pt idx="6">
                  <c:v>4.34</c:v>
                </c:pt>
                <c:pt idx="7">
                  <c:v>4.1900000000000004</c:v>
                </c:pt>
                <c:pt idx="8">
                  <c:v>4.26</c:v>
                </c:pt>
                <c:pt idx="9">
                  <c:v>4.2300000000000004</c:v>
                </c:pt>
                <c:pt idx="10">
                  <c:v>4.42</c:v>
                </c:pt>
                <c:pt idx="11">
                  <c:v>4.5599999999999996</c:v>
                </c:pt>
                <c:pt idx="12">
                  <c:v>4.5</c:v>
                </c:pt>
                <c:pt idx="13">
                  <c:v>4.4800000000000004</c:v>
                </c:pt>
                <c:pt idx="14">
                  <c:v>4.3600000000000003</c:v>
                </c:pt>
                <c:pt idx="15">
                  <c:v>4.38</c:v>
                </c:pt>
                <c:pt idx="16">
                  <c:v>4.38</c:v>
                </c:pt>
                <c:pt idx="17">
                  <c:v>4.38</c:v>
                </c:pt>
                <c:pt idx="18">
                  <c:v>4.3</c:v>
                </c:pt>
                <c:pt idx="19">
                  <c:v>4.28</c:v>
                </c:pt>
                <c:pt idx="20">
                  <c:v>4.16</c:v>
                </c:pt>
                <c:pt idx="21">
                  <c:v>4.08</c:v>
                </c:pt>
                <c:pt idx="22">
                  <c:v>4.2</c:v>
                </c:pt>
                <c:pt idx="23">
                  <c:v>4.2</c:v>
                </c:pt>
                <c:pt idx="24">
                  <c:v>4.29</c:v>
                </c:pt>
                <c:pt idx="25">
                  <c:v>4.17</c:v>
                </c:pt>
                <c:pt idx="26">
                  <c:v>4.1900000000000004</c:v>
                </c:pt>
                <c:pt idx="27">
                  <c:v>4.21</c:v>
                </c:pt>
                <c:pt idx="28">
                  <c:v>4.12</c:v>
                </c:pt>
                <c:pt idx="29">
                  <c:v>3.86</c:v>
                </c:pt>
                <c:pt idx="30">
                  <c:v>3.78</c:v>
                </c:pt>
                <c:pt idx="31">
                  <c:v>3.79</c:v>
                </c:pt>
                <c:pt idx="32">
                  <c:v>3.75</c:v>
                </c:pt>
                <c:pt idx="33">
                  <c:v>3.66</c:v>
                </c:pt>
                <c:pt idx="34">
                  <c:v>3.72</c:v>
                </c:pt>
                <c:pt idx="3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7F-400A-8C15-EAEA1EE5C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98232"/>
        <c:axId val="534296952"/>
      </c:scatterChart>
      <c:valAx>
        <c:axId val="53429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96952"/>
        <c:crosses val="autoZero"/>
        <c:crossBetween val="midCat"/>
      </c:valAx>
      <c:valAx>
        <c:axId val="53429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98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</a:t>
            </a:r>
            <a:r>
              <a:rPr lang="en-GB" baseline="0"/>
              <a:t> of features EPOCH 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EPOCH3!$C$2</c:f>
              <c:strCache>
                <c:ptCount val="1"/>
                <c:pt idx="0">
                  <c:v>Red %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EPOCH3!$A$3:$A$38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EPOCH3!$C$3:$C$38</c:f>
              <c:numCache>
                <c:formatCode>General</c:formatCode>
                <c:ptCount val="36"/>
                <c:pt idx="0">
                  <c:v>9.33</c:v>
                </c:pt>
                <c:pt idx="1">
                  <c:v>10.78</c:v>
                </c:pt>
                <c:pt idx="2">
                  <c:v>11.86</c:v>
                </c:pt>
                <c:pt idx="3">
                  <c:v>12.98</c:v>
                </c:pt>
                <c:pt idx="4">
                  <c:v>14.65</c:v>
                </c:pt>
                <c:pt idx="5">
                  <c:v>15.32</c:v>
                </c:pt>
                <c:pt idx="6">
                  <c:v>16.899999999999999</c:v>
                </c:pt>
                <c:pt idx="7">
                  <c:v>18.989999999999998</c:v>
                </c:pt>
                <c:pt idx="8">
                  <c:v>20.95</c:v>
                </c:pt>
                <c:pt idx="9">
                  <c:v>23.3</c:v>
                </c:pt>
                <c:pt idx="10">
                  <c:v>25.79</c:v>
                </c:pt>
                <c:pt idx="11">
                  <c:v>28.62</c:v>
                </c:pt>
                <c:pt idx="12">
                  <c:v>30.63</c:v>
                </c:pt>
                <c:pt idx="13">
                  <c:v>34.450000000000003</c:v>
                </c:pt>
                <c:pt idx="14">
                  <c:v>37.17</c:v>
                </c:pt>
                <c:pt idx="15">
                  <c:v>39.19</c:v>
                </c:pt>
                <c:pt idx="16">
                  <c:v>40.82</c:v>
                </c:pt>
                <c:pt idx="17">
                  <c:v>41.85</c:v>
                </c:pt>
                <c:pt idx="18">
                  <c:v>42.22</c:v>
                </c:pt>
                <c:pt idx="19">
                  <c:v>44.26</c:v>
                </c:pt>
                <c:pt idx="20">
                  <c:v>46.72</c:v>
                </c:pt>
                <c:pt idx="21">
                  <c:v>48.17</c:v>
                </c:pt>
                <c:pt idx="22">
                  <c:v>49.51</c:v>
                </c:pt>
                <c:pt idx="23">
                  <c:v>50.05</c:v>
                </c:pt>
                <c:pt idx="24">
                  <c:v>49.95</c:v>
                </c:pt>
                <c:pt idx="25">
                  <c:v>48.78</c:v>
                </c:pt>
                <c:pt idx="26">
                  <c:v>49.7</c:v>
                </c:pt>
                <c:pt idx="27">
                  <c:v>50.08</c:v>
                </c:pt>
                <c:pt idx="28">
                  <c:v>46.92</c:v>
                </c:pt>
                <c:pt idx="29">
                  <c:v>42.45</c:v>
                </c:pt>
                <c:pt idx="30">
                  <c:v>41.68</c:v>
                </c:pt>
                <c:pt idx="31">
                  <c:v>41.47</c:v>
                </c:pt>
                <c:pt idx="32">
                  <c:v>42.14</c:v>
                </c:pt>
                <c:pt idx="33">
                  <c:v>41.57</c:v>
                </c:pt>
                <c:pt idx="34">
                  <c:v>42.38</c:v>
                </c:pt>
                <c:pt idx="35">
                  <c:v>43.43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1-45AF-9B84-1FB6EBB58190}"/>
            </c:ext>
          </c:extLst>
        </c:ser>
        <c:ser>
          <c:idx val="1"/>
          <c:order val="1"/>
          <c:tx>
            <c:strRef>
              <c:f>EPOCH3!$F$2</c:f>
              <c:strCache>
                <c:ptCount val="1"/>
                <c:pt idx="0">
                  <c:v>Green %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EPOCH3!$A$3:$A$38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EPOCH3!$F$3:$F$38</c:f>
              <c:numCache>
                <c:formatCode>General</c:formatCode>
                <c:ptCount val="36"/>
                <c:pt idx="0">
                  <c:v>91.79</c:v>
                </c:pt>
                <c:pt idx="1">
                  <c:v>90.24</c:v>
                </c:pt>
                <c:pt idx="2">
                  <c:v>89.46</c:v>
                </c:pt>
                <c:pt idx="3">
                  <c:v>87.96</c:v>
                </c:pt>
                <c:pt idx="4">
                  <c:v>86.52</c:v>
                </c:pt>
                <c:pt idx="5">
                  <c:v>85.87</c:v>
                </c:pt>
                <c:pt idx="6">
                  <c:v>84.47</c:v>
                </c:pt>
                <c:pt idx="7">
                  <c:v>82.38</c:v>
                </c:pt>
                <c:pt idx="8">
                  <c:v>80.010000000000005</c:v>
                </c:pt>
                <c:pt idx="9">
                  <c:v>77.47</c:v>
                </c:pt>
                <c:pt idx="10">
                  <c:v>74.569999999999993</c:v>
                </c:pt>
                <c:pt idx="11">
                  <c:v>71.569999999999993</c:v>
                </c:pt>
                <c:pt idx="12">
                  <c:v>68.39</c:v>
                </c:pt>
                <c:pt idx="13">
                  <c:v>63.8</c:v>
                </c:pt>
                <c:pt idx="14">
                  <c:v>60.64</c:v>
                </c:pt>
                <c:pt idx="15">
                  <c:v>57.85</c:v>
                </c:pt>
                <c:pt idx="16">
                  <c:v>55.65</c:v>
                </c:pt>
                <c:pt idx="17">
                  <c:v>53.78</c:v>
                </c:pt>
                <c:pt idx="18">
                  <c:v>51.19</c:v>
                </c:pt>
                <c:pt idx="19">
                  <c:v>45.84</c:v>
                </c:pt>
                <c:pt idx="20">
                  <c:v>45.58</c:v>
                </c:pt>
                <c:pt idx="21">
                  <c:v>43.52</c:v>
                </c:pt>
                <c:pt idx="22">
                  <c:v>42.84</c:v>
                </c:pt>
                <c:pt idx="23">
                  <c:v>42.68</c:v>
                </c:pt>
                <c:pt idx="24">
                  <c:v>42.57</c:v>
                </c:pt>
                <c:pt idx="25">
                  <c:v>42.98</c:v>
                </c:pt>
                <c:pt idx="26">
                  <c:v>41.52</c:v>
                </c:pt>
                <c:pt idx="27">
                  <c:v>40.659999999999997</c:v>
                </c:pt>
                <c:pt idx="28">
                  <c:v>41.25</c:v>
                </c:pt>
                <c:pt idx="29">
                  <c:v>41.88</c:v>
                </c:pt>
                <c:pt idx="30">
                  <c:v>41.46</c:v>
                </c:pt>
                <c:pt idx="31">
                  <c:v>40.97</c:v>
                </c:pt>
                <c:pt idx="32">
                  <c:v>40.33</c:v>
                </c:pt>
                <c:pt idx="33">
                  <c:v>40.07</c:v>
                </c:pt>
                <c:pt idx="34">
                  <c:v>39.58</c:v>
                </c:pt>
                <c:pt idx="35">
                  <c:v>38.04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1-45AF-9B84-1FB6EBB58190}"/>
            </c:ext>
          </c:extLst>
        </c:ser>
        <c:ser>
          <c:idx val="2"/>
          <c:order val="2"/>
          <c:tx>
            <c:strRef>
              <c:f>EPOCH3!$I$2</c:f>
              <c:strCache>
                <c:ptCount val="1"/>
                <c:pt idx="0">
                  <c:v>Blue %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EPOCH3!$A$3:$A$38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</c:numCache>
            </c:numRef>
          </c:xVal>
          <c:yVal>
            <c:numRef>
              <c:f>EPOCH3!$I$3:$I$38</c:f>
              <c:numCache>
                <c:formatCode>General</c:formatCode>
                <c:ptCount val="36"/>
                <c:pt idx="0">
                  <c:v>4.3</c:v>
                </c:pt>
                <c:pt idx="1">
                  <c:v>4.13</c:v>
                </c:pt>
                <c:pt idx="2">
                  <c:v>4.22</c:v>
                </c:pt>
                <c:pt idx="3">
                  <c:v>4.28</c:v>
                </c:pt>
                <c:pt idx="4">
                  <c:v>4.34</c:v>
                </c:pt>
                <c:pt idx="5">
                  <c:v>4.54</c:v>
                </c:pt>
                <c:pt idx="6">
                  <c:v>4.66</c:v>
                </c:pt>
                <c:pt idx="7">
                  <c:v>4.47</c:v>
                </c:pt>
                <c:pt idx="8">
                  <c:v>4.57</c:v>
                </c:pt>
                <c:pt idx="9">
                  <c:v>4.51</c:v>
                </c:pt>
                <c:pt idx="10">
                  <c:v>4.72</c:v>
                </c:pt>
                <c:pt idx="11">
                  <c:v>4.9000000000000004</c:v>
                </c:pt>
                <c:pt idx="12">
                  <c:v>4.8499999999999996</c:v>
                </c:pt>
                <c:pt idx="13">
                  <c:v>4.79</c:v>
                </c:pt>
                <c:pt idx="14">
                  <c:v>4.66</c:v>
                </c:pt>
                <c:pt idx="15">
                  <c:v>4.66</c:v>
                </c:pt>
                <c:pt idx="16">
                  <c:v>4.6500000000000004</c:v>
                </c:pt>
                <c:pt idx="17">
                  <c:v>4.67</c:v>
                </c:pt>
                <c:pt idx="18">
                  <c:v>4.55</c:v>
                </c:pt>
                <c:pt idx="19">
                  <c:v>4.54</c:v>
                </c:pt>
                <c:pt idx="20">
                  <c:v>4.4000000000000004</c:v>
                </c:pt>
                <c:pt idx="21">
                  <c:v>4.29</c:v>
                </c:pt>
                <c:pt idx="22">
                  <c:v>4.45</c:v>
                </c:pt>
                <c:pt idx="23">
                  <c:v>4.43</c:v>
                </c:pt>
                <c:pt idx="24">
                  <c:v>4.54</c:v>
                </c:pt>
                <c:pt idx="25">
                  <c:v>4.43</c:v>
                </c:pt>
                <c:pt idx="26">
                  <c:v>4.4400000000000004</c:v>
                </c:pt>
                <c:pt idx="27">
                  <c:v>4.4000000000000004</c:v>
                </c:pt>
                <c:pt idx="28">
                  <c:v>4.3499999999999996</c:v>
                </c:pt>
                <c:pt idx="29">
                  <c:v>4.03</c:v>
                </c:pt>
                <c:pt idx="30">
                  <c:v>3.95</c:v>
                </c:pt>
                <c:pt idx="31">
                  <c:v>3.93</c:v>
                </c:pt>
                <c:pt idx="32">
                  <c:v>3.89</c:v>
                </c:pt>
                <c:pt idx="33">
                  <c:v>3.78</c:v>
                </c:pt>
                <c:pt idx="34">
                  <c:v>3.84</c:v>
                </c:pt>
                <c:pt idx="35">
                  <c:v>3.93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01-45AF-9B84-1FB6EBB58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549264"/>
        <c:axId val="523549584"/>
      </c:scatterChart>
      <c:valAx>
        <c:axId val="52354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49584"/>
        <c:crosses val="autoZero"/>
        <c:crossBetween val="midCat"/>
      </c:valAx>
      <c:valAx>
        <c:axId val="5235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4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40</xdr:row>
      <xdr:rowOff>117157</xdr:rowOff>
    </xdr:from>
    <xdr:to>
      <xdr:col>8</xdr:col>
      <xdr:colOff>78105</xdr:colOff>
      <xdr:row>55</xdr:row>
      <xdr:rowOff>120967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560DA-4AC7-465A-BD74-447F73411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272415</xdr:colOff>
      <xdr:row>39</xdr:row>
      <xdr:rowOff>117157</xdr:rowOff>
    </xdr:from>
    <xdr:to>
      <xdr:col>7</xdr:col>
      <xdr:colOff>468630</xdr:colOff>
      <xdr:row>54</xdr:row>
      <xdr:rowOff>149542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EBA91-4732-4A9C-AE9E-BC208D39E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</xdr:colOff>
      <xdr:row>40</xdr:row>
      <xdr:rowOff>952</xdr:rowOff>
    </xdr:from>
    <xdr:to>
      <xdr:col>8</xdr:col>
      <xdr:colOff>172402</xdr:colOff>
      <xdr:row>55</xdr:row>
      <xdr:rowOff>21907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235FD6-4C31-404A-8FC9-58C4E6BE5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11AC-19CC-4EAA-9AB5-C9599431F270}">
  <dimension ref="A2:N42"/>
  <sheetViews>
    <sheetView tabSelected="1" workbookViewId="0">
      <selection activeCell="M35" sqref="M35"/>
    </sheetView>
  </sheetViews>
  <sheetFormatPr defaultRowHeight="14.4" x14ac:dyDescent="0.3"/>
  <cols>
    <col min="2" max="2" width="9" bestFit="1" customWidth="1"/>
    <col min="3" max="3" width="6.21875" bestFit="1" customWidth="1"/>
    <col min="4" max="4" width="10.109375" bestFit="1" customWidth="1"/>
    <col min="5" max="5" width="11" bestFit="1" customWidth="1"/>
    <col min="6" max="6" width="8.21875" bestFit="1" customWidth="1"/>
    <col min="7" max="7" width="10.109375" bestFit="1" customWidth="1"/>
    <col min="8" max="8" width="9.5546875" bestFit="1" customWidth="1"/>
    <col min="9" max="9" width="6.77734375" bestFit="1" customWidth="1"/>
    <col min="10" max="10" width="10.109375" bestFit="1" customWidth="1"/>
    <col min="11" max="11" width="15.5546875" bestFit="1" customWidth="1"/>
    <col min="12" max="12" width="7" bestFit="1" customWidth="1"/>
    <col min="14" max="14" width="64" bestFit="1" customWidth="1"/>
  </cols>
  <sheetData>
    <row r="2" spans="1:14" x14ac:dyDescent="0.3">
      <c r="A2" s="5" t="s">
        <v>1</v>
      </c>
      <c r="B2" s="2" t="s">
        <v>0</v>
      </c>
      <c r="C2" s="2" t="s">
        <v>4</v>
      </c>
      <c r="D2" s="2" t="s">
        <v>51</v>
      </c>
      <c r="E2" s="3" t="s">
        <v>2</v>
      </c>
      <c r="F2" s="3" t="s">
        <v>5</v>
      </c>
      <c r="G2" s="3" t="s">
        <v>51</v>
      </c>
      <c r="H2" s="4" t="s">
        <v>3</v>
      </c>
      <c r="I2" s="4" t="s">
        <v>6</v>
      </c>
      <c r="J2" s="4" t="s">
        <v>51</v>
      </c>
      <c r="N2" t="s">
        <v>7</v>
      </c>
    </row>
    <row r="3" spans="1:14" x14ac:dyDescent="0.3">
      <c r="A3" s="5">
        <v>1984</v>
      </c>
      <c r="B3">
        <v>3177</v>
      </c>
      <c r="C3">
        <v>2.21</v>
      </c>
      <c r="D3" t="s">
        <v>54</v>
      </c>
      <c r="E3">
        <v>131734</v>
      </c>
      <c r="F3">
        <v>91.79</v>
      </c>
      <c r="G3" t="s">
        <v>54</v>
      </c>
      <c r="H3">
        <v>5523</v>
      </c>
      <c r="I3">
        <v>3.85</v>
      </c>
      <c r="J3" t="s">
        <v>54</v>
      </c>
      <c r="N3" t="s">
        <v>8</v>
      </c>
    </row>
    <row r="4" spans="1:14" x14ac:dyDescent="0.3">
      <c r="A4" s="5">
        <v>1985</v>
      </c>
      <c r="B4">
        <v>3730</v>
      </c>
      <c r="C4">
        <v>2.6</v>
      </c>
      <c r="D4" s="1">
        <f>(C4-C3)/C3</f>
        <v>0.17647058823529418</v>
      </c>
      <c r="E4">
        <v>129519</v>
      </c>
      <c r="F4">
        <v>90.24</v>
      </c>
      <c r="G4" s="1">
        <f>(F4-F3)/F3</f>
        <v>-1.6886371064386223E-2</v>
      </c>
      <c r="H4">
        <v>5362</v>
      </c>
      <c r="I4">
        <v>3.74</v>
      </c>
      <c r="J4" s="1">
        <f>(I4-I3)/I3</f>
        <v>-2.8571428571428539E-2</v>
      </c>
      <c r="N4" t="s">
        <v>9</v>
      </c>
    </row>
    <row r="5" spans="1:14" x14ac:dyDescent="0.3">
      <c r="A5" s="5">
        <v>1986</v>
      </c>
      <c r="B5">
        <v>4050</v>
      </c>
      <c r="C5">
        <v>2.82</v>
      </c>
      <c r="D5" s="1">
        <f>(C5-C4)/C4</f>
        <v>8.4615384615384523E-2</v>
      </c>
      <c r="E5">
        <v>128390</v>
      </c>
      <c r="F5">
        <v>89.46</v>
      </c>
      <c r="G5" s="1">
        <f>(F5-F4)/F4</f>
        <v>-8.6436170212766082E-3</v>
      </c>
      <c r="H5">
        <v>5470</v>
      </c>
      <c r="I5">
        <v>3.81</v>
      </c>
      <c r="J5" s="1">
        <f t="shared" ref="J5:J38" si="0">(I5-I4)/I4</f>
        <v>1.8716577540106909E-2</v>
      </c>
      <c r="N5" t="s">
        <v>10</v>
      </c>
    </row>
    <row r="6" spans="1:14" x14ac:dyDescent="0.3">
      <c r="A6" s="5">
        <v>1987</v>
      </c>
      <c r="B6">
        <v>4399</v>
      </c>
      <c r="C6">
        <v>3.07</v>
      </c>
      <c r="D6" s="1">
        <f t="shared" ref="D6:D38" si="1">(C6-C5)/C5</f>
        <v>8.8652482269503549E-2</v>
      </c>
      <c r="E6">
        <v>126236</v>
      </c>
      <c r="F6">
        <v>87.96</v>
      </c>
      <c r="G6" s="1">
        <f t="shared" ref="G6:G38" si="2">(F6-F5)/F5</f>
        <v>-1.676727028839705E-2</v>
      </c>
      <c r="H6">
        <v>5474</v>
      </c>
      <c r="I6">
        <v>3.81</v>
      </c>
      <c r="J6" s="1">
        <f t="shared" si="0"/>
        <v>0</v>
      </c>
      <c r="N6" t="s">
        <v>11</v>
      </c>
    </row>
    <row r="7" spans="1:14" x14ac:dyDescent="0.3">
      <c r="A7" s="5">
        <v>1988</v>
      </c>
      <c r="B7">
        <v>5314</v>
      </c>
      <c r="C7">
        <v>3.7</v>
      </c>
      <c r="D7" s="1">
        <f t="shared" si="1"/>
        <v>0.20521172638436494</v>
      </c>
      <c r="E7">
        <v>124181</v>
      </c>
      <c r="F7">
        <v>86.52</v>
      </c>
      <c r="G7" s="1">
        <f t="shared" si="2"/>
        <v>-1.6371077762619347E-2</v>
      </c>
      <c r="H7">
        <v>5539</v>
      </c>
      <c r="I7">
        <v>3.86</v>
      </c>
      <c r="J7" s="1">
        <f t="shared" si="0"/>
        <v>1.3123359580052446E-2</v>
      </c>
      <c r="N7" t="s">
        <v>12</v>
      </c>
    </row>
    <row r="8" spans="1:14" x14ac:dyDescent="0.3">
      <c r="A8" s="5">
        <v>1989</v>
      </c>
      <c r="B8">
        <v>5137</v>
      </c>
      <c r="C8">
        <v>3.58</v>
      </c>
      <c r="D8" s="1">
        <f t="shared" si="1"/>
        <v>-3.2432432432432462E-2</v>
      </c>
      <c r="E8">
        <v>123250</v>
      </c>
      <c r="F8">
        <v>85.87</v>
      </c>
      <c r="G8" s="1">
        <f t="shared" si="2"/>
        <v>-7.5127138233933369E-3</v>
      </c>
      <c r="H8">
        <v>5727</v>
      </c>
      <c r="I8">
        <v>3.99</v>
      </c>
      <c r="J8" s="1">
        <f t="shared" si="0"/>
        <v>3.367875647668403E-2</v>
      </c>
      <c r="N8" t="s">
        <v>13</v>
      </c>
    </row>
    <row r="9" spans="1:14" x14ac:dyDescent="0.3">
      <c r="A9" s="5">
        <v>1990</v>
      </c>
      <c r="B9">
        <v>5900</v>
      </c>
      <c r="C9">
        <v>4.1100000000000003</v>
      </c>
      <c r="D9" s="1">
        <f t="shared" si="1"/>
        <v>0.14804469273743023</v>
      </c>
      <c r="E9">
        <v>121232</v>
      </c>
      <c r="F9">
        <v>84.47</v>
      </c>
      <c r="G9" s="1">
        <f t="shared" si="2"/>
        <v>-1.6303714917899215E-2</v>
      </c>
      <c r="H9">
        <v>5856</v>
      </c>
      <c r="I9">
        <v>4.08</v>
      </c>
      <c r="J9" s="1">
        <f t="shared" si="0"/>
        <v>2.2556390977443573E-2</v>
      </c>
      <c r="N9" t="s">
        <v>14</v>
      </c>
    </row>
    <row r="10" spans="1:14" x14ac:dyDescent="0.3">
      <c r="A10" s="5">
        <v>1991</v>
      </c>
      <c r="B10">
        <v>6961</v>
      </c>
      <c r="C10">
        <v>4.8499999999999996</v>
      </c>
      <c r="D10" s="1">
        <f t="shared" si="1"/>
        <v>0.18004866180048645</v>
      </c>
      <c r="E10">
        <v>118235</v>
      </c>
      <c r="F10">
        <v>82.38</v>
      </c>
      <c r="G10" s="1">
        <f t="shared" si="2"/>
        <v>-2.4742512134485656E-2</v>
      </c>
      <c r="H10">
        <v>5675</v>
      </c>
      <c r="I10">
        <v>3.95</v>
      </c>
      <c r="J10" s="1">
        <f t="shared" si="0"/>
        <v>-3.1862745098039186E-2</v>
      </c>
      <c r="N10" t="s">
        <v>15</v>
      </c>
    </row>
    <row r="11" spans="1:14" x14ac:dyDescent="0.3">
      <c r="A11" s="5">
        <v>1992</v>
      </c>
      <c r="B11">
        <v>8331</v>
      </c>
      <c r="C11">
        <v>5.8</v>
      </c>
      <c r="D11" s="1">
        <f t="shared" si="1"/>
        <v>0.19587628865979387</v>
      </c>
      <c r="E11">
        <v>114832</v>
      </c>
      <c r="F11">
        <v>80.010000000000005</v>
      </c>
      <c r="G11" s="1">
        <f t="shared" si="2"/>
        <v>-2.8769118718135353E-2</v>
      </c>
      <c r="H11">
        <v>5788</v>
      </c>
      <c r="I11">
        <v>4.03</v>
      </c>
      <c r="J11" s="1">
        <f t="shared" si="0"/>
        <v>2.0253164556962043E-2</v>
      </c>
      <c r="N11" t="s">
        <v>16</v>
      </c>
    </row>
    <row r="12" spans="1:14" x14ac:dyDescent="0.3">
      <c r="A12" s="5">
        <v>1993</v>
      </c>
      <c r="B12">
        <v>10048</v>
      </c>
      <c r="C12">
        <v>7</v>
      </c>
      <c r="D12" s="1">
        <f t="shared" si="1"/>
        <v>0.20689655172413796</v>
      </c>
      <c r="E12">
        <v>111186</v>
      </c>
      <c r="F12">
        <v>77.47</v>
      </c>
      <c r="G12" s="1">
        <f t="shared" si="2"/>
        <v>-3.1746031746031821E-2</v>
      </c>
      <c r="H12">
        <v>5704</v>
      </c>
      <c r="I12">
        <v>3.97</v>
      </c>
      <c r="J12" s="1">
        <f t="shared" si="0"/>
        <v>-1.4888337468982642E-2</v>
      </c>
      <c r="N12" t="s">
        <v>17</v>
      </c>
    </row>
    <row r="13" spans="1:14" x14ac:dyDescent="0.3">
      <c r="A13" s="5">
        <v>1994</v>
      </c>
      <c r="B13">
        <v>12292</v>
      </c>
      <c r="C13">
        <v>8.56</v>
      </c>
      <c r="D13" s="1">
        <f t="shared" si="1"/>
        <v>0.22285714285714292</v>
      </c>
      <c r="E13">
        <v>107020</v>
      </c>
      <c r="F13">
        <v>74.569999999999993</v>
      </c>
      <c r="G13" s="1">
        <f t="shared" si="2"/>
        <v>-3.7433845359494074E-2</v>
      </c>
      <c r="H13">
        <v>5979</v>
      </c>
      <c r="I13">
        <v>4.17</v>
      </c>
      <c r="J13" s="1">
        <f t="shared" si="0"/>
        <v>5.0377833753148547E-2</v>
      </c>
      <c r="N13" t="s">
        <v>18</v>
      </c>
    </row>
    <row r="14" spans="1:14" x14ac:dyDescent="0.3">
      <c r="A14" s="5">
        <v>1995</v>
      </c>
      <c r="B14">
        <v>14915</v>
      </c>
      <c r="C14">
        <v>10.39</v>
      </c>
      <c r="D14" s="1">
        <f t="shared" si="1"/>
        <v>0.21378504672897194</v>
      </c>
      <c r="E14">
        <v>102718</v>
      </c>
      <c r="F14">
        <v>71.569999999999993</v>
      </c>
      <c r="G14" s="1">
        <f t="shared" si="2"/>
        <v>-4.0230655759688885E-2</v>
      </c>
      <c r="H14">
        <v>6113</v>
      </c>
      <c r="I14">
        <v>4.26</v>
      </c>
      <c r="J14" s="1">
        <f t="shared" si="0"/>
        <v>2.1582733812949607E-2</v>
      </c>
      <c r="N14" t="s">
        <v>19</v>
      </c>
    </row>
    <row r="15" spans="1:14" x14ac:dyDescent="0.3">
      <c r="A15" s="5">
        <v>1996</v>
      </c>
      <c r="B15">
        <v>17366</v>
      </c>
      <c r="C15">
        <v>12.1</v>
      </c>
      <c r="D15" s="1">
        <f t="shared" si="1"/>
        <v>0.16458132820019239</v>
      </c>
      <c r="E15">
        <v>98156</v>
      </c>
      <c r="F15">
        <v>68.36</v>
      </c>
      <c r="G15" s="1">
        <f t="shared" si="2"/>
        <v>-4.4851194634623365E-2</v>
      </c>
      <c r="H15">
        <v>6024</v>
      </c>
      <c r="I15">
        <v>4.2</v>
      </c>
      <c r="J15" s="1">
        <f t="shared" si="0"/>
        <v>-1.408450704225343E-2</v>
      </c>
      <c r="N15" t="s">
        <v>20</v>
      </c>
    </row>
    <row r="16" spans="1:14" x14ac:dyDescent="0.3">
      <c r="A16" s="5">
        <v>1997</v>
      </c>
      <c r="B16">
        <v>22806</v>
      </c>
      <c r="C16">
        <v>15.89</v>
      </c>
      <c r="D16" s="1">
        <f t="shared" si="1"/>
        <v>0.31322314049586786</v>
      </c>
      <c r="E16">
        <v>91561</v>
      </c>
      <c r="F16">
        <v>63.8</v>
      </c>
      <c r="G16" s="1">
        <f t="shared" si="2"/>
        <v>-6.6705675833820977E-2</v>
      </c>
      <c r="H16">
        <v>6045</v>
      </c>
      <c r="I16">
        <v>4.21</v>
      </c>
      <c r="J16" s="1">
        <f t="shared" si="0"/>
        <v>2.38095238095233E-3</v>
      </c>
      <c r="N16" t="s">
        <v>21</v>
      </c>
    </row>
    <row r="17" spans="1:14" x14ac:dyDescent="0.3">
      <c r="A17" s="5">
        <v>1998</v>
      </c>
      <c r="B17">
        <v>26934</v>
      </c>
      <c r="C17">
        <v>18.77</v>
      </c>
      <c r="D17" s="1">
        <f t="shared" si="1"/>
        <v>0.1812460667086217</v>
      </c>
      <c r="E17">
        <v>87028</v>
      </c>
      <c r="F17">
        <v>60.64</v>
      </c>
      <c r="G17" s="1">
        <f t="shared" si="2"/>
        <v>-4.952978056426327E-2</v>
      </c>
      <c r="H17">
        <v>5913</v>
      </c>
      <c r="I17">
        <v>4.12</v>
      </c>
      <c r="J17" s="1">
        <f t="shared" si="0"/>
        <v>-2.1377672209026095E-2</v>
      </c>
      <c r="N17" t="s">
        <v>22</v>
      </c>
    </row>
    <row r="18" spans="1:14" x14ac:dyDescent="0.3">
      <c r="A18" s="5">
        <v>1999</v>
      </c>
      <c r="B18">
        <v>29961</v>
      </c>
      <c r="C18">
        <v>20.88</v>
      </c>
      <c r="D18" s="1">
        <f t="shared" si="1"/>
        <v>0.11241342567927541</v>
      </c>
      <c r="E18">
        <v>83033</v>
      </c>
      <c r="F18">
        <v>57.85</v>
      </c>
      <c r="G18" s="1">
        <f t="shared" si="2"/>
        <v>-4.6009234828496025E-2</v>
      </c>
      <c r="H18">
        <v>5940</v>
      </c>
      <c r="I18">
        <v>4.1399999999999997</v>
      </c>
      <c r="J18" s="1">
        <f t="shared" si="0"/>
        <v>4.8543689320387313E-3</v>
      </c>
      <c r="N18" t="s">
        <v>23</v>
      </c>
    </row>
    <row r="19" spans="1:14" x14ac:dyDescent="0.3">
      <c r="A19" s="5">
        <v>2000</v>
      </c>
      <c r="B19">
        <v>32460</v>
      </c>
      <c r="C19">
        <v>22.62</v>
      </c>
      <c r="D19" s="1">
        <f t="shared" si="1"/>
        <v>8.3333333333333426E-2</v>
      </c>
      <c r="E19">
        <v>79866</v>
      </c>
      <c r="F19">
        <v>55.65</v>
      </c>
      <c r="G19" s="1">
        <f t="shared" si="2"/>
        <v>-3.8029386343993131E-2</v>
      </c>
      <c r="H19">
        <v>5924</v>
      </c>
      <c r="I19">
        <v>4.13</v>
      </c>
      <c r="J19" s="1">
        <f t="shared" si="0"/>
        <v>-2.4154589371980163E-3</v>
      </c>
      <c r="N19" t="s">
        <v>24</v>
      </c>
    </row>
    <row r="20" spans="1:14" x14ac:dyDescent="0.3">
      <c r="A20" s="5">
        <v>2001</v>
      </c>
      <c r="B20">
        <v>34131</v>
      </c>
      <c r="C20">
        <v>23.78</v>
      </c>
      <c r="D20" s="1">
        <f t="shared" si="1"/>
        <v>5.1282051282051287E-2</v>
      </c>
      <c r="E20">
        <v>77193</v>
      </c>
      <c r="F20">
        <v>53.78</v>
      </c>
      <c r="G20" s="1">
        <f t="shared" si="2"/>
        <v>-3.3602875112309027E-2</v>
      </c>
      <c r="H20">
        <v>5900</v>
      </c>
      <c r="I20">
        <v>4.1100000000000003</v>
      </c>
      <c r="J20" s="1">
        <f t="shared" si="0"/>
        <v>-4.8426150121064345E-3</v>
      </c>
      <c r="K20" s="5" t="s">
        <v>41</v>
      </c>
      <c r="N20" t="s">
        <v>25</v>
      </c>
    </row>
    <row r="21" spans="1:14" x14ac:dyDescent="0.3">
      <c r="A21" s="5">
        <v>2002</v>
      </c>
      <c r="B21">
        <v>35654</v>
      </c>
      <c r="C21">
        <v>24.84</v>
      </c>
      <c r="D21" s="1">
        <f t="shared" si="1"/>
        <v>4.4575273338940229E-2</v>
      </c>
      <c r="E21">
        <v>73476</v>
      </c>
      <c r="F21">
        <v>51.19</v>
      </c>
      <c r="G21" s="1">
        <f t="shared" si="2"/>
        <v>-4.8159166976571278E-2</v>
      </c>
      <c r="H21">
        <v>5823</v>
      </c>
      <c r="I21">
        <v>4.0599999999999996</v>
      </c>
      <c r="J21" s="1">
        <f t="shared" si="0"/>
        <v>-1.2165450121654674E-2</v>
      </c>
      <c r="K21" s="5" t="s">
        <v>40</v>
      </c>
      <c r="L21">
        <v>51855</v>
      </c>
      <c r="N21" t="s">
        <v>26</v>
      </c>
    </row>
    <row r="22" spans="1:14" x14ac:dyDescent="0.3">
      <c r="A22" s="5">
        <v>2003</v>
      </c>
      <c r="B22">
        <v>39166</v>
      </c>
      <c r="C22">
        <v>27.29</v>
      </c>
      <c r="D22" s="1">
        <f t="shared" si="1"/>
        <v>9.8631239935587728E-2</v>
      </c>
      <c r="E22">
        <v>70098</v>
      </c>
      <c r="F22">
        <v>48.84</v>
      </c>
      <c r="G22" s="1">
        <f t="shared" si="2"/>
        <v>-4.5907403789802584E-2</v>
      </c>
      <c r="H22">
        <v>5822</v>
      </c>
      <c r="I22">
        <v>4.0599999999999996</v>
      </c>
      <c r="J22" s="1">
        <f t="shared" si="0"/>
        <v>0</v>
      </c>
      <c r="K22" s="5" t="s">
        <v>38</v>
      </c>
      <c r="L22">
        <v>131734</v>
      </c>
      <c r="N22" t="s">
        <v>27</v>
      </c>
    </row>
    <row r="23" spans="1:14" x14ac:dyDescent="0.3">
      <c r="A23" s="5">
        <v>2004</v>
      </c>
      <c r="B23">
        <v>44127</v>
      </c>
      <c r="C23">
        <v>30.75</v>
      </c>
      <c r="D23" s="1">
        <f t="shared" si="1"/>
        <v>0.126786368633199</v>
      </c>
      <c r="E23">
        <v>65422</v>
      </c>
      <c r="F23">
        <v>45.58</v>
      </c>
      <c r="G23" s="1">
        <f t="shared" si="2"/>
        <v>-6.6748566748566843E-2</v>
      </c>
      <c r="H23">
        <v>5644</v>
      </c>
      <c r="I23">
        <v>3.93</v>
      </c>
      <c r="J23" s="1">
        <f t="shared" si="0"/>
        <v>-3.2019704433497408E-2</v>
      </c>
      <c r="K23" s="5" t="s">
        <v>39</v>
      </c>
      <c r="L23">
        <v>6113</v>
      </c>
      <c r="N23" t="s">
        <v>28</v>
      </c>
    </row>
    <row r="24" spans="1:14" x14ac:dyDescent="0.3">
      <c r="A24" s="5">
        <v>2005</v>
      </c>
      <c r="B24">
        <v>47674</v>
      </c>
      <c r="C24">
        <v>33.22</v>
      </c>
      <c r="D24" s="1">
        <f t="shared" si="1"/>
        <v>8.032520325203249E-2</v>
      </c>
      <c r="E24">
        <v>62460</v>
      </c>
      <c r="F24">
        <v>43.52</v>
      </c>
      <c r="G24" s="1">
        <f t="shared" si="2"/>
        <v>-4.5195261079420693E-2</v>
      </c>
      <c r="H24">
        <v>5598</v>
      </c>
      <c r="I24">
        <v>3.9</v>
      </c>
      <c r="J24" s="1">
        <f t="shared" si="0"/>
        <v>-7.633587786259605E-3</v>
      </c>
      <c r="K24" s="5"/>
      <c r="N24" t="s">
        <v>29</v>
      </c>
    </row>
    <row r="25" spans="1:14" x14ac:dyDescent="0.3">
      <c r="A25" s="5">
        <v>2006</v>
      </c>
      <c r="B25">
        <v>50141</v>
      </c>
      <c r="C25">
        <v>34.94</v>
      </c>
      <c r="D25" s="1">
        <f t="shared" si="1"/>
        <v>5.1776038531005389E-2</v>
      </c>
      <c r="E25">
        <v>61480</v>
      </c>
      <c r="F25">
        <v>42.48</v>
      </c>
      <c r="G25" s="1">
        <f t="shared" si="2"/>
        <v>-2.3897058823529552E-2</v>
      </c>
      <c r="H25">
        <v>5736</v>
      </c>
      <c r="I25">
        <v>4</v>
      </c>
      <c r="J25" s="1">
        <f t="shared" si="0"/>
        <v>2.5641025641025664E-2</v>
      </c>
      <c r="K25" s="5" t="s">
        <v>42</v>
      </c>
      <c r="N25" t="s">
        <v>30</v>
      </c>
    </row>
    <row r="26" spans="1:14" x14ac:dyDescent="0.3">
      <c r="A26" s="5">
        <v>2007</v>
      </c>
      <c r="B26">
        <v>50761</v>
      </c>
      <c r="C26">
        <v>35.369999999999997</v>
      </c>
      <c r="D26" s="1">
        <f t="shared" si="1"/>
        <v>1.230681167716084E-2</v>
      </c>
      <c r="E26">
        <v>61257</v>
      </c>
      <c r="F26">
        <v>42.68</v>
      </c>
      <c r="G26" s="1">
        <f t="shared" si="2"/>
        <v>4.7080979284369788E-3</v>
      </c>
      <c r="H26">
        <v>5723</v>
      </c>
      <c r="I26">
        <v>3.99</v>
      </c>
      <c r="J26" s="1">
        <f t="shared" si="0"/>
        <v>-2.4999999999999467E-3</v>
      </c>
      <c r="K26" s="5" t="s">
        <v>40</v>
      </c>
      <c r="L26">
        <v>36.130000000000003</v>
      </c>
      <c r="N26" t="s">
        <v>31</v>
      </c>
    </row>
    <row r="27" spans="1:14" x14ac:dyDescent="0.3">
      <c r="A27" s="5">
        <v>2008</v>
      </c>
      <c r="B27">
        <v>49814</v>
      </c>
      <c r="C27">
        <v>34.71</v>
      </c>
      <c r="D27" s="1">
        <f t="shared" si="1"/>
        <v>-1.8659881255301009E-2</v>
      </c>
      <c r="E27">
        <v>61104</v>
      </c>
      <c r="F27">
        <v>42.57</v>
      </c>
      <c r="G27" s="1">
        <f t="shared" si="2"/>
        <v>-2.5773195876288525E-3</v>
      </c>
      <c r="H27">
        <v>5808</v>
      </c>
      <c r="I27">
        <v>4.05</v>
      </c>
      <c r="J27" s="1">
        <f t="shared" si="0"/>
        <v>1.5037593984962308E-2</v>
      </c>
      <c r="K27" s="5" t="s">
        <v>38</v>
      </c>
      <c r="L27">
        <v>91.79</v>
      </c>
      <c r="N27" t="s">
        <v>32</v>
      </c>
    </row>
    <row r="28" spans="1:14" x14ac:dyDescent="0.3">
      <c r="A28" s="5">
        <v>2009</v>
      </c>
      <c r="B28">
        <v>47632</v>
      </c>
      <c r="C28">
        <v>33.159999999999997</v>
      </c>
      <c r="D28" s="1">
        <f t="shared" si="1"/>
        <v>-4.4655718813022306E-2</v>
      </c>
      <c r="E28">
        <v>61681</v>
      </c>
      <c r="F28">
        <v>42.98</v>
      </c>
      <c r="G28" s="1">
        <f t="shared" si="2"/>
        <v>9.6311956777072258E-3</v>
      </c>
      <c r="H28">
        <v>5668</v>
      </c>
      <c r="I28">
        <v>3.95</v>
      </c>
      <c r="J28" s="1">
        <f t="shared" si="0"/>
        <v>-2.469135802469127E-2</v>
      </c>
      <c r="K28" s="5" t="s">
        <v>39</v>
      </c>
      <c r="L28">
        <v>4.26</v>
      </c>
      <c r="N28" t="s">
        <v>33</v>
      </c>
    </row>
    <row r="29" spans="1:14" x14ac:dyDescent="0.3">
      <c r="A29" s="5">
        <v>2010</v>
      </c>
      <c r="B29">
        <v>50974</v>
      </c>
      <c r="C29">
        <v>35.520000000000003</v>
      </c>
      <c r="D29" s="1">
        <f t="shared" si="1"/>
        <v>7.1170084439083431E-2</v>
      </c>
      <c r="E29">
        <v>59595</v>
      </c>
      <c r="F29">
        <v>41.52</v>
      </c>
      <c r="G29" s="1">
        <f t="shared" si="2"/>
        <v>-3.3969288040949133E-2</v>
      </c>
      <c r="H29">
        <v>5752</v>
      </c>
      <c r="I29">
        <v>4.01</v>
      </c>
      <c r="J29" s="1">
        <f t="shared" si="0"/>
        <v>1.518987341772142E-2</v>
      </c>
      <c r="K29" s="5"/>
      <c r="L29" s="8"/>
      <c r="N29" t="s">
        <v>34</v>
      </c>
    </row>
    <row r="30" spans="1:14" x14ac:dyDescent="0.3">
      <c r="A30" s="5">
        <v>2011</v>
      </c>
      <c r="B30">
        <v>51855</v>
      </c>
      <c r="C30">
        <v>36.130000000000003</v>
      </c>
      <c r="D30" s="1">
        <f t="shared" si="1"/>
        <v>1.7173423423423408E-2</v>
      </c>
      <c r="E30">
        <v>58362</v>
      </c>
      <c r="F30">
        <v>40.659999999999997</v>
      </c>
      <c r="G30" s="1">
        <f t="shared" si="2"/>
        <v>-2.0712909441233298E-2</v>
      </c>
      <c r="H30">
        <v>5771</v>
      </c>
      <c r="I30">
        <v>4.0199999999999996</v>
      </c>
      <c r="J30" s="1">
        <f t="shared" si="0"/>
        <v>2.4937655860348597E-3</v>
      </c>
      <c r="K30" s="5" t="s">
        <v>53</v>
      </c>
      <c r="N30" t="s">
        <v>35</v>
      </c>
    </row>
    <row r="31" spans="1:14" x14ac:dyDescent="0.3">
      <c r="A31" s="5">
        <v>2012</v>
      </c>
      <c r="B31">
        <v>46555</v>
      </c>
      <c r="C31">
        <v>32.44</v>
      </c>
      <c r="D31" s="1">
        <f t="shared" si="1"/>
        <v>-0.10213119291447563</v>
      </c>
      <c r="E31">
        <v>59201</v>
      </c>
      <c r="F31">
        <v>41.25</v>
      </c>
      <c r="G31" s="1">
        <f t="shared" si="2"/>
        <v>1.4510575504181099E-2</v>
      </c>
      <c r="H31">
        <v>5651</v>
      </c>
      <c r="I31">
        <v>3.94</v>
      </c>
      <c r="J31" s="1">
        <f t="shared" si="0"/>
        <v>-1.990049751243772E-2</v>
      </c>
      <c r="K31" s="5" t="s">
        <v>40</v>
      </c>
      <c r="L31">
        <v>2.21</v>
      </c>
      <c r="N31" t="s">
        <v>36</v>
      </c>
    </row>
    <row r="32" spans="1:14" x14ac:dyDescent="0.3">
      <c r="A32" s="5">
        <v>2013</v>
      </c>
      <c r="B32">
        <v>39436</v>
      </c>
      <c r="C32">
        <v>27.48</v>
      </c>
      <c r="D32" s="1">
        <f t="shared" si="1"/>
        <v>-0.15289765721331683</v>
      </c>
      <c r="E32">
        <v>60106</v>
      </c>
      <c r="F32">
        <v>41.88</v>
      </c>
      <c r="G32" s="1">
        <f t="shared" si="2"/>
        <v>1.5272727272727335E-2</v>
      </c>
      <c r="H32">
        <v>5349</v>
      </c>
      <c r="I32">
        <v>3.73</v>
      </c>
      <c r="J32" s="1">
        <f t="shared" si="0"/>
        <v>-5.3299492385786795E-2</v>
      </c>
      <c r="K32" s="5" t="s">
        <v>38</v>
      </c>
      <c r="L32">
        <v>38.04</v>
      </c>
      <c r="N32" t="s">
        <v>37</v>
      </c>
    </row>
    <row r="33" spans="1:12" x14ac:dyDescent="0.3">
      <c r="A33" s="5">
        <v>2014</v>
      </c>
      <c r="B33">
        <v>38794</v>
      </c>
      <c r="C33">
        <v>27.03</v>
      </c>
      <c r="D33" s="1">
        <f t="shared" si="1"/>
        <v>-1.6375545851528357E-2</v>
      </c>
      <c r="E33">
        <v>59507</v>
      </c>
      <c r="F33">
        <v>41.46</v>
      </c>
      <c r="G33" s="1">
        <f t="shared" si="2"/>
        <v>-1.0028653295128981E-2</v>
      </c>
      <c r="H33">
        <v>5861</v>
      </c>
      <c r="I33">
        <v>3.67</v>
      </c>
      <c r="J33" s="1">
        <f t="shared" si="0"/>
        <v>-1.6085790884718513E-2</v>
      </c>
      <c r="K33" s="5" t="s">
        <v>39</v>
      </c>
    </row>
    <row r="34" spans="1:12" x14ac:dyDescent="0.3">
      <c r="A34" s="5">
        <v>2015</v>
      </c>
      <c r="B34">
        <v>38725</v>
      </c>
      <c r="C34">
        <v>26.98</v>
      </c>
      <c r="D34" s="1">
        <f t="shared" si="1"/>
        <v>-1.8497965223825642E-3</v>
      </c>
      <c r="E34">
        <v>58803</v>
      </c>
      <c r="F34">
        <v>40.97</v>
      </c>
      <c r="G34" s="1">
        <f t="shared" si="2"/>
        <v>-1.1818620356970622E-2</v>
      </c>
      <c r="H34">
        <v>5261</v>
      </c>
      <c r="I34">
        <v>3.67</v>
      </c>
      <c r="J34" s="1">
        <f t="shared" si="0"/>
        <v>0</v>
      </c>
      <c r="K34" s="5"/>
    </row>
    <row r="35" spans="1:12" x14ac:dyDescent="0.3">
      <c r="A35" s="5">
        <v>2016</v>
      </c>
      <c r="B35">
        <v>40433</v>
      </c>
      <c r="C35">
        <v>28.17</v>
      </c>
      <c r="D35" s="1">
        <f t="shared" si="1"/>
        <v>4.4106745737583442E-2</v>
      </c>
      <c r="E35">
        <v>57880</v>
      </c>
      <c r="F35">
        <v>40.33</v>
      </c>
      <c r="G35" s="1">
        <f t="shared" si="2"/>
        <v>-1.5621186233829645E-2</v>
      </c>
      <c r="H35">
        <v>5209</v>
      </c>
      <c r="I35">
        <v>3.63</v>
      </c>
      <c r="J35" s="1">
        <f t="shared" si="0"/>
        <v>-1.0899182561307912E-2</v>
      </c>
      <c r="K35" s="5"/>
    </row>
    <row r="36" spans="1:12" x14ac:dyDescent="0.3">
      <c r="A36" s="5">
        <v>2017</v>
      </c>
      <c r="B36">
        <v>39902</v>
      </c>
      <c r="C36">
        <v>27.8</v>
      </c>
      <c r="D36" s="1">
        <f t="shared" si="1"/>
        <v>-1.3134540291089847E-2</v>
      </c>
      <c r="E36">
        <v>57514</v>
      </c>
      <c r="F36">
        <v>40.07</v>
      </c>
      <c r="G36" s="1">
        <f t="shared" si="2"/>
        <v>-6.4468137862632785E-3</v>
      </c>
      <c r="H36">
        <v>5098</v>
      </c>
      <c r="I36">
        <v>3.55</v>
      </c>
      <c r="J36" s="1">
        <f t="shared" si="0"/>
        <v>-2.2038567493112969E-2</v>
      </c>
      <c r="K36" s="5" t="s">
        <v>43</v>
      </c>
      <c r="L36" s="1">
        <f>AVERAGE(D4:D38)</f>
        <v>8.2460225084054095E-2</v>
      </c>
    </row>
    <row r="37" spans="1:12" x14ac:dyDescent="0.3">
      <c r="A37" s="5">
        <v>2018</v>
      </c>
      <c r="B37">
        <v>41484</v>
      </c>
      <c r="C37">
        <v>28.9</v>
      </c>
      <c r="D37" s="1">
        <f t="shared" si="1"/>
        <v>3.9568345323740928E-2</v>
      </c>
      <c r="E37">
        <v>56803</v>
      </c>
      <c r="F37">
        <v>39.58</v>
      </c>
      <c r="G37" s="1">
        <f t="shared" si="2"/>
        <v>-1.2228599950087397E-2</v>
      </c>
      <c r="H37">
        <v>5197</v>
      </c>
      <c r="I37">
        <v>3.62</v>
      </c>
      <c r="J37" s="1">
        <f t="shared" si="0"/>
        <v>1.9718309859155011E-2</v>
      </c>
      <c r="K37" s="5" t="s">
        <v>44</v>
      </c>
      <c r="L37" s="1">
        <f>AVERAGE(G4:G38)</f>
        <v>-2.4635196208764042E-2</v>
      </c>
    </row>
    <row r="38" spans="1:12" x14ac:dyDescent="0.3">
      <c r="A38" s="5">
        <v>2019</v>
      </c>
      <c r="B38">
        <v>43684</v>
      </c>
      <c r="C38">
        <v>30.44</v>
      </c>
      <c r="D38" s="1">
        <f t="shared" si="1"/>
        <v>5.3287197231834005E-2</v>
      </c>
      <c r="E38">
        <v>54598</v>
      </c>
      <c r="F38">
        <v>38.04</v>
      </c>
      <c r="G38" s="1">
        <f t="shared" si="2"/>
        <v>-3.890853966649821E-2</v>
      </c>
      <c r="H38">
        <v>5283</v>
      </c>
      <c r="I38">
        <v>3.68</v>
      </c>
      <c r="J38" s="1">
        <f t="shared" si="0"/>
        <v>1.6574585635359129E-2</v>
      </c>
      <c r="K38" s="5" t="s">
        <v>45</v>
      </c>
      <c r="L38" s="1">
        <f>AVERAGE(J4:J38)</f>
        <v>-1.0599172402258447E-3</v>
      </c>
    </row>
    <row r="39" spans="1:12" x14ac:dyDescent="0.3">
      <c r="K39" s="5"/>
    </row>
    <row r="40" spans="1:12" x14ac:dyDescent="0.3">
      <c r="J40" t="s">
        <v>48</v>
      </c>
      <c r="K40" s="5" t="s">
        <v>46</v>
      </c>
      <c r="L40" s="6">
        <v>0.31</v>
      </c>
    </row>
    <row r="41" spans="1:12" x14ac:dyDescent="0.3">
      <c r="K41" s="5" t="s">
        <v>52</v>
      </c>
      <c r="L41" s="7">
        <v>-6.7000000000000004E-2</v>
      </c>
    </row>
    <row r="42" spans="1:12" x14ac:dyDescent="0.3">
      <c r="K42" s="5" t="s">
        <v>47</v>
      </c>
      <c r="L42" s="6">
        <v>0.05</v>
      </c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9E60-5A9F-4D36-8644-4C3B140D2192}">
  <dimension ref="A2:P42"/>
  <sheetViews>
    <sheetView topLeftCell="A19" workbookViewId="0">
      <selection activeCell="I51" sqref="I51"/>
    </sheetView>
  </sheetViews>
  <sheetFormatPr defaultRowHeight="14.4" x14ac:dyDescent="0.3"/>
  <cols>
    <col min="2" max="2" width="9" bestFit="1" customWidth="1"/>
    <col min="3" max="3" width="6.21875" bestFit="1" customWidth="1"/>
    <col min="4" max="4" width="10.109375" bestFit="1" customWidth="1"/>
    <col min="5" max="5" width="11" bestFit="1" customWidth="1"/>
    <col min="6" max="6" width="8.21875" bestFit="1" customWidth="1"/>
    <col min="7" max="7" width="10.109375" bestFit="1" customWidth="1"/>
    <col min="8" max="8" width="9.5546875" bestFit="1" customWidth="1"/>
    <col min="9" max="9" width="6.77734375" bestFit="1" customWidth="1"/>
    <col min="10" max="10" width="10.109375" bestFit="1" customWidth="1"/>
    <col min="11" max="11" width="15.5546875" bestFit="1" customWidth="1"/>
    <col min="16" max="16" width="64" bestFit="1" customWidth="1"/>
  </cols>
  <sheetData>
    <row r="2" spans="1:16" x14ac:dyDescent="0.3">
      <c r="A2" s="5" t="s">
        <v>1</v>
      </c>
      <c r="B2" s="2" t="s">
        <v>0</v>
      </c>
      <c r="C2" s="2" t="s">
        <v>4</v>
      </c>
      <c r="D2" s="2" t="s">
        <v>51</v>
      </c>
      <c r="E2" s="3" t="s">
        <v>2</v>
      </c>
      <c r="F2" s="3" t="s">
        <v>5</v>
      </c>
      <c r="G2" s="3" t="s">
        <v>51</v>
      </c>
      <c r="H2" s="4" t="s">
        <v>3</v>
      </c>
      <c r="I2" s="4" t="s">
        <v>6</v>
      </c>
      <c r="J2" s="4" t="s">
        <v>51</v>
      </c>
      <c r="P2" t="s">
        <v>11</v>
      </c>
    </row>
    <row r="3" spans="1:16" x14ac:dyDescent="0.3">
      <c r="A3" s="5">
        <v>1984</v>
      </c>
      <c r="B3">
        <v>13246</v>
      </c>
      <c r="C3">
        <v>9.23</v>
      </c>
      <c r="D3" t="s">
        <v>54</v>
      </c>
      <c r="E3">
        <v>131014</v>
      </c>
      <c r="F3">
        <v>91.28</v>
      </c>
      <c r="G3" t="s">
        <v>54</v>
      </c>
      <c r="H3">
        <v>5820</v>
      </c>
      <c r="I3">
        <v>4.0599999999999996</v>
      </c>
      <c r="J3" t="s">
        <v>54</v>
      </c>
      <c r="P3" t="s">
        <v>55</v>
      </c>
    </row>
    <row r="4" spans="1:16" x14ac:dyDescent="0.3">
      <c r="A4" s="5">
        <v>1985</v>
      </c>
      <c r="B4">
        <v>15315</v>
      </c>
      <c r="C4">
        <v>10.67</v>
      </c>
      <c r="D4" s="7">
        <f>(C4-C3)/C3</f>
        <v>0.15601300108342356</v>
      </c>
      <c r="E4">
        <v>128707</v>
      </c>
      <c r="F4">
        <v>89.68</v>
      </c>
      <c r="G4" s="7">
        <f>(F4-F3)/F3</f>
        <v>-1.7528483786152436E-2</v>
      </c>
      <c r="H4">
        <v>5610</v>
      </c>
      <c r="I4">
        <v>3.91</v>
      </c>
      <c r="J4" s="7">
        <f>(I4-I3)/I3</f>
        <v>-3.6945812807881645E-2</v>
      </c>
      <c r="P4" t="s">
        <v>13</v>
      </c>
    </row>
    <row r="5" spans="1:16" x14ac:dyDescent="0.3">
      <c r="A5" s="5">
        <v>1986</v>
      </c>
      <c r="B5">
        <v>16982</v>
      </c>
      <c r="C5">
        <v>11.83</v>
      </c>
      <c r="D5" s="7">
        <f>(C5-C4)/C4</f>
        <v>0.10871602624179945</v>
      </c>
      <c r="E5">
        <v>127436</v>
      </c>
      <c r="F5">
        <v>88.79</v>
      </c>
      <c r="G5" s="7">
        <f>(F5-F4)/F4</f>
        <v>-9.9241748438893898E-3</v>
      </c>
      <c r="H5">
        <v>5738</v>
      </c>
      <c r="I5">
        <v>4</v>
      </c>
      <c r="J5" s="7">
        <f>(I5-I4)/I4</f>
        <v>2.3017902813299195E-2</v>
      </c>
      <c r="P5" t="s">
        <v>14</v>
      </c>
    </row>
    <row r="6" spans="1:16" x14ac:dyDescent="0.3">
      <c r="A6" s="5">
        <v>1987</v>
      </c>
      <c r="B6">
        <v>18599</v>
      </c>
      <c r="C6">
        <v>12.96</v>
      </c>
      <c r="D6" s="7">
        <f>(C6-C5)/C5</f>
        <v>9.5519864750634051E-2</v>
      </c>
      <c r="E6">
        <v>125183</v>
      </c>
      <c r="F6">
        <v>87.22</v>
      </c>
      <c r="G6" s="7">
        <f>(F6-F5)/F5</f>
        <v>-1.7682171415700047E-2</v>
      </c>
      <c r="H6">
        <v>5773</v>
      </c>
      <c r="I6">
        <v>4.0199999999999996</v>
      </c>
      <c r="J6" s="7">
        <f>(I6-I5)/I5</f>
        <v>4.9999999999998934E-3</v>
      </c>
      <c r="P6" t="s">
        <v>15</v>
      </c>
    </row>
    <row r="7" spans="1:16" x14ac:dyDescent="0.3">
      <c r="A7" s="5">
        <v>1988</v>
      </c>
      <c r="B7">
        <v>21017</v>
      </c>
      <c r="C7">
        <v>14.64</v>
      </c>
      <c r="D7" s="7">
        <f>(C7-C6)/C6</f>
        <v>0.12962962962962959</v>
      </c>
      <c r="E7">
        <v>123121</v>
      </c>
      <c r="F7">
        <v>85.78</v>
      </c>
      <c r="G7" s="7">
        <f>(F7-F6)/F6</f>
        <v>-1.6509974776427398E-2</v>
      </c>
      <c r="H7">
        <v>5877</v>
      </c>
      <c r="I7">
        <v>4.09</v>
      </c>
      <c r="J7" s="7">
        <f>(I7-I6)/I6</f>
        <v>1.7412935323383158E-2</v>
      </c>
      <c r="P7" t="s">
        <v>16</v>
      </c>
    </row>
    <row r="8" spans="1:16" x14ac:dyDescent="0.3">
      <c r="A8" s="5">
        <v>1989</v>
      </c>
      <c r="B8">
        <v>22060</v>
      </c>
      <c r="C8">
        <v>15.37</v>
      </c>
      <c r="D8" s="7">
        <f>(C8-C7)/C7</f>
        <v>4.9863387978141979E-2</v>
      </c>
      <c r="E8">
        <v>122059</v>
      </c>
      <c r="F8">
        <v>85.04</v>
      </c>
      <c r="G8" s="7">
        <f>(F8-F7)/F7</f>
        <v>-8.6267195150384109E-3</v>
      </c>
      <c r="H8">
        <v>6105</v>
      </c>
      <c r="I8">
        <v>4.25</v>
      </c>
      <c r="J8" s="7">
        <f>(I8-I7)/I7</f>
        <v>3.911980440097803E-2</v>
      </c>
      <c r="P8" t="s">
        <v>17</v>
      </c>
    </row>
    <row r="9" spans="1:16" x14ac:dyDescent="0.3">
      <c r="A9" s="5">
        <v>1990</v>
      </c>
      <c r="B9">
        <v>24327</v>
      </c>
      <c r="C9">
        <v>16.95</v>
      </c>
      <c r="D9" s="7">
        <f>(C9-C8)/C8</f>
        <v>0.10279765777488616</v>
      </c>
      <c r="E9">
        <v>119994</v>
      </c>
      <c r="F9">
        <v>83.61</v>
      </c>
      <c r="G9" s="7">
        <f>(F9-F8)/F8</f>
        <v>-1.6815616180620965E-2</v>
      </c>
      <c r="H9">
        <v>6233</v>
      </c>
      <c r="I9">
        <v>4.34</v>
      </c>
      <c r="J9" s="7">
        <f>(I9-I8)/I8</f>
        <v>2.1176470588235262E-2</v>
      </c>
      <c r="P9" t="s">
        <v>18</v>
      </c>
    </row>
    <row r="10" spans="1:16" x14ac:dyDescent="0.3">
      <c r="A10" s="5">
        <v>1991</v>
      </c>
      <c r="B10">
        <v>27463</v>
      </c>
      <c r="C10">
        <v>19.13</v>
      </c>
      <c r="D10" s="7">
        <f>(C10-C9)/C9</f>
        <v>0.12861356932153392</v>
      </c>
      <c r="E10">
        <v>116837</v>
      </c>
      <c r="F10">
        <v>81.41</v>
      </c>
      <c r="G10" s="7">
        <f>(F10-F9)/F9</f>
        <v>-2.6312642028465529E-2</v>
      </c>
      <c r="H10">
        <v>6013</v>
      </c>
      <c r="I10">
        <v>4.1900000000000004</v>
      </c>
      <c r="J10" s="7">
        <f>(I10-I9)/I9</f>
        <v>-3.4562211981566698E-2</v>
      </c>
      <c r="P10" t="s">
        <v>19</v>
      </c>
    </row>
    <row r="11" spans="1:16" x14ac:dyDescent="0.3">
      <c r="A11" s="5">
        <v>1992</v>
      </c>
      <c r="B11">
        <v>30366</v>
      </c>
      <c r="C11">
        <v>21.16</v>
      </c>
      <c r="D11" s="7">
        <f>(C11-C10)/C10</f>
        <v>0.10611604809200216</v>
      </c>
      <c r="E11">
        <v>113398</v>
      </c>
      <c r="F11">
        <v>79.010000000000005</v>
      </c>
      <c r="G11" s="7">
        <f>(F11-F10)/F10</f>
        <v>-2.9480407812307968E-2</v>
      </c>
      <c r="H11">
        <v>6115</v>
      </c>
      <c r="I11">
        <v>4.26</v>
      </c>
      <c r="J11" s="7">
        <f>(I11-I10)/I10</f>
        <v>1.6706443914081E-2</v>
      </c>
      <c r="P11" t="s">
        <v>20</v>
      </c>
    </row>
    <row r="12" spans="1:16" x14ac:dyDescent="0.3">
      <c r="A12" s="5">
        <v>1993</v>
      </c>
      <c r="B12">
        <v>33666</v>
      </c>
      <c r="C12">
        <v>23.46</v>
      </c>
      <c r="D12" s="7">
        <f>(C12-C11)/C11</f>
        <v>0.10869565217391308</v>
      </c>
      <c r="E12">
        <v>109728</v>
      </c>
      <c r="F12">
        <v>76.45</v>
      </c>
      <c r="G12" s="7">
        <f>(F12-F11)/F11</f>
        <v>-3.2400961903556541E-2</v>
      </c>
      <c r="H12">
        <v>6066</v>
      </c>
      <c r="I12">
        <v>4.2300000000000004</v>
      </c>
      <c r="J12" s="7">
        <f>(I12-I11)/I11</f>
        <v>-7.0422535211266107E-3</v>
      </c>
      <c r="P12" t="s">
        <v>49</v>
      </c>
    </row>
    <row r="13" spans="1:16" x14ac:dyDescent="0.3">
      <c r="A13" s="5">
        <v>1994</v>
      </c>
      <c r="B13">
        <v>37528</v>
      </c>
      <c r="C13">
        <v>26.15</v>
      </c>
      <c r="D13" s="7">
        <f>(C13-C12)/C12</f>
        <v>0.11466325660699052</v>
      </c>
      <c r="E13">
        <v>105513</v>
      </c>
      <c r="F13">
        <v>73.52</v>
      </c>
      <c r="G13" s="7">
        <f>(F13-F12)/F12</f>
        <v>-3.83257030739046E-2</v>
      </c>
      <c r="H13">
        <v>6340</v>
      </c>
      <c r="I13">
        <v>4.42</v>
      </c>
      <c r="J13" s="7">
        <f>(I13-I12)/I12</f>
        <v>4.4917257683215008E-2</v>
      </c>
      <c r="P13" t="s">
        <v>22</v>
      </c>
    </row>
    <row r="14" spans="1:16" x14ac:dyDescent="0.3">
      <c r="A14" s="5">
        <v>1995</v>
      </c>
      <c r="B14">
        <v>41619</v>
      </c>
      <c r="C14">
        <v>29</v>
      </c>
      <c r="D14" s="7">
        <f>(C14-C13)/C13</f>
        <v>0.10898661567877635</v>
      </c>
      <c r="E14">
        <v>101207</v>
      </c>
      <c r="F14">
        <v>70.52</v>
      </c>
      <c r="G14" s="7">
        <f>(F14-F13)/F13</f>
        <v>-4.0805223068552776E-2</v>
      </c>
      <c r="H14">
        <v>6539</v>
      </c>
      <c r="I14">
        <v>4.5599999999999996</v>
      </c>
      <c r="J14" s="7">
        <f>(I14-I13)/I13</f>
        <v>3.1674208144796309E-2</v>
      </c>
      <c r="P14" t="s">
        <v>23</v>
      </c>
    </row>
    <row r="15" spans="1:16" x14ac:dyDescent="0.3">
      <c r="A15" s="5">
        <v>1996</v>
      </c>
      <c r="B15">
        <v>44856</v>
      </c>
      <c r="C15">
        <v>31.25</v>
      </c>
      <c r="D15" s="7">
        <f>(C15-C14)/C14</f>
        <v>7.7586206896551727E-2</v>
      </c>
      <c r="E15">
        <v>96689</v>
      </c>
      <c r="F15">
        <v>67.37</v>
      </c>
      <c r="G15" s="7">
        <f>(F15-F14)/F14</f>
        <v>-4.4668179239931813E-2</v>
      </c>
      <c r="H15">
        <v>6458</v>
      </c>
      <c r="I15">
        <v>4.5</v>
      </c>
      <c r="J15" s="7">
        <f>(I15-I14)/I14</f>
        <v>-1.3157894736842021E-2</v>
      </c>
      <c r="P15" t="s">
        <v>24</v>
      </c>
    </row>
    <row r="16" spans="1:16" x14ac:dyDescent="0.3">
      <c r="A16" s="5">
        <v>1997</v>
      </c>
      <c r="B16">
        <v>50456</v>
      </c>
      <c r="C16">
        <v>35.159999999999997</v>
      </c>
      <c r="D16" s="7">
        <f>(C16-C15)/C15</f>
        <v>0.1251199999999999</v>
      </c>
      <c r="E16">
        <v>90167</v>
      </c>
      <c r="F16">
        <v>62.82</v>
      </c>
      <c r="G16" s="7">
        <f>(F16-F15)/F15</f>
        <v>-6.7537479590322164E-2</v>
      </c>
      <c r="H16">
        <v>6432</v>
      </c>
      <c r="I16">
        <v>4.4800000000000004</v>
      </c>
      <c r="J16" s="7">
        <f>(I16-I15)/I15</f>
        <v>-4.4444444444443499E-3</v>
      </c>
      <c r="P16" t="s">
        <v>25</v>
      </c>
    </row>
    <row r="17" spans="1:16" x14ac:dyDescent="0.3">
      <c r="A17" s="5">
        <v>1998</v>
      </c>
      <c r="B17">
        <v>54295</v>
      </c>
      <c r="C17">
        <v>37.83</v>
      </c>
      <c r="D17" s="7">
        <f>(C17-C16)/C16</f>
        <v>7.5938566552901085E-2</v>
      </c>
      <c r="E17">
        <v>85628</v>
      </c>
      <c r="F17">
        <v>56.66</v>
      </c>
      <c r="G17" s="7">
        <f>(F17-F16)/F16</f>
        <v>-9.8057943330149694E-2</v>
      </c>
      <c r="H17">
        <v>6264</v>
      </c>
      <c r="I17">
        <v>4.3600000000000003</v>
      </c>
      <c r="J17" s="7">
        <f>(I17-I16)/I16</f>
        <v>-2.6785714285714309E-2</v>
      </c>
      <c r="P17" t="s">
        <v>26</v>
      </c>
    </row>
    <row r="18" spans="1:16" x14ac:dyDescent="0.3">
      <c r="A18" s="5">
        <v>1999</v>
      </c>
      <c r="B18">
        <v>57396</v>
      </c>
      <c r="C18">
        <v>39.99</v>
      </c>
      <c r="D18" s="7">
        <f>(C18-C17)/C17</f>
        <v>5.709754163362421E-2</v>
      </c>
      <c r="E18">
        <v>81809</v>
      </c>
      <c r="F18">
        <v>57</v>
      </c>
      <c r="G18" s="7">
        <f>(F18-F17)/F17</f>
        <v>6.0007059654077557E-3</v>
      </c>
      <c r="H18">
        <v>6293</v>
      </c>
      <c r="I18">
        <v>4.38</v>
      </c>
      <c r="J18" s="7">
        <f>(I18-I17)/I17</f>
        <v>4.5871559633026545E-3</v>
      </c>
      <c r="P18" t="s">
        <v>27</v>
      </c>
    </row>
    <row r="19" spans="1:16" x14ac:dyDescent="0.3">
      <c r="A19" s="5">
        <v>2000</v>
      </c>
      <c r="B19">
        <v>59842</v>
      </c>
      <c r="C19">
        <v>41.7</v>
      </c>
      <c r="D19" s="7">
        <f>(C19-C18)/C18</f>
        <v>4.2760690172543157E-2</v>
      </c>
      <c r="E19">
        <v>78639</v>
      </c>
      <c r="F19">
        <v>54.79</v>
      </c>
      <c r="G19" s="7">
        <f>(F19-F18)/F18</f>
        <v>-3.8771929824561416E-2</v>
      </c>
      <c r="H19">
        <v>6285</v>
      </c>
      <c r="I19">
        <v>4.38</v>
      </c>
      <c r="J19" s="7">
        <f>(I19-I18)/I18</f>
        <v>0</v>
      </c>
      <c r="P19" t="s">
        <v>28</v>
      </c>
    </row>
    <row r="20" spans="1:16" x14ac:dyDescent="0.3">
      <c r="A20" s="5">
        <v>2001</v>
      </c>
      <c r="B20">
        <v>61540</v>
      </c>
      <c r="C20">
        <v>42.88</v>
      </c>
      <c r="D20" s="7">
        <f>(C20-C19)/C19</f>
        <v>2.8297362110311742E-2</v>
      </c>
      <c r="E20">
        <v>76032</v>
      </c>
      <c r="F20">
        <v>52.98</v>
      </c>
      <c r="G20" s="7">
        <f>(F20-F19)/F19</f>
        <v>-3.3035225406096047E-2</v>
      </c>
      <c r="H20">
        <v>6282</v>
      </c>
      <c r="I20">
        <v>4.38</v>
      </c>
      <c r="J20" s="7">
        <f>(I20-I19)/I19</f>
        <v>0</v>
      </c>
      <c r="K20" s="5" t="s">
        <v>41</v>
      </c>
      <c r="P20" t="s">
        <v>29</v>
      </c>
    </row>
    <row r="21" spans="1:16" x14ac:dyDescent="0.3">
      <c r="A21" s="5">
        <v>2002</v>
      </c>
      <c r="B21">
        <v>62281</v>
      </c>
      <c r="C21">
        <v>43.39</v>
      </c>
      <c r="D21" s="7">
        <f>(C21-C20)/C20</f>
        <v>1.1893656716417863E-2</v>
      </c>
      <c r="E21">
        <v>72375</v>
      </c>
      <c r="F21">
        <v>50.43</v>
      </c>
      <c r="G21" s="7">
        <f>(F21-F20)/F20</f>
        <v>-4.8131370328425772E-2</v>
      </c>
      <c r="H21">
        <v>6177</v>
      </c>
      <c r="I21">
        <v>4.3</v>
      </c>
      <c r="J21" s="7">
        <f>(I21-I20)/I20</f>
        <v>-1.8264840182648418E-2</v>
      </c>
      <c r="K21" s="5" t="s">
        <v>40</v>
      </c>
      <c r="P21" t="s">
        <v>50</v>
      </c>
    </row>
    <row r="22" spans="1:16" x14ac:dyDescent="0.3">
      <c r="A22" s="5">
        <v>2003</v>
      </c>
      <c r="B22">
        <v>65283</v>
      </c>
      <c r="C22">
        <v>45.49</v>
      </c>
      <c r="D22" s="7">
        <f>(C22-C21)/C21</f>
        <v>4.8398248444342047E-2</v>
      </c>
      <c r="E22">
        <v>69152</v>
      </c>
      <c r="F22">
        <v>48.18</v>
      </c>
      <c r="G22" s="7">
        <f>(F22-F21)/F21</f>
        <v>-4.4616299821534804E-2</v>
      </c>
      <c r="H22">
        <v>6143</v>
      </c>
      <c r="I22">
        <v>4.28</v>
      </c>
      <c r="J22" s="7">
        <f>(I22-I21)/I21</f>
        <v>-4.6511627906975755E-3</v>
      </c>
      <c r="K22" s="5" t="s">
        <v>38</v>
      </c>
      <c r="P22" t="s">
        <v>31</v>
      </c>
    </row>
    <row r="23" spans="1:16" x14ac:dyDescent="0.3">
      <c r="A23" s="5">
        <v>2004</v>
      </c>
      <c r="B23">
        <v>69003</v>
      </c>
      <c r="C23">
        <v>48.08</v>
      </c>
      <c r="D23" s="7">
        <f>(C23-C22)/C22</f>
        <v>5.6935590239613018E-2</v>
      </c>
      <c r="E23">
        <v>64503</v>
      </c>
      <c r="F23">
        <v>44.94</v>
      </c>
      <c r="G23" s="7">
        <f>(F23-F22)/F22</f>
        <v>-6.7247820672478253E-2</v>
      </c>
      <c r="H23">
        <v>5964</v>
      </c>
      <c r="I23">
        <v>4.16</v>
      </c>
      <c r="J23" s="7">
        <f>(I23-I22)/I22</f>
        <v>-2.8037383177570117E-2</v>
      </c>
      <c r="K23" s="5" t="s">
        <v>39</v>
      </c>
      <c r="P23" t="s">
        <v>32</v>
      </c>
    </row>
    <row r="24" spans="1:16" x14ac:dyDescent="0.3">
      <c r="A24" s="5">
        <v>2005</v>
      </c>
      <c r="B24">
        <v>70972</v>
      </c>
      <c r="C24">
        <v>49.45</v>
      </c>
      <c r="D24" s="7">
        <f>(C24-C23)/C23</f>
        <v>2.8494176372712243E-2</v>
      </c>
      <c r="E24">
        <v>61718</v>
      </c>
      <c r="F24">
        <v>43</v>
      </c>
      <c r="G24" s="7">
        <f>(F24-F23)/F23</f>
        <v>-4.3168669336893589E-2</v>
      </c>
      <c r="H24">
        <v>5849</v>
      </c>
      <c r="I24">
        <v>4.08</v>
      </c>
      <c r="J24" s="7">
        <f>(I24-I23)/I23</f>
        <v>-1.9230769230769246E-2</v>
      </c>
      <c r="K24" s="5"/>
      <c r="P24" t="s">
        <v>33</v>
      </c>
    </row>
    <row r="25" spans="1:16" x14ac:dyDescent="0.3">
      <c r="A25" s="5">
        <v>2006</v>
      </c>
      <c r="B25">
        <v>72952</v>
      </c>
      <c r="C25">
        <v>50.83</v>
      </c>
      <c r="D25" s="7">
        <f>(C25-C24)/C24</f>
        <v>2.7906976744185952E-2</v>
      </c>
      <c r="E25">
        <v>60766</v>
      </c>
      <c r="F25">
        <v>42.35</v>
      </c>
      <c r="G25" s="7">
        <f>(F25-F24)/F24</f>
        <v>-1.5116279069767409E-2</v>
      </c>
      <c r="H25">
        <v>6025</v>
      </c>
      <c r="I25">
        <v>4.2</v>
      </c>
      <c r="J25" s="7">
        <f>(I25-I24)/I24</f>
        <v>2.9411764705882377E-2</v>
      </c>
      <c r="K25" s="5" t="s">
        <v>42</v>
      </c>
      <c r="P25" t="s">
        <v>34</v>
      </c>
    </row>
    <row r="26" spans="1:16" x14ac:dyDescent="0.3">
      <c r="A26" s="5">
        <v>2007</v>
      </c>
      <c r="B26">
        <v>73761</v>
      </c>
      <c r="C26">
        <v>51.39</v>
      </c>
      <c r="D26" s="7">
        <f>(C26-C25)/C25</f>
        <v>1.101711587645096E-2</v>
      </c>
      <c r="E26">
        <v>60546</v>
      </c>
      <c r="F26">
        <v>42.19</v>
      </c>
      <c r="G26" s="7">
        <f>(F26-F25)/F25</f>
        <v>-3.7780401416765926E-3</v>
      </c>
      <c r="H26">
        <v>6022</v>
      </c>
      <c r="I26">
        <v>4.2</v>
      </c>
      <c r="J26" s="7">
        <f>(I26-I25)/I25</f>
        <v>0</v>
      </c>
      <c r="K26" s="5" t="s">
        <v>40</v>
      </c>
      <c r="P26" t="s">
        <v>35</v>
      </c>
    </row>
    <row r="27" spans="1:16" x14ac:dyDescent="0.3">
      <c r="A27" s="5">
        <v>2008</v>
      </c>
      <c r="B27">
        <v>73740</v>
      </c>
      <c r="C27">
        <v>51.38</v>
      </c>
      <c r="D27" s="7">
        <f>(C27-C26)/C26</f>
        <v>-1.9459038723483189E-4</v>
      </c>
      <c r="E27">
        <v>60354</v>
      </c>
      <c r="F27">
        <v>42.05</v>
      </c>
      <c r="G27" s="7">
        <f>(F27-F26)/F26</f>
        <v>-3.3183218772221044E-3</v>
      </c>
      <c r="H27">
        <v>6155</v>
      </c>
      <c r="I27">
        <v>4.29</v>
      </c>
      <c r="J27" s="7">
        <f>(I27-I26)/I26</f>
        <v>2.1428571428571394E-2</v>
      </c>
      <c r="K27" s="5" t="s">
        <v>38</v>
      </c>
      <c r="P27" t="s">
        <v>36</v>
      </c>
    </row>
    <row r="28" spans="1:16" x14ac:dyDescent="0.3">
      <c r="A28" s="5">
        <v>2009</v>
      </c>
      <c r="B28">
        <v>71913</v>
      </c>
      <c r="C28">
        <v>50.11</v>
      </c>
      <c r="D28" s="7">
        <f>(C28-C27)/C27</f>
        <v>-2.4717789022966195E-2</v>
      </c>
      <c r="E28">
        <v>60929</v>
      </c>
      <c r="F28">
        <v>42.45</v>
      </c>
      <c r="G28" s="7">
        <f>(F28-F27)/F27</f>
        <v>9.51248513674211E-3</v>
      </c>
      <c r="H28">
        <v>5990</v>
      </c>
      <c r="I28">
        <v>4.17</v>
      </c>
      <c r="J28" s="7">
        <f>(I28-I27)/I27</f>
        <v>-2.7972027972027996E-2</v>
      </c>
      <c r="K28" s="5" t="s">
        <v>39</v>
      </c>
      <c r="P28" t="s">
        <v>37</v>
      </c>
    </row>
    <row r="29" spans="1:16" x14ac:dyDescent="0.3">
      <c r="A29" s="5">
        <v>2010</v>
      </c>
      <c r="B29">
        <v>73445</v>
      </c>
      <c r="C29">
        <v>51.17</v>
      </c>
      <c r="D29" s="7">
        <f>(C29-C28)/C28</f>
        <v>2.1153462382757979E-2</v>
      </c>
      <c r="E29">
        <v>58929</v>
      </c>
      <c r="F29">
        <v>41.06</v>
      </c>
      <c r="G29" s="7">
        <f>(F29-F28)/F28</f>
        <v>-3.2744405182567736E-2</v>
      </c>
      <c r="H29">
        <v>6014</v>
      </c>
      <c r="I29">
        <v>4.1900000000000004</v>
      </c>
      <c r="J29" s="7">
        <f>(I29-I28)/I28</f>
        <v>4.7961630695444752E-3</v>
      </c>
      <c r="K29" s="5"/>
      <c r="L29" s="8"/>
    </row>
    <row r="30" spans="1:16" x14ac:dyDescent="0.3">
      <c r="A30" s="5">
        <v>2011</v>
      </c>
      <c r="B30">
        <v>73909</v>
      </c>
      <c r="C30">
        <v>51.5</v>
      </c>
      <c r="D30" s="7">
        <f>(C30-C29)/C29</f>
        <v>6.4490912644127084E-3</v>
      </c>
      <c r="E30">
        <v>57680</v>
      </c>
      <c r="F30">
        <v>40.19</v>
      </c>
      <c r="G30" s="7">
        <f>(F30-F29)/F29</f>
        <v>-2.1188504627374684E-2</v>
      </c>
      <c r="H30">
        <v>6037</v>
      </c>
      <c r="I30">
        <v>4.21</v>
      </c>
      <c r="J30" s="7">
        <f>(I30-I29)/I29</f>
        <v>4.773269689737368E-3</v>
      </c>
      <c r="K30" s="5" t="s">
        <v>53</v>
      </c>
    </row>
    <row r="31" spans="1:16" x14ac:dyDescent="0.3">
      <c r="A31" s="5">
        <v>2012</v>
      </c>
      <c r="B31">
        <v>69735</v>
      </c>
      <c r="C31">
        <v>48.59</v>
      </c>
      <c r="D31" s="7">
        <f>(C31-C30)/C30</f>
        <v>-5.6504854368931975E-2</v>
      </c>
      <c r="E31">
        <v>58516</v>
      </c>
      <c r="F31">
        <v>40.770000000000003</v>
      </c>
      <c r="G31" s="7">
        <f>(F31-F30)/F30</f>
        <v>1.4431450609604515E-2</v>
      </c>
      <c r="H31">
        <v>5916</v>
      </c>
      <c r="I31">
        <v>4.12</v>
      </c>
      <c r="J31" s="7">
        <f>(I31-I30)/I30</f>
        <v>-2.1377672209026095E-2</v>
      </c>
      <c r="K31" s="5" t="s">
        <v>40</v>
      </c>
    </row>
    <row r="32" spans="1:16" x14ac:dyDescent="0.3">
      <c r="A32" s="5">
        <v>2013</v>
      </c>
      <c r="B32">
        <v>63657</v>
      </c>
      <c r="C32">
        <v>44.35</v>
      </c>
      <c r="D32" s="7">
        <f>(C32-C31)/C31</f>
        <v>-8.7260753241407737E-2</v>
      </c>
      <c r="E32">
        <v>59437</v>
      </c>
      <c r="F32">
        <v>41.41</v>
      </c>
      <c r="G32" s="7">
        <f>(F32-F31)/F31</f>
        <v>1.5697817022320173E-2</v>
      </c>
      <c r="H32">
        <v>5538</v>
      </c>
      <c r="I32">
        <v>3.86</v>
      </c>
      <c r="J32" s="7">
        <f>(I32-I31)/I31</f>
        <v>-6.310679611650491E-2</v>
      </c>
      <c r="K32" s="5" t="s">
        <v>38</v>
      </c>
    </row>
    <row r="33" spans="1:12" x14ac:dyDescent="0.3">
      <c r="A33" s="5">
        <v>2014</v>
      </c>
      <c r="B33">
        <v>62651</v>
      </c>
      <c r="C33">
        <v>43.65</v>
      </c>
      <c r="D33" s="7">
        <f>(C33-C32)/C32</f>
        <v>-1.578354002254798E-2</v>
      </c>
      <c r="E33">
        <v>58812</v>
      </c>
      <c r="F33">
        <v>40.98</v>
      </c>
      <c r="G33" s="7">
        <f>(F33-F32)/F32</f>
        <v>-1.0383965225790865E-2</v>
      </c>
      <c r="H33">
        <v>5432</v>
      </c>
      <c r="I33">
        <v>3.78</v>
      </c>
      <c r="J33" s="7">
        <f>(I33-I32)/I32</f>
        <v>-2.0725388601036288E-2</v>
      </c>
      <c r="K33" s="5" t="s">
        <v>39</v>
      </c>
    </row>
    <row r="34" spans="1:12" x14ac:dyDescent="0.3">
      <c r="A34" s="5">
        <v>2015</v>
      </c>
      <c r="B34">
        <v>62485</v>
      </c>
      <c r="C34">
        <v>43.54</v>
      </c>
      <c r="D34" s="7">
        <f>(C34-C33)/C33</f>
        <v>-2.5200458190148783E-3</v>
      </c>
      <c r="E34">
        <v>58171</v>
      </c>
      <c r="F34">
        <v>40.53</v>
      </c>
      <c r="G34" s="7">
        <f>(F34-F33)/F33</f>
        <v>-1.0980966325036499E-2</v>
      </c>
      <c r="H34">
        <v>5433</v>
      </c>
      <c r="I34">
        <v>3.79</v>
      </c>
      <c r="J34" s="7">
        <f>(I34-I33)/I33</f>
        <v>2.6455026455027069E-3</v>
      </c>
      <c r="K34" s="5"/>
    </row>
    <row r="35" spans="1:12" x14ac:dyDescent="0.3">
      <c r="A35" s="5">
        <v>2016</v>
      </c>
      <c r="B35">
        <v>63337</v>
      </c>
      <c r="C35">
        <v>44.13</v>
      </c>
      <c r="D35" s="7">
        <f>(C35-C34)/C34</f>
        <v>1.3550757923748356E-2</v>
      </c>
      <c r="E35">
        <v>57269</v>
      </c>
      <c r="F35">
        <v>39.9</v>
      </c>
      <c r="G35" s="7">
        <f>(F35-F34)/F34</f>
        <v>-1.5544041450777264E-2</v>
      </c>
      <c r="H35">
        <v>5388</v>
      </c>
      <c r="I35">
        <v>3.75</v>
      </c>
      <c r="J35" s="7">
        <f>(I35-I34)/I34</f>
        <v>-1.0554089709762543E-2</v>
      </c>
      <c r="K35" s="5"/>
    </row>
    <row r="36" spans="1:12" x14ac:dyDescent="0.3">
      <c r="A36" s="5">
        <v>2017</v>
      </c>
      <c r="B36">
        <v>62683</v>
      </c>
      <c r="C36">
        <v>43.67</v>
      </c>
      <c r="D36" s="7">
        <f>(C36-C35)/C35</f>
        <v>-1.0423748017221863E-2</v>
      </c>
      <c r="E36">
        <v>56956</v>
      </c>
      <c r="F36">
        <v>39.68</v>
      </c>
      <c r="G36" s="7">
        <f>(F36-F35)/F35</f>
        <v>-5.5137844611528536E-3</v>
      </c>
      <c r="H36">
        <v>5252</v>
      </c>
      <c r="I36">
        <v>3.66</v>
      </c>
      <c r="J36" s="7">
        <f>(I36-I35)/I35</f>
        <v>-2.3999999999999962E-2</v>
      </c>
      <c r="K36" s="5" t="s">
        <v>43</v>
      </c>
      <c r="L36" s="1"/>
    </row>
    <row r="37" spans="1:12" x14ac:dyDescent="0.3">
      <c r="A37" s="5">
        <v>2018</v>
      </c>
      <c r="B37">
        <v>63789</v>
      </c>
      <c r="C37">
        <v>44.45</v>
      </c>
      <c r="D37" s="7">
        <f>(C37-C36)/C36</f>
        <v>1.7861231967025444E-2</v>
      </c>
      <c r="E37">
        <v>56239</v>
      </c>
      <c r="F37">
        <v>39.18</v>
      </c>
      <c r="G37" s="7">
        <f>(F37-F36)/F36</f>
        <v>-1.2600806451612904E-2</v>
      </c>
      <c r="H37">
        <v>5338</v>
      </c>
      <c r="I37">
        <v>3.72</v>
      </c>
      <c r="J37" s="7">
        <f>(I37-I36)/I36</f>
        <v>1.6393442622950834E-2</v>
      </c>
      <c r="K37" s="5" t="s">
        <v>44</v>
      </c>
      <c r="L37" s="1"/>
    </row>
    <row r="38" spans="1:12" x14ac:dyDescent="0.3">
      <c r="A38" s="5">
        <v>2019</v>
      </c>
      <c r="B38">
        <v>65144</v>
      </c>
      <c r="C38">
        <v>45.39</v>
      </c>
      <c r="D38" s="7">
        <f>(C38-C37)/C37</f>
        <v>2.1147356580427393E-2</v>
      </c>
      <c r="E38">
        <v>54038</v>
      </c>
      <c r="F38">
        <v>37.65</v>
      </c>
      <c r="G38" s="7">
        <f>(F38-F37)/F37</f>
        <v>-3.905053598774888E-2</v>
      </c>
      <c r="H38">
        <v>5455</v>
      </c>
      <c r="I38">
        <v>3.8</v>
      </c>
      <c r="J38" s="7">
        <f>(I38-I37)/I37</f>
        <v>2.1505376344085919E-2</v>
      </c>
      <c r="K38" s="5" t="s">
        <v>45</v>
      </c>
      <c r="L38" s="1"/>
    </row>
    <row r="39" spans="1:12" x14ac:dyDescent="0.3">
      <c r="D39" s="7"/>
      <c r="G39" s="7"/>
      <c r="J39" s="7"/>
      <c r="K39" s="5"/>
    </row>
    <row r="40" spans="1:12" x14ac:dyDescent="0.3">
      <c r="K40" s="5" t="s">
        <v>46</v>
      </c>
      <c r="L40" s="6"/>
    </row>
    <row r="41" spans="1:12" x14ac:dyDescent="0.3">
      <c r="K41" s="5" t="s">
        <v>52</v>
      </c>
      <c r="L41" s="7"/>
    </row>
    <row r="42" spans="1:12" x14ac:dyDescent="0.3">
      <c r="K42" s="5" t="s">
        <v>47</v>
      </c>
      <c r="L42" s="6"/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1F74-7DEB-433F-B10D-B412E8BCC223}">
  <dimension ref="A2:K42"/>
  <sheetViews>
    <sheetView workbookViewId="0">
      <selection activeCell="L9" sqref="L9"/>
    </sheetView>
  </sheetViews>
  <sheetFormatPr defaultRowHeight="14.4" x14ac:dyDescent="0.3"/>
  <cols>
    <col min="2" max="2" width="9" bestFit="1" customWidth="1"/>
    <col min="3" max="3" width="6.21875" bestFit="1" customWidth="1"/>
    <col min="4" max="4" width="10.109375" bestFit="1" customWidth="1"/>
    <col min="5" max="5" width="11" bestFit="1" customWidth="1"/>
    <col min="6" max="6" width="8.21875" bestFit="1" customWidth="1"/>
    <col min="7" max="7" width="10.109375" bestFit="1" customWidth="1"/>
    <col min="8" max="8" width="9.5546875" bestFit="1" customWidth="1"/>
    <col min="9" max="9" width="6.77734375" bestFit="1" customWidth="1"/>
    <col min="10" max="10" width="10.109375" bestFit="1" customWidth="1"/>
    <col min="11" max="11" width="15.5546875" bestFit="1" customWidth="1"/>
  </cols>
  <sheetData>
    <row r="2" spans="1:10" x14ac:dyDescent="0.3">
      <c r="A2" s="5" t="s">
        <v>1</v>
      </c>
      <c r="B2" s="2" t="s">
        <v>0</v>
      </c>
      <c r="C2" s="2" t="s">
        <v>4</v>
      </c>
      <c r="D2" s="2" t="s">
        <v>51</v>
      </c>
      <c r="E2" s="3" t="s">
        <v>2</v>
      </c>
      <c r="F2" s="3" t="s">
        <v>5</v>
      </c>
      <c r="G2" s="3" t="s">
        <v>51</v>
      </c>
      <c r="H2" s="4" t="s">
        <v>3</v>
      </c>
      <c r="I2" s="4" t="s">
        <v>6</v>
      </c>
      <c r="J2" s="4" t="s">
        <v>51</v>
      </c>
    </row>
    <row r="3" spans="1:10" x14ac:dyDescent="0.3">
      <c r="A3" s="5">
        <v>1984</v>
      </c>
      <c r="B3">
        <v>13389</v>
      </c>
      <c r="C3">
        <v>9.33</v>
      </c>
      <c r="D3" t="s">
        <v>54</v>
      </c>
      <c r="E3">
        <v>131734</v>
      </c>
      <c r="F3">
        <v>91.79</v>
      </c>
      <c r="G3" t="s">
        <v>54</v>
      </c>
      <c r="H3">
        <v>6167</v>
      </c>
      <c r="I3">
        <v>4.3</v>
      </c>
      <c r="J3" t="s">
        <v>54</v>
      </c>
    </row>
    <row r="4" spans="1:10" x14ac:dyDescent="0.3">
      <c r="A4" s="5">
        <v>1985</v>
      </c>
      <c r="B4">
        <v>15477</v>
      </c>
      <c r="C4">
        <v>10.78</v>
      </c>
      <c r="D4" s="7">
        <f>(C4-C3)/C3</f>
        <v>0.15541264737406207</v>
      </c>
      <c r="E4">
        <v>129519</v>
      </c>
      <c r="F4">
        <v>90.24</v>
      </c>
      <c r="G4" s="7">
        <f>(F4-F3)/F3</f>
        <v>-1.6886371064386223E-2</v>
      </c>
      <c r="H4">
        <v>5923</v>
      </c>
      <c r="I4">
        <v>4.13</v>
      </c>
      <c r="J4" s="7">
        <f>(I4-I3)/I3</f>
        <v>-3.9534883720930218E-2</v>
      </c>
    </row>
    <row r="5" spans="1:10" x14ac:dyDescent="0.3">
      <c r="A5" s="5">
        <v>1986</v>
      </c>
      <c r="B5">
        <v>17022</v>
      </c>
      <c r="C5">
        <v>11.86</v>
      </c>
      <c r="D5" s="7">
        <f t="shared" ref="D5:D38" si="0">(C5-C4)/C4</f>
        <v>0.10018552875695734</v>
      </c>
      <c r="E5">
        <v>128390</v>
      </c>
      <c r="F5">
        <v>89.46</v>
      </c>
      <c r="G5" s="7">
        <f t="shared" ref="G5:G38" si="1">(F5-F4)/F4</f>
        <v>-8.6436170212766082E-3</v>
      </c>
      <c r="H5">
        <v>6058</v>
      </c>
      <c r="I5">
        <v>4.22</v>
      </c>
      <c r="J5" s="7">
        <f t="shared" ref="J5:J38" si="2">(I5-I4)/I4</f>
        <v>2.1791767554479386E-2</v>
      </c>
    </row>
    <row r="6" spans="1:10" x14ac:dyDescent="0.3">
      <c r="A6" s="5">
        <v>1987</v>
      </c>
      <c r="B6">
        <v>18635</v>
      </c>
      <c r="C6">
        <v>12.98</v>
      </c>
      <c r="D6" s="7">
        <f t="shared" si="0"/>
        <v>9.4435075885328928E-2</v>
      </c>
      <c r="E6">
        <v>126236</v>
      </c>
      <c r="F6">
        <v>87.96</v>
      </c>
      <c r="G6" s="7">
        <f t="shared" si="1"/>
        <v>-1.676727028839705E-2</v>
      </c>
      <c r="H6">
        <v>6140</v>
      </c>
      <c r="I6">
        <v>4.28</v>
      </c>
      <c r="J6" s="7">
        <f t="shared" si="2"/>
        <v>1.4218009478673105E-2</v>
      </c>
    </row>
    <row r="7" spans="1:10" x14ac:dyDescent="0.3">
      <c r="A7" s="5">
        <v>1988</v>
      </c>
      <c r="B7">
        <v>21020</v>
      </c>
      <c r="C7">
        <v>14.65</v>
      </c>
      <c r="D7" s="7">
        <f t="shared" si="0"/>
        <v>0.12865947611710324</v>
      </c>
      <c r="E7">
        <v>124181</v>
      </c>
      <c r="F7">
        <v>86.52</v>
      </c>
      <c r="G7" s="7">
        <f t="shared" si="1"/>
        <v>-1.6371077762619347E-2</v>
      </c>
      <c r="H7">
        <v>6223</v>
      </c>
      <c r="I7">
        <v>4.34</v>
      </c>
      <c r="J7" s="7">
        <f t="shared" si="2"/>
        <v>1.4018691588784955E-2</v>
      </c>
    </row>
    <row r="8" spans="1:10" x14ac:dyDescent="0.3">
      <c r="A8" s="5">
        <v>1989</v>
      </c>
      <c r="B8">
        <v>21989</v>
      </c>
      <c r="C8">
        <v>15.32</v>
      </c>
      <c r="D8" s="7">
        <f t="shared" si="0"/>
        <v>4.5733788395904432E-2</v>
      </c>
      <c r="E8">
        <v>123250</v>
      </c>
      <c r="F8">
        <v>85.87</v>
      </c>
      <c r="G8" s="7">
        <f t="shared" si="1"/>
        <v>-7.5127138233933369E-3</v>
      </c>
      <c r="H8">
        <v>6519</v>
      </c>
      <c r="I8">
        <v>4.54</v>
      </c>
      <c r="J8" s="7">
        <f t="shared" si="2"/>
        <v>4.6082949308755804E-2</v>
      </c>
    </row>
    <row r="9" spans="1:10" x14ac:dyDescent="0.3">
      <c r="A9" s="5">
        <v>1990</v>
      </c>
      <c r="B9">
        <v>24259</v>
      </c>
      <c r="C9">
        <v>16.899999999999999</v>
      </c>
      <c r="D9" s="7">
        <f t="shared" si="0"/>
        <v>0.10313315926892939</v>
      </c>
      <c r="E9">
        <v>121232</v>
      </c>
      <c r="F9">
        <v>84.47</v>
      </c>
      <c r="G9" s="7">
        <f t="shared" si="1"/>
        <v>-1.6303714917899215E-2</v>
      </c>
      <c r="H9">
        <v>6695</v>
      </c>
      <c r="I9">
        <v>4.66</v>
      </c>
      <c r="J9" s="7">
        <f t="shared" si="2"/>
        <v>2.643171806167403E-2</v>
      </c>
    </row>
    <row r="10" spans="1:10" x14ac:dyDescent="0.3">
      <c r="A10" s="5">
        <v>1991</v>
      </c>
      <c r="B10">
        <v>27256</v>
      </c>
      <c r="C10">
        <v>18.989999999999998</v>
      </c>
      <c r="D10" s="7">
        <f t="shared" si="0"/>
        <v>0.12366863905325444</v>
      </c>
      <c r="E10">
        <v>118235</v>
      </c>
      <c r="F10">
        <v>82.38</v>
      </c>
      <c r="G10" s="7">
        <f t="shared" si="1"/>
        <v>-2.4742512134485656E-2</v>
      </c>
      <c r="H10">
        <v>6413</v>
      </c>
      <c r="I10">
        <v>4.47</v>
      </c>
      <c r="J10" s="7">
        <f t="shared" si="2"/>
        <v>-4.0772532188841283E-2</v>
      </c>
    </row>
    <row r="11" spans="1:10" x14ac:dyDescent="0.3">
      <c r="A11" s="5">
        <v>1992</v>
      </c>
      <c r="B11">
        <v>30063</v>
      </c>
      <c r="C11">
        <v>20.95</v>
      </c>
      <c r="D11" s="7">
        <f t="shared" si="0"/>
        <v>0.10321221695629285</v>
      </c>
      <c r="E11">
        <v>114832</v>
      </c>
      <c r="F11">
        <v>80.010000000000005</v>
      </c>
      <c r="G11" s="7">
        <f t="shared" si="1"/>
        <v>-2.8769118718135353E-2</v>
      </c>
      <c r="H11">
        <v>6561</v>
      </c>
      <c r="I11">
        <v>4.57</v>
      </c>
      <c r="J11" s="7">
        <f t="shared" si="2"/>
        <v>2.2371364653243967E-2</v>
      </c>
    </row>
    <row r="12" spans="1:10" x14ac:dyDescent="0.3">
      <c r="A12" s="5">
        <v>1993</v>
      </c>
      <c r="B12">
        <v>33447</v>
      </c>
      <c r="C12">
        <v>23.3</v>
      </c>
      <c r="D12" s="7">
        <f t="shared" si="0"/>
        <v>0.11217183770883062</v>
      </c>
      <c r="E12">
        <v>111186</v>
      </c>
      <c r="F12">
        <v>77.47</v>
      </c>
      <c r="G12" s="7">
        <f t="shared" si="1"/>
        <v>-3.1746031746031821E-2</v>
      </c>
      <c r="H12">
        <v>6476</v>
      </c>
      <c r="I12">
        <v>4.51</v>
      </c>
      <c r="J12" s="7">
        <f t="shared" si="2"/>
        <v>-1.3129102844639058E-2</v>
      </c>
    </row>
    <row r="13" spans="1:10" x14ac:dyDescent="0.3">
      <c r="A13" s="5">
        <v>1994</v>
      </c>
      <c r="B13">
        <v>37009</v>
      </c>
      <c r="C13">
        <v>25.79</v>
      </c>
      <c r="D13" s="7">
        <f t="shared" si="0"/>
        <v>0.1068669527896995</v>
      </c>
      <c r="E13">
        <v>107020</v>
      </c>
      <c r="F13">
        <v>74.569999999999993</v>
      </c>
      <c r="G13" s="7">
        <f t="shared" si="1"/>
        <v>-3.7433845359494074E-2</v>
      </c>
      <c r="H13">
        <v>6771</v>
      </c>
      <c r="I13">
        <v>4.72</v>
      </c>
      <c r="J13" s="7">
        <f t="shared" si="2"/>
        <v>4.6563192904656311E-2</v>
      </c>
    </row>
    <row r="14" spans="1:10" x14ac:dyDescent="0.3">
      <c r="A14" s="5">
        <v>1995</v>
      </c>
      <c r="B14">
        <v>41077</v>
      </c>
      <c r="C14">
        <v>28.62</v>
      </c>
      <c r="D14" s="7">
        <f t="shared" si="0"/>
        <v>0.10973245443970539</v>
      </c>
      <c r="E14">
        <v>102718</v>
      </c>
      <c r="F14">
        <v>71.569999999999993</v>
      </c>
      <c r="G14" s="7">
        <f t="shared" si="1"/>
        <v>-4.0230655759688885E-2</v>
      </c>
      <c r="H14">
        <v>7028</v>
      </c>
      <c r="I14">
        <v>4.9000000000000004</v>
      </c>
      <c r="J14" s="7">
        <f t="shared" si="2"/>
        <v>3.813559322033911E-2</v>
      </c>
    </row>
    <row r="15" spans="1:10" x14ac:dyDescent="0.3">
      <c r="A15" s="5">
        <v>1996</v>
      </c>
      <c r="B15">
        <v>43960</v>
      </c>
      <c r="C15">
        <v>30.63</v>
      </c>
      <c r="D15" s="7">
        <f t="shared" si="0"/>
        <v>7.0230607966456957E-2</v>
      </c>
      <c r="E15">
        <v>98156</v>
      </c>
      <c r="F15">
        <v>68.39</v>
      </c>
      <c r="G15" s="7">
        <f t="shared" si="1"/>
        <v>-4.4432024591309106E-2</v>
      </c>
      <c r="H15">
        <v>6957</v>
      </c>
      <c r="I15">
        <v>4.8499999999999996</v>
      </c>
      <c r="J15" s="7">
        <f t="shared" si="2"/>
        <v>-1.0204081632653206E-2</v>
      </c>
    </row>
    <row r="16" spans="1:10" x14ac:dyDescent="0.3">
      <c r="A16" s="5">
        <v>1997</v>
      </c>
      <c r="B16">
        <v>49450</v>
      </c>
      <c r="C16">
        <v>34.450000000000003</v>
      </c>
      <c r="D16" s="7">
        <f t="shared" si="0"/>
        <v>0.12471433235390153</v>
      </c>
      <c r="E16">
        <v>91561</v>
      </c>
      <c r="F16">
        <v>63.8</v>
      </c>
      <c r="G16" s="7">
        <f t="shared" si="1"/>
        <v>-6.7115075303406976E-2</v>
      </c>
      <c r="H16">
        <v>6832</v>
      </c>
      <c r="I16">
        <v>4.79</v>
      </c>
      <c r="J16" s="7">
        <f t="shared" si="2"/>
        <v>-1.2371134020618476E-2</v>
      </c>
    </row>
    <row r="17" spans="1:11" x14ac:dyDescent="0.3">
      <c r="A17" s="5">
        <v>1998</v>
      </c>
      <c r="B17">
        <v>55349</v>
      </c>
      <c r="C17">
        <v>37.17</v>
      </c>
      <c r="D17" s="7">
        <f t="shared" si="0"/>
        <v>7.8955007256894014E-2</v>
      </c>
      <c r="E17">
        <v>87028</v>
      </c>
      <c r="F17">
        <v>60.64</v>
      </c>
      <c r="G17" s="7">
        <f t="shared" si="1"/>
        <v>-4.952978056426327E-2</v>
      </c>
      <c r="H17">
        <v>6682</v>
      </c>
      <c r="I17">
        <v>4.66</v>
      </c>
      <c r="J17" s="7">
        <f t="shared" si="2"/>
        <v>-2.7139874739039643E-2</v>
      </c>
    </row>
    <row r="18" spans="1:11" x14ac:dyDescent="0.3">
      <c r="A18" s="5">
        <v>1999</v>
      </c>
      <c r="B18">
        <v>56253</v>
      </c>
      <c r="C18">
        <v>39.19</v>
      </c>
      <c r="D18" s="7">
        <f t="shared" si="0"/>
        <v>5.4344901802528808E-2</v>
      </c>
      <c r="E18">
        <v>83033</v>
      </c>
      <c r="F18">
        <v>57.85</v>
      </c>
      <c r="G18" s="7">
        <f t="shared" si="1"/>
        <v>-4.6009234828496025E-2</v>
      </c>
      <c r="H18">
        <v>6684</v>
      </c>
      <c r="I18">
        <v>4.66</v>
      </c>
      <c r="J18" s="7">
        <f t="shared" si="2"/>
        <v>0</v>
      </c>
    </row>
    <row r="19" spans="1:11" x14ac:dyDescent="0.3">
      <c r="A19" s="5">
        <v>2000</v>
      </c>
      <c r="B19">
        <v>58584</v>
      </c>
      <c r="C19">
        <v>40.82</v>
      </c>
      <c r="D19" s="7">
        <f t="shared" si="0"/>
        <v>4.1592242919112087E-2</v>
      </c>
      <c r="E19">
        <v>79866</v>
      </c>
      <c r="F19">
        <v>55.65</v>
      </c>
      <c r="G19" s="7">
        <f t="shared" si="1"/>
        <v>-3.8029386343993131E-2</v>
      </c>
      <c r="H19">
        <v>6671</v>
      </c>
      <c r="I19">
        <v>4.6500000000000004</v>
      </c>
      <c r="J19" s="7">
        <f t="shared" si="2"/>
        <v>-2.1459227467810699E-3</v>
      </c>
    </row>
    <row r="20" spans="1:11" x14ac:dyDescent="0.3">
      <c r="A20" s="5">
        <v>2001</v>
      </c>
      <c r="B20">
        <v>60065</v>
      </c>
      <c r="C20">
        <v>41.85</v>
      </c>
      <c r="D20" s="7">
        <f t="shared" si="0"/>
        <v>2.5232729054385134E-2</v>
      </c>
      <c r="E20">
        <v>77193</v>
      </c>
      <c r="F20">
        <v>53.78</v>
      </c>
      <c r="G20" s="7">
        <f t="shared" si="1"/>
        <v>-3.3602875112309027E-2</v>
      </c>
      <c r="H20">
        <v>6709</v>
      </c>
      <c r="I20">
        <v>4.67</v>
      </c>
      <c r="J20" s="7">
        <f t="shared" si="2"/>
        <v>4.3010752688171124E-3</v>
      </c>
      <c r="K20" s="5" t="s">
        <v>41</v>
      </c>
    </row>
    <row r="21" spans="1:11" x14ac:dyDescent="0.3">
      <c r="A21" s="5">
        <v>2002</v>
      </c>
      <c r="B21">
        <v>60598</v>
      </c>
      <c r="C21">
        <v>42.22</v>
      </c>
      <c r="D21" s="7">
        <f t="shared" si="0"/>
        <v>8.8410991636797467E-3</v>
      </c>
      <c r="E21">
        <v>73476</v>
      </c>
      <c r="F21">
        <v>51.19</v>
      </c>
      <c r="G21" s="7">
        <f t="shared" si="1"/>
        <v>-4.8159166976571278E-2</v>
      </c>
      <c r="H21">
        <v>6532</v>
      </c>
      <c r="I21">
        <v>4.55</v>
      </c>
      <c r="J21" s="7">
        <f t="shared" si="2"/>
        <v>-2.5695931477516084E-2</v>
      </c>
      <c r="K21" s="5" t="s">
        <v>40</v>
      </c>
    </row>
    <row r="22" spans="1:11" x14ac:dyDescent="0.3">
      <c r="A22" s="5">
        <v>2003</v>
      </c>
      <c r="B22">
        <v>63517</v>
      </c>
      <c r="C22">
        <v>44.26</v>
      </c>
      <c r="D22" s="7">
        <f t="shared" si="0"/>
        <v>4.8318332543818079E-2</v>
      </c>
      <c r="E22">
        <v>70098</v>
      </c>
      <c r="F22">
        <v>45.84</v>
      </c>
      <c r="G22" s="7">
        <f t="shared" si="1"/>
        <v>-0.10451260011721028</v>
      </c>
      <c r="H22">
        <v>6522</v>
      </c>
      <c r="I22">
        <v>4.54</v>
      </c>
      <c r="J22" s="7">
        <f t="shared" si="2"/>
        <v>-2.197802197802151E-3</v>
      </c>
      <c r="K22" s="5" t="s">
        <v>38</v>
      </c>
    </row>
    <row r="23" spans="1:11" x14ac:dyDescent="0.3">
      <c r="A23" s="5">
        <v>2004</v>
      </c>
      <c r="B23">
        <v>67049</v>
      </c>
      <c r="C23">
        <v>46.72</v>
      </c>
      <c r="D23" s="7">
        <f t="shared" si="0"/>
        <v>5.5580659737912361E-2</v>
      </c>
      <c r="E23">
        <v>65422</v>
      </c>
      <c r="F23">
        <v>45.58</v>
      </c>
      <c r="G23" s="7">
        <f t="shared" si="1"/>
        <v>-5.671902268761019E-3</v>
      </c>
      <c r="H23">
        <v>6308</v>
      </c>
      <c r="I23">
        <v>4.4000000000000004</v>
      </c>
      <c r="J23" s="7">
        <f t="shared" si="2"/>
        <v>-3.0837004405286274E-2</v>
      </c>
      <c r="K23" s="5" t="s">
        <v>39</v>
      </c>
    </row>
    <row r="24" spans="1:11" x14ac:dyDescent="0.3">
      <c r="A24" s="5">
        <v>2005</v>
      </c>
      <c r="B24">
        <v>69141</v>
      </c>
      <c r="C24">
        <v>48.17</v>
      </c>
      <c r="D24" s="7">
        <f t="shared" si="0"/>
        <v>3.1035958904109651E-2</v>
      </c>
      <c r="E24">
        <v>62460</v>
      </c>
      <c r="F24">
        <v>43.52</v>
      </c>
      <c r="G24" s="7">
        <f t="shared" si="1"/>
        <v>-4.5195261079420693E-2</v>
      </c>
      <c r="H24">
        <v>6161</v>
      </c>
      <c r="I24">
        <v>4.29</v>
      </c>
      <c r="J24" s="7">
        <f t="shared" si="2"/>
        <v>-2.5000000000000071E-2</v>
      </c>
      <c r="K24" s="5"/>
    </row>
    <row r="25" spans="1:11" x14ac:dyDescent="0.3">
      <c r="A25" s="5">
        <v>2006</v>
      </c>
      <c r="B25">
        <v>71060</v>
      </c>
      <c r="C25">
        <v>49.51</v>
      </c>
      <c r="D25" s="7">
        <f t="shared" si="0"/>
        <v>2.7818144073074449E-2</v>
      </c>
      <c r="E25">
        <v>61480</v>
      </c>
      <c r="F25">
        <v>42.84</v>
      </c>
      <c r="G25" s="7">
        <f t="shared" si="1"/>
        <v>-1.5624999999999993E-2</v>
      </c>
      <c r="H25">
        <v>6391</v>
      </c>
      <c r="I25">
        <v>4.45</v>
      </c>
      <c r="J25" s="7">
        <f t="shared" si="2"/>
        <v>3.7296037296037331E-2</v>
      </c>
      <c r="K25" s="5" t="s">
        <v>42</v>
      </c>
    </row>
    <row r="26" spans="1:11" x14ac:dyDescent="0.3">
      <c r="A26" s="5">
        <v>2007</v>
      </c>
      <c r="B26">
        <v>71840</v>
      </c>
      <c r="C26">
        <v>50.05</v>
      </c>
      <c r="D26" s="7">
        <f t="shared" si="0"/>
        <v>1.090688749747524E-2</v>
      </c>
      <c r="E26">
        <v>61257</v>
      </c>
      <c r="F26">
        <v>42.68</v>
      </c>
      <c r="G26" s="7">
        <f t="shared" si="1"/>
        <v>-3.734827264239115E-3</v>
      </c>
      <c r="H26">
        <v>6354</v>
      </c>
      <c r="I26">
        <v>4.43</v>
      </c>
      <c r="J26" s="7">
        <f t="shared" si="2"/>
        <v>-4.4943820224720137E-3</v>
      </c>
      <c r="K26" s="5" t="s">
        <v>40</v>
      </c>
    </row>
    <row r="27" spans="1:11" x14ac:dyDescent="0.3">
      <c r="A27" s="5">
        <v>2008</v>
      </c>
      <c r="B27">
        <v>71695</v>
      </c>
      <c r="C27">
        <v>49.95</v>
      </c>
      <c r="D27" s="7">
        <f t="shared" si="0"/>
        <v>-1.9980019980018844E-3</v>
      </c>
      <c r="E27">
        <v>61104</v>
      </c>
      <c r="F27">
        <v>42.57</v>
      </c>
      <c r="G27" s="7">
        <f t="shared" si="1"/>
        <v>-2.5773195876288525E-3</v>
      </c>
      <c r="H27">
        <v>6522</v>
      </c>
      <c r="I27">
        <v>4.54</v>
      </c>
      <c r="J27" s="7">
        <f t="shared" si="2"/>
        <v>2.483069977426644E-2</v>
      </c>
      <c r="K27" s="5" t="s">
        <v>38</v>
      </c>
    </row>
    <row r="28" spans="1:11" x14ac:dyDescent="0.3">
      <c r="A28" s="5">
        <v>2009</v>
      </c>
      <c r="B28">
        <v>70010</v>
      </c>
      <c r="C28">
        <v>48.78</v>
      </c>
      <c r="D28" s="7">
        <f t="shared" si="0"/>
        <v>-2.3423423423423455E-2</v>
      </c>
      <c r="E28">
        <v>61681</v>
      </c>
      <c r="F28">
        <v>42.98</v>
      </c>
      <c r="G28" s="7">
        <f t="shared" si="1"/>
        <v>9.6311956777072258E-3</v>
      </c>
      <c r="H28">
        <v>6365</v>
      </c>
      <c r="I28">
        <v>4.43</v>
      </c>
      <c r="J28" s="7">
        <f t="shared" si="2"/>
        <v>-2.4229074889867912E-2</v>
      </c>
      <c r="K28" s="5" t="s">
        <v>39</v>
      </c>
    </row>
    <row r="29" spans="1:11" x14ac:dyDescent="0.3">
      <c r="A29" s="5">
        <v>2010</v>
      </c>
      <c r="B29">
        <v>71330</v>
      </c>
      <c r="C29">
        <v>49.7</v>
      </c>
      <c r="D29" s="7">
        <f t="shared" si="0"/>
        <v>1.8860188601886055E-2</v>
      </c>
      <c r="E29">
        <v>59595</v>
      </c>
      <c r="F29">
        <v>41.52</v>
      </c>
      <c r="G29" s="7">
        <f t="shared" si="1"/>
        <v>-3.3969288040949133E-2</v>
      </c>
      <c r="H29">
        <v>6367</v>
      </c>
      <c r="I29">
        <v>4.4400000000000004</v>
      </c>
      <c r="J29" s="7">
        <f t="shared" si="2"/>
        <v>2.2573363431152766E-3</v>
      </c>
      <c r="K29" s="5"/>
    </row>
    <row r="30" spans="1:11" x14ac:dyDescent="0.3">
      <c r="A30" s="5">
        <v>2011</v>
      </c>
      <c r="B30">
        <v>71883</v>
      </c>
      <c r="C30">
        <v>50.08</v>
      </c>
      <c r="D30" s="7">
        <f t="shared" si="0"/>
        <v>7.645875251508962E-3</v>
      </c>
      <c r="E30">
        <v>58362</v>
      </c>
      <c r="F30">
        <v>40.659999999999997</v>
      </c>
      <c r="G30" s="7">
        <f t="shared" si="1"/>
        <v>-2.0712909441233298E-2</v>
      </c>
      <c r="H30">
        <v>6315</v>
      </c>
      <c r="I30">
        <v>4.4000000000000004</v>
      </c>
      <c r="J30" s="7">
        <f t="shared" si="2"/>
        <v>-9.0090090090090159E-3</v>
      </c>
      <c r="K30" s="5" t="s">
        <v>53</v>
      </c>
    </row>
    <row r="31" spans="1:11" x14ac:dyDescent="0.3">
      <c r="A31" s="5">
        <v>2012</v>
      </c>
      <c r="B31">
        <v>67347</v>
      </c>
      <c r="C31">
        <v>46.92</v>
      </c>
      <c r="D31" s="7">
        <f t="shared" si="0"/>
        <v>-6.3099041533546257E-2</v>
      </c>
      <c r="E31">
        <v>59201</v>
      </c>
      <c r="F31">
        <v>41.25</v>
      </c>
      <c r="G31" s="7">
        <f t="shared" si="1"/>
        <v>1.4510575504181099E-2</v>
      </c>
      <c r="H31">
        <v>6242</v>
      </c>
      <c r="I31">
        <v>4.3499999999999996</v>
      </c>
      <c r="J31" s="7">
        <f t="shared" si="2"/>
        <v>-1.1363636363636524E-2</v>
      </c>
      <c r="K31" s="5" t="s">
        <v>40</v>
      </c>
    </row>
    <row r="32" spans="1:11" x14ac:dyDescent="0.3">
      <c r="A32" s="5">
        <v>2013</v>
      </c>
      <c r="B32">
        <v>60930</v>
      </c>
      <c r="C32">
        <v>42.45</v>
      </c>
      <c r="D32" s="7">
        <f t="shared" si="0"/>
        <v>-9.5268542199488465E-2</v>
      </c>
      <c r="E32">
        <v>60106</v>
      </c>
      <c r="F32">
        <v>41.88</v>
      </c>
      <c r="G32" s="7">
        <f t="shared" si="1"/>
        <v>1.5272727272727335E-2</v>
      </c>
      <c r="H32">
        <v>5781</v>
      </c>
      <c r="I32">
        <v>4.03</v>
      </c>
      <c r="J32" s="7">
        <f t="shared" si="2"/>
        <v>-7.3563218390804472E-2</v>
      </c>
      <c r="K32" s="5" t="s">
        <v>38</v>
      </c>
    </row>
    <row r="33" spans="1:11" x14ac:dyDescent="0.3">
      <c r="A33" s="5">
        <v>2014</v>
      </c>
      <c r="B33">
        <v>59817</v>
      </c>
      <c r="C33">
        <v>41.68</v>
      </c>
      <c r="D33" s="7">
        <f t="shared" si="0"/>
        <v>-1.8138987043580756E-2</v>
      </c>
      <c r="E33">
        <v>59507</v>
      </c>
      <c r="F33">
        <v>41.46</v>
      </c>
      <c r="G33" s="7">
        <f t="shared" si="1"/>
        <v>-1.0028653295128981E-2</v>
      </c>
      <c r="H33">
        <v>5669</v>
      </c>
      <c r="I33">
        <v>3.95</v>
      </c>
      <c r="J33" s="7">
        <f t="shared" si="2"/>
        <v>-1.9851116625310191E-2</v>
      </c>
      <c r="K33" s="5" t="s">
        <v>39</v>
      </c>
    </row>
    <row r="34" spans="1:11" x14ac:dyDescent="0.3">
      <c r="A34" s="5">
        <v>2015</v>
      </c>
      <c r="B34">
        <v>59520</v>
      </c>
      <c r="C34">
        <v>41.47</v>
      </c>
      <c r="D34" s="7">
        <f t="shared" si="0"/>
        <v>-5.0383877159309223E-3</v>
      </c>
      <c r="E34">
        <v>58803</v>
      </c>
      <c r="F34">
        <v>40.97</v>
      </c>
      <c r="G34" s="7">
        <f t="shared" si="1"/>
        <v>-1.1818620356970622E-2</v>
      </c>
      <c r="H34">
        <v>5639</v>
      </c>
      <c r="I34">
        <v>3.93</v>
      </c>
      <c r="J34" s="7">
        <f t="shared" si="2"/>
        <v>-5.0632911392405108E-3</v>
      </c>
      <c r="K34" s="5"/>
    </row>
    <row r="35" spans="1:11" x14ac:dyDescent="0.3">
      <c r="A35" s="5">
        <v>2016</v>
      </c>
      <c r="B35">
        <v>60480</v>
      </c>
      <c r="C35">
        <v>42.14</v>
      </c>
      <c r="D35" s="7">
        <f t="shared" si="0"/>
        <v>1.6156257535567924E-2</v>
      </c>
      <c r="E35">
        <v>57880</v>
      </c>
      <c r="F35">
        <v>40.33</v>
      </c>
      <c r="G35" s="7">
        <f t="shared" si="1"/>
        <v>-1.5621186233829645E-2</v>
      </c>
      <c r="H35">
        <v>5588</v>
      </c>
      <c r="I35">
        <v>3.89</v>
      </c>
      <c r="J35" s="7">
        <f t="shared" si="2"/>
        <v>-1.0178117048346065E-2</v>
      </c>
      <c r="K35" s="5"/>
    </row>
    <row r="36" spans="1:11" x14ac:dyDescent="0.3">
      <c r="A36" s="5">
        <v>2017</v>
      </c>
      <c r="B36">
        <v>59657</v>
      </c>
      <c r="C36">
        <v>41.57</v>
      </c>
      <c r="D36" s="7">
        <f t="shared" si="0"/>
        <v>-1.3526340768865693E-2</v>
      </c>
      <c r="E36">
        <v>57514</v>
      </c>
      <c r="F36">
        <v>40.07</v>
      </c>
      <c r="G36" s="7">
        <f t="shared" si="1"/>
        <v>-6.4468137862632785E-3</v>
      </c>
      <c r="H36">
        <v>5432</v>
      </c>
      <c r="I36">
        <v>3.78</v>
      </c>
      <c r="J36" s="7">
        <f t="shared" si="2"/>
        <v>-2.827763496143967E-2</v>
      </c>
      <c r="K36" s="5" t="s">
        <v>43</v>
      </c>
    </row>
    <row r="37" spans="1:11" x14ac:dyDescent="0.3">
      <c r="A37" s="5">
        <v>2018</v>
      </c>
      <c r="B37">
        <v>60831</v>
      </c>
      <c r="C37">
        <v>42.38</v>
      </c>
      <c r="D37" s="7">
        <f t="shared" si="0"/>
        <v>1.9485205677171092E-2</v>
      </c>
      <c r="E37">
        <v>56803</v>
      </c>
      <c r="F37">
        <v>39.58</v>
      </c>
      <c r="G37" s="7">
        <f t="shared" si="1"/>
        <v>-1.2228599950087397E-2</v>
      </c>
      <c r="H37">
        <v>5511</v>
      </c>
      <c r="I37">
        <v>3.84</v>
      </c>
      <c r="J37" s="7">
        <f t="shared" si="2"/>
        <v>1.5873015873015889E-2</v>
      </c>
      <c r="K37" s="5" t="s">
        <v>44</v>
      </c>
    </row>
    <row r="38" spans="1:11" x14ac:dyDescent="0.3">
      <c r="A38" s="5">
        <v>2019</v>
      </c>
      <c r="B38">
        <v>62337</v>
      </c>
      <c r="C38">
        <v>43.43</v>
      </c>
      <c r="D38" s="7">
        <f t="shared" si="0"/>
        <v>2.4775837659273173E-2</v>
      </c>
      <c r="E38">
        <v>54598</v>
      </c>
      <c r="F38">
        <v>38.04</v>
      </c>
      <c r="G38" s="7">
        <f t="shared" si="1"/>
        <v>-3.890853966649821E-2</v>
      </c>
      <c r="H38">
        <v>5624</v>
      </c>
      <c r="I38">
        <v>3.93</v>
      </c>
      <c r="J38" s="7">
        <f t="shared" si="2"/>
        <v>2.343750000000008E-2</v>
      </c>
      <c r="K38" s="5" t="s">
        <v>45</v>
      </c>
    </row>
    <row r="39" spans="1:11" x14ac:dyDescent="0.3">
      <c r="K39" s="5"/>
    </row>
    <row r="40" spans="1:11" x14ac:dyDescent="0.3">
      <c r="K40" s="5" t="s">
        <v>46</v>
      </c>
    </row>
    <row r="41" spans="1:11" x14ac:dyDescent="0.3">
      <c r="K41" s="5" t="s">
        <v>52</v>
      </c>
    </row>
    <row r="42" spans="1:11" x14ac:dyDescent="0.3">
      <c r="K42" s="5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EPOCH1</vt:lpstr>
      <vt:lpstr>EPOCH2</vt:lpstr>
      <vt:lpstr>EPOCH3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Lane</dc:creator>
  <cp:lastModifiedBy>Owen Lane</cp:lastModifiedBy>
  <dcterms:created xsi:type="dcterms:W3CDTF">2021-03-09T11:32:43Z</dcterms:created>
  <dcterms:modified xsi:type="dcterms:W3CDTF">2021-04-07T15:48:08Z</dcterms:modified>
</cp:coreProperties>
</file>