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xr:revisionPtr revIDLastSave="0" documentId="8_{9B1CC58F-424A-4EAC-9028-46AED0B7B755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RAM" sheetId="1" r:id="rId1"/>
    <sheet name="SDD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4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R4" i="2"/>
  <c r="L23" i="2" l="1"/>
  <c r="I23" i="2"/>
  <c r="E23" i="2"/>
  <c r="B23" i="2"/>
  <c r="L22" i="2"/>
  <c r="I22" i="2"/>
  <c r="E22" i="2"/>
  <c r="B22" i="2"/>
  <c r="L21" i="2"/>
  <c r="I21" i="2"/>
  <c r="E21" i="2"/>
  <c r="B21" i="2"/>
  <c r="L20" i="2"/>
  <c r="I20" i="2"/>
  <c r="E20" i="2"/>
  <c r="B20" i="2"/>
  <c r="L19" i="2"/>
  <c r="I19" i="2"/>
  <c r="E19" i="2"/>
  <c r="B19" i="2"/>
  <c r="L18" i="2"/>
  <c r="I18" i="2"/>
  <c r="E18" i="2"/>
  <c r="B18" i="2"/>
  <c r="L17" i="2"/>
  <c r="I17" i="2"/>
  <c r="E17" i="2"/>
  <c r="B17" i="2"/>
  <c r="L16" i="2"/>
  <c r="I16" i="2"/>
  <c r="E16" i="2"/>
  <c r="B16" i="2"/>
  <c r="L15" i="2"/>
  <c r="I15" i="2"/>
  <c r="E15" i="2"/>
  <c r="B15" i="2"/>
  <c r="L14" i="2"/>
  <c r="I14" i="2"/>
  <c r="E14" i="2"/>
  <c r="B14" i="2"/>
  <c r="L13" i="2"/>
  <c r="I13" i="2"/>
  <c r="E13" i="2"/>
  <c r="B13" i="2"/>
  <c r="L12" i="2"/>
  <c r="I12" i="2"/>
  <c r="E12" i="2"/>
  <c r="B12" i="2"/>
  <c r="L11" i="2"/>
  <c r="I11" i="2"/>
  <c r="E11" i="2"/>
  <c r="B11" i="2"/>
  <c r="L10" i="2"/>
  <c r="I10" i="2"/>
  <c r="E10" i="2"/>
  <c r="B10" i="2"/>
  <c r="L9" i="2"/>
  <c r="I9" i="2"/>
  <c r="E9" i="2"/>
  <c r="B9" i="2"/>
  <c r="L8" i="2"/>
  <c r="I8" i="2"/>
  <c r="E8" i="2"/>
  <c r="B8" i="2"/>
  <c r="L7" i="2"/>
  <c r="I7" i="2"/>
  <c r="E7" i="2"/>
  <c r="B7" i="2"/>
  <c r="L6" i="2"/>
  <c r="I6" i="2"/>
  <c r="E6" i="2"/>
  <c r="B6" i="2"/>
  <c r="L5" i="2"/>
  <c r="I5" i="2"/>
  <c r="E5" i="2"/>
  <c r="B5" i="2"/>
  <c r="L4" i="2"/>
  <c r="I4" i="2"/>
  <c r="E4" i="2"/>
  <c r="B4" i="2"/>
</calcChain>
</file>

<file path=xl/sharedStrings.xml><?xml version="1.0" encoding="utf-8"?>
<sst xmlns="http://schemas.openxmlformats.org/spreadsheetml/2006/main" count="29" uniqueCount="10">
  <si>
    <t>write</t>
  </si>
  <si>
    <t>read</t>
  </si>
  <si>
    <t>размер</t>
  </si>
  <si>
    <t>проп спос</t>
  </si>
  <si>
    <t>30717.053</t>
  </si>
  <si>
    <t xml:space="preserve">30537.148 </t>
  </si>
  <si>
    <t>погр</t>
  </si>
  <si>
    <t>size</t>
  </si>
  <si>
    <t>Bandwidth</t>
  </si>
  <si>
    <t>realError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</si>
</sst>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 applyAlignme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WRITE, RAM WriteBandwidth:size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RAM!$A$4:$A$7</c:f>
              <c:numCache>
                <c:formatCode>General</c:formatCode>
                <c:ptCount val="4"/>
                <c:pt idx="0">
                  <c:v>65536</c:v>
                </c:pt>
                <c:pt idx="1">
                  <c:v>524288</c:v>
                </c:pt>
                <c:pt idx="2">
                  <c:v>3145728</c:v>
                </c:pt>
                <c:pt idx="3">
                  <c:v>4194304</c:v>
                </c:pt>
              </c:numCache>
            </c:numRef>
          </c:cat>
          <c:val>
            <c:numRef>
              <c:f>RAM!$B$4:$B$7</c:f>
              <c:numCache>
                <c:formatCode>@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30631.536</c:v>
                </c:pt>
                <c:pt idx="3" formatCode="General">
                  <c:v>30634.517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F-4F32-8946-A0B7AEE0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975447"/>
        <c:axId val="1861066888"/>
      </c:lineChart>
      <c:catAx>
        <c:axId val="732975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66888"/>
        <c:crosses val="autoZero"/>
        <c:auto val="1"/>
        <c:lblAlgn val="ctr"/>
        <c:lblOffset val="100"/>
        <c:noMultiLvlLbl val="0"/>
      </c:catAx>
      <c:valAx>
        <c:axId val="18610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7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WRITE, SDD, size:relErr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SDD!$U$4:$U$12</c:f>
              <c:numCache>
                <c:formatCode>General</c:formatCode>
                <c:ptCount val="9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</c:numCache>
            </c:numRef>
          </c:cat>
          <c:val>
            <c:numRef>
              <c:f>SDD!$V$4:$V$12</c:f>
              <c:numCache>
                <c:formatCode>General</c:formatCode>
                <c:ptCount val="9"/>
                <c:pt idx="0">
                  <c:v>7.52</c:v>
                </c:pt>
                <c:pt idx="1">
                  <c:v>4.601</c:v>
                </c:pt>
                <c:pt idx="2">
                  <c:v>6.7160000000000002</c:v>
                </c:pt>
                <c:pt idx="3">
                  <c:v>-487.23</c:v>
                </c:pt>
                <c:pt idx="4">
                  <c:v>-500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6-4C3D-86EB-E52BC8A5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16936"/>
        <c:axId val="198421240"/>
      </c:lineChart>
      <c:catAx>
        <c:axId val="190751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1240"/>
        <c:crosses val="autoZero"/>
        <c:auto val="1"/>
        <c:lblAlgn val="ctr"/>
        <c:lblOffset val="100"/>
        <c:noMultiLvlLbl val="0"/>
      </c:catAx>
      <c:valAx>
        <c:axId val="1984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1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SDD, size:bandwith</c:v>
          </c:tx>
          <c:spPr>
            <a:ln w="28575" cap="rnd">
              <a:solidFill>
                <a:srgbClr val="54446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SDD!$Y$4:$Y$12</c:f>
              <c:numCache>
                <c:formatCode>General</c:formatCode>
                <c:ptCount val="9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</c:numCache>
            </c:numRef>
          </c:cat>
          <c:val>
            <c:numRef>
              <c:f>SDD!$Z$4:$Z$12</c:f>
              <c:numCache>
                <c:formatCode>General</c:formatCode>
                <c:ptCount val="9"/>
                <c:pt idx="0">
                  <c:v>58772.521000000001</c:v>
                </c:pt>
                <c:pt idx="1">
                  <c:v>62276.970999999998</c:v>
                </c:pt>
                <c:pt idx="2">
                  <c:v>52150.173999999999</c:v>
                </c:pt>
                <c:pt idx="3">
                  <c:v>48001.970999999998</c:v>
                </c:pt>
                <c:pt idx="4">
                  <c:v>38335.154000000002</c:v>
                </c:pt>
                <c:pt idx="5">
                  <c:v>46283.027000000002</c:v>
                </c:pt>
                <c:pt idx="6">
                  <c:v>44749.122000000003</c:v>
                </c:pt>
                <c:pt idx="7">
                  <c:v>63713.078000000001</c:v>
                </c:pt>
                <c:pt idx="8">
                  <c:v>62519.364000000001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1-464E-BA96-1FDDC2B6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255047"/>
        <c:axId val="373748632"/>
      </c:lineChart>
      <c:catAx>
        <c:axId val="1888255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48632"/>
        <c:crosses val="autoZero"/>
        <c:auto val="1"/>
        <c:lblAlgn val="ctr"/>
        <c:lblOffset val="100"/>
        <c:noMultiLvlLbl val="0"/>
      </c:catAx>
      <c:valAx>
        <c:axId val="3737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55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SDD, size:relErr</c:v>
          </c:tx>
          <c:spPr>
            <a:ln w="28575" cap="rnd">
              <a:solidFill>
                <a:srgbClr val="54446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SDD!$AB$4:$AB$12</c:f>
              <c:numCache>
                <c:formatCode>General</c:formatCode>
                <c:ptCount val="9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</c:numCache>
            </c:numRef>
          </c:cat>
          <c:val>
            <c:numRef>
              <c:f>SDD!$AC$4:$AC$12</c:f>
              <c:numCache>
                <c:formatCode>General</c:formatCode>
                <c:ptCount val="9"/>
                <c:pt idx="0">
                  <c:v>17.021999999999998</c:v>
                </c:pt>
                <c:pt idx="1">
                  <c:v>7.3170000000000002</c:v>
                </c:pt>
                <c:pt idx="2">
                  <c:v>16.71</c:v>
                </c:pt>
                <c:pt idx="3">
                  <c:v>26.89</c:v>
                </c:pt>
                <c:pt idx="4">
                  <c:v>33.104999999999997</c:v>
                </c:pt>
                <c:pt idx="5">
                  <c:v>36.588999999999999</c:v>
                </c:pt>
                <c:pt idx="6">
                  <c:v>33.44</c:v>
                </c:pt>
                <c:pt idx="7">
                  <c:v>3.976</c:v>
                </c:pt>
                <c:pt idx="8">
                  <c:v>14.941000000000001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3-443B-976B-BC46F87E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265031"/>
        <c:axId val="373737400"/>
      </c:lineChart>
      <c:catAx>
        <c:axId val="1888265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7400"/>
        <c:crosses val="autoZero"/>
        <c:auto val="1"/>
        <c:lblAlgn val="ctr"/>
        <c:lblOffset val="100"/>
        <c:noMultiLvlLbl val="0"/>
      </c:catAx>
      <c:valAx>
        <c:axId val="37373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65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WRITE, RAM, realEr:size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RAM!$A$10:$A$13</c:f>
              <c:numCache>
                <c:formatCode>General</c:formatCode>
                <c:ptCount val="4"/>
                <c:pt idx="0">
                  <c:v>65536</c:v>
                </c:pt>
                <c:pt idx="1">
                  <c:v>524288</c:v>
                </c:pt>
                <c:pt idx="2">
                  <c:v>3145728</c:v>
                </c:pt>
                <c:pt idx="3">
                  <c:v>4194304</c:v>
                </c:pt>
              </c:numCache>
            </c:numRef>
          </c:cat>
          <c:val>
            <c:numRef>
              <c:f>RAM!$B$10:$B$13</c:f>
              <c:numCache>
                <c:formatCode>General</c:formatCode>
                <c:ptCount val="4"/>
                <c:pt idx="0">
                  <c:v>2.0369999999999999</c:v>
                </c:pt>
                <c:pt idx="1">
                  <c:v>0.38400000000000001</c:v>
                </c:pt>
                <c:pt idx="2">
                  <c:v>0.23300000000000001</c:v>
                </c:pt>
                <c:pt idx="3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5-455B-8486-CD4B5C64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26519"/>
        <c:axId val="1882702071"/>
      </c:lineChart>
      <c:catAx>
        <c:axId val="488126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02071"/>
        <c:crosses val="autoZero"/>
        <c:auto val="1"/>
        <c:lblAlgn val="ctr"/>
        <c:lblOffset val="100"/>
        <c:noMultiLvlLbl val="0"/>
      </c:catAx>
      <c:valAx>
        <c:axId val="188270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26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RAM ReadBandwidth:size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RAM!$H$4:$H$7</c:f>
              <c:numCache>
                <c:formatCode>General</c:formatCode>
                <c:ptCount val="4"/>
                <c:pt idx="0">
                  <c:v>65536</c:v>
                </c:pt>
                <c:pt idx="1">
                  <c:v>524288</c:v>
                </c:pt>
                <c:pt idx="2">
                  <c:v>3145728</c:v>
                </c:pt>
                <c:pt idx="3">
                  <c:v>4194304</c:v>
                </c:pt>
              </c:numCache>
            </c:numRef>
          </c:cat>
          <c:val>
            <c:numRef>
              <c:f>RAM!$I$4:$I$7</c:f>
              <c:numCache>
                <c:formatCode>General</c:formatCode>
                <c:ptCount val="4"/>
                <c:pt idx="0">
                  <c:v>33244.321000000004</c:v>
                </c:pt>
                <c:pt idx="1">
                  <c:v>34083.034</c:v>
                </c:pt>
                <c:pt idx="2">
                  <c:v>34114.067999999999</c:v>
                </c:pt>
                <c:pt idx="3">
                  <c:v>34153.19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7-407C-B9B8-1DC06B46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16951"/>
        <c:axId val="1882696023"/>
      </c:lineChart>
      <c:catAx>
        <c:axId val="488116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96023"/>
        <c:crosses val="autoZero"/>
        <c:auto val="1"/>
        <c:lblAlgn val="ctr"/>
        <c:lblOffset val="100"/>
        <c:noMultiLvlLbl val="0"/>
      </c:catAx>
      <c:valAx>
        <c:axId val="188269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16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RAM, realEr:size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RAM!$H$10:$H$13</c:f>
              <c:numCache>
                <c:formatCode>General</c:formatCode>
                <c:ptCount val="4"/>
                <c:pt idx="0">
                  <c:v>65536</c:v>
                </c:pt>
                <c:pt idx="1">
                  <c:v>524288</c:v>
                </c:pt>
                <c:pt idx="2">
                  <c:v>3145728</c:v>
                </c:pt>
                <c:pt idx="3">
                  <c:v>4194304</c:v>
                </c:pt>
              </c:numCache>
            </c:numRef>
          </c:cat>
          <c:val>
            <c:numRef>
              <c:f>RAM!$I$10:$I$13</c:f>
              <c:numCache>
                <c:formatCode>General</c:formatCode>
                <c:ptCount val="4"/>
                <c:pt idx="0">
                  <c:v>3.4249999999999998</c:v>
                </c:pt>
                <c:pt idx="1">
                  <c:v>0.42099999999999999</c:v>
                </c:pt>
                <c:pt idx="2">
                  <c:v>0.21199999999999999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0-4DB9-9F7F-CFEEACD6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90888"/>
        <c:axId val="2016486599"/>
      </c:lineChart>
      <c:catAx>
        <c:axId val="2040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86599"/>
        <c:crosses val="autoZero"/>
        <c:auto val="1"/>
        <c:lblAlgn val="ctr"/>
        <c:lblOffset val="100"/>
        <c:noMultiLvlLbl val="0"/>
      </c:catAx>
      <c:valAx>
        <c:axId val="2016486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SDD, size:relErr</c:v>
          </c:tx>
          <c:spPr>
            <a:ln w="25400" cap="rnd">
              <a:solidFill>
                <a:srgbClr val="54446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SDD!$L$4:$L$23</c:f>
              <c:numCache>
                <c:formatCode>General</c:formatCode>
                <c:ptCount val="20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  <c:pt idx="15">
                  <c:v>65536</c:v>
                </c:pt>
                <c:pt idx="16">
                  <c:v>69632</c:v>
                </c:pt>
                <c:pt idx="17">
                  <c:v>73728</c:v>
                </c:pt>
                <c:pt idx="18">
                  <c:v>77824</c:v>
                </c:pt>
                <c:pt idx="19">
                  <c:v>81920</c:v>
                </c:pt>
              </c:numCache>
            </c:numRef>
          </c:cat>
          <c:val>
            <c:numRef>
              <c:f>SDD!$M$4:$M$23</c:f>
              <c:numCache>
                <c:formatCode>General</c:formatCode>
                <c:ptCount val="20"/>
                <c:pt idx="0">
                  <c:v>5.2709999999999999</c:v>
                </c:pt>
                <c:pt idx="1">
                  <c:v>12.09</c:v>
                </c:pt>
                <c:pt idx="2">
                  <c:v>4.3419999999999996</c:v>
                </c:pt>
                <c:pt idx="3">
                  <c:v>5.8780000000000001</c:v>
                </c:pt>
                <c:pt idx="4">
                  <c:v>2.133</c:v>
                </c:pt>
                <c:pt idx="5">
                  <c:v>6.9329999999999998</c:v>
                </c:pt>
                <c:pt idx="6">
                  <c:v>8.1460000000000008</c:v>
                </c:pt>
                <c:pt idx="7">
                  <c:v>5.7140000000000004</c:v>
                </c:pt>
                <c:pt idx="8">
                  <c:v>6.5250000000000004</c:v>
                </c:pt>
                <c:pt idx="9">
                  <c:v>18.516999999999999</c:v>
                </c:pt>
                <c:pt idx="10">
                  <c:v>19.524999999999999</c:v>
                </c:pt>
                <c:pt idx="11">
                  <c:v>21.49</c:v>
                </c:pt>
                <c:pt idx="12">
                  <c:v>15.51</c:v>
                </c:pt>
                <c:pt idx="13">
                  <c:v>20.8</c:v>
                </c:pt>
                <c:pt idx="14">
                  <c:v>9.3930000000000007</c:v>
                </c:pt>
                <c:pt idx="15">
                  <c:v>1.5069999999999999</c:v>
                </c:pt>
                <c:pt idx="16">
                  <c:v>11.87</c:v>
                </c:pt>
                <c:pt idx="17">
                  <c:v>29.137</c:v>
                </c:pt>
                <c:pt idx="18">
                  <c:v>10.46</c:v>
                </c:pt>
                <c:pt idx="19">
                  <c:v>22.152999999999999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2-4E9E-8365-7E0F84E8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95128"/>
        <c:axId val="213871703"/>
      </c:lineChart>
      <c:catAx>
        <c:axId val="103049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1703"/>
        <c:crosses val="autoZero"/>
        <c:auto val="1"/>
        <c:lblAlgn val="ctr"/>
        <c:lblOffset val="100"/>
        <c:noMultiLvlLbl val="0"/>
      </c:catAx>
      <c:valAx>
        <c:axId val="213871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SDD, size:bandwith</c:v>
          </c:tx>
          <c:spPr>
            <a:ln w="25400" cap="rnd">
              <a:solidFill>
                <a:srgbClr val="54446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SDD!$I$4:$I$23</c:f>
              <c:numCache>
                <c:formatCode>General</c:formatCode>
                <c:ptCount val="20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  <c:pt idx="15">
                  <c:v>65536</c:v>
                </c:pt>
                <c:pt idx="16">
                  <c:v>69632</c:v>
                </c:pt>
                <c:pt idx="17">
                  <c:v>73728</c:v>
                </c:pt>
                <c:pt idx="18">
                  <c:v>77824</c:v>
                </c:pt>
                <c:pt idx="19">
                  <c:v>81920</c:v>
                </c:pt>
              </c:numCache>
            </c:numRef>
          </c:cat>
          <c:val>
            <c:numRef>
              <c:f>SDD!$J$4:$J$23</c:f>
              <c:numCache>
                <c:formatCode>General</c:formatCode>
                <c:ptCount val="20"/>
                <c:pt idx="0">
                  <c:v>36479.220999999998</c:v>
                </c:pt>
                <c:pt idx="1">
                  <c:v>61283.466999999997</c:v>
                </c:pt>
                <c:pt idx="2">
                  <c:v>65855.301999999996</c:v>
                </c:pt>
                <c:pt idx="3">
                  <c:v>64898.695</c:v>
                </c:pt>
                <c:pt idx="4">
                  <c:v>68877.634000000005</c:v>
                </c:pt>
                <c:pt idx="5">
                  <c:v>65272.213000000003</c:v>
                </c:pt>
                <c:pt idx="6">
                  <c:v>63182.673000000003</c:v>
                </c:pt>
                <c:pt idx="7">
                  <c:v>65638.763999999996</c:v>
                </c:pt>
                <c:pt idx="8">
                  <c:v>67407.865000000005</c:v>
                </c:pt>
                <c:pt idx="9">
                  <c:v>62635.275000000001</c:v>
                </c:pt>
                <c:pt idx="10">
                  <c:v>59629.993999999999</c:v>
                </c:pt>
                <c:pt idx="11">
                  <c:v>62625.277000000002</c:v>
                </c:pt>
                <c:pt idx="12">
                  <c:v>66233.501999999993</c:v>
                </c:pt>
                <c:pt idx="13">
                  <c:v>62635.222999999998</c:v>
                </c:pt>
                <c:pt idx="14">
                  <c:v>65275.09</c:v>
                </c:pt>
                <c:pt idx="15">
                  <c:v>67809.285999999993</c:v>
                </c:pt>
                <c:pt idx="16">
                  <c:v>66660.565000000002</c:v>
                </c:pt>
                <c:pt idx="17">
                  <c:v>50929.392</c:v>
                </c:pt>
                <c:pt idx="18">
                  <c:v>63025.652999999998</c:v>
                </c:pt>
                <c:pt idx="19">
                  <c:v>64583.817999999999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9-4B0F-9E97-519EE9D1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2135"/>
        <c:axId val="1791188056"/>
      </c:lineChart>
      <c:catAx>
        <c:axId val="177242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88056"/>
        <c:crosses val="autoZero"/>
        <c:auto val="1"/>
        <c:lblAlgn val="ctr"/>
        <c:lblOffset val="100"/>
        <c:noMultiLvlLbl val="0"/>
      </c:catAx>
      <c:valAx>
        <c:axId val="17911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2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SDD, size:relErr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SDD!$E$4:$E$23</c:f>
              <c:numCache>
                <c:formatCode>General</c:formatCode>
                <c:ptCount val="20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  <c:pt idx="15">
                  <c:v>65536</c:v>
                </c:pt>
                <c:pt idx="16">
                  <c:v>69632</c:v>
                </c:pt>
                <c:pt idx="17">
                  <c:v>73728</c:v>
                </c:pt>
                <c:pt idx="18">
                  <c:v>77824</c:v>
                </c:pt>
                <c:pt idx="19">
                  <c:v>81920</c:v>
                </c:pt>
              </c:numCache>
            </c:numRef>
          </c:cat>
          <c:val>
            <c:numRef>
              <c:f>SDD!$F$4:$F$23</c:f>
              <c:numCache>
                <c:formatCode>General</c:formatCode>
                <c:ptCount val="20"/>
                <c:pt idx="0">
                  <c:v>9.5259999999999998</c:v>
                </c:pt>
                <c:pt idx="1">
                  <c:v>5.7549999999999999</c:v>
                </c:pt>
                <c:pt idx="2">
                  <c:v>4.4989999999999997</c:v>
                </c:pt>
                <c:pt idx="3">
                  <c:v>7.8070000000000004</c:v>
                </c:pt>
                <c:pt idx="4">
                  <c:v>6.06</c:v>
                </c:pt>
                <c:pt idx="5">
                  <c:v>5.07</c:v>
                </c:pt>
                <c:pt idx="6">
                  <c:v>8.0719999999999992</c:v>
                </c:pt>
                <c:pt idx="7">
                  <c:v>6.7279999999999998</c:v>
                </c:pt>
                <c:pt idx="8">
                  <c:v>13.798</c:v>
                </c:pt>
                <c:pt idx="9">
                  <c:v>16.55</c:v>
                </c:pt>
                <c:pt idx="10">
                  <c:v>25.494</c:v>
                </c:pt>
                <c:pt idx="11">
                  <c:v>18.439</c:v>
                </c:pt>
                <c:pt idx="12">
                  <c:v>15.898</c:v>
                </c:pt>
                <c:pt idx="13">
                  <c:v>26.146000000000001</c:v>
                </c:pt>
                <c:pt idx="14">
                  <c:v>27.538</c:v>
                </c:pt>
                <c:pt idx="15">
                  <c:v>10.651</c:v>
                </c:pt>
                <c:pt idx="16">
                  <c:v>15.377000000000001</c:v>
                </c:pt>
                <c:pt idx="17">
                  <c:v>28.292000000000002</c:v>
                </c:pt>
                <c:pt idx="18">
                  <c:v>6.94</c:v>
                </c:pt>
                <c:pt idx="19">
                  <c:v>22.244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5-4666-AAF4-65CD7AE09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4023"/>
        <c:axId val="2089546424"/>
      </c:lineChart>
      <c:catAx>
        <c:axId val="81654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46424"/>
        <c:crosses val="autoZero"/>
        <c:auto val="1"/>
        <c:lblAlgn val="ctr"/>
        <c:lblOffset val="100"/>
        <c:noMultiLvlLbl val="0"/>
      </c:catAx>
      <c:valAx>
        <c:axId val="20895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WRITE, SDD, size:bandwith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SDD!$B$4:$B$23</c:f>
              <c:numCache>
                <c:formatCode>General</c:formatCode>
                <c:ptCount val="20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  <c:pt idx="15">
                  <c:v>65536</c:v>
                </c:pt>
                <c:pt idx="16">
                  <c:v>69632</c:v>
                </c:pt>
                <c:pt idx="17">
                  <c:v>73728</c:v>
                </c:pt>
                <c:pt idx="18">
                  <c:v>77824</c:v>
                </c:pt>
                <c:pt idx="19">
                  <c:v>81920</c:v>
                </c:pt>
              </c:numCache>
            </c:numRef>
          </c:cat>
          <c:val>
            <c:numRef>
              <c:f>SDD!$C$4:$C$23</c:f>
              <c:numCache>
                <c:formatCode>General</c:formatCode>
                <c:ptCount val="20"/>
                <c:pt idx="0">
                  <c:v>8258.4220000000005</c:v>
                </c:pt>
                <c:pt idx="1">
                  <c:v>7925.5749999999998</c:v>
                </c:pt>
                <c:pt idx="2">
                  <c:v>7916.9139999999998</c:v>
                </c:pt>
                <c:pt idx="3">
                  <c:v>8048.6670000000004</c:v>
                </c:pt>
                <c:pt idx="4">
                  <c:v>8422.4639999999999</c:v>
                </c:pt>
                <c:pt idx="5">
                  <c:v>8292.1090000000004</c:v>
                </c:pt>
                <c:pt idx="6">
                  <c:v>7836.6189999999997</c:v>
                </c:pt>
                <c:pt idx="7">
                  <c:v>7847.6120000000001</c:v>
                </c:pt>
                <c:pt idx="8">
                  <c:v>8108.5159999999996</c:v>
                </c:pt>
                <c:pt idx="9">
                  <c:v>8045.0959999999995</c:v>
                </c:pt>
                <c:pt idx="10">
                  <c:v>6594.7070000000003</c:v>
                </c:pt>
                <c:pt idx="11">
                  <c:v>7853.92</c:v>
                </c:pt>
                <c:pt idx="12">
                  <c:v>8092.9179999999997</c:v>
                </c:pt>
                <c:pt idx="13">
                  <c:v>8079.7150000000001</c:v>
                </c:pt>
                <c:pt idx="14">
                  <c:v>6031.8559999999998</c:v>
                </c:pt>
                <c:pt idx="15">
                  <c:v>7814.7790000000005</c:v>
                </c:pt>
                <c:pt idx="16">
                  <c:v>7923.31</c:v>
                </c:pt>
                <c:pt idx="17">
                  <c:v>7962.3779999999997</c:v>
                </c:pt>
                <c:pt idx="18">
                  <c:v>7753.9319999999998</c:v>
                </c:pt>
                <c:pt idx="19">
                  <c:v>8262.9009999999998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2-498A-98C1-34A4F0D2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4855"/>
        <c:axId val="2089559384"/>
      </c:lineChart>
      <c:catAx>
        <c:axId val="81654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59384"/>
        <c:crosses val="autoZero"/>
        <c:auto val="1"/>
        <c:lblAlgn val="ctr"/>
        <c:lblOffset val="100"/>
        <c:noMultiLvlLbl val="0"/>
      </c:catAx>
      <c:valAx>
        <c:axId val="208955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WRITE, SDD, size:bandwith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SDD!$R$4:$R$12</c:f>
              <c:numCache>
                <c:formatCode>General</c:formatCode>
                <c:ptCount val="9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</c:numCache>
            </c:numRef>
          </c:cat>
          <c:val>
            <c:numRef>
              <c:f>SDD!$S$4:$S$12</c:f>
              <c:numCache>
                <c:formatCode>General</c:formatCode>
                <c:ptCount val="9"/>
                <c:pt idx="0">
                  <c:v>8009.1859999999997</c:v>
                </c:pt>
                <c:pt idx="1">
                  <c:v>8173.4570000000003</c:v>
                </c:pt>
                <c:pt idx="2">
                  <c:v>7250.4610000000002</c:v>
                </c:pt>
                <c:pt idx="3">
                  <c:v>-36950.125</c:v>
                </c:pt>
                <c:pt idx="4">
                  <c:v>-9765.625</c:v>
                </c:pt>
                <c:pt idx="5">
                  <c:v>-11718.75</c:v>
                </c:pt>
                <c:pt idx="6">
                  <c:v>-13671.875</c:v>
                </c:pt>
                <c:pt idx="7">
                  <c:v>-15625</c:v>
                </c:pt>
                <c:pt idx="8">
                  <c:v>-17578.125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A-4CBB-82B3-4D6BFC02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178791"/>
        <c:axId val="1051490279"/>
      </c:lineChart>
      <c:catAx>
        <c:axId val="1890178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90279"/>
        <c:crosses val="autoZero"/>
        <c:auto val="1"/>
        <c:lblAlgn val="ctr"/>
        <c:lblOffset val="100"/>
        <c:noMultiLvlLbl val="0"/>
      </c:catAx>
      <c:valAx>
        <c:axId val="1051490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78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5</xdr:col>
      <xdr:colOff>561975</xdr:colOff>
      <xdr:row>28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F186A2-7263-4BD6-B732-5BDD606BA598}"/>
            </a:ext>
            <a:ext uri="{147F2762-F138-4A5C-976F-8EAC2B608ADB}">
              <a16:predDERef xmlns:a16="http://schemas.microsoft.com/office/drawing/2014/main" pred="{7D517A31-23F3-4694-AAE8-2ACFF888D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161925</xdr:rowOff>
    </xdr:from>
    <xdr:to>
      <xdr:col>5</xdr:col>
      <xdr:colOff>561975</xdr:colOff>
      <xdr:row>43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A2E51D-9567-4EB4-86BC-753769200451}"/>
            </a:ext>
            <a:ext uri="{147F2762-F138-4A5C-976F-8EAC2B608ADB}">
              <a16:predDERef xmlns:a16="http://schemas.microsoft.com/office/drawing/2014/main" pred="{B4F186A2-7263-4BD6-B732-5BDD606BA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9525</xdr:rowOff>
    </xdr:from>
    <xdr:to>
      <xdr:col>14</xdr:col>
      <xdr:colOff>19050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5931BF-B743-43EC-9149-DD3F2F66822F}"/>
            </a:ext>
            <a:ext uri="{147F2762-F138-4A5C-976F-8EAC2B608ADB}">
              <a16:predDERef xmlns:a16="http://schemas.microsoft.com/office/drawing/2014/main" pred="{34A2E51D-9567-4EB4-86BC-753769200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581025</xdr:colOff>
      <xdr:row>28</xdr:row>
      <xdr:rowOff>133350</xdr:rowOff>
    </xdr:from>
    <xdr:to>
      <xdr:col>13</xdr:col>
      <xdr:colOff>600075</xdr:colOff>
      <xdr:row>43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F6EE2EC-9BC2-4508-8092-7BEEAC8AFD1B}"/>
            </a:ext>
            <a:ext uri="{147F2762-F138-4A5C-976F-8EAC2B608ADB}">
              <a16:predDERef xmlns:a16="http://schemas.microsoft.com/office/drawing/2014/main" pred="{945931BF-B743-43EC-9149-DD3F2F668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41</xdr:row>
      <xdr:rowOff>133350</xdr:rowOff>
    </xdr:from>
    <xdr:to>
      <xdr:col>15</xdr:col>
      <xdr:colOff>238125</xdr:colOff>
      <xdr:row>56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C85D1-AD0A-4331-90D6-464FE81225A8}"/>
            </a:ext>
            <a:ext uri="{147F2762-F138-4A5C-976F-8EAC2B608ADB}">
              <a16:predDERef xmlns:a16="http://schemas.microsoft.com/office/drawing/2014/main" pred="{C3E2EF54-5BDE-4D92-8353-82F10B74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24</xdr:row>
      <xdr:rowOff>0</xdr:rowOff>
    </xdr:from>
    <xdr:to>
      <xdr:col>15</xdr:col>
      <xdr:colOff>171450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EBC4D5-713C-4DC0-9775-A2BEA323E472}"/>
            </a:ext>
            <a:ext uri="{147F2762-F138-4A5C-976F-8EAC2B608ADB}">
              <a16:predDERef xmlns:a16="http://schemas.microsoft.com/office/drawing/2014/main" pred="{A7DC85D1-AD0A-4331-90D6-464FE8122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171450</xdr:rowOff>
    </xdr:from>
    <xdr:to>
      <xdr:col>7</xdr:col>
      <xdr:colOff>200025</xdr:colOff>
      <xdr:row>56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5D42FA-BE79-45C5-B27E-947C19839F49}"/>
            </a:ext>
            <a:ext uri="{147F2762-F138-4A5C-976F-8EAC2B608ADB}">
              <a16:predDERef xmlns:a16="http://schemas.microsoft.com/office/drawing/2014/main" pred="{FFEBC4D5-713C-4DC0-9775-A2BEA323E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200025</xdr:colOff>
      <xdr:row>38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98C526-349B-45A9-9606-DEB8A98A3169}"/>
            </a:ext>
            <a:ext uri="{147F2762-F138-4A5C-976F-8EAC2B608ADB}">
              <a16:predDERef xmlns:a16="http://schemas.microsoft.com/office/drawing/2014/main" pred="{795D42FA-BE79-45C5-B27E-947C1983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581025</xdr:colOff>
      <xdr:row>23</xdr:row>
      <xdr:rowOff>142875</xdr:rowOff>
    </xdr:from>
    <xdr:to>
      <xdr:col>24</xdr:col>
      <xdr:colOff>276225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D55BD-8389-432D-B165-EC976EC7A2E3}"/>
            </a:ext>
            <a:ext uri="{147F2762-F138-4A5C-976F-8EAC2B608ADB}">
              <a16:predDERef xmlns:a16="http://schemas.microsoft.com/office/drawing/2014/main" pred="{2A98C526-349B-45A9-9606-DEB8A98A3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38</xdr:row>
      <xdr:rowOff>123825</xdr:rowOff>
    </xdr:from>
    <xdr:to>
      <xdr:col>24</xdr:col>
      <xdr:colOff>295275</xdr:colOff>
      <xdr:row>53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D64EC-E6BE-4E50-B92D-A81D2E414162}"/>
            </a:ext>
            <a:ext uri="{147F2762-F138-4A5C-976F-8EAC2B608ADB}">
              <a16:predDERef xmlns:a16="http://schemas.microsoft.com/office/drawing/2014/main" pred="{2A2D55BD-8389-432D-B165-EC976EC7A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600075</xdr:colOff>
      <xdr:row>23</xdr:row>
      <xdr:rowOff>161925</xdr:rowOff>
    </xdr:from>
    <xdr:to>
      <xdr:col>33</xdr:col>
      <xdr:colOff>295275</xdr:colOff>
      <xdr:row>38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067708-6022-4EC2-8C20-8A1F45D63D34}"/>
            </a:ext>
            <a:ext uri="{147F2762-F138-4A5C-976F-8EAC2B608ADB}">
              <a16:predDERef xmlns:a16="http://schemas.microsoft.com/office/drawing/2014/main" pred="{A23D64EC-E6BE-4E50-B92D-A81D2E414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561975</xdr:colOff>
      <xdr:row>38</xdr:row>
      <xdr:rowOff>133350</xdr:rowOff>
    </xdr:from>
    <xdr:to>
      <xdr:col>33</xdr:col>
      <xdr:colOff>257175</xdr:colOff>
      <xdr:row>53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EB93A6-820A-486D-B989-2531CABA76F8}"/>
            </a:ext>
            <a:ext uri="{147F2762-F138-4A5C-976F-8EAC2B608ADB}">
              <a16:predDERef xmlns:a16="http://schemas.microsoft.com/office/drawing/2014/main" pred="{97067708-6022-4EC2-8C20-8A1F45D63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opLeftCell="A6" workbookViewId="0">
      <selection activeCell="P11" sqref="P11"/>
    </sheetView>
  </sheetViews>
  <sheetFormatPr defaultRowHeight="15"/>
  <cols>
    <col min="1" max="1" width="11" customWidth="1"/>
    <col min="2" max="2" width="13.5703125" customWidth="1"/>
    <col min="5" max="5" width="11.140625" customWidth="1"/>
    <col min="8" max="8" width="11.140625" customWidth="1"/>
    <col min="9" max="9" width="13.42578125" customWidth="1"/>
  </cols>
  <sheetData>
    <row r="1" spans="1:9">
      <c r="A1" s="1" t="s">
        <v>0</v>
      </c>
      <c r="G1" t="s">
        <v>1</v>
      </c>
    </row>
    <row r="2" spans="1:9">
      <c r="A2" s="4" t="s">
        <v>2</v>
      </c>
      <c r="B2" s="2" t="s">
        <v>3</v>
      </c>
      <c r="H2" s="3" t="s">
        <v>2</v>
      </c>
      <c r="I2" s="3" t="s">
        <v>3</v>
      </c>
    </row>
    <row r="3" spans="1:9">
      <c r="A3" s="7"/>
      <c r="D3" s="1"/>
      <c r="E3" s="3"/>
      <c r="H3" s="3"/>
      <c r="I3" s="3"/>
    </row>
    <row r="4" spans="1:9">
      <c r="A4" s="1">
        <v>65536</v>
      </c>
      <c r="B4" s="2" t="s">
        <v>4</v>
      </c>
      <c r="D4" s="1"/>
      <c r="E4" s="3"/>
      <c r="H4" s="4">
        <v>65536</v>
      </c>
      <c r="I4" s="3">
        <v>33244.321000000004</v>
      </c>
    </row>
    <row r="5" spans="1:9">
      <c r="A5" s="1">
        <v>524288</v>
      </c>
      <c r="B5" s="2" t="s">
        <v>5</v>
      </c>
      <c r="D5" s="1"/>
      <c r="E5" s="3"/>
      <c r="H5" s="4">
        <v>524288</v>
      </c>
      <c r="I5" s="3">
        <v>34083.034</v>
      </c>
    </row>
    <row r="6" spans="1:9">
      <c r="A6" s="1">
        <v>3145728</v>
      </c>
      <c r="B6" s="3">
        <v>30631.536</v>
      </c>
      <c r="E6" s="3"/>
      <c r="H6" s="4">
        <v>3145728</v>
      </c>
      <c r="I6" s="3">
        <v>34114.067999999999</v>
      </c>
    </row>
    <row r="7" spans="1:9">
      <c r="A7">
        <v>4194304</v>
      </c>
      <c r="B7" s="3">
        <v>30634.517</v>
      </c>
      <c r="H7" s="3">
        <v>4194304</v>
      </c>
      <c r="I7" s="3">
        <v>34153.19</v>
      </c>
    </row>
    <row r="8" spans="1:9">
      <c r="A8" s="7" t="s">
        <v>2</v>
      </c>
      <c r="C8" s="5"/>
      <c r="D8" s="5"/>
      <c r="E8" s="5"/>
      <c r="H8" s="3" t="s">
        <v>2</v>
      </c>
      <c r="I8" s="8" t="s">
        <v>6</v>
      </c>
    </row>
    <row r="9" spans="1:9">
      <c r="A9" s="5"/>
      <c r="B9" s="5"/>
      <c r="C9" s="5"/>
      <c r="D9" s="6"/>
      <c r="E9" s="5"/>
      <c r="H9" s="3"/>
      <c r="I9" s="3"/>
    </row>
    <row r="10" spans="1:9">
      <c r="A10" s="6">
        <v>65536</v>
      </c>
      <c r="B10" s="5">
        <v>2.0369999999999999</v>
      </c>
      <c r="C10" s="5"/>
      <c r="D10" s="6"/>
      <c r="E10" s="5"/>
      <c r="H10" s="9">
        <v>65536</v>
      </c>
      <c r="I10" s="8">
        <v>3.4249999999999998</v>
      </c>
    </row>
    <row r="11" spans="1:9">
      <c r="A11" s="6">
        <v>524288</v>
      </c>
      <c r="B11" s="5">
        <v>0.38400000000000001</v>
      </c>
      <c r="C11" s="5"/>
      <c r="D11" s="6"/>
      <c r="E11" s="5"/>
      <c r="H11" s="9">
        <v>524288</v>
      </c>
      <c r="I11" s="8">
        <v>0.42099999999999999</v>
      </c>
    </row>
    <row r="12" spans="1:9">
      <c r="A12" s="6">
        <v>3145728</v>
      </c>
      <c r="B12" s="5">
        <v>0.23300000000000001</v>
      </c>
      <c r="C12" s="5"/>
      <c r="D12" s="5"/>
      <c r="E12" s="5"/>
      <c r="H12" s="9">
        <v>3145728</v>
      </c>
      <c r="I12" s="8">
        <v>0.21199999999999999</v>
      </c>
    </row>
    <row r="13" spans="1:9">
      <c r="A13" s="5">
        <v>4194304</v>
      </c>
      <c r="B13" s="5">
        <v>0.16500000000000001</v>
      </c>
      <c r="H13" s="8">
        <v>4194304</v>
      </c>
      <c r="I13" s="8">
        <v>0.28999999999999998</v>
      </c>
    </row>
    <row r="14" spans="1:9">
      <c r="A14" s="5"/>
      <c r="B14" s="5"/>
    </row>
    <row r="15" spans="1:9">
      <c r="A15" s="6"/>
      <c r="B15" s="5"/>
    </row>
    <row r="16" spans="1:9">
      <c r="A16" s="6"/>
      <c r="B16" s="5"/>
    </row>
    <row r="17" spans="1:2">
      <c r="A17" s="6"/>
      <c r="B17" s="5"/>
    </row>
    <row r="18" spans="1:2">
      <c r="A18" s="5"/>
      <c r="B18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9B96-B310-4619-B84F-D8CECE2B4195}">
  <dimension ref="A1:AC23"/>
  <sheetViews>
    <sheetView tabSelected="1" topLeftCell="L6" workbookViewId="0">
      <selection activeCell="V9" sqref="V9:V12"/>
    </sheetView>
  </sheetViews>
  <sheetFormatPr defaultRowHeight="15"/>
  <cols>
    <col min="3" max="3" width="10.7109375" customWidth="1"/>
    <col min="10" max="10" width="10.140625" customWidth="1"/>
  </cols>
  <sheetData>
    <row r="1" spans="1:29">
      <c r="A1" s="11" t="s">
        <v>0</v>
      </c>
      <c r="H1" s="11" t="s">
        <v>1</v>
      </c>
      <c r="I1" s="7"/>
      <c r="Q1" s="11" t="s">
        <v>0</v>
      </c>
      <c r="X1" s="11" t="s">
        <v>1</v>
      </c>
      <c r="Y1" s="7"/>
    </row>
    <row r="2" spans="1:29">
      <c r="A2" s="3"/>
      <c r="B2" s="10" t="s">
        <v>7</v>
      </c>
      <c r="C2" s="3" t="s">
        <v>8</v>
      </c>
      <c r="D2" s="3"/>
      <c r="E2" s="10" t="s">
        <v>7</v>
      </c>
      <c r="F2" s="3" t="s">
        <v>9</v>
      </c>
      <c r="G2" s="3"/>
      <c r="H2" s="3"/>
      <c r="I2" s="3" t="s">
        <v>7</v>
      </c>
      <c r="J2" s="3" t="s">
        <v>8</v>
      </c>
      <c r="K2" s="10"/>
      <c r="L2" s="3"/>
      <c r="M2" s="10" t="s">
        <v>9</v>
      </c>
      <c r="Q2" s="3"/>
      <c r="R2" s="10" t="s">
        <v>7</v>
      </c>
      <c r="S2" s="3" t="s">
        <v>8</v>
      </c>
      <c r="T2" s="3"/>
      <c r="U2" s="10" t="s">
        <v>7</v>
      </c>
      <c r="V2" s="3" t="s">
        <v>9</v>
      </c>
      <c r="W2" s="3"/>
      <c r="X2" s="3"/>
      <c r="Y2" s="3" t="s">
        <v>7</v>
      </c>
      <c r="Z2" s="3" t="s">
        <v>8</v>
      </c>
      <c r="AA2" s="10"/>
      <c r="AB2" s="3"/>
      <c r="AC2" s="10" t="s">
        <v>9</v>
      </c>
    </row>
    <row r="3" spans="1:2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>
        <v>1</v>
      </c>
      <c r="B4" s="3">
        <f xml:space="preserve"> 4*1024</f>
        <v>4096</v>
      </c>
      <c r="C4" s="3">
        <v>8258.4220000000005</v>
      </c>
      <c r="D4" s="3"/>
      <c r="E4" s="3">
        <f>4*A4*1024</f>
        <v>4096</v>
      </c>
      <c r="F4" s="3">
        <v>9.5259999999999998</v>
      </c>
      <c r="G4" s="3"/>
      <c r="H4" s="3">
        <v>1</v>
      </c>
      <c r="I4" s="3">
        <f xml:space="preserve"> 4*1024*H4</f>
        <v>4096</v>
      </c>
      <c r="J4" s="3">
        <v>36479.220999999998</v>
      </c>
      <c r="K4" s="3"/>
      <c r="L4" s="3">
        <f xml:space="preserve"> 4*1024*H4</f>
        <v>4096</v>
      </c>
      <c r="M4" s="3">
        <v>5.2709999999999999</v>
      </c>
      <c r="Q4" s="3">
        <v>1</v>
      </c>
      <c r="R4" s="3">
        <f xml:space="preserve"> 4*1024*1024</f>
        <v>4194304</v>
      </c>
      <c r="S4" s="3">
        <v>8009.1859999999997</v>
      </c>
      <c r="T4" s="3"/>
      <c r="U4" s="3">
        <f>4*Q4*1024*1024</f>
        <v>4194304</v>
      </c>
      <c r="V4" s="3">
        <v>7.52</v>
      </c>
      <c r="W4" s="3"/>
      <c r="X4" s="3">
        <v>1</v>
      </c>
      <c r="Y4" s="3">
        <f xml:space="preserve"> 4*1024*X4*1024</f>
        <v>4194304</v>
      </c>
      <c r="Z4" s="3">
        <v>58772.521000000001</v>
      </c>
      <c r="AA4" s="3"/>
      <c r="AB4" s="3">
        <f xml:space="preserve"> 4*1024*X4*1024</f>
        <v>4194304</v>
      </c>
      <c r="AC4" s="3">
        <v>17.021999999999998</v>
      </c>
    </row>
    <row r="5" spans="1:29">
      <c r="A5" s="3">
        <v>2</v>
      </c>
      <c r="B5" s="3">
        <f xml:space="preserve"> 4*A5*1024</f>
        <v>8192</v>
      </c>
      <c r="C5" s="3">
        <v>7925.5749999999998</v>
      </c>
      <c r="D5" s="3"/>
      <c r="E5" s="3">
        <f t="shared" ref="E5:E23" si="0">4*A5*1024</f>
        <v>8192</v>
      </c>
      <c r="F5" s="3">
        <v>5.7549999999999999</v>
      </c>
      <c r="G5" s="3"/>
      <c r="H5" s="3">
        <v>2</v>
      </c>
      <c r="I5" s="3">
        <f t="shared" ref="I5:I23" si="1" xml:space="preserve"> 4*1024*H5</f>
        <v>8192</v>
      </c>
      <c r="J5" s="3">
        <v>61283.466999999997</v>
      </c>
      <c r="K5" s="3"/>
      <c r="L5" s="3">
        <f t="shared" ref="L5:L23" si="2" xml:space="preserve"> 4*1024*H5</f>
        <v>8192</v>
      </c>
      <c r="M5" s="3">
        <v>12.09</v>
      </c>
      <c r="Q5" s="3">
        <v>2</v>
      </c>
      <c r="R5" s="3">
        <f xml:space="preserve"> 4*Q5*1024*1024</f>
        <v>8388608</v>
      </c>
      <c r="S5" s="3">
        <v>8173.4570000000003</v>
      </c>
      <c r="T5" s="3"/>
      <c r="U5" s="3">
        <f t="shared" ref="U5:U23" si="3">4*Q5*1024*1024</f>
        <v>8388608</v>
      </c>
      <c r="V5" s="3">
        <v>4.601</v>
      </c>
      <c r="W5" s="3"/>
      <c r="X5" s="3">
        <v>2</v>
      </c>
      <c r="Y5" s="3">
        <f t="shared" ref="Y5:Y23" si="4" xml:space="preserve"> 4*1024*X5*1024</f>
        <v>8388608</v>
      </c>
      <c r="Z5" s="3">
        <v>62276.970999999998</v>
      </c>
      <c r="AA5" s="3"/>
      <c r="AB5" s="3">
        <f t="shared" ref="AB5:AB23" si="5" xml:space="preserve"> 4*1024*X5*1024</f>
        <v>8388608</v>
      </c>
      <c r="AC5" s="3">
        <v>7.3170000000000002</v>
      </c>
    </row>
    <row r="6" spans="1:29">
      <c r="A6" s="3">
        <v>3</v>
      </c>
      <c r="B6" s="3">
        <f t="shared" ref="B6:B23" si="6" xml:space="preserve"> 4*A6*1024</f>
        <v>12288</v>
      </c>
      <c r="C6" s="3">
        <v>7916.9139999999998</v>
      </c>
      <c r="D6" s="3"/>
      <c r="E6" s="3">
        <f t="shared" si="0"/>
        <v>12288</v>
      </c>
      <c r="F6" s="3">
        <v>4.4989999999999997</v>
      </c>
      <c r="G6" s="3"/>
      <c r="H6" s="3">
        <v>3</v>
      </c>
      <c r="I6" s="3">
        <f t="shared" si="1"/>
        <v>12288</v>
      </c>
      <c r="J6" s="3">
        <v>65855.301999999996</v>
      </c>
      <c r="K6" s="3"/>
      <c r="L6" s="3">
        <f t="shared" si="2"/>
        <v>12288</v>
      </c>
      <c r="M6" s="3">
        <v>4.3419999999999996</v>
      </c>
      <c r="Q6" s="3">
        <v>3</v>
      </c>
      <c r="R6" s="3">
        <f t="shared" ref="R6:R23" si="7" xml:space="preserve"> 4*Q6*1024*1024</f>
        <v>12582912</v>
      </c>
      <c r="S6" s="3">
        <v>7250.4610000000002</v>
      </c>
      <c r="T6" s="3"/>
      <c r="U6" s="3">
        <f t="shared" si="3"/>
        <v>12582912</v>
      </c>
      <c r="V6" s="3">
        <v>6.7160000000000002</v>
      </c>
      <c r="W6" s="3"/>
      <c r="X6" s="3">
        <v>3</v>
      </c>
      <c r="Y6" s="3">
        <f t="shared" si="4"/>
        <v>12582912</v>
      </c>
      <c r="Z6" s="3">
        <v>52150.173999999999</v>
      </c>
      <c r="AA6" s="3"/>
      <c r="AB6" s="3">
        <f t="shared" si="5"/>
        <v>12582912</v>
      </c>
      <c r="AC6" s="3">
        <v>16.71</v>
      </c>
    </row>
    <row r="7" spans="1:29">
      <c r="A7" s="3">
        <v>4</v>
      </c>
      <c r="B7" s="3">
        <f t="shared" si="6"/>
        <v>16384</v>
      </c>
      <c r="C7" s="3">
        <v>8048.6670000000004</v>
      </c>
      <c r="D7" s="3"/>
      <c r="E7" s="3">
        <f t="shared" si="0"/>
        <v>16384</v>
      </c>
      <c r="F7" s="3">
        <v>7.8070000000000004</v>
      </c>
      <c r="G7" s="3"/>
      <c r="H7" s="3">
        <v>4</v>
      </c>
      <c r="I7" s="3">
        <f t="shared" si="1"/>
        <v>16384</v>
      </c>
      <c r="J7" s="3">
        <v>64898.695</v>
      </c>
      <c r="K7" s="3"/>
      <c r="L7" s="3">
        <f t="shared" si="2"/>
        <v>16384</v>
      </c>
      <c r="M7" s="3">
        <v>5.8780000000000001</v>
      </c>
      <c r="Q7" s="3">
        <v>4</v>
      </c>
      <c r="R7" s="3">
        <f t="shared" si="7"/>
        <v>16777216</v>
      </c>
      <c r="S7" s="3">
        <v>-36950.125</v>
      </c>
      <c r="T7" s="3"/>
      <c r="U7" s="3">
        <f t="shared" si="3"/>
        <v>16777216</v>
      </c>
      <c r="V7" s="3">
        <v>-487.23</v>
      </c>
      <c r="W7" s="3"/>
      <c r="X7" s="3">
        <v>4</v>
      </c>
      <c r="Y7" s="3">
        <f t="shared" si="4"/>
        <v>16777216</v>
      </c>
      <c r="Z7" s="3">
        <v>48001.970999999998</v>
      </c>
      <c r="AA7" s="3"/>
      <c r="AB7" s="3">
        <f t="shared" si="5"/>
        <v>16777216</v>
      </c>
      <c r="AC7" s="3">
        <v>26.89</v>
      </c>
    </row>
    <row r="8" spans="1:29">
      <c r="A8" s="3">
        <v>5</v>
      </c>
      <c r="B8" s="3">
        <f t="shared" si="6"/>
        <v>20480</v>
      </c>
      <c r="C8" s="3">
        <v>8422.4639999999999</v>
      </c>
      <c r="D8" s="3"/>
      <c r="E8" s="3">
        <f t="shared" si="0"/>
        <v>20480</v>
      </c>
      <c r="F8" s="3">
        <v>6.06</v>
      </c>
      <c r="G8" s="3"/>
      <c r="H8" s="3">
        <v>5</v>
      </c>
      <c r="I8" s="3">
        <f t="shared" si="1"/>
        <v>20480</v>
      </c>
      <c r="J8" s="3">
        <v>68877.634000000005</v>
      </c>
      <c r="K8" s="3"/>
      <c r="L8" s="3">
        <f t="shared" si="2"/>
        <v>20480</v>
      </c>
      <c r="M8" s="3">
        <v>2.133</v>
      </c>
      <c r="Q8" s="3">
        <v>5</v>
      </c>
      <c r="R8" s="3">
        <f t="shared" si="7"/>
        <v>20971520</v>
      </c>
      <c r="S8" s="3">
        <v>-9765.625</v>
      </c>
      <c r="T8" s="3"/>
      <c r="U8" s="3">
        <f t="shared" si="3"/>
        <v>20971520</v>
      </c>
      <c r="V8" s="3">
        <v>-500</v>
      </c>
      <c r="W8" s="3"/>
      <c r="X8" s="3">
        <v>5</v>
      </c>
      <c r="Y8" s="3">
        <f t="shared" si="4"/>
        <v>20971520</v>
      </c>
      <c r="Z8" s="3">
        <v>38335.154000000002</v>
      </c>
      <c r="AA8" s="3"/>
      <c r="AB8" s="3">
        <f t="shared" si="5"/>
        <v>20971520</v>
      </c>
      <c r="AC8" s="3">
        <v>33.104999999999997</v>
      </c>
    </row>
    <row r="9" spans="1:29">
      <c r="A9" s="3">
        <v>6</v>
      </c>
      <c r="B9" s="3">
        <f t="shared" si="6"/>
        <v>24576</v>
      </c>
      <c r="C9" s="3">
        <v>8292.1090000000004</v>
      </c>
      <c r="D9" s="3"/>
      <c r="E9" s="3">
        <f t="shared" si="0"/>
        <v>24576</v>
      </c>
      <c r="F9" s="3">
        <v>5.07</v>
      </c>
      <c r="G9" s="3"/>
      <c r="H9" s="3">
        <v>6</v>
      </c>
      <c r="I9" s="3">
        <f t="shared" si="1"/>
        <v>24576</v>
      </c>
      <c r="J9" s="3">
        <v>65272.213000000003</v>
      </c>
      <c r="K9" s="3"/>
      <c r="L9" s="3">
        <f t="shared" si="2"/>
        <v>24576</v>
      </c>
      <c r="M9" s="3">
        <v>6.9329999999999998</v>
      </c>
      <c r="Q9" s="3">
        <v>6</v>
      </c>
      <c r="R9" s="3">
        <f t="shared" si="7"/>
        <v>25165824</v>
      </c>
      <c r="S9" s="3">
        <v>-11718.75</v>
      </c>
      <c r="T9" s="3"/>
      <c r="U9" s="3">
        <f t="shared" si="3"/>
        <v>25165824</v>
      </c>
      <c r="V9" s="3"/>
      <c r="W9" s="3"/>
      <c r="X9" s="3">
        <v>6</v>
      </c>
      <c r="Y9" s="3">
        <f t="shared" si="4"/>
        <v>25165824</v>
      </c>
      <c r="Z9" s="3">
        <v>46283.027000000002</v>
      </c>
      <c r="AA9" s="3"/>
      <c r="AB9" s="3">
        <f t="shared" si="5"/>
        <v>25165824</v>
      </c>
      <c r="AC9" s="3">
        <v>36.588999999999999</v>
      </c>
    </row>
    <row r="10" spans="1:29">
      <c r="A10" s="3">
        <v>7</v>
      </c>
      <c r="B10" s="3">
        <f t="shared" si="6"/>
        <v>28672</v>
      </c>
      <c r="C10" s="3">
        <v>7836.6189999999997</v>
      </c>
      <c r="D10" s="3"/>
      <c r="E10" s="3">
        <f t="shared" si="0"/>
        <v>28672</v>
      </c>
      <c r="F10" s="3">
        <v>8.0719999999999992</v>
      </c>
      <c r="G10" s="3"/>
      <c r="H10" s="3">
        <v>7</v>
      </c>
      <c r="I10" s="3">
        <f t="shared" si="1"/>
        <v>28672</v>
      </c>
      <c r="J10" s="3">
        <v>63182.673000000003</v>
      </c>
      <c r="K10" s="3"/>
      <c r="L10" s="3">
        <f t="shared" si="2"/>
        <v>28672</v>
      </c>
      <c r="M10" s="3">
        <v>8.1460000000000008</v>
      </c>
      <c r="Q10" s="3">
        <v>7</v>
      </c>
      <c r="R10" s="3">
        <f t="shared" si="7"/>
        <v>29360128</v>
      </c>
      <c r="S10" s="3">
        <v>-13671.875</v>
      </c>
      <c r="T10" s="3"/>
      <c r="U10" s="3">
        <f t="shared" si="3"/>
        <v>29360128</v>
      </c>
      <c r="V10" s="3"/>
      <c r="W10" s="3"/>
      <c r="X10" s="3">
        <v>7</v>
      </c>
      <c r="Y10" s="3">
        <f t="shared" si="4"/>
        <v>29360128</v>
      </c>
      <c r="Z10" s="3">
        <v>44749.122000000003</v>
      </c>
      <c r="AA10" s="3"/>
      <c r="AB10" s="3">
        <f t="shared" si="5"/>
        <v>29360128</v>
      </c>
      <c r="AC10" s="3">
        <v>33.44</v>
      </c>
    </row>
    <row r="11" spans="1:29">
      <c r="A11" s="3">
        <v>8</v>
      </c>
      <c r="B11" s="3">
        <f t="shared" si="6"/>
        <v>32768</v>
      </c>
      <c r="C11" s="3">
        <v>7847.6120000000001</v>
      </c>
      <c r="D11" s="3"/>
      <c r="E11" s="3">
        <f t="shared" si="0"/>
        <v>32768</v>
      </c>
      <c r="F11" s="3">
        <v>6.7279999999999998</v>
      </c>
      <c r="G11" s="3"/>
      <c r="H11" s="3">
        <v>8</v>
      </c>
      <c r="I11" s="3">
        <f t="shared" si="1"/>
        <v>32768</v>
      </c>
      <c r="J11" s="3">
        <v>65638.763999999996</v>
      </c>
      <c r="K11" s="3"/>
      <c r="L11" s="3">
        <f t="shared" si="2"/>
        <v>32768</v>
      </c>
      <c r="M11" s="3">
        <v>5.7140000000000004</v>
      </c>
      <c r="Q11" s="3">
        <v>8</v>
      </c>
      <c r="R11" s="3">
        <f t="shared" si="7"/>
        <v>33554432</v>
      </c>
      <c r="S11" s="3">
        <v>-15625</v>
      </c>
      <c r="T11" s="3"/>
      <c r="U11" s="3">
        <f t="shared" si="3"/>
        <v>33554432</v>
      </c>
      <c r="V11" s="3"/>
      <c r="W11" s="3"/>
      <c r="X11" s="3">
        <v>8</v>
      </c>
      <c r="Y11" s="3">
        <f t="shared" si="4"/>
        <v>33554432</v>
      </c>
      <c r="Z11" s="3">
        <v>63713.078000000001</v>
      </c>
      <c r="AA11" s="3"/>
      <c r="AB11" s="3">
        <f t="shared" si="5"/>
        <v>33554432</v>
      </c>
      <c r="AC11" s="3">
        <v>3.976</v>
      </c>
    </row>
    <row r="12" spans="1:29">
      <c r="A12" s="3">
        <v>9</v>
      </c>
      <c r="B12" s="3">
        <f t="shared" si="6"/>
        <v>36864</v>
      </c>
      <c r="C12" s="3">
        <v>8108.5159999999996</v>
      </c>
      <c r="D12" s="3"/>
      <c r="E12" s="3">
        <f t="shared" si="0"/>
        <v>36864</v>
      </c>
      <c r="F12" s="3">
        <v>13.798</v>
      </c>
      <c r="G12" s="3"/>
      <c r="H12" s="3">
        <v>9</v>
      </c>
      <c r="I12" s="3">
        <f t="shared" si="1"/>
        <v>36864</v>
      </c>
      <c r="J12" s="3">
        <v>67407.865000000005</v>
      </c>
      <c r="K12" s="3"/>
      <c r="L12" s="3">
        <f t="shared" si="2"/>
        <v>36864</v>
      </c>
      <c r="M12" s="3">
        <v>6.5250000000000004</v>
      </c>
      <c r="Q12" s="3">
        <v>9</v>
      </c>
      <c r="R12" s="3">
        <f t="shared" si="7"/>
        <v>37748736</v>
      </c>
      <c r="S12" s="3">
        <v>-17578.125</v>
      </c>
      <c r="T12" s="3"/>
      <c r="U12" s="3">
        <f t="shared" si="3"/>
        <v>37748736</v>
      </c>
      <c r="V12" s="3"/>
      <c r="W12" s="3"/>
      <c r="X12" s="3">
        <v>9</v>
      </c>
      <c r="Y12" s="3">
        <f t="shared" si="4"/>
        <v>37748736</v>
      </c>
      <c r="Z12" s="3">
        <v>62519.364000000001</v>
      </c>
      <c r="AA12" s="3"/>
      <c r="AB12" s="3">
        <f t="shared" si="5"/>
        <v>37748736</v>
      </c>
      <c r="AC12" s="3">
        <v>14.941000000000001</v>
      </c>
    </row>
    <row r="13" spans="1:29">
      <c r="A13" s="3">
        <v>10</v>
      </c>
      <c r="B13" s="3">
        <f t="shared" si="6"/>
        <v>40960</v>
      </c>
      <c r="C13" s="3">
        <v>8045.0959999999995</v>
      </c>
      <c r="D13" s="3"/>
      <c r="E13" s="3">
        <f t="shared" si="0"/>
        <v>40960</v>
      </c>
      <c r="F13" s="3">
        <v>16.55</v>
      </c>
      <c r="G13" s="3"/>
      <c r="H13" s="3">
        <v>10</v>
      </c>
      <c r="I13" s="3">
        <f t="shared" si="1"/>
        <v>40960</v>
      </c>
      <c r="J13" s="3">
        <v>62635.275000000001</v>
      </c>
      <c r="K13" s="3"/>
      <c r="L13" s="3">
        <f t="shared" si="2"/>
        <v>40960</v>
      </c>
      <c r="M13" s="3">
        <v>18.516999999999999</v>
      </c>
      <c r="Q13" s="3">
        <v>10</v>
      </c>
      <c r="R13" s="3">
        <f t="shared" si="7"/>
        <v>41943040</v>
      </c>
      <c r="S13" s="3"/>
      <c r="T13" s="3"/>
      <c r="U13" s="3">
        <f t="shared" si="3"/>
        <v>41943040</v>
      </c>
      <c r="V13" s="3"/>
      <c r="W13" s="3"/>
      <c r="X13" s="3">
        <v>10</v>
      </c>
      <c r="Y13" s="3">
        <f t="shared" si="4"/>
        <v>41943040</v>
      </c>
      <c r="Z13" s="3"/>
      <c r="AA13" s="3"/>
      <c r="AB13" s="3">
        <f t="shared" si="5"/>
        <v>41943040</v>
      </c>
      <c r="AC13" s="3"/>
    </row>
    <row r="14" spans="1:29">
      <c r="A14" s="3">
        <v>11</v>
      </c>
      <c r="B14" s="3">
        <f t="shared" si="6"/>
        <v>45056</v>
      </c>
      <c r="C14" s="3">
        <v>6594.7070000000003</v>
      </c>
      <c r="D14" s="3"/>
      <c r="E14" s="3">
        <f t="shared" si="0"/>
        <v>45056</v>
      </c>
      <c r="F14" s="3">
        <v>25.494</v>
      </c>
      <c r="G14" s="3"/>
      <c r="H14" s="3">
        <v>11</v>
      </c>
      <c r="I14" s="3">
        <f t="shared" si="1"/>
        <v>45056</v>
      </c>
      <c r="J14" s="3">
        <v>59629.993999999999</v>
      </c>
      <c r="K14" s="3"/>
      <c r="L14" s="3">
        <f t="shared" si="2"/>
        <v>45056</v>
      </c>
      <c r="M14" s="3">
        <v>19.524999999999999</v>
      </c>
      <c r="Q14" s="3">
        <v>11</v>
      </c>
      <c r="R14" s="3">
        <f t="shared" si="7"/>
        <v>46137344</v>
      </c>
      <c r="S14" s="3"/>
      <c r="T14" s="3"/>
      <c r="U14" s="3">
        <f t="shared" si="3"/>
        <v>46137344</v>
      </c>
      <c r="V14" s="3"/>
      <c r="W14" s="3"/>
      <c r="X14" s="3">
        <v>11</v>
      </c>
      <c r="Y14" s="3">
        <f t="shared" si="4"/>
        <v>46137344</v>
      </c>
      <c r="Z14" s="3"/>
      <c r="AA14" s="3"/>
      <c r="AB14" s="3">
        <f t="shared" si="5"/>
        <v>46137344</v>
      </c>
      <c r="AC14" s="3"/>
    </row>
    <row r="15" spans="1:29">
      <c r="A15" s="3">
        <v>12</v>
      </c>
      <c r="B15" s="3">
        <f t="shared" si="6"/>
        <v>49152</v>
      </c>
      <c r="C15" s="3">
        <v>7853.92</v>
      </c>
      <c r="D15" s="3"/>
      <c r="E15" s="3">
        <f t="shared" si="0"/>
        <v>49152</v>
      </c>
      <c r="F15" s="3">
        <v>18.439</v>
      </c>
      <c r="G15" s="3"/>
      <c r="H15" s="3">
        <v>12</v>
      </c>
      <c r="I15" s="3">
        <f t="shared" si="1"/>
        <v>49152</v>
      </c>
      <c r="J15" s="3">
        <v>62625.277000000002</v>
      </c>
      <c r="K15" s="3"/>
      <c r="L15" s="3">
        <f t="shared" si="2"/>
        <v>49152</v>
      </c>
      <c r="M15" s="3">
        <v>21.49</v>
      </c>
      <c r="Q15" s="3">
        <v>12</v>
      </c>
      <c r="R15" s="3">
        <f t="shared" si="7"/>
        <v>50331648</v>
      </c>
      <c r="S15" s="3"/>
      <c r="T15" s="3"/>
      <c r="U15" s="3">
        <f t="shared" si="3"/>
        <v>50331648</v>
      </c>
      <c r="V15" s="3"/>
      <c r="W15" s="3"/>
      <c r="X15" s="3">
        <v>12</v>
      </c>
      <c r="Y15" s="3">
        <f t="shared" si="4"/>
        <v>50331648</v>
      </c>
      <c r="Z15" s="3"/>
      <c r="AA15" s="3"/>
      <c r="AB15" s="3">
        <f t="shared" si="5"/>
        <v>50331648</v>
      </c>
      <c r="AC15" s="3"/>
    </row>
    <row r="16" spans="1:29">
      <c r="A16" s="3">
        <v>13</v>
      </c>
      <c r="B16" s="3">
        <f t="shared" si="6"/>
        <v>53248</v>
      </c>
      <c r="C16" s="3">
        <v>8092.9179999999997</v>
      </c>
      <c r="D16" s="3"/>
      <c r="E16" s="3">
        <f t="shared" si="0"/>
        <v>53248</v>
      </c>
      <c r="F16" s="3">
        <v>15.898</v>
      </c>
      <c r="G16" s="3"/>
      <c r="H16" s="3">
        <v>13</v>
      </c>
      <c r="I16" s="3">
        <f t="shared" si="1"/>
        <v>53248</v>
      </c>
      <c r="J16" s="3">
        <v>66233.501999999993</v>
      </c>
      <c r="K16" s="3"/>
      <c r="L16" s="3">
        <f t="shared" si="2"/>
        <v>53248</v>
      </c>
      <c r="M16" s="3">
        <v>15.51</v>
      </c>
      <c r="Q16" s="3">
        <v>13</v>
      </c>
      <c r="R16" s="3">
        <f t="shared" si="7"/>
        <v>54525952</v>
      </c>
      <c r="S16" s="3"/>
      <c r="T16" s="3"/>
      <c r="U16" s="3">
        <f t="shared" si="3"/>
        <v>54525952</v>
      </c>
      <c r="V16" s="3"/>
      <c r="W16" s="3"/>
      <c r="X16" s="3">
        <v>13</v>
      </c>
      <c r="Y16" s="3">
        <f t="shared" si="4"/>
        <v>54525952</v>
      </c>
      <c r="Z16" s="3"/>
      <c r="AA16" s="3"/>
      <c r="AB16" s="3">
        <f t="shared" si="5"/>
        <v>54525952</v>
      </c>
      <c r="AC16" s="3"/>
    </row>
    <row r="17" spans="1:29">
      <c r="A17" s="3">
        <v>14</v>
      </c>
      <c r="B17" s="3">
        <f t="shared" si="6"/>
        <v>57344</v>
      </c>
      <c r="C17" s="3">
        <v>8079.7150000000001</v>
      </c>
      <c r="D17" s="3"/>
      <c r="E17" s="3">
        <f t="shared" si="0"/>
        <v>57344</v>
      </c>
      <c r="F17" s="3">
        <v>26.146000000000001</v>
      </c>
      <c r="G17" s="3"/>
      <c r="H17" s="3">
        <v>14</v>
      </c>
      <c r="I17" s="3">
        <f t="shared" si="1"/>
        <v>57344</v>
      </c>
      <c r="J17" s="3">
        <v>62635.222999999998</v>
      </c>
      <c r="K17" s="3"/>
      <c r="L17" s="3">
        <f t="shared" si="2"/>
        <v>57344</v>
      </c>
      <c r="M17" s="3">
        <v>20.8</v>
      </c>
      <c r="Q17" s="3">
        <v>14</v>
      </c>
      <c r="R17" s="3">
        <f t="shared" si="7"/>
        <v>58720256</v>
      </c>
      <c r="S17" s="3"/>
      <c r="T17" s="3"/>
      <c r="U17" s="3">
        <f t="shared" si="3"/>
        <v>58720256</v>
      </c>
      <c r="V17" s="3"/>
      <c r="W17" s="3"/>
      <c r="X17" s="3">
        <v>14</v>
      </c>
      <c r="Y17" s="3">
        <f t="shared" si="4"/>
        <v>58720256</v>
      </c>
      <c r="Z17" s="3"/>
      <c r="AA17" s="3"/>
      <c r="AB17" s="3">
        <f t="shared" si="5"/>
        <v>58720256</v>
      </c>
      <c r="AC17" s="3"/>
    </row>
    <row r="18" spans="1:29">
      <c r="A18" s="3">
        <v>15</v>
      </c>
      <c r="B18" s="3">
        <f t="shared" si="6"/>
        <v>61440</v>
      </c>
      <c r="C18" s="3">
        <v>6031.8559999999998</v>
      </c>
      <c r="D18" s="3"/>
      <c r="E18" s="3">
        <f t="shared" si="0"/>
        <v>61440</v>
      </c>
      <c r="F18" s="3">
        <v>27.538</v>
      </c>
      <c r="G18" s="3"/>
      <c r="H18" s="3">
        <v>15</v>
      </c>
      <c r="I18" s="3">
        <f t="shared" si="1"/>
        <v>61440</v>
      </c>
      <c r="J18" s="3">
        <v>65275.09</v>
      </c>
      <c r="K18" s="3"/>
      <c r="L18" s="3">
        <f t="shared" si="2"/>
        <v>61440</v>
      </c>
      <c r="M18" s="3">
        <v>9.3930000000000007</v>
      </c>
      <c r="Q18" s="3">
        <v>15</v>
      </c>
      <c r="R18" s="3">
        <f t="shared" si="7"/>
        <v>62914560</v>
      </c>
      <c r="S18" s="3"/>
      <c r="T18" s="3"/>
      <c r="U18" s="3">
        <f t="shared" si="3"/>
        <v>62914560</v>
      </c>
      <c r="V18" s="3"/>
      <c r="W18" s="3"/>
      <c r="X18" s="3">
        <v>15</v>
      </c>
      <c r="Y18" s="3">
        <f t="shared" si="4"/>
        <v>62914560</v>
      </c>
      <c r="Z18" s="3"/>
      <c r="AA18" s="3"/>
      <c r="AB18" s="3">
        <f t="shared" si="5"/>
        <v>62914560</v>
      </c>
      <c r="AC18" s="3"/>
    </row>
    <row r="19" spans="1:29">
      <c r="A19" s="3">
        <v>16</v>
      </c>
      <c r="B19" s="3">
        <f t="shared" si="6"/>
        <v>65536</v>
      </c>
      <c r="C19" s="3">
        <v>7814.7790000000005</v>
      </c>
      <c r="D19" s="3"/>
      <c r="E19" s="3">
        <f t="shared" si="0"/>
        <v>65536</v>
      </c>
      <c r="F19" s="3">
        <v>10.651</v>
      </c>
      <c r="G19" s="3"/>
      <c r="H19" s="3">
        <v>16</v>
      </c>
      <c r="I19" s="3">
        <f t="shared" si="1"/>
        <v>65536</v>
      </c>
      <c r="J19" s="3">
        <v>67809.285999999993</v>
      </c>
      <c r="K19" s="3"/>
      <c r="L19" s="3">
        <f t="shared" si="2"/>
        <v>65536</v>
      </c>
      <c r="M19" s="3">
        <v>1.5069999999999999</v>
      </c>
      <c r="Q19" s="3">
        <v>16</v>
      </c>
      <c r="R19" s="3">
        <f t="shared" si="7"/>
        <v>67108864</v>
      </c>
      <c r="S19" s="3"/>
      <c r="T19" s="3"/>
      <c r="U19" s="3">
        <f t="shared" si="3"/>
        <v>67108864</v>
      </c>
      <c r="V19" s="3"/>
      <c r="W19" s="3"/>
      <c r="X19" s="3">
        <v>16</v>
      </c>
      <c r="Y19" s="3">
        <f t="shared" si="4"/>
        <v>67108864</v>
      </c>
      <c r="Z19" s="3"/>
      <c r="AA19" s="3"/>
      <c r="AB19" s="3">
        <f t="shared" si="5"/>
        <v>67108864</v>
      </c>
      <c r="AC19" s="3"/>
    </row>
    <row r="20" spans="1:29">
      <c r="A20" s="3">
        <v>17</v>
      </c>
      <c r="B20" s="3">
        <f t="shared" si="6"/>
        <v>69632</v>
      </c>
      <c r="C20" s="3">
        <v>7923.31</v>
      </c>
      <c r="D20" s="3"/>
      <c r="E20" s="3">
        <f t="shared" si="0"/>
        <v>69632</v>
      </c>
      <c r="F20" s="3">
        <v>15.377000000000001</v>
      </c>
      <c r="G20" s="3"/>
      <c r="H20" s="3">
        <v>17</v>
      </c>
      <c r="I20" s="3">
        <f t="shared" si="1"/>
        <v>69632</v>
      </c>
      <c r="J20" s="3">
        <v>66660.565000000002</v>
      </c>
      <c r="K20" s="3"/>
      <c r="L20" s="3">
        <f t="shared" si="2"/>
        <v>69632</v>
      </c>
      <c r="M20" s="3">
        <v>11.87</v>
      </c>
      <c r="Q20" s="3">
        <v>17</v>
      </c>
      <c r="R20" s="3">
        <f t="shared" si="7"/>
        <v>71303168</v>
      </c>
      <c r="S20" s="3"/>
      <c r="T20" s="3"/>
      <c r="U20" s="3">
        <f t="shared" si="3"/>
        <v>71303168</v>
      </c>
      <c r="V20" s="3"/>
      <c r="W20" s="3"/>
      <c r="X20" s="3">
        <v>17</v>
      </c>
      <c r="Y20" s="3">
        <f t="shared" si="4"/>
        <v>71303168</v>
      </c>
      <c r="Z20" s="3"/>
      <c r="AA20" s="3"/>
      <c r="AB20" s="3">
        <f t="shared" si="5"/>
        <v>71303168</v>
      </c>
      <c r="AC20" s="3"/>
    </row>
    <row r="21" spans="1:29">
      <c r="A21" s="3">
        <v>18</v>
      </c>
      <c r="B21" s="3">
        <f t="shared" si="6"/>
        <v>73728</v>
      </c>
      <c r="C21" s="3">
        <v>7962.3779999999997</v>
      </c>
      <c r="D21" s="3"/>
      <c r="E21" s="3">
        <f t="shared" si="0"/>
        <v>73728</v>
      </c>
      <c r="F21" s="3">
        <v>28.292000000000002</v>
      </c>
      <c r="G21" s="3"/>
      <c r="H21" s="3">
        <v>18</v>
      </c>
      <c r="I21" s="3">
        <f t="shared" si="1"/>
        <v>73728</v>
      </c>
      <c r="J21" s="3">
        <v>50929.392</v>
      </c>
      <c r="K21" s="3"/>
      <c r="L21" s="3">
        <f t="shared" si="2"/>
        <v>73728</v>
      </c>
      <c r="M21" s="3">
        <v>29.137</v>
      </c>
      <c r="Q21" s="3">
        <v>18</v>
      </c>
      <c r="R21" s="3">
        <f t="shared" si="7"/>
        <v>75497472</v>
      </c>
      <c r="S21" s="3"/>
      <c r="T21" s="3"/>
      <c r="U21" s="3">
        <f t="shared" si="3"/>
        <v>75497472</v>
      </c>
      <c r="V21" s="3"/>
      <c r="W21" s="3"/>
      <c r="X21" s="3">
        <v>18</v>
      </c>
      <c r="Y21" s="3">
        <f t="shared" si="4"/>
        <v>75497472</v>
      </c>
      <c r="Z21" s="3"/>
      <c r="AA21" s="3"/>
      <c r="AB21" s="3">
        <f t="shared" si="5"/>
        <v>75497472</v>
      </c>
      <c r="AC21" s="3"/>
    </row>
    <row r="22" spans="1:29">
      <c r="A22" s="3">
        <v>19</v>
      </c>
      <c r="B22" s="3">
        <f t="shared" si="6"/>
        <v>77824</v>
      </c>
      <c r="C22" s="3">
        <v>7753.9319999999998</v>
      </c>
      <c r="D22" s="3"/>
      <c r="E22" s="3">
        <f t="shared" si="0"/>
        <v>77824</v>
      </c>
      <c r="F22" s="3">
        <v>6.94</v>
      </c>
      <c r="G22" s="3"/>
      <c r="H22" s="3">
        <v>19</v>
      </c>
      <c r="I22" s="3">
        <f t="shared" si="1"/>
        <v>77824</v>
      </c>
      <c r="J22" s="3">
        <v>63025.652999999998</v>
      </c>
      <c r="K22" s="3"/>
      <c r="L22" s="3">
        <f t="shared" si="2"/>
        <v>77824</v>
      </c>
      <c r="M22" s="3">
        <v>10.46</v>
      </c>
      <c r="Q22" s="3">
        <v>19</v>
      </c>
      <c r="R22" s="3">
        <f t="shared" si="7"/>
        <v>79691776</v>
      </c>
      <c r="S22" s="3"/>
      <c r="T22" s="3"/>
      <c r="U22" s="3">
        <f t="shared" si="3"/>
        <v>79691776</v>
      </c>
      <c r="V22" s="3"/>
      <c r="W22" s="3"/>
      <c r="X22" s="3">
        <v>19</v>
      </c>
      <c r="Y22" s="3">
        <f t="shared" si="4"/>
        <v>79691776</v>
      </c>
      <c r="Z22" s="3"/>
      <c r="AA22" s="3"/>
      <c r="AB22" s="3">
        <f t="shared" si="5"/>
        <v>79691776</v>
      </c>
      <c r="AC22" s="3"/>
    </row>
    <row r="23" spans="1:29">
      <c r="A23" s="3">
        <v>20</v>
      </c>
      <c r="B23" s="3">
        <f t="shared" si="6"/>
        <v>81920</v>
      </c>
      <c r="C23" s="3">
        <v>8262.9009999999998</v>
      </c>
      <c r="D23" s="3"/>
      <c r="E23" s="3">
        <f t="shared" si="0"/>
        <v>81920</v>
      </c>
      <c r="F23" s="3">
        <v>22.244</v>
      </c>
      <c r="G23" s="3"/>
      <c r="H23" s="3">
        <v>20</v>
      </c>
      <c r="I23" s="3">
        <f t="shared" si="1"/>
        <v>81920</v>
      </c>
      <c r="J23" s="3">
        <v>64583.817999999999</v>
      </c>
      <c r="K23" s="3"/>
      <c r="L23" s="3">
        <f t="shared" si="2"/>
        <v>81920</v>
      </c>
      <c r="M23" s="3">
        <v>22.152999999999999</v>
      </c>
      <c r="Q23" s="3">
        <v>20</v>
      </c>
      <c r="R23" s="3">
        <f t="shared" si="7"/>
        <v>83886080</v>
      </c>
      <c r="S23" s="3"/>
      <c r="T23" s="3"/>
      <c r="U23" s="3">
        <f t="shared" si="3"/>
        <v>83886080</v>
      </c>
      <c r="V23" s="3"/>
      <c r="W23" s="3"/>
      <c r="X23" s="3">
        <v>20</v>
      </c>
      <c r="Y23" s="3">
        <f t="shared" si="4"/>
        <v>83886080</v>
      </c>
      <c r="Z23" s="3"/>
      <c r="AA23" s="3"/>
      <c r="AB23" s="3">
        <f t="shared" si="5"/>
        <v>83886080</v>
      </c>
      <c r="AC2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2020-11-02T18:13:34Z</dcterms:created>
  <dcterms:modified xsi:type="dcterms:W3CDTF">2020-11-03T05:08:24Z</dcterms:modified>
  <cp:category/>
  <cp:contentStatus/>
</cp:coreProperties>
</file>