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ndrew.liew\OneDrive - Oxford PharmaGenesis\Desktop backups\Documents\Open Pharma open access Lens analysis manuscript code\"/>
    </mc:Choice>
  </mc:AlternateContent>
  <xr:revisionPtr revIDLastSave="0" documentId="13_ncr:1_{58D9330C-BF8E-4AAC-A9FD-05D487871022}" xr6:coauthVersionLast="47" xr6:coauthVersionMax="47" xr10:uidLastSave="{00000000-0000-0000-0000-000000000000}"/>
  <bookViews>
    <workbookView xWindow="-120" yWindow="-120" windowWidth="29040" windowHeight="15840" tabRatio="805" xr2:uid="{793255A2-D66E-4CAA-9E29-F12CED9AD921}"/>
  </bookViews>
  <sheets>
    <sheet name="pharma_queries_agg_all" sheetId="15" r:id="rId1"/>
    <sheet name="uni_queries_agg_all" sheetId="25" r:id="rId2"/>
    <sheet name="queries_agg_pharma_uni_oa_color" sheetId="38" r:id="rId3"/>
    <sheet name="queries_pharma_uni_over_time" sheetId="37" r:id="rId4"/>
    <sheet name="queries_TA_pharma_uni_12_24m" sheetId="39" r:id="rId5"/>
    <sheet name="pharma_ror_ids" sheetId="36" r:id="rId6"/>
    <sheet name="uni_ror_ids" sheetId="35" r:id="rId7"/>
  </sheets>
  <definedNames>
    <definedName name="_xlnm._FilterDatabase" localSheetId="6" hidden="1">uni_ror_ids!$A$1:$E$41</definedName>
    <definedName name="immunology_tags">#REF!</definedName>
    <definedName name="oncology_tags">#REF!</definedName>
    <definedName name="pharma_aff">pharma_queries_agg_all!$B$2</definedName>
    <definedName name="pharmacology_tags">#REF!</definedName>
    <definedName name="uni_aff">uni_queries_agg_all!$B$2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25" l="1"/>
  <c r="B16" i="25"/>
  <c r="B17" i="25"/>
  <c r="B18" i="25"/>
  <c r="B19" i="25"/>
  <c r="B14" i="25"/>
  <c r="B25" i="39"/>
  <c r="B24" i="39"/>
  <c r="B23" i="39"/>
  <c r="B22" i="39"/>
  <c r="B21" i="39"/>
  <c r="B20" i="39"/>
  <c r="B19" i="39"/>
  <c r="B18" i="39"/>
  <c r="B17" i="39"/>
  <c r="B16" i="39"/>
  <c r="B15" i="39"/>
  <c r="B12" i="39"/>
  <c r="B11" i="39"/>
  <c r="B10" i="39"/>
  <c r="B9" i="39"/>
  <c r="B8" i="39"/>
  <c r="B7" i="39"/>
  <c r="B6" i="39"/>
  <c r="B5" i="39"/>
  <c r="B4" i="39"/>
  <c r="B3" i="39"/>
  <c r="B2" i="39"/>
  <c r="B17" i="37" l="1"/>
  <c r="B18" i="37"/>
  <c r="B19" i="37"/>
  <c r="B20" i="37"/>
  <c r="B21" i="37"/>
  <c r="B22" i="37"/>
  <c r="B23" i="37"/>
  <c r="B24" i="37"/>
  <c r="B25" i="37"/>
  <c r="B16" i="37"/>
  <c r="B12" i="37"/>
  <c r="B11" i="37"/>
  <c r="B10" i="37"/>
  <c r="B9" i="37"/>
  <c r="B8" i="37"/>
  <c r="B7" i="37"/>
  <c r="B6" i="37"/>
  <c r="B5" i="37"/>
  <c r="B4" i="37"/>
  <c r="B3" i="37"/>
  <c r="B2" i="37"/>
  <c r="B15" i="37"/>
  <c r="B24" i="25"/>
  <c r="B25" i="25"/>
  <c r="B26" i="25"/>
  <c r="B27" i="25"/>
  <c r="B28" i="25"/>
  <c r="B29" i="25"/>
  <c r="B7" i="25"/>
  <c r="B8" i="25"/>
  <c r="B9" i="25"/>
  <c r="B10" i="25"/>
  <c r="B6" i="25"/>
  <c r="B25" i="15"/>
  <c r="B26" i="15"/>
  <c r="B27" i="15"/>
  <c r="B28" i="15"/>
  <c r="B29" i="15"/>
  <c r="B24" i="15"/>
  <c r="B15" i="15"/>
  <c r="B16" i="15"/>
  <c r="B17" i="15"/>
  <c r="B18" i="15"/>
  <c r="B19" i="15"/>
  <c r="B14" i="15"/>
  <c r="B7" i="15"/>
  <c r="B8" i="15"/>
  <c r="B9" i="15"/>
  <c r="B10" i="15"/>
  <c r="B6" i="15"/>
  <c r="B5" i="38"/>
  <c r="B4" i="38"/>
  <c r="B3" i="38"/>
  <c r="B2" i="38"/>
  <c r="D41" i="35"/>
  <c r="D40" i="35"/>
  <c r="D39" i="35"/>
  <c r="D38" i="35"/>
  <c r="D37" i="35"/>
  <c r="D36" i="35"/>
  <c r="D35" i="35"/>
  <c r="D34" i="35"/>
  <c r="D33" i="35"/>
  <c r="D32" i="35"/>
  <c r="D31" i="35"/>
  <c r="D30" i="35"/>
  <c r="D29" i="35"/>
  <c r="D28" i="35"/>
  <c r="D27" i="35"/>
  <c r="D26" i="35"/>
  <c r="D25" i="35"/>
  <c r="D24" i="35"/>
  <c r="D23" i="35"/>
  <c r="D22" i="35"/>
  <c r="D21" i="35"/>
  <c r="D20" i="35"/>
  <c r="D19" i="35"/>
  <c r="D18" i="35"/>
  <c r="D17" i="35"/>
  <c r="D16" i="35"/>
  <c r="D15" i="35"/>
  <c r="D14" i="35"/>
  <c r="D13" i="35"/>
  <c r="D12" i="35"/>
  <c r="D11" i="35"/>
  <c r="D10" i="35"/>
  <c r="D9" i="35"/>
  <c r="D8" i="35"/>
  <c r="D7" i="35"/>
  <c r="D6" i="35"/>
  <c r="D5" i="35"/>
  <c r="D4" i="35"/>
  <c r="D3" i="35"/>
  <c r="D2" i="35"/>
  <c r="D41" i="36"/>
  <c r="D40" i="36"/>
  <c r="D39" i="36"/>
  <c r="D38" i="36"/>
  <c r="D37" i="36"/>
  <c r="D36" i="36"/>
  <c r="D35" i="36"/>
  <c r="D34" i="36"/>
  <c r="D33" i="36"/>
  <c r="D32" i="36"/>
  <c r="D31" i="36"/>
  <c r="D30" i="36"/>
  <c r="D29" i="36"/>
  <c r="D28" i="36"/>
  <c r="D27" i="36"/>
  <c r="D26" i="36"/>
  <c r="D25" i="36"/>
  <c r="D24" i="36"/>
  <c r="D23" i="36"/>
  <c r="D22" i="36"/>
  <c r="D21" i="36"/>
  <c r="D20" i="36"/>
  <c r="D19" i="36"/>
  <c r="D18" i="36"/>
  <c r="D17" i="36"/>
  <c r="D16" i="36"/>
  <c r="D15" i="36"/>
  <c r="D14" i="36"/>
  <c r="D13" i="36"/>
  <c r="D12" i="36"/>
  <c r="D11" i="36"/>
  <c r="D10" i="36"/>
  <c r="D9" i="36"/>
  <c r="D8" i="36"/>
  <c r="D7" i="36"/>
  <c r="D6" i="36"/>
  <c r="D5" i="36"/>
  <c r="D4" i="36"/>
  <c r="D3" i="36"/>
  <c r="D2"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tc={5F896787-2B72-415E-A479-3C7B51021AFD}</author>
  </authors>
  <commentList>
    <comment ref="B1" authorId="0" shapeId="0" xr:uid="{5F896787-2B72-415E-A479-3C7B51021AFD}">
      <text>
        <t>[Threaded comment]
Your version of Excel allows you to read this threaded comment; however, any edits to it will get removed if the file is opened in a newer version of Excel. Learn more: https://go.microsoft.com/fwlink/?linkid=870924
Comment:
    Queries for getting OA access colours across primary or secondary analysis timeframes for both Uni and Pharma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tc={1404B5A8-496E-4218-B52B-4F5B05462F2B}</author>
  </authors>
  <commentList>
    <comment ref="B1" authorId="0" shapeId="0" xr:uid="{1404B5A8-496E-4218-B52B-4F5B05462F2B}">
      <text>
        <t xml:space="preserve">[Threaded comment]
Your version of Excel allows you to read this threaded comment; however, any edits to it will get removed if the file is opened in a newer version of Excel. Learn more: https://go.microsoft.com/fwlink/?linkid=870924
Comment:
    Queries for getting OA access count trends (10 years) across different therapy areas for both Uni and Pharma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tc={29FF994B-13AD-41AB-BAB2-F5D8869431A0}</author>
  </authors>
  <commentList>
    <comment ref="B1" authorId="0" shapeId="0" xr:uid="{29FF994B-13AD-41AB-BAB2-F5D8869431A0}">
      <text>
        <t>[Threaded comment]
Your version of Excel allows you to read this threaded comment; however, any edits to it will get removed if the file is opened in a newer version of Excel. Learn more: https://go.microsoft.com/fwlink/?linkid=870924
Comment:
    Queries for getting OA access counts across primary or secondary analysis timeframes for different therapy areas for both Uni and Pharma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tc={93FDC8A6-6D8E-4893-B2ED-83BA224B8373}</author>
    <author>tc={0271840B-0BD4-473B-9248-C31E23666ABC}</author>
  </authors>
  <commentList>
    <comment ref="E1" authorId="0" shapeId="0" xr:uid="{93FDC8A6-6D8E-4893-B2ED-83BA224B8373}">
      <text>
        <t>[Threaded comment]
Your version of Excel allows you to read this threaded comment; however, any edits to it will get removed if the file is opened in a newer version of Excel. Learn more: https://go.microsoft.com/fwlink/?linkid=870924
Comment:
    Specific child organizations associated with each company. Note child organization names were only included for Pharma queries.</t>
      </text>
    </comment>
    <comment ref="F1" authorId="1" shapeId="0" xr:uid="{0271840B-0BD4-473B-9248-C31E23666ABC}">
      <text>
        <t>[Threaded comment]
Your version of Excel allows you to read this threaded comment; however, any edits to it will get removed if the file is opened in a newer version of Excel. Learn more: https://go.microsoft.com/fwlink/?linkid=870924
Comment:
    In cases where child organization names were found, we  include these names with the 'institution_name' and 'other names' search strings in our query</t>
      </text>
    </comment>
  </commentList>
</comments>
</file>

<file path=xl/sharedStrings.xml><?xml version="1.0" encoding="utf-8"?>
<sst xmlns="http://schemas.openxmlformats.org/spreadsheetml/2006/main" count="713" uniqueCount="351">
  <si>
    <t>Query name</t>
  </si>
  <si>
    <t>Oncology</t>
  </si>
  <si>
    <t>Pharmacology</t>
  </si>
  <si>
    <t>Immunology</t>
  </si>
  <si>
    <t>Endocrinology</t>
  </si>
  <si>
    <t>Psychiatry</t>
  </si>
  <si>
    <t>Microbiology</t>
  </si>
  <si>
    <t>Field of study</t>
  </si>
  <si>
    <t>AND field_of_study: ("Medicine" OR "Internal medicine" OR "Pharmacology")</t>
  </si>
  <si>
    <t>All</t>
  </si>
  <si>
    <t>Pharma (10 years)</t>
  </si>
  <si>
    <t>Date filter</t>
  </si>
  <si>
    <t>AND date_published&gt;=now-10y</t>
  </si>
  <si>
    <t>Query string</t>
  </si>
  <si>
    <t>Affiliation string:</t>
  </si>
  <si>
    <t/>
  </si>
  <si>
    <t>AND field_of_study: ("Biology" NOT ("Medicine" OR "Internal medicine" OR "Pharmacology"))</t>
  </si>
  <si>
    <t>AND field_of_study: ("Chemistry" NOT ("Medicine" OR "Internal medicine" OR "Pharmacology"))</t>
  </si>
  <si>
    <t>AND date_published&gt;=now-24M AND date_published&lt;=now-12M</t>
  </si>
  <si>
    <t>chemistry NOT primary search</t>
  </si>
  <si>
    <t>biology NOT primary search</t>
  </si>
  <si>
    <t>AND field_of_study: ("Pharmacology" NOT ("Medicine" OR "Internal medicine"))</t>
  </si>
  <si>
    <t>pharmacology NOT medicine or internal medicine</t>
  </si>
  <si>
    <t>primary search (medicine or internal medicine or pharmacology)</t>
  </si>
  <si>
    <t xml:space="preserve">AND field_of_study: (("Medicine" OR "Internal medicine" OR "Pharmacology") AND ("Oncology" OR "Cancer" OR "Cancer research" OR "Chemotherapy" OR "Breast cancer" OR "Lung cancer" OR "Prostate cancer" OR "Pembrolizumab" OR "Multiple myeloma" OR "Colorectal cancer" OR "Neutropenia" OR "Metastatic breast cancer" OR "Lymphoma" OR "Myeloid leukemia" OR "Melanoma" OR "Renal cell carcinoma" OR "Leukemia" OR "Chronic lymphocytic leukemia" OR "Hepatocellular carcinoma" OR "Febrile neutropenia" OR "Carcinoma" OR "Ovarian cancer" OR "Response Evaluation Criteria in Solid Tumors" OR "Adenocarcinoma" OR "Follicular lymphoma" OR "Diffuse large B-cell lymphoma" OR "Cancer cell" OR "non-small cell lung cancer (NSCLC)" OR "Triple-negative breast cancer" OR "Pancreatic cancer" OR "Cancer immunotherapy" OR "Bladder cancer" OR "Cervical cancer" OR "Head and neck squamous-cell carcinoma" OR "Metastatic Urothelial Carcinoma" OR "Surgical oncology" OR "Head and neck cancer" OR "Carcinogenesis")) </t>
  </si>
  <si>
    <t xml:space="preserve">AND field_of_study: (("Medicine" OR "Internal medicine" OR "Pharmacology") AND ("Pharmacology" OR "Pharmacokinetics" OR "Chemistry" OR "Biochemistry" OR "Pharmacodynamics" OR "In vitro" OR "Pharmacotherapy" OR "Clinical pharmacology")) </t>
  </si>
  <si>
    <t xml:space="preserve">AND field_of_study: (("Medicine" OR "Internal medicine" OR "Pharmacology") AND ("Immunology" OR "Rheumatoid arthritis" OR "Immune system" OR "Inflammation" OR "Psoriatic arthritis" OR "Psoriasis" OR "Rheumatology" OR "Arthritis" OR "T cell" OR "Ankylosing spondylitis" OR "Cytotoxic T cell" OR "Proinflammatory cytokine" OR "Autoimmune disease")) </t>
  </si>
  <si>
    <t>Uni (10 years)</t>
  </si>
  <si>
    <t>Pharma primary comparrison (12-24 months)</t>
  </si>
  <si>
    <t>License type</t>
  </si>
  <si>
    <t>AND open_access.license:((*BY* OR *by*) AND (*NC* OR *ND* OR *SA* OR *nc* OR *nd* OR *sa*))</t>
  </si>
  <si>
    <t>AND open_access.license:(*Publisher* OR *publisher* OR *elsevier* OR *Elsevier* OR *acs* OR *ACS*)</t>
  </si>
  <si>
    <t>AND date_published&gt;now-12M</t>
  </si>
  <si>
    <t>Pharma secondary comparrison (12 months or less)</t>
  </si>
  <si>
    <t>Uni secondary comparrison (12 months or less)</t>
  </si>
  <si>
    <t>AND open_access.license:(*CC0* OR *cc0* OR (*Public* AND *domain*) OR "pd" OR *BY* OR *by* NOT (*NC* OR *ND* OR *SA* OR *nc* OR *nd* OR *sa*))</t>
  </si>
  <si>
    <t>AND open_access.license:("Unknown" OR "unknown" OR "implied-oa")</t>
  </si>
  <si>
    <t>institution_name</t>
  </si>
  <si>
    <t>ror_id</t>
  </si>
  <si>
    <t>ror_id (with quotes)</t>
  </si>
  <si>
    <t>Pfizer</t>
  </si>
  <si>
    <t>01xdqrp08</t>
  </si>
  <si>
    <t>Roche</t>
  </si>
  <si>
    <t>hoffmann-la roche</t>
  </si>
  <si>
    <t>00by1q217</t>
  </si>
  <si>
    <t>emd serono</t>
  </si>
  <si>
    <t>04b2dty93</t>
  </si>
  <si>
    <t>MSD</t>
  </si>
  <si>
    <t>merck sharp &amp; dohme</t>
  </si>
  <si>
    <t>02891sr49</t>
  </si>
  <si>
    <t>Johnson &amp; Johnson</t>
  </si>
  <si>
    <t>03qd7mz70</t>
  </si>
  <si>
    <t>Bristol Myers Squibb</t>
  </si>
  <si>
    <t>00gtmwv55</t>
  </si>
  <si>
    <t>Novartis</t>
  </si>
  <si>
    <t>02f9zrr09</t>
  </si>
  <si>
    <t>AstraZeneca</t>
  </si>
  <si>
    <t>04r9x1a08</t>
  </si>
  <si>
    <t>Eli Lilly</t>
  </si>
  <si>
    <t>01qat3289</t>
  </si>
  <si>
    <t>GlaxoSmithKline</t>
  </si>
  <si>
    <t>gsk</t>
  </si>
  <si>
    <t>01xsqw823</t>
  </si>
  <si>
    <t>AbbVie</t>
  </si>
  <si>
    <t>02g5p4n58</t>
  </si>
  <si>
    <t>Sanofi</t>
  </si>
  <si>
    <t>sanofi-aventis</t>
  </si>
  <si>
    <t>02n6c9837</t>
  </si>
  <si>
    <t>Gilead Sciences</t>
  </si>
  <si>
    <t>056546b03</t>
  </si>
  <si>
    <t>Takeda</t>
  </si>
  <si>
    <t>04hjbmv12</t>
  </si>
  <si>
    <t>Boehringer Ingelheim</t>
  </si>
  <si>
    <t>00q32j219</t>
  </si>
  <si>
    <t>Amgen</t>
  </si>
  <si>
    <t>applied molecular genetics</t>
  </si>
  <si>
    <t>03g03ge92</t>
  </si>
  <si>
    <t>Bayer</t>
  </si>
  <si>
    <t>04hmn8g73</t>
  </si>
  <si>
    <t>Vertex Pharmaceuticals</t>
  </si>
  <si>
    <t>00anb1726</t>
  </si>
  <si>
    <t>02f51rf24</t>
  </si>
  <si>
    <t>Novo Nordisk</t>
  </si>
  <si>
    <t>0435rc536</t>
  </si>
  <si>
    <t>Biogen</t>
  </si>
  <si>
    <t>biogen idec</t>
  </si>
  <si>
    <t>02jqkb192</t>
  </si>
  <si>
    <t>Daiichi Sankyo</t>
  </si>
  <si>
    <t>027y26122</t>
  </si>
  <si>
    <t>Astellas Pharma</t>
  </si>
  <si>
    <t>asuterasu seiyaku kabushiki-gaisha</t>
  </si>
  <si>
    <t>01cjash87</t>
  </si>
  <si>
    <t>013k5y296</t>
  </si>
  <si>
    <t>UCB</t>
  </si>
  <si>
    <t>union chimique belge</t>
  </si>
  <si>
    <t>01n029866</t>
  </si>
  <si>
    <t>Moderna</t>
  </si>
  <si>
    <t>01xm4wg91</t>
  </si>
  <si>
    <t>Eisai</t>
  </si>
  <si>
    <t>04vvh7p27</t>
  </si>
  <si>
    <t>CSL</t>
  </si>
  <si>
    <t>zlb behring</t>
  </si>
  <si>
    <t>044tc0x05</t>
  </si>
  <si>
    <t>Jiangsu Hengrui Medicine</t>
  </si>
  <si>
    <t>04ayvvz32</t>
  </si>
  <si>
    <t>01wfv3m53</t>
  </si>
  <si>
    <t>Sumitomo Dainippon Pharma</t>
  </si>
  <si>
    <t>dainippon sumitomo seiyaku kabushiki-gaisha</t>
  </si>
  <si>
    <t>04sapgw72</t>
  </si>
  <si>
    <t>Fresenius</t>
  </si>
  <si>
    <t>fresenius se &amp; co. kgaa</t>
  </si>
  <si>
    <t>01v376g59</t>
  </si>
  <si>
    <t>Viatris</t>
  </si>
  <si>
    <t>01g1gvr46</t>
  </si>
  <si>
    <t>Kyowa Kirin</t>
  </si>
  <si>
    <t>kyowa hakko kirin</t>
  </si>
  <si>
    <t>000wej815</t>
  </si>
  <si>
    <t>Ipsen</t>
  </si>
  <si>
    <t>00d801g55</t>
  </si>
  <si>
    <t>Jazz Pharmaceuticals</t>
  </si>
  <si>
    <t>azur pharma</t>
  </si>
  <si>
    <t>055mhsv54</t>
  </si>
  <si>
    <t>Sino Biopharmaceutical</t>
  </si>
  <si>
    <t>0086q4c12</t>
  </si>
  <si>
    <t>valeant pharmaceuticals</t>
  </si>
  <si>
    <t>01zgpn844</t>
  </si>
  <si>
    <t>CSPC Pharmaceutical Group</t>
  </si>
  <si>
    <t>016mq8947</t>
  </si>
  <si>
    <t>Galapagos</t>
  </si>
  <si>
    <t>galapagos genomics</t>
  </si>
  <si>
    <t>04e4j5d46</t>
  </si>
  <si>
    <t>University of Cape Town</t>
  </si>
  <si>
    <t>03p74gp79</t>
  </si>
  <si>
    <t>Shanghai Jiao Tong University</t>
  </si>
  <si>
    <t>0220qvk04</t>
  </si>
  <si>
    <t>Fudan University</t>
  </si>
  <si>
    <t>013q1eq08</t>
  </si>
  <si>
    <t>Sun Yat-sen University</t>
  </si>
  <si>
    <t>0064kty71</t>
  </si>
  <si>
    <t>Zhejiang University</t>
  </si>
  <si>
    <t>00a2xv884</t>
  </si>
  <si>
    <t>Peking University</t>
  </si>
  <si>
    <t>02v51f717</t>
  </si>
  <si>
    <t>Capital Medical University</t>
  </si>
  <si>
    <t>013xs5b60</t>
  </si>
  <si>
    <t>Seoul National University</t>
  </si>
  <si>
    <t>04h9pn542</t>
  </si>
  <si>
    <t>Peking Union Medical College</t>
  </si>
  <si>
    <t>04jztag35</t>
  </si>
  <si>
    <t>Sichuan University</t>
  </si>
  <si>
    <t>011ashp19</t>
  </si>
  <si>
    <t>Nanjing Medical University</t>
  </si>
  <si>
    <t>059gcgy73</t>
  </si>
  <si>
    <t>Huazhong University of Science and Technology</t>
  </si>
  <si>
    <t>00p991c53</t>
  </si>
  <si>
    <t>University College London</t>
  </si>
  <si>
    <t>02jx3x895</t>
  </si>
  <si>
    <t>Karolinska Institutet</t>
  </si>
  <si>
    <t>056d84691</t>
  </si>
  <si>
    <t>University of Oxford</t>
  </si>
  <si>
    <t>052gg0110</t>
  </si>
  <si>
    <t>University of Copenhagen</t>
  </si>
  <si>
    <t>035b05819</t>
  </si>
  <si>
    <t>Université de Paris</t>
  </si>
  <si>
    <t>University of Paris</t>
  </si>
  <si>
    <t>05f82e368</t>
  </si>
  <si>
    <t>King's College London</t>
  </si>
  <si>
    <t>0220mzb33</t>
  </si>
  <si>
    <t>University of Amsterdam</t>
  </si>
  <si>
    <t>04dkp9463</t>
  </si>
  <si>
    <t>Imperial College London</t>
  </si>
  <si>
    <t>041kmwe10</t>
  </si>
  <si>
    <t>Utrecht University</t>
  </si>
  <si>
    <t>04pp8hn57</t>
  </si>
  <si>
    <t>Heidelberg University</t>
  </si>
  <si>
    <t>038t36y30</t>
  </si>
  <si>
    <t>University of Milan</t>
  </si>
  <si>
    <t>00wjc7c48</t>
  </si>
  <si>
    <t>Erasmus University Rotterdam</t>
  </si>
  <si>
    <t>057w15z03</t>
  </si>
  <si>
    <t>Freie Universität Berlin</t>
  </si>
  <si>
    <t>Free University of Berlin</t>
  </si>
  <si>
    <t>046ak2485</t>
  </si>
  <si>
    <t>University of Cambridge</t>
  </si>
  <si>
    <t>013meh722</t>
  </si>
  <si>
    <t>Humboldt-Universität zu Berlin</t>
  </si>
  <si>
    <t>Humboldt University of Berlin</t>
  </si>
  <si>
    <t>01hcx6992</t>
  </si>
  <si>
    <t>University of Zurich</t>
  </si>
  <si>
    <t>02crff812</t>
  </si>
  <si>
    <t>Tel Aviv University</t>
  </si>
  <si>
    <t>04mhzgx49</t>
  </si>
  <si>
    <t>Harvard University</t>
  </si>
  <si>
    <t>03vek6s52</t>
  </si>
  <si>
    <t>Johns Hopkins University</t>
  </si>
  <si>
    <t>00za53h95</t>
  </si>
  <si>
    <t>University of Toronto</t>
  </si>
  <si>
    <t>03dbr7087</t>
  </si>
  <si>
    <t>University of Pennsylvania</t>
  </si>
  <si>
    <t>00b30xv10</t>
  </si>
  <si>
    <t>University of California, San Francisco</t>
  </si>
  <si>
    <t>043mz5j54</t>
  </si>
  <si>
    <t>Duke University</t>
  </si>
  <si>
    <t>00py81415</t>
  </si>
  <si>
    <t>University of Michigan</t>
  </si>
  <si>
    <t>00jmfr291</t>
  </si>
  <si>
    <t>Stanford University</t>
  </si>
  <si>
    <t>00f54p054</t>
  </si>
  <si>
    <t>University of Melbourne</t>
  </si>
  <si>
    <t>01ej9dk98</t>
  </si>
  <si>
    <t>University of Sydney</t>
  </si>
  <si>
    <t>0384j8v12</t>
  </si>
  <si>
    <t>University of São Paulo</t>
  </si>
  <si>
    <t>036rp1748</t>
  </si>
  <si>
    <t xml:space="preserve">AND field_of_study: (("Medicine" OR "Internal medicine" OR "Pharmacology") AND ("Endocrinology" OR "Diabetes mellitus" OR "Type 2 diabetes" OR "Insulin" OR "Type 2 Diabetes Mellitus" OR "Hypoglycemia" OR "Type 1 diabetes" OR "Insulin resistance" OR "Dyslipidemia" OR "Diabetic retinopathy" OR "Diabetic nephropathy" OR "Endocrine system")) </t>
  </si>
  <si>
    <t xml:space="preserve">AND field_of_study: (("Medicine" OR "Internal medicine" OR "Pharmacology") AND ("Cardiology" OR "Heart failure" OR "Atrial fibrillation" OR "Myocardial infarction" OR "Stroke" OR "Blood pressure" OR "Acute coronary syndrome" OR "Coronary artery disease" OR "Thrombosis" OR "QT interval" OR "Heart rate" OR "Heart failure with preserved ejection fraction" OR "Cardiomyopathy")) </t>
  </si>
  <si>
    <t>Institution_name</t>
  </si>
  <si>
    <t>AND field_of_study: (("Medicine" OR "Internal medicine" OR "Pharmacology") AND ("Gastroenterology" OR "Ulcerative colitis" OR "Inflammatory bowel disease" OR "Crohn's disease"))</t>
  </si>
  <si>
    <t>AND field_of_study: (("Medicine" OR "Internal medicine" OR "Pharmacology") AND ("Virology" OR "Virus" OR "Microbiology" OR "Infectious disease (medical specialty)" OR "Viral load" OR "Pneumonia" OR "Human immunodeficiency virus (HIV)" OR "Hepatitis C virus" OR "Hepatitis C" OR "Immunization" OR "Bacteria" OR "Tuberculosis" OR "Antibiotic resistance" OR "Hepatitis B virus"))</t>
  </si>
  <si>
    <t>AND field_of_study: (("Medicine" OR "Internal medicine" OR "Pharmacology") AND ("Psychiatry" OR "Psychology" OR "Psychological intervention" OR "Dementia" OR "Clinical psychology" OR "Anxiety" OR "Major depressive disorder" OR "Schizophrenia" OR "Alzheimer's disease"))</t>
  </si>
  <si>
    <t>AND field_of_study: (("Medicine" OR "Internal medicine" OR "Pharmacology") AND ("COPD" OR "Asthma" OR "Lung" OR "Idiopathic pulmonary fibrosis" OR "Respiratory system" OR "Spirometry" OR "Pulmonary disease" OR "Respiratory tract infections"))</t>
  </si>
  <si>
    <t>AND field_of_study: (("Medicine" OR "Internal medicine" OR "Pharmacology") AND ("Urology" OR "Renal function" OR "Kidney disease" OR "Kidney" OR "Urinary system" OR "Urine" OR "End stage renal disease" OR "Acute kidney injury"))</t>
  </si>
  <si>
    <t>Regeneron</t>
  </si>
  <si>
    <t>Otsuka</t>
  </si>
  <si>
    <t>Teva Pharmaceuticals</t>
  </si>
  <si>
    <t>Bausch Health</t>
  </si>
  <si>
    <t>Universidade de São Paulo</t>
  </si>
  <si>
    <t>Université de Toronto</t>
  </si>
  <si>
    <t>South African College</t>
  </si>
  <si>
    <t>Shanghai Communications University</t>
  </si>
  <si>
    <t>Chekiang University</t>
  </si>
  <si>
    <t>Imperial University of Peking</t>
  </si>
  <si>
    <t>CMU</t>
  </si>
  <si>
    <t>Seoul Daehakgyo</t>
  </si>
  <si>
    <t>Beijing Xiehe Hospital</t>
  </si>
  <si>
    <t>Sìchuān Dàxué</t>
  </si>
  <si>
    <t>National Jiangsu Medical College</t>
  </si>
  <si>
    <t>Huázhōng Kējì Dàxué</t>
  </si>
  <si>
    <t>London University</t>
  </si>
  <si>
    <t>Royal Caroline Institute</t>
  </si>
  <si>
    <t>Oxford University</t>
  </si>
  <si>
    <t>Universität Kopenhagen</t>
  </si>
  <si>
    <t>Universiteit van Amsterdam</t>
  </si>
  <si>
    <t>KCL</t>
  </si>
  <si>
    <t>Coleg Imperial Llundain</t>
  </si>
  <si>
    <t>Universiteit Utrecht</t>
  </si>
  <si>
    <t>Ruprecht-Karls-Universität Heidelberg</t>
  </si>
  <si>
    <t>Université de milan</t>
  </si>
  <si>
    <t>Erasmus Universiteit Rotterdam</t>
  </si>
  <si>
    <t>Cambridge University</t>
  </si>
  <si>
    <t>Universität Zürich</t>
  </si>
  <si>
    <t>UPenn</t>
  </si>
  <si>
    <t>UCSF</t>
  </si>
  <si>
    <t>Leland Stanford Junior University</t>
  </si>
  <si>
    <t>Melbourne University</t>
  </si>
  <si>
    <t>Sydney University</t>
  </si>
  <si>
    <t>UMich</t>
  </si>
  <si>
    <t>All (12 - 24 months)</t>
  </si>
  <si>
    <t>primary search (medicine or internal medicine or pharmacology) (12 - 24 months)</t>
  </si>
  <si>
    <t>primary search + unrestricted license (12 - 24 months)</t>
  </si>
  <si>
    <t>primary search + restricted license (12 - 24 months)</t>
  </si>
  <si>
    <t>primary search + publisher license (12 - 24 months)</t>
  </si>
  <si>
    <t>primary search + unknown license (12 - 24 months)</t>
  </si>
  <si>
    <t>All (12 months)</t>
  </si>
  <si>
    <t>primary search (medicine or internal medicine or pharmacology) (12 months)</t>
  </si>
  <si>
    <t>primary search + unrestricted license (12 months)</t>
  </si>
  <si>
    <t>primary search + restricted license (12 months)</t>
  </si>
  <si>
    <t>primary search + publisher license (12 months)</t>
  </si>
  <si>
    <t>primary search + unknown license (12 months)</t>
  </si>
  <si>
    <t>secondary (12m)</t>
  </si>
  <si>
    <t>primary (12m-24m)</t>
  </si>
  <si>
    <t>Group</t>
  </si>
  <si>
    <t>Pharma</t>
  </si>
  <si>
    <t>Comparison group</t>
  </si>
  <si>
    <t>primary search (medicine or internal medicine or pharmacology) (12 - 24 months) - pharma</t>
  </si>
  <si>
    <t>primary search (medicine or internal medicine or pharmacology) (12 months) - pharma</t>
  </si>
  <si>
    <t>primary search (medicine or internal medicine or pharmacology) (12 - 24 months) - uni</t>
  </si>
  <si>
    <t>primary search (medicine or internal medicine or pharmacology) (12 months) - uni</t>
  </si>
  <si>
    <t>Uni</t>
  </si>
  <si>
    <t>oa_therapy_area</t>
  </si>
  <si>
    <t>Analysis type</t>
  </si>
  <si>
    <t>oncology (primary search + oncology tags) - pharma</t>
  </si>
  <si>
    <t>pharmacology (primary search + pharmacology tags) - pharma</t>
  </si>
  <si>
    <t>immunology (primary search + immunology tags) - pharma</t>
  </si>
  <si>
    <t>endocrinology (primary search + endocrinology tags) - pharma</t>
  </si>
  <si>
    <t>cardiovascular (primary search + cardiovascular tags) - pharma</t>
  </si>
  <si>
    <t>gastroenterology  (primary search + gastroenterology tags) - pharma</t>
  </si>
  <si>
    <t>microbiology (inc infections)  (primary search + microbiology tags) - pharma</t>
  </si>
  <si>
    <t>psychiatry (primary search + psychiatry tags) - pharma</t>
  </si>
  <si>
    <t>respiratory (primary search + respiratory tags) - pharma</t>
  </si>
  <si>
    <t>genitourinary disorders (including nephrology)  (primary search + genitourinary tags) - pharma</t>
  </si>
  <si>
    <t>oncology (primary search + oncology tags) - uni</t>
  </si>
  <si>
    <t>immunology (primary search + immunology tags) - uni</t>
  </si>
  <si>
    <t>endocrinology (primary search + endocrinology tags) - uni</t>
  </si>
  <si>
    <t>cardiovascular (primary search + cardiovascular tags) - uni</t>
  </si>
  <si>
    <t>gastroenterology  (primary search + gastroenterology tags) - uni</t>
  </si>
  <si>
    <t>microbiology (inc infections)  (primary search + microbiology tags) - uni</t>
  </si>
  <si>
    <t>psychiatry (primary search + psychiatry tags) - uni</t>
  </si>
  <si>
    <t>respiratory (primary search + respiratory tags) - uni</t>
  </si>
  <si>
    <t>genitourinary disorders (including nephrology)  (primary search + genitourinary tags) - uni</t>
  </si>
  <si>
    <t>oa_status_plus_colour</t>
  </si>
  <si>
    <t>therapy_area</t>
  </si>
  <si>
    <t>Cardiovascular</t>
  </si>
  <si>
    <t xml:space="preserve">Gastroenterology </t>
  </si>
  <si>
    <t>Respiratory</t>
  </si>
  <si>
    <t>Genitourinary disorders</t>
  </si>
  <si>
    <t>Child organizations</t>
  </si>
  <si>
    <t>otsuka seiyaku kabushiki-gaisha</t>
  </si>
  <si>
    <t>ezai kabushiki-gaisha</t>
  </si>
  <si>
    <t>primary search (medicine or internal medicine or pharmacology) (10 years) - pharma</t>
  </si>
  <si>
    <t>primary search (medicine or internal medicine or pharmacology) (10 years) - uni</t>
  </si>
  <si>
    <t>pharmacology (primary search + pharmacology tags) - uni</t>
  </si>
  <si>
    <t>genentech</t>
  </si>
  <si>
    <t>astex pharmaceuticals</t>
  </si>
  <si>
    <t>ea pharma</t>
  </si>
  <si>
    <t>Other names</t>
  </si>
  <si>
    <t>myokardia</t>
  </si>
  <si>
    <t>custom_query_override</t>
  </si>
  <si>
    <t>"roche" OR "hoffmann-la roche" OR "genentech" NOT "La Roche College"</t>
  </si>
  <si>
    <t>"bristol myers squibb" OR "myokardia"</t>
  </si>
  <si>
    <t>"otsuka" OR "astex pharmaceuticals"</t>
  </si>
  <si>
    <t>"eisai" OR "ea pharma"</t>
  </si>
  <si>
    <t>"johnson &amp; johnson" OR "janssen" OR "biosense webster"</t>
  </si>
  <si>
    <t>biosense webster and janssen</t>
  </si>
  <si>
    <t>oncology (primary search + oncology tags) (12 - 24 months) - pharma</t>
  </si>
  <si>
    <t>pharmacology (primary search + pharmacology tags) (12 - 24 months) - pharma</t>
  </si>
  <si>
    <t>immunology (primary search + immunology tags) (12 - 24 months) - pharma</t>
  </si>
  <si>
    <t>endocrinology (primary search + endocrinology tags) (12 - 24 months) - pharma</t>
  </si>
  <si>
    <t>cardiovascular (primary search + cardiovascular tags) (12 - 24 months) - pharma</t>
  </si>
  <si>
    <t>gastroenterology  (primary search + gastroenterology tags) (12 - 24 months) - pharma</t>
  </si>
  <si>
    <t>microbiology (inc infections)  (primary search + microbiology tags) (12 - 24 months) - pharma</t>
  </si>
  <si>
    <t>psychiatry (primary search + psychiatry tags) (12 - 24 months) - pharma</t>
  </si>
  <si>
    <t>respiratory (primary search + respiratory tags) (12 - 24 months) - pharma</t>
  </si>
  <si>
    <t>genitourinary disorders (including nephrology)  (primary search + genitourinary tags) (12 - 24 months) - pharma</t>
  </si>
  <si>
    <t>oncology (primary search + oncology tags) (12 - 24 months) - uni</t>
  </si>
  <si>
    <t>pharmacology (primary search + pharmacology tags) (12 - 24 months) - uni</t>
  </si>
  <si>
    <t>immunology (primary search + immunology tags) (12 - 24 months) - uni</t>
  </si>
  <si>
    <t>endocrinology (primary search + endocrinology tags) (12 - 24 months) - uni</t>
  </si>
  <si>
    <t>cardiovascular (primary search + cardiovascular tags) (12 - 24 months) - uni</t>
  </si>
  <si>
    <t>gastroenterology  (primary search + gastroenterology tags) (12 - 24 months) - uni</t>
  </si>
  <si>
    <t>microbiology (inc infections)  (primary search + microbiology tags) (12 - 24 months) - uni</t>
  </si>
  <si>
    <t>psychiatry (primary search + psychiatry tags) (12 - 24 months) - uni</t>
  </si>
  <si>
    <t>respiratory (primary search + respiratory tags) (12 - 24 months) - uni</t>
  </si>
  <si>
    <t>genitourinary disorders (including nephrology)  (primary search + genitourinary tags) (12 - 24 months) - uni</t>
  </si>
  <si>
    <t>(author.affiliation.name:("pfizer"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t>
  </si>
  <si>
    <t>Universidad de Duke</t>
  </si>
  <si>
    <t>JHU</t>
  </si>
  <si>
    <t>Universidad de Harvard</t>
  </si>
  <si>
    <t>(author.affiliation.name:("university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t>
  </si>
  <si>
    <t>Uni primary comparrison (12-24 months)</t>
  </si>
  <si>
    <t>Merck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</si>
</sst>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family val="2"/>
    </font>
    <font>
      <b/>
      <sz val="11"/>
      <color theme="1"/>
      <name val="Arial"/>
      <family val="2"/>
    </font>
    <font>
      <sz val="11"/>
      <color rgb="FF1E1E1E"/>
      <name val="Arial"/>
      <family val="2"/>
    </font>
    <font>
      <sz val="10"/>
      <color rgb="FF000000"/>
      <name val="Calibri"/>
      <family val="2"/>
      <scheme val="minor"/>
    </font>
    <font>
      <u/>
      <sz val="10"/>
      <color theme="10"/>
      <name val="Calibri"/>
      <family val="2"/>
      <scheme val="minor"/>
    </font>
    <font>
      <sz val="8"/>
      <name val="Arial"/>
      <family val="2"/>
    </font>
    <font>
      <sz val="11"/>
      <color rgb="FF202124"/>
      <name val="Arial"/>
      <family val="2"/>
    </font>
    <font>
      <sz val="11"/>
      <color rgb="FF2C2C2C"/>
      <name val="Arial"/>
      <family val="2"/>
    </font>
    <font>
      <u/>
      <sz val="11"/>
      <color theme="10"/>
      <name val="Arial"/>
      <family val="2"/>
    </font>
    <font>
      <sz val="11"/>
      <color rgb="FF0C0C0C"/>
      <name val="Arial"/>
      <family val="2"/>
    </font>
    <font>
      <sz val="9"/>
      <color indexed="81"/>
      <name val="Tahoma"/>
      <charset val="1"/>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4" fillId="0" borderId="0" applyNumberFormat="0" applyFill="0" applyBorder="0" applyAlignment="0" applyProtection="0"/>
  </cellStyleXfs>
  <cellXfs count="14">
    <xf numFmtId="0" fontId="0" fillId="0" borderId="0" xfId="0"/>
    <xf numFmtId="0" fontId="0" fillId="0" borderId="1" xfId="0" applyBorder="1"/>
    <xf numFmtId="0" fontId="1" fillId="2" borderId="1" xfId="0" applyFont="1" applyFill="1" applyBorder="1"/>
    <xf numFmtId="0" fontId="1" fillId="0" borderId="0" xfId="0" applyFont="1"/>
    <xf numFmtId="0" fontId="1" fillId="0" borderId="1" xfId="0" applyFont="1" applyBorder="1"/>
    <xf numFmtId="0" fontId="0" fillId="0" borderId="0" xfId="0" applyFill="1"/>
    <xf numFmtId="0" fontId="0" fillId="0" borderId="1" xfId="0" applyFill="1" applyBorder="1"/>
    <xf numFmtId="0" fontId="6" fillId="0" borderId="1" xfId="0" applyFont="1" applyBorder="1"/>
    <xf numFmtId="0" fontId="7" fillId="0" borderId="1" xfId="0" applyFont="1" applyBorder="1"/>
    <xf numFmtId="0" fontId="8" fillId="0" borderId="1" xfId="2" applyFont="1" applyBorder="1"/>
    <xf numFmtId="0" fontId="9" fillId="0" borderId="1" xfId="0" applyFont="1" applyBorder="1"/>
    <xf numFmtId="0" fontId="8" fillId="0" borderId="1" xfId="2" applyFont="1" applyBorder="1" applyAlignment="1">
      <alignment horizontal="left" vertical="center" wrapText="1"/>
    </xf>
    <xf numFmtId="0" fontId="2" fillId="0" borderId="1" xfId="0" applyFont="1" applyFill="1" applyBorder="1"/>
    <xf numFmtId="0" fontId="1" fillId="0" borderId="1" xfId="0" applyFont="1" applyFill="1" applyBorder="1"/>
  </cellXfs>
  <cellStyles count="3">
    <cellStyle name="Hyperlink" xfId="2" builtinId="8"/>
    <cellStyle name="Normal" xfId="0" builtinId="0"/>
    <cellStyle name="Normal 2" xfId="1" xr:uid="{E1F8738F-C308-4515-941A-A547D5BA0E73}"/>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ndrew Liew" id="{0EECC309-0F3C-47DB-B4DF-5A1506F07899}" userId="S::Andrew.Liew@pharmagenesis.com::10b1faca-75f3-4bd0-8b4a-68f70c7b7cc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3-08-24T04:17:03.55" personId="{0EECC309-0F3C-47DB-B4DF-5A1506F07899}" id="{5F896787-2B72-415E-A479-3C7B51021AFD}">
    <text>Queries for getting OA access colours across primary or secondary analysis timeframes for both Uni and Pharma</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3-08-24T04:31:46.70" personId="{0EECC309-0F3C-47DB-B4DF-5A1506F07899}" id="{1404B5A8-496E-4218-B52B-4F5B05462F2B}">
    <text xml:space="preserve">Queries for getting OA access count trends (10 years) across different therapy areas for both Uni and Pharma
</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08-24T04:39:33.08" personId="{0EECC309-0F3C-47DB-B4DF-5A1506F07899}" id="{29FF994B-13AD-41AB-BAB2-F5D8869431A0}">
    <text>Queries for getting OA access counts across primary or secondary analysis timeframes for different therapy areas for both Uni and Pharma</text>
  </threadedComment>
</ThreadedComments>
</file>

<file path=xl/threadedComments/threadedComment4.xml><?xml version="1.0" encoding="utf-8"?>
<ThreadedComments xmlns="http://schemas.microsoft.com/office/spreadsheetml/2018/threadedcomments" xmlns:x="http://schemas.openxmlformats.org/spreadsheetml/2006/main">
  <threadedComment ref="E1" dT="2023-08-24T04:26:38.38" personId="{0EECC309-0F3C-47DB-B4DF-5A1506F07899}" id="{93FDC8A6-6D8E-4893-B2ED-83BA224B8373}">
    <text>Specific child organizations associated with each company. Note child organization names were only included for Pharma queries.</text>
  </threadedComment>
  <threadedComment ref="F1" dT="2023-08-24T04:29:51.86" personId="{0EECC309-0F3C-47DB-B4DF-5A1506F07899}" id="{0271840B-0BD4-473B-9248-C31E23666ABC}">
    <text>In cases where child organization names were found, we  include these names with the 'institution_name' and 'other names' search strings in our query</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hyperlink" Target="https://ror.org/04mhzgx49" TargetMode="External"/><Relationship Id="rId7" Type="http://schemas.openxmlformats.org/officeDocument/2006/relationships/printerSettings" Target="../printerSettings/printerSettings4.bin"/><Relationship Id="rId2" Type="http://schemas.openxmlformats.org/officeDocument/2006/relationships/hyperlink" Target="https://ror.org/013q1eq08" TargetMode="External"/><Relationship Id="rId1" Type="http://schemas.openxmlformats.org/officeDocument/2006/relationships/hyperlink" Target="https://ror.org/02jx3x895" TargetMode="External"/><Relationship Id="rId6" Type="http://schemas.openxmlformats.org/officeDocument/2006/relationships/hyperlink" Target="https://ror.org/03p74gp79" TargetMode="External"/><Relationship Id="rId5" Type="http://schemas.openxmlformats.org/officeDocument/2006/relationships/hyperlink" Target="https://ror.org/0220qvk04" TargetMode="External"/><Relationship Id="rId4" Type="http://schemas.openxmlformats.org/officeDocument/2006/relationships/hyperlink" Target="https://ror.org/00b30xv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94ED-DA34-4D03-8BE6-BD121A9688C5}">
  <dimension ref="A1:M31"/>
  <sheetViews>
    <sheetView tabSelected="1" zoomScale="85" zoomScaleNormal="85" workbookViewId="0">
      <selection activeCell="A2" sqref="A2"/>
    </sheetView>
  </sheetViews>
  <sheetFormatPr defaultRowHeight="14.25" x14ac:dyDescent="0.2"/>
  <cols>
    <col min="1" max="1" width="74.125" customWidth="1"/>
    <col min="2" max="2" width="26" customWidth="1"/>
    <col min="3" max="3" width="21.875" customWidth="1"/>
    <col min="4" max="4" width="24.125" customWidth="1"/>
    <col min="5" max="5" width="22" customWidth="1"/>
    <col min="6" max="6" width="17" customWidth="1"/>
    <col min="7" max="7" width="45.5" customWidth="1"/>
    <col min="8" max="8" width="22.625" customWidth="1"/>
    <col min="9" max="9" width="16.5" customWidth="1"/>
    <col min="10" max="10" width="14.125" bestFit="1" customWidth="1"/>
    <col min="12" max="12" width="17.5" customWidth="1"/>
    <col min="13" max="13" width="21.5" customWidth="1"/>
  </cols>
  <sheetData>
    <row r="1" spans="1:13" ht="15" x14ac:dyDescent="0.25">
      <c r="M1" s="3"/>
    </row>
    <row r="2" spans="1:13" x14ac:dyDescent="0.2">
      <c r="A2" t="s">
        <v>14</v>
      </c>
      <c r="B2" s="1" t="s">
        <v>344</v>
      </c>
    </row>
    <row r="4" spans="1:13" ht="15" x14ac:dyDescent="0.25">
      <c r="A4" s="3" t="s">
        <v>10</v>
      </c>
    </row>
    <row r="5" spans="1:13" s="3" customFormat="1" ht="15" x14ac:dyDescent="0.25">
      <c r="A5" s="2" t="s">
        <v>0</v>
      </c>
      <c r="B5" s="2" t="s">
        <v>13</v>
      </c>
      <c r="C5" s="2" t="s">
        <v>11</v>
      </c>
      <c r="D5" s="2" t="s">
        <v>7</v>
      </c>
      <c r="E5" s="2" t="s">
        <v>29</v>
      </c>
      <c r="F5" s="2" t="s">
        <v>271</v>
      </c>
      <c r="G5"/>
    </row>
    <row r="6" spans="1:13" x14ac:dyDescent="0.2">
      <c r="A6" s="6" t="s">
        <v>9</v>
      </c>
      <c r="B6" s="6" t="str">
        <f>pharma_aff&amp;" "&amp;C6&amp;" "&amp;D6</f>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v>
      </c>
      <c r="C6" s="6" t="s">
        <v>12</v>
      </c>
      <c r="D6" s="6"/>
      <c r="E6" s="6"/>
      <c r="F6" s="6" t="s">
        <v>272</v>
      </c>
    </row>
    <row r="7" spans="1:13" x14ac:dyDescent="0.2">
      <c r="A7" s="6" t="s">
        <v>23</v>
      </c>
      <c r="B7" s="6" t="str">
        <f>pharma_aff&amp;" "&amp;C7&amp;" "&amp;D7</f>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v>
      </c>
      <c r="C7" s="12" t="s">
        <v>12</v>
      </c>
      <c r="D7" s="6" t="s">
        <v>8</v>
      </c>
      <c r="E7" s="6"/>
      <c r="F7" s="6" t="s">
        <v>272</v>
      </c>
    </row>
    <row r="8" spans="1:13" x14ac:dyDescent="0.2">
      <c r="A8" s="6" t="s">
        <v>22</v>
      </c>
      <c r="B8" s="6" t="str">
        <f>pharma_aff&amp;" "&amp;C8&amp;" "&amp;D8</f>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("Pharmacology" NOT ("Medicine" OR "Internal medicine"))</v>
      </c>
      <c r="C8" s="6" t="s">
        <v>12</v>
      </c>
      <c r="D8" s="6" t="s">
        <v>21</v>
      </c>
      <c r="E8" s="6"/>
      <c r="F8" s="6" t="s">
        <v>272</v>
      </c>
    </row>
    <row r="9" spans="1:13" x14ac:dyDescent="0.2">
      <c r="A9" s="6" t="s">
        <v>19</v>
      </c>
      <c r="B9" s="6" t="str">
        <f>pharma_aff&amp;" "&amp;C9&amp;" "&amp;D9</f>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("Chemistry" NOT ("Medicine" OR "Internal medicine" OR "Pharmacology"))</v>
      </c>
      <c r="C9" s="12" t="s">
        <v>12</v>
      </c>
      <c r="D9" s="6" t="s">
        <v>17</v>
      </c>
      <c r="E9" s="6"/>
      <c r="F9" s="6" t="s">
        <v>272</v>
      </c>
    </row>
    <row r="10" spans="1:13" x14ac:dyDescent="0.2">
      <c r="A10" s="6" t="s">
        <v>20</v>
      </c>
      <c r="B10" s="6" t="str">
        <f>pharma_aff&amp;" "&amp;C10&amp;" "&amp;D10</f>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("Biology" NOT ("Medicine" OR "Internal medicine" OR "Pharmacology"))</v>
      </c>
      <c r="C10" s="6" t="s">
        <v>12</v>
      </c>
      <c r="D10" s="6" t="s">
        <v>16</v>
      </c>
      <c r="E10" s="6"/>
      <c r="F10" s="6" t="s">
        <v>272</v>
      </c>
    </row>
    <row r="12" spans="1:13" ht="15" x14ac:dyDescent="0.25">
      <c r="A12" s="3" t="s">
        <v>28</v>
      </c>
    </row>
    <row r="13" spans="1:13" ht="15" x14ac:dyDescent="0.25">
      <c r="A13" s="2" t="s">
        <v>0</v>
      </c>
      <c r="B13" s="2"/>
      <c r="C13" s="2"/>
      <c r="D13" s="2"/>
      <c r="E13" s="2"/>
      <c r="F13" s="2"/>
    </row>
    <row r="14" spans="1:13" x14ac:dyDescent="0.2">
      <c r="A14" s="6" t="s">
        <v>257</v>
      </c>
      <c r="B14" s="6" t="str">
        <f t="shared" ref="B14:B19" si="0">pharma_aff&amp;" "&amp;C14&amp;" "&amp;D14&amp;" "&amp;E14</f>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v>
      </c>
      <c r="C14" s="6" t="s">
        <v>18</v>
      </c>
      <c r="D14" s="6"/>
      <c r="E14" s="6"/>
      <c r="F14" s="6" t="s">
        <v>272</v>
      </c>
    </row>
    <row r="15" spans="1:13" x14ac:dyDescent="0.2">
      <c r="A15" s="6" t="s">
        <v>258</v>
      </c>
      <c r="B15" s="6" t="str">
        <f t="shared" si="0"/>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v>
      </c>
      <c r="C15" s="6" t="s">
        <v>18</v>
      </c>
      <c r="D15" s="6" t="s">
        <v>8</v>
      </c>
      <c r="E15" s="6"/>
      <c r="F15" s="6" t="s">
        <v>272</v>
      </c>
    </row>
    <row r="16" spans="1:13" x14ac:dyDescent="0.2">
      <c r="A16" s="6" t="s">
        <v>259</v>
      </c>
      <c r="B16"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open_access.license:(*CC0* OR *cc0* OR (*Public* AND *domain*) OR "pd" OR *BY* OR *by* NOT (*NC* OR *ND* OR *SA* OR *nc* OR *nd* OR *sa*))</v>
      </c>
      <c r="C16" s="6" t="s">
        <v>18</v>
      </c>
      <c r="D16" s="6" t="s">
        <v>8</v>
      </c>
      <c r="E16" s="6" t="s">
        <v>35</v>
      </c>
      <c r="F16" s="6" t="s">
        <v>272</v>
      </c>
    </row>
    <row r="17" spans="1:6" x14ac:dyDescent="0.2">
      <c r="A17" s="6" t="s">
        <v>260</v>
      </c>
      <c r="B17"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open_access.license:((*BY* OR *by*) AND (*NC* OR *ND* OR *SA* OR *nc* OR *nd* OR *sa*))</v>
      </c>
      <c r="C17" s="6" t="s">
        <v>18</v>
      </c>
      <c r="D17" s="6" t="s">
        <v>8</v>
      </c>
      <c r="E17" s="6" t="s">
        <v>30</v>
      </c>
      <c r="F17" s="6" t="s">
        <v>272</v>
      </c>
    </row>
    <row r="18" spans="1:6" x14ac:dyDescent="0.2">
      <c r="A18" s="6" t="s">
        <v>261</v>
      </c>
      <c r="B18"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open_access.license:(*Publisher* OR *publisher* OR *elsevier* OR *Elsevier* OR *acs* OR *ACS*)</v>
      </c>
      <c r="C18" s="6" t="s">
        <v>18</v>
      </c>
      <c r="D18" s="6" t="s">
        <v>8</v>
      </c>
      <c r="E18" s="6" t="s">
        <v>31</v>
      </c>
      <c r="F18" s="6" t="s">
        <v>272</v>
      </c>
    </row>
    <row r="19" spans="1:6" x14ac:dyDescent="0.2">
      <c r="A19" s="6" t="s">
        <v>262</v>
      </c>
      <c r="B19"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open_access.license:("Unknown" OR "unknown" OR "implied-oa")</v>
      </c>
      <c r="C19" s="6" t="s">
        <v>18</v>
      </c>
      <c r="D19" s="6" t="s">
        <v>8</v>
      </c>
      <c r="E19" s="6" t="s">
        <v>36</v>
      </c>
      <c r="F19" s="6" t="s">
        <v>272</v>
      </c>
    </row>
    <row r="20" spans="1:6" x14ac:dyDescent="0.2">
      <c r="A20" s="5"/>
      <c r="B20" s="5"/>
      <c r="C20" s="5"/>
      <c r="D20" s="5"/>
      <c r="E20" s="5"/>
      <c r="F20" s="5"/>
    </row>
    <row r="22" spans="1:6" ht="15" x14ac:dyDescent="0.25">
      <c r="A22" s="3" t="s">
        <v>33</v>
      </c>
    </row>
    <row r="23" spans="1:6" ht="15" x14ac:dyDescent="0.25">
      <c r="A23" s="2" t="s">
        <v>0</v>
      </c>
      <c r="B23" s="2"/>
      <c r="C23" s="2"/>
      <c r="D23" s="2"/>
      <c r="E23" s="2"/>
      <c r="F23" s="2"/>
    </row>
    <row r="24" spans="1:6" x14ac:dyDescent="0.2">
      <c r="A24" s="6" t="s">
        <v>263</v>
      </c>
      <c r="B24" s="6" t="str">
        <f t="shared" ref="B24:B29" si="1">pharma_aff&amp;" "&amp;C24&amp;" "&amp;D24&amp;" "&amp;E24</f>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date_published&gt;now-12M  </v>
      </c>
      <c r="C24" s="6" t="s">
        <v>32</v>
      </c>
      <c r="D24" s="6"/>
      <c r="E24" s="6"/>
      <c r="F24" s="6" t="s">
        <v>272</v>
      </c>
    </row>
    <row r="25" spans="1:6" x14ac:dyDescent="0.2">
      <c r="A25" s="6" t="s">
        <v>264</v>
      </c>
      <c r="B25" s="6" t="str">
        <f t="shared" si="1"/>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date_published&gt;now-12M AND field_of_study: ("Medicine" OR "Internal medicine" OR "Pharmacology") </v>
      </c>
      <c r="C25" s="6" t="s">
        <v>32</v>
      </c>
      <c r="D25" s="6" t="s">
        <v>8</v>
      </c>
      <c r="E25" s="6"/>
      <c r="F25" s="6" t="s">
        <v>272</v>
      </c>
    </row>
    <row r="26" spans="1:6" x14ac:dyDescent="0.2">
      <c r="A26" s="6" t="s">
        <v>265</v>
      </c>
      <c r="B26" s="6" t="str">
        <f t="shared" si="1"/>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date_published&gt;now-12M AND field_of_study: ("Medicine" OR "Internal medicine" OR "Pharmacology") AND open_access.license:(*CC0* OR *cc0* OR (*Public* AND *domain*) OR "pd" OR *BY* OR *by* NOT (*NC* OR *ND* OR *SA* OR *nc* OR *nd* OR *sa*))</v>
      </c>
      <c r="C26" s="6" t="s">
        <v>32</v>
      </c>
      <c r="D26" s="6" t="s">
        <v>8</v>
      </c>
      <c r="E26" s="6" t="s">
        <v>35</v>
      </c>
      <c r="F26" s="6" t="s">
        <v>272</v>
      </c>
    </row>
    <row r="27" spans="1:6" x14ac:dyDescent="0.2">
      <c r="A27" s="6" t="s">
        <v>266</v>
      </c>
      <c r="B27" s="6" t="str">
        <f t="shared" si="1"/>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date_published&gt;now-12M AND field_of_study: ("Medicine" OR "Internal medicine" OR "Pharmacology") AND open_access.license:((*BY* OR *by*) AND (*NC* OR *ND* OR *SA* OR *nc* OR *nd* OR *sa*))</v>
      </c>
      <c r="C27" s="6" t="s">
        <v>32</v>
      </c>
      <c r="D27" s="6" t="s">
        <v>8</v>
      </c>
      <c r="E27" s="6" t="s">
        <v>30</v>
      </c>
      <c r="F27" s="6" t="s">
        <v>272</v>
      </c>
    </row>
    <row r="28" spans="1:6" x14ac:dyDescent="0.2">
      <c r="A28" s="6" t="s">
        <v>267</v>
      </c>
      <c r="B28" s="6" t="str">
        <f t="shared" si="1"/>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date_published&gt;now-12M AND field_of_study: ("Medicine" OR "Internal medicine" OR "Pharmacology") AND open_access.license:(*Publisher* OR *publisher* OR *elsevier* OR *Elsevier* OR *acs* OR *ACS*)</v>
      </c>
      <c r="C28" s="6" t="s">
        <v>32</v>
      </c>
      <c r="D28" s="6" t="s">
        <v>8</v>
      </c>
      <c r="E28" s="6" t="s">
        <v>31</v>
      </c>
      <c r="F28" s="6" t="s">
        <v>272</v>
      </c>
    </row>
    <row r="29" spans="1:6" x14ac:dyDescent="0.2">
      <c r="A29" s="6" t="s">
        <v>268</v>
      </c>
      <c r="B29" s="6" t="str">
        <f t="shared" si="1"/>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date_published&gt;now-12M AND field_of_study: ("Medicine" OR "Internal medicine" OR "Pharmacology") AND open_access.license:("Unknown" OR "unknown" OR "implied-oa")</v>
      </c>
      <c r="C29" s="6" t="s">
        <v>32</v>
      </c>
      <c r="D29" s="6" t="s">
        <v>8</v>
      </c>
      <c r="E29" s="6" t="s">
        <v>36</v>
      </c>
      <c r="F29" s="6" t="s">
        <v>272</v>
      </c>
    </row>
    <row r="30" spans="1:6" x14ac:dyDescent="0.2">
      <c r="A30" s="5"/>
      <c r="B30" s="5"/>
      <c r="C30" s="5"/>
      <c r="D30" s="5"/>
      <c r="E30" s="5"/>
      <c r="F30" s="5"/>
    </row>
    <row r="31" spans="1:6" x14ac:dyDescent="0.2">
      <c r="A31" s="5"/>
      <c r="B31" s="5"/>
      <c r="C31" s="5"/>
      <c r="D31" s="5"/>
      <c r="E31" s="5"/>
      <c r="F31" s="5"/>
    </row>
  </sheetData>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BF412-30E9-4AE7-A68D-A40FC224A589}">
  <dimension ref="A2:F33"/>
  <sheetViews>
    <sheetView zoomScale="85" zoomScaleNormal="85" workbookViewId="0">
      <selection activeCell="A6" sqref="A6"/>
    </sheetView>
  </sheetViews>
  <sheetFormatPr defaultRowHeight="14.25" x14ac:dyDescent="0.2"/>
  <cols>
    <col min="1" max="1" width="59.875" customWidth="1"/>
    <col min="2" max="2" width="21" customWidth="1"/>
    <col min="3" max="3" width="31.625" customWidth="1"/>
    <col min="4" max="4" width="21.75" customWidth="1"/>
    <col min="5" max="5" width="31.5" customWidth="1"/>
    <col min="6" max="6" width="10.25" customWidth="1"/>
    <col min="7" max="7" width="45.5" customWidth="1"/>
    <col min="8" max="8" width="22.625" customWidth="1"/>
    <col min="10" max="10" width="42" customWidth="1"/>
  </cols>
  <sheetData>
    <row r="2" spans="1:6" x14ac:dyDescent="0.2">
      <c r="A2" t="s">
        <v>14</v>
      </c>
      <c r="B2" s="1" t="s">
        <v>348</v>
      </c>
    </row>
    <row r="4" spans="1:6" ht="15" x14ac:dyDescent="0.25">
      <c r="A4" s="3" t="s">
        <v>27</v>
      </c>
    </row>
    <row r="5" spans="1:6" s="3" customFormat="1" ht="15" x14ac:dyDescent="0.25">
      <c r="A5" s="2" t="s">
        <v>0</v>
      </c>
      <c r="B5" s="2" t="s">
        <v>13</v>
      </c>
      <c r="C5" s="2" t="s">
        <v>11</v>
      </c>
      <c r="D5" s="2" t="s">
        <v>7</v>
      </c>
      <c r="E5" s="2" t="s">
        <v>29</v>
      </c>
      <c r="F5" s="2" t="s">
        <v>271</v>
      </c>
    </row>
    <row r="6" spans="1:6" x14ac:dyDescent="0.2">
      <c r="A6" s="6" t="s">
        <v>9</v>
      </c>
      <c r="B6" s="6" t="str">
        <f>uni_aff&amp;" "&amp;C6&amp;" "&amp;D6</f>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v>
      </c>
      <c r="C6" s="6" t="s">
        <v>12</v>
      </c>
      <c r="D6" s="6"/>
      <c r="E6" s="6"/>
      <c r="F6" s="6" t="s">
        <v>278</v>
      </c>
    </row>
    <row r="7" spans="1:6" x14ac:dyDescent="0.2">
      <c r="A7" s="6" t="s">
        <v>23</v>
      </c>
      <c r="B7" s="6" t="str">
        <f>uni_aff&amp;" "&amp;C7&amp;" "&amp;D7</f>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v>
      </c>
      <c r="C7" s="12" t="s">
        <v>12</v>
      </c>
      <c r="D7" s="6" t="s">
        <v>8</v>
      </c>
      <c r="E7" s="6"/>
      <c r="F7" s="6" t="s">
        <v>278</v>
      </c>
    </row>
    <row r="8" spans="1:6" x14ac:dyDescent="0.2">
      <c r="A8" s="6" t="s">
        <v>22</v>
      </c>
      <c r="B8" s="6" t="str">
        <f>uni_aff&amp;" "&amp;C8&amp;" "&amp;D8</f>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("Pharmacology" NOT ("Medicine" OR "Internal medicine"))</v>
      </c>
      <c r="C8" s="6" t="s">
        <v>12</v>
      </c>
      <c r="D8" s="6" t="s">
        <v>21</v>
      </c>
      <c r="E8" s="6"/>
      <c r="F8" s="6" t="s">
        <v>278</v>
      </c>
    </row>
    <row r="9" spans="1:6" x14ac:dyDescent="0.2">
      <c r="A9" s="6" t="s">
        <v>19</v>
      </c>
      <c r="B9" s="6" t="str">
        <f>uni_aff&amp;" "&amp;C9&amp;" "&amp;D9</f>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("Chemistry" NOT ("Medicine" OR "Internal medicine" OR "Pharmacology"))</v>
      </c>
      <c r="C9" s="12" t="s">
        <v>12</v>
      </c>
      <c r="D9" s="6" t="s">
        <v>17</v>
      </c>
      <c r="E9" s="6"/>
      <c r="F9" s="6" t="s">
        <v>278</v>
      </c>
    </row>
    <row r="10" spans="1:6" x14ac:dyDescent="0.2">
      <c r="A10" s="1" t="s">
        <v>20</v>
      </c>
      <c r="B10" s="1" t="str">
        <f>uni_aff&amp;" "&amp;C10&amp;" "&amp;D10</f>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("Biology" NOT ("Medicine" OR "Internal medicine" OR "Pharmacology"))</v>
      </c>
      <c r="C10" s="1" t="s">
        <v>12</v>
      </c>
      <c r="D10" s="1" t="s">
        <v>16</v>
      </c>
      <c r="E10" s="1"/>
      <c r="F10" s="1" t="s">
        <v>278</v>
      </c>
    </row>
    <row r="12" spans="1:6" ht="15" x14ac:dyDescent="0.25">
      <c r="A12" s="3" t="s">
        <v>349</v>
      </c>
    </row>
    <row r="13" spans="1:6" ht="15" x14ac:dyDescent="0.25">
      <c r="A13" s="2" t="s">
        <v>0</v>
      </c>
      <c r="B13" s="2"/>
      <c r="C13" s="2"/>
      <c r="D13" s="2"/>
      <c r="E13" s="2"/>
      <c r="F13" s="2"/>
    </row>
    <row r="14" spans="1:6" x14ac:dyDescent="0.2">
      <c r="A14" s="6" t="s">
        <v>257</v>
      </c>
      <c r="B14" s="6" t="str">
        <f t="shared" ref="B14:B19" si="0">uni_aff&amp;" "&amp;C14&amp;" "&amp;D14&amp;" "&amp;E14</f>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v>
      </c>
      <c r="C14" s="6" t="s">
        <v>18</v>
      </c>
      <c r="D14" s="6"/>
      <c r="E14" s="6"/>
      <c r="F14" s="6" t="s">
        <v>278</v>
      </c>
    </row>
    <row r="15" spans="1:6" x14ac:dyDescent="0.2">
      <c r="A15" s="6" t="s">
        <v>258</v>
      </c>
      <c r="B15" s="6" t="str">
        <f t="shared" si="0"/>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v>
      </c>
      <c r="C15" s="6" t="s">
        <v>18</v>
      </c>
      <c r="D15" s="6" t="s">
        <v>8</v>
      </c>
      <c r="E15" s="6"/>
      <c r="F15" s="6" t="s">
        <v>278</v>
      </c>
    </row>
    <row r="16" spans="1:6" x14ac:dyDescent="0.2">
      <c r="A16" s="6" t="s">
        <v>259</v>
      </c>
      <c r="B16" s="6" t="str">
        <f t="shared" si="0"/>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v>
      </c>
      <c r="C16" s="6" t="s">
        <v>18</v>
      </c>
      <c r="D16" s="6" t="s">
        <v>8</v>
      </c>
      <c r="E16" s="6"/>
      <c r="F16" s="6" t="s">
        <v>278</v>
      </c>
    </row>
    <row r="17" spans="1:6" x14ac:dyDescent="0.2">
      <c r="A17" s="6" t="s">
        <v>260</v>
      </c>
      <c r="B17" s="6" t="str">
        <f t="shared" si="0"/>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v>
      </c>
      <c r="C17" s="6" t="s">
        <v>18</v>
      </c>
      <c r="D17" s="6" t="s">
        <v>8</v>
      </c>
      <c r="E17" s="6"/>
      <c r="F17" s="6" t="s">
        <v>278</v>
      </c>
    </row>
    <row r="18" spans="1:6" x14ac:dyDescent="0.2">
      <c r="A18" s="6" t="s">
        <v>261</v>
      </c>
      <c r="B18" s="6" t="str">
        <f t="shared" si="0"/>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v>
      </c>
      <c r="C18" s="6" t="s">
        <v>18</v>
      </c>
      <c r="D18" s="6" t="s">
        <v>8</v>
      </c>
      <c r="E18" s="6"/>
      <c r="F18" s="6" t="s">
        <v>278</v>
      </c>
    </row>
    <row r="19" spans="1:6" x14ac:dyDescent="0.2">
      <c r="A19" s="6" t="s">
        <v>262</v>
      </c>
      <c r="B19" s="6" t="str">
        <f t="shared" si="0"/>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v>
      </c>
      <c r="C19" s="6" t="s">
        <v>18</v>
      </c>
      <c r="D19" s="6" t="s">
        <v>8</v>
      </c>
      <c r="E19" s="6"/>
      <c r="F19" s="6" t="s">
        <v>278</v>
      </c>
    </row>
    <row r="20" spans="1:6" x14ac:dyDescent="0.2">
      <c r="A20" s="5"/>
      <c r="B20" s="5"/>
      <c r="C20" s="5"/>
      <c r="D20" s="5"/>
      <c r="E20" s="5"/>
      <c r="F20" s="5"/>
    </row>
    <row r="22" spans="1:6" ht="15" x14ac:dyDescent="0.25">
      <c r="A22" s="3" t="s">
        <v>34</v>
      </c>
    </row>
    <row r="23" spans="1:6" ht="15" x14ac:dyDescent="0.25">
      <c r="A23" s="2" t="s">
        <v>0</v>
      </c>
      <c r="B23" s="2"/>
      <c r="C23" s="2"/>
      <c r="D23" s="2"/>
      <c r="E23" s="2"/>
      <c r="F23" s="2"/>
    </row>
    <row r="24" spans="1:6" x14ac:dyDescent="0.2">
      <c r="A24" s="6" t="s">
        <v>263</v>
      </c>
      <c r="B24" s="6" t="str">
        <f t="shared" ref="B24:B29" si="1">uni_aff&amp;" "&amp;C24&amp;" "&amp;D24&amp;" "&amp;E24</f>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date_published&gt;now-12M  </v>
      </c>
      <c r="C24" s="6" t="s">
        <v>32</v>
      </c>
      <c r="D24" s="6"/>
      <c r="E24" s="6"/>
      <c r="F24" s="6" t="s">
        <v>278</v>
      </c>
    </row>
    <row r="25" spans="1:6" x14ac:dyDescent="0.2">
      <c r="A25" s="6" t="s">
        <v>264</v>
      </c>
      <c r="B25" s="6" t="str">
        <f t="shared" si="1"/>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date_published&gt;now-12M AND field_of_study: ("Medicine" OR "Internal medicine" OR "Pharmacology") </v>
      </c>
      <c r="C25" s="6" t="s">
        <v>32</v>
      </c>
      <c r="D25" s="6" t="s">
        <v>8</v>
      </c>
      <c r="E25" s="6"/>
      <c r="F25" s="6" t="s">
        <v>278</v>
      </c>
    </row>
    <row r="26" spans="1:6" x14ac:dyDescent="0.2">
      <c r="A26" s="6" t="s">
        <v>265</v>
      </c>
      <c r="B26"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date_published&gt;now-12M AND field_of_study: ("Medicine" OR "Internal medicine" OR "Pharmacology") AND open_access.license:(*CC0* OR *cc0* OR (*Public* AND *domain*) OR "pd" OR *BY* OR *by* NOT (*NC* OR *ND* OR *SA* OR *nc* OR *nd* OR *sa*))</v>
      </c>
      <c r="C26" s="6" t="s">
        <v>32</v>
      </c>
      <c r="D26" s="6" t="s">
        <v>8</v>
      </c>
      <c r="E26" s="6" t="s">
        <v>35</v>
      </c>
      <c r="F26" s="6" t="s">
        <v>278</v>
      </c>
    </row>
    <row r="27" spans="1:6" x14ac:dyDescent="0.2">
      <c r="A27" s="6" t="s">
        <v>266</v>
      </c>
      <c r="B27"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date_published&gt;now-12M AND field_of_study: ("Medicine" OR "Internal medicine" OR "Pharmacology") AND open_access.license:((*BY* OR *by*) AND (*NC* OR *ND* OR *SA* OR *nc* OR *nd* OR *sa*))</v>
      </c>
      <c r="C27" s="6" t="s">
        <v>32</v>
      </c>
      <c r="D27" s="6" t="s">
        <v>8</v>
      </c>
      <c r="E27" s="6" t="s">
        <v>30</v>
      </c>
      <c r="F27" s="6" t="s">
        <v>278</v>
      </c>
    </row>
    <row r="28" spans="1:6" x14ac:dyDescent="0.2">
      <c r="A28" s="6" t="s">
        <v>267</v>
      </c>
      <c r="B28"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date_published&gt;now-12M AND field_of_study: ("Medicine" OR "Internal medicine" OR "Pharmacology") AND open_access.license:(*Publisher* OR *publisher* OR *elsevier* OR *Elsevier* OR *acs* OR *ACS*)</v>
      </c>
      <c r="C28" s="6" t="s">
        <v>32</v>
      </c>
      <c r="D28" s="6" t="s">
        <v>8</v>
      </c>
      <c r="E28" s="6" t="s">
        <v>31</v>
      </c>
      <c r="F28" s="6" t="s">
        <v>278</v>
      </c>
    </row>
    <row r="29" spans="1:6" x14ac:dyDescent="0.2">
      <c r="A29" s="6" t="s">
        <v>268</v>
      </c>
      <c r="B29"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date_published&gt;now-12M AND field_of_study: ("Medicine" OR "Internal medicine" OR "Pharmacology") AND open_access.license:("Unknown" OR "unknown" OR "implied-oa")</v>
      </c>
      <c r="C29" s="6" t="s">
        <v>32</v>
      </c>
      <c r="D29" s="6" t="s">
        <v>8</v>
      </c>
      <c r="E29" s="6" t="s">
        <v>36</v>
      </c>
      <c r="F29" s="6" t="s">
        <v>278</v>
      </c>
    </row>
    <row r="30" spans="1:6" x14ac:dyDescent="0.2">
      <c r="A30" s="5"/>
      <c r="B30" s="5"/>
      <c r="C30" s="5"/>
      <c r="D30" s="5"/>
      <c r="E30" s="5"/>
      <c r="F30" s="5"/>
    </row>
    <row r="31" spans="1:6" x14ac:dyDescent="0.2">
      <c r="A31" s="5"/>
      <c r="B31" s="5"/>
      <c r="C31" s="5"/>
      <c r="D31" s="5"/>
      <c r="E31" s="5"/>
      <c r="F31" s="5"/>
    </row>
    <row r="32" spans="1:6" x14ac:dyDescent="0.2">
      <c r="A32" s="5"/>
      <c r="B32" s="5"/>
      <c r="C32" s="5"/>
      <c r="D32" s="5"/>
      <c r="E32" s="5"/>
      <c r="F32" s="5"/>
    </row>
    <row r="33" spans="1:6" x14ac:dyDescent="0.2">
      <c r="A33" s="5"/>
      <c r="B33" s="5"/>
      <c r="C33" s="5"/>
      <c r="D33" s="5"/>
      <c r="E33" s="5"/>
      <c r="F3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22107-CBDB-4B93-BFBF-DACD7763A85B}">
  <dimension ref="A1:G12"/>
  <sheetViews>
    <sheetView workbookViewId="0">
      <selection activeCell="A2" sqref="A2:G12"/>
    </sheetView>
  </sheetViews>
  <sheetFormatPr defaultRowHeight="14.25" x14ac:dyDescent="0.2"/>
  <cols>
    <col min="1" max="1" width="78.875" customWidth="1"/>
    <col min="2" max="2" width="32.75" customWidth="1"/>
    <col min="3" max="3" width="33" customWidth="1"/>
    <col min="4" max="4" width="22.75" customWidth="1"/>
    <col min="5" max="5" width="15.5" customWidth="1"/>
    <col min="6" max="6" width="18.25" customWidth="1"/>
  </cols>
  <sheetData>
    <row r="1" spans="1:7" ht="15" x14ac:dyDescent="0.25">
      <c r="A1" s="2" t="s">
        <v>0</v>
      </c>
      <c r="B1" s="2" t="s">
        <v>13</v>
      </c>
      <c r="C1" s="2" t="s">
        <v>11</v>
      </c>
      <c r="D1" s="2" t="s">
        <v>7</v>
      </c>
      <c r="E1" s="2" t="s">
        <v>29</v>
      </c>
      <c r="F1" s="2" t="s">
        <v>273</v>
      </c>
      <c r="G1" s="2" t="s">
        <v>271</v>
      </c>
    </row>
    <row r="2" spans="1:7" x14ac:dyDescent="0.2">
      <c r="A2" s="6" t="s">
        <v>274</v>
      </c>
      <c r="B2" s="6" t="str">
        <f>pharma_aff&amp;" "&amp;C2&amp;" "&amp;D2&amp;" "&amp;E2</f>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v>
      </c>
      <c r="C2" s="6" t="s">
        <v>18</v>
      </c>
      <c r="D2" s="6" t="s">
        <v>8</v>
      </c>
      <c r="E2" s="6"/>
      <c r="F2" s="6" t="s">
        <v>270</v>
      </c>
      <c r="G2" s="6" t="s">
        <v>272</v>
      </c>
    </row>
    <row r="3" spans="1:7" x14ac:dyDescent="0.2">
      <c r="A3" s="5" t="s">
        <v>275</v>
      </c>
      <c r="B3" s="6" t="str">
        <f>pharma_aff&amp;" "&amp;C3&amp;" "&amp;D3&amp;" "&amp;E3</f>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date_published&gt;now-12M AND field_of_study: ("Medicine" OR "Internal medicine" OR "Pharmacology") </v>
      </c>
      <c r="C3" s="6" t="s">
        <v>32</v>
      </c>
      <c r="D3" s="6" t="s">
        <v>8</v>
      </c>
      <c r="E3" s="6"/>
      <c r="F3" s="6" t="s">
        <v>269</v>
      </c>
      <c r="G3" s="6" t="s">
        <v>272</v>
      </c>
    </row>
    <row r="4" spans="1:7" x14ac:dyDescent="0.2">
      <c r="A4" s="6" t="s">
        <v>276</v>
      </c>
      <c r="B4" s="6" t="str">
        <f>uni_aff&amp;" "&amp;C4&amp;" "&amp;D4&amp;" "&amp;E4</f>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v>
      </c>
      <c r="C4" s="6" t="s">
        <v>18</v>
      </c>
      <c r="D4" s="6" t="s">
        <v>8</v>
      </c>
      <c r="E4" s="6"/>
      <c r="F4" s="6" t="s">
        <v>270</v>
      </c>
      <c r="G4" s="6" t="s">
        <v>278</v>
      </c>
    </row>
    <row r="5" spans="1:7" x14ac:dyDescent="0.2">
      <c r="A5" s="6" t="s">
        <v>277</v>
      </c>
      <c r="B5" s="6" t="str">
        <f>uni_aff&amp;" "&amp;C5&amp;" "&amp;D5&amp;" "&amp;E5</f>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date_published&gt;now-12M AND field_of_study: ("Medicine" OR "Internal medicine" OR "Pharmacology") </v>
      </c>
      <c r="C5" s="6" t="s">
        <v>32</v>
      </c>
      <c r="D5" s="6" t="s">
        <v>8</v>
      </c>
      <c r="E5" s="6"/>
      <c r="F5" s="6" t="s">
        <v>269</v>
      </c>
      <c r="G5" s="6" t="s">
        <v>278</v>
      </c>
    </row>
    <row r="6" spans="1:7" x14ac:dyDescent="0.2">
      <c r="A6" s="5"/>
      <c r="B6" s="5"/>
      <c r="C6" s="5"/>
      <c r="D6" s="5"/>
      <c r="E6" s="5"/>
      <c r="F6" s="5"/>
      <c r="G6" s="5"/>
    </row>
    <row r="7" spans="1:7" x14ac:dyDescent="0.2">
      <c r="A7" s="5"/>
      <c r="B7" s="5"/>
      <c r="C7" s="5"/>
      <c r="D7" s="5"/>
      <c r="E7" s="5"/>
      <c r="F7" s="5"/>
      <c r="G7" s="5"/>
    </row>
    <row r="8" spans="1:7" x14ac:dyDescent="0.2">
      <c r="A8" s="5"/>
      <c r="B8" s="5"/>
      <c r="C8" s="5"/>
      <c r="D8" s="5"/>
      <c r="E8" s="5"/>
      <c r="F8" s="5"/>
      <c r="G8" s="5"/>
    </row>
    <row r="9" spans="1:7" x14ac:dyDescent="0.2">
      <c r="A9" s="5"/>
      <c r="B9" s="5"/>
      <c r="C9" s="5"/>
      <c r="D9" s="5"/>
      <c r="E9" s="5"/>
      <c r="F9" s="5"/>
      <c r="G9" s="5"/>
    </row>
    <row r="10" spans="1:7" x14ac:dyDescent="0.2">
      <c r="A10" s="5"/>
      <c r="B10" s="5"/>
      <c r="C10" s="5"/>
      <c r="D10" s="5"/>
      <c r="E10" s="5"/>
      <c r="F10" s="5"/>
      <c r="G10" s="5"/>
    </row>
    <row r="11" spans="1:7" x14ac:dyDescent="0.2">
      <c r="A11" s="5"/>
      <c r="B11" s="5"/>
      <c r="C11" s="5"/>
      <c r="D11" s="5"/>
      <c r="E11" s="5"/>
      <c r="F11" s="5"/>
      <c r="G11" s="5"/>
    </row>
    <row r="12" spans="1:7" x14ac:dyDescent="0.2">
      <c r="A12" s="5"/>
      <c r="B12" s="5"/>
      <c r="C12" s="5"/>
      <c r="D12" s="5"/>
      <c r="E12" s="5"/>
      <c r="F12" s="5"/>
      <c r="G12" s="5"/>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DEEE-C9D7-4E8C-88AC-CACADC715E9D}">
  <dimension ref="A1:I28"/>
  <sheetViews>
    <sheetView topLeftCell="A6" workbookViewId="0">
      <selection activeCell="A15" sqref="A15:I28"/>
    </sheetView>
  </sheetViews>
  <sheetFormatPr defaultRowHeight="14.25" x14ac:dyDescent="0.2"/>
  <cols>
    <col min="1" max="1" width="79" customWidth="1"/>
    <col min="2" max="2" width="36.625" customWidth="1"/>
    <col min="6" max="6" width="16.75" customWidth="1"/>
    <col min="8" max="8" width="25" customWidth="1"/>
  </cols>
  <sheetData>
    <row r="1" spans="1:9" ht="15" x14ac:dyDescent="0.25">
      <c r="A1" s="2" t="s">
        <v>0</v>
      </c>
      <c r="B1" s="2" t="s">
        <v>13</v>
      </c>
      <c r="C1" s="2" t="s">
        <v>11</v>
      </c>
      <c r="D1" s="2" t="s">
        <v>7</v>
      </c>
      <c r="E1" s="2" t="s">
        <v>29</v>
      </c>
      <c r="F1" s="2" t="s">
        <v>280</v>
      </c>
      <c r="G1" s="2" t="s">
        <v>271</v>
      </c>
      <c r="H1" s="2" t="s">
        <v>301</v>
      </c>
    </row>
    <row r="2" spans="1:9" x14ac:dyDescent="0.2">
      <c r="A2" s="6" t="s">
        <v>309</v>
      </c>
      <c r="B2" s="6" t="str">
        <f>pharma_aff&amp;" "&amp;C2&amp;" "&amp;D2&amp;" "&amp;E2</f>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 </v>
      </c>
      <c r="C2" s="12" t="s">
        <v>12</v>
      </c>
      <c r="D2" s="6" t="s">
        <v>8</v>
      </c>
      <c r="E2" s="6"/>
      <c r="F2" s="6" t="s">
        <v>300</v>
      </c>
      <c r="G2" s="6" t="s">
        <v>272</v>
      </c>
      <c r="H2" s="6"/>
    </row>
    <row r="3" spans="1:9" x14ac:dyDescent="0.2">
      <c r="A3" s="6" t="s">
        <v>281</v>
      </c>
      <c r="B3" s="6" t="str">
        <f t="shared" ref="B3:B12" si="0">pharma_aff&amp;" "&amp;C3&amp;" "&amp;D3</f>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 AND ("Oncology" OR "Cancer" OR "Cancer research" OR "Chemotherapy" OR "Breast cancer" OR "Lung cancer" OR "Prostate cancer" OR "Pembrolizumab" OR "Multiple myeloma" OR "Colorectal cancer" OR "Neutropenia" OR "Metastatic breast cancer" OR "Lymphoma" OR "Myeloid leukemia" OR "Melanoma" OR "Renal cell carcinoma" OR "Leukemia" OR "Chronic lymphocytic leukemia" OR "Hepatocellular carcinoma" OR "Febrile neutropenia" OR "Carcinoma" OR "Ovarian cancer" OR "Response Evaluation Criteria in Solid Tumors" OR "Adenocarcinoma" OR "Follicular lymphoma" OR "Diffuse large B-cell lymphoma" OR "Cancer cell" OR "non-small cell lung cancer (NSCLC)" OR "Triple-negative breast cancer" OR "Pancreatic cancer" OR "Cancer immunotherapy" OR "Bladder cancer" OR "Cervical cancer" OR "Head and neck squamous-cell carcinoma" OR "Metastatic Urothelial Carcinoma" OR "Surgical oncology" OR "Head and neck cancer" OR "Carcinogenesis")) </v>
      </c>
      <c r="C3" s="6" t="s">
        <v>12</v>
      </c>
      <c r="D3" s="6" t="s">
        <v>24</v>
      </c>
      <c r="E3" s="6"/>
      <c r="F3" s="6" t="s">
        <v>279</v>
      </c>
      <c r="G3" s="6" t="s">
        <v>272</v>
      </c>
      <c r="H3" s="6" t="s">
        <v>1</v>
      </c>
    </row>
    <row r="4" spans="1:9" ht="15" x14ac:dyDescent="0.25">
      <c r="A4" s="6" t="s">
        <v>282</v>
      </c>
      <c r="B4" s="6" t="str">
        <f t="shared" si="0"/>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 AND ("Pharmacology" OR "Pharmacokinetics" OR "Chemistry" OR "Biochemistry" OR "Pharmacodynamics" OR "In vitro" OR "Pharmacotherapy" OR "Clinical pharmacology")) </v>
      </c>
      <c r="C4" s="6" t="s">
        <v>12</v>
      </c>
      <c r="D4" s="6" t="s">
        <v>25</v>
      </c>
      <c r="E4" s="13"/>
      <c r="F4" s="6" t="s">
        <v>279</v>
      </c>
      <c r="G4" s="6" t="s">
        <v>272</v>
      </c>
      <c r="H4" s="6" t="s">
        <v>2</v>
      </c>
    </row>
    <row r="5" spans="1:9" x14ac:dyDescent="0.2">
      <c r="A5" s="6" t="s">
        <v>283</v>
      </c>
      <c r="B5" s="6" t="str">
        <f t="shared" si="0"/>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 AND ("Immunology" OR "Rheumatoid arthritis" OR "Immune system" OR "Inflammation" OR "Psoriatic arthritis" OR "Psoriasis" OR "Rheumatology" OR "Arthritis" OR "T cell" OR "Ankylosing spondylitis" OR "Cytotoxic T cell" OR "Proinflammatory cytokine" OR "Autoimmune disease")) </v>
      </c>
      <c r="C5" s="6" t="s">
        <v>12</v>
      </c>
      <c r="D5" s="6" t="s">
        <v>26</v>
      </c>
      <c r="E5" s="6"/>
      <c r="F5" s="6" t="s">
        <v>279</v>
      </c>
      <c r="G5" s="6" t="s">
        <v>272</v>
      </c>
      <c r="H5" s="6" t="s">
        <v>3</v>
      </c>
    </row>
    <row r="6" spans="1:9" x14ac:dyDescent="0.2">
      <c r="A6" s="6" t="s">
        <v>284</v>
      </c>
      <c r="B6" s="6" t="str">
        <f t="shared" si="0"/>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 AND ("Endocrinology" OR "Diabetes mellitus" OR "Type 2 diabetes" OR "Insulin" OR "Type 2 Diabetes Mellitus" OR "Hypoglycemia" OR "Type 1 diabetes" OR "Insulin resistance" OR "Dyslipidemia" OR "Diabetic retinopathy" OR "Diabetic nephropathy" OR "Endocrine system")) </v>
      </c>
      <c r="C6" s="6" t="s">
        <v>12</v>
      </c>
      <c r="D6" s="6" t="s">
        <v>214</v>
      </c>
      <c r="E6" s="6"/>
      <c r="F6" s="6" t="s">
        <v>279</v>
      </c>
      <c r="G6" s="6" t="s">
        <v>272</v>
      </c>
      <c r="H6" s="6" t="s">
        <v>4</v>
      </c>
    </row>
    <row r="7" spans="1:9" x14ac:dyDescent="0.2">
      <c r="A7" s="6" t="s">
        <v>285</v>
      </c>
      <c r="B7" s="6" t="str">
        <f t="shared" si="0"/>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 AND ("Cardiology" OR "Heart failure" OR "Atrial fibrillation" OR "Myocardial infarction" OR "Stroke" OR "Blood pressure" OR "Acute coronary syndrome" OR "Coronary artery disease" OR "Thrombosis" OR "QT interval" OR "Heart rate" OR "Heart failure with preserved ejection fraction" OR "Cardiomyopathy")) </v>
      </c>
      <c r="C7" s="6" t="s">
        <v>12</v>
      </c>
      <c r="D7" s="6" t="s">
        <v>215</v>
      </c>
      <c r="E7" s="6"/>
      <c r="F7" s="6" t="s">
        <v>279</v>
      </c>
      <c r="G7" s="6" t="s">
        <v>272</v>
      </c>
      <c r="H7" s="6" t="s">
        <v>302</v>
      </c>
    </row>
    <row r="8" spans="1:9" x14ac:dyDescent="0.2">
      <c r="A8" s="6" t="s">
        <v>286</v>
      </c>
      <c r="B8"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 AND ("Gastroenterology" OR "Ulcerative colitis" OR "Inflammatory bowel disease" OR "Crohn's disease"))</v>
      </c>
      <c r="C8" s="6" t="s">
        <v>12</v>
      </c>
      <c r="D8" s="6" t="s">
        <v>217</v>
      </c>
      <c r="E8" s="6"/>
      <c r="F8" s="6" t="s">
        <v>279</v>
      </c>
      <c r="G8" s="6" t="s">
        <v>272</v>
      </c>
      <c r="H8" s="6" t="s">
        <v>303</v>
      </c>
    </row>
    <row r="9" spans="1:9" x14ac:dyDescent="0.2">
      <c r="A9" s="6" t="s">
        <v>287</v>
      </c>
      <c r="B9"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 AND ("Virology" OR "Virus" OR "Microbiology" OR "Infectious disease (medical specialty)" OR "Viral load" OR "Pneumonia" OR "Human immunodeficiency virus (HIV)" OR "Hepatitis C virus" OR "Hepatitis C" OR "Immunization" OR "Bacteria" OR "Tuberculosis" OR "Antibiotic resistance" OR "Hepatitis B virus"))</v>
      </c>
      <c r="C9" s="6" t="s">
        <v>12</v>
      </c>
      <c r="D9" s="6" t="s">
        <v>218</v>
      </c>
      <c r="E9" s="6"/>
      <c r="F9" s="6" t="s">
        <v>279</v>
      </c>
      <c r="G9" s="6" t="s">
        <v>272</v>
      </c>
      <c r="H9" s="6" t="s">
        <v>6</v>
      </c>
    </row>
    <row r="10" spans="1:9" x14ac:dyDescent="0.2">
      <c r="A10" s="6" t="s">
        <v>288</v>
      </c>
      <c r="B10"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 AND ("Psychiatry" OR "Psychology" OR "Psychological intervention" OR "Dementia" OR "Clinical psychology" OR "Anxiety" OR "Major depressive disorder" OR "Schizophrenia" OR "Alzheimer's disease"))</v>
      </c>
      <c r="C10" s="6" t="s">
        <v>12</v>
      </c>
      <c r="D10" s="6" t="s">
        <v>219</v>
      </c>
      <c r="E10" s="6"/>
      <c r="F10" s="6" t="s">
        <v>279</v>
      </c>
      <c r="G10" s="6" t="s">
        <v>272</v>
      </c>
      <c r="H10" s="6" t="s">
        <v>5</v>
      </c>
    </row>
    <row r="11" spans="1:9" x14ac:dyDescent="0.2">
      <c r="A11" s="6" t="s">
        <v>289</v>
      </c>
      <c r="B11"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 AND ("COPD" OR "Asthma" OR "Lung" OR "Idiopathic pulmonary fibrosis" OR "Respiratory system" OR "Spirometry" OR "Pulmonary disease" OR "Respiratory tract infections"))</v>
      </c>
      <c r="C11" s="6" t="s">
        <v>12</v>
      </c>
      <c r="D11" s="6" t="s">
        <v>220</v>
      </c>
      <c r="E11" s="6"/>
      <c r="F11" s="6" t="s">
        <v>279</v>
      </c>
      <c r="G11" s="6" t="s">
        <v>272</v>
      </c>
      <c r="H11" s="6" t="s">
        <v>304</v>
      </c>
    </row>
    <row r="12" spans="1:9" x14ac:dyDescent="0.2">
      <c r="A12" s="6" t="s">
        <v>290</v>
      </c>
      <c r="B12"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date_published&gt;=now-10y AND field_of_study: (("Medicine" OR "Internal medicine" OR "Pharmacology") AND ("Urology" OR "Renal function" OR "Kidney disease" OR "Kidney" OR "Urinary system" OR "Urine" OR "End stage renal disease" OR "Acute kidney injury"))</v>
      </c>
      <c r="C12" s="6" t="s">
        <v>12</v>
      </c>
      <c r="D12" s="6" t="s">
        <v>221</v>
      </c>
      <c r="E12" s="6"/>
      <c r="F12" s="6" t="s">
        <v>279</v>
      </c>
      <c r="G12" s="6" t="s">
        <v>272</v>
      </c>
      <c r="H12" s="6" t="s">
        <v>305</v>
      </c>
    </row>
    <row r="14" spans="1:9" ht="15" x14ac:dyDescent="0.25">
      <c r="A14" s="2" t="s">
        <v>0</v>
      </c>
      <c r="B14" s="2"/>
      <c r="C14" s="2"/>
      <c r="D14" s="2"/>
      <c r="E14" s="2" t="s">
        <v>29</v>
      </c>
      <c r="F14" s="2" t="s">
        <v>280</v>
      </c>
      <c r="G14" s="2" t="s">
        <v>271</v>
      </c>
      <c r="H14" s="2" t="s">
        <v>301</v>
      </c>
    </row>
    <row r="15" spans="1:9" x14ac:dyDescent="0.2">
      <c r="A15" s="6" t="s">
        <v>310</v>
      </c>
      <c r="B15" s="6" t="str">
        <f>uni_aff&amp;" "&amp;C15&amp;" "&amp;D15&amp;" "&amp;E15</f>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 </v>
      </c>
      <c r="C15" s="12" t="s">
        <v>12</v>
      </c>
      <c r="D15" s="6" t="s">
        <v>8</v>
      </c>
      <c r="E15" s="6"/>
      <c r="F15" s="6" t="s">
        <v>300</v>
      </c>
      <c r="G15" s="6" t="s">
        <v>278</v>
      </c>
      <c r="H15" s="6"/>
      <c r="I15" s="5"/>
    </row>
    <row r="16" spans="1:9" x14ac:dyDescent="0.2">
      <c r="A16" s="6" t="s">
        <v>291</v>
      </c>
      <c r="B16" s="6" t="str">
        <f t="shared" ref="B16:B25" si="1">uni_aff&amp;" "&amp;C16&amp;" "&amp;D16</f>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 AND ("Oncology" OR "Cancer" OR "Cancer research" OR "Chemotherapy" OR "Breast cancer" OR "Lung cancer" OR "Prostate cancer" OR "Pembrolizumab" OR "Multiple myeloma" OR "Colorectal cancer" OR "Neutropenia" OR "Metastatic breast cancer" OR "Lymphoma" OR "Myeloid leukemia" OR "Melanoma" OR "Renal cell carcinoma" OR "Leukemia" OR "Chronic lymphocytic leukemia" OR "Hepatocellular carcinoma" OR "Febrile neutropenia" OR "Carcinoma" OR "Ovarian cancer" OR "Response Evaluation Criteria in Solid Tumors" OR "Adenocarcinoma" OR "Follicular lymphoma" OR "Diffuse large B-cell lymphoma" OR "Cancer cell" OR "non-small cell lung cancer (NSCLC)" OR "Triple-negative breast cancer" OR "Pancreatic cancer" OR "Cancer immunotherapy" OR "Bladder cancer" OR "Cervical cancer" OR "Head and neck squamous-cell carcinoma" OR "Metastatic Urothelial Carcinoma" OR "Surgical oncology" OR "Head and neck cancer" OR "Carcinogenesis")) </v>
      </c>
      <c r="C16" s="6" t="s">
        <v>12</v>
      </c>
      <c r="D16" s="6" t="s">
        <v>24</v>
      </c>
      <c r="E16" s="6"/>
      <c r="F16" s="6" t="s">
        <v>279</v>
      </c>
      <c r="G16" s="6" t="s">
        <v>278</v>
      </c>
      <c r="H16" s="6" t="s">
        <v>1</v>
      </c>
      <c r="I16" s="5"/>
    </row>
    <row r="17" spans="1:9" ht="15" x14ac:dyDescent="0.25">
      <c r="A17" s="6" t="s">
        <v>311</v>
      </c>
      <c r="B17" s="6" t="str">
        <f t="shared" si="1"/>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 AND ("Pharmacology" OR "Pharmacokinetics" OR "Chemistry" OR "Biochemistry" OR "Pharmacodynamics" OR "In vitro" OR "Pharmacotherapy" OR "Clinical pharmacology")) </v>
      </c>
      <c r="C17" s="6" t="s">
        <v>12</v>
      </c>
      <c r="D17" s="6" t="s">
        <v>25</v>
      </c>
      <c r="E17" s="13"/>
      <c r="F17" s="6" t="s">
        <v>279</v>
      </c>
      <c r="G17" s="6" t="s">
        <v>278</v>
      </c>
      <c r="H17" s="6" t="s">
        <v>2</v>
      </c>
      <c r="I17" s="5"/>
    </row>
    <row r="18" spans="1:9" x14ac:dyDescent="0.2">
      <c r="A18" s="6" t="s">
        <v>292</v>
      </c>
      <c r="B18" s="6" t="str">
        <f t="shared" si="1"/>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 AND ("Immunology" OR "Rheumatoid arthritis" OR "Immune system" OR "Inflammation" OR "Psoriatic arthritis" OR "Psoriasis" OR "Rheumatology" OR "Arthritis" OR "T cell" OR "Ankylosing spondylitis" OR "Cytotoxic T cell" OR "Proinflammatory cytokine" OR "Autoimmune disease")) </v>
      </c>
      <c r="C18" s="6" t="s">
        <v>12</v>
      </c>
      <c r="D18" s="6" t="s">
        <v>26</v>
      </c>
      <c r="E18" s="6"/>
      <c r="F18" s="6" t="s">
        <v>279</v>
      </c>
      <c r="G18" s="6" t="s">
        <v>278</v>
      </c>
      <c r="H18" s="6" t="s">
        <v>3</v>
      </c>
      <c r="I18" s="5"/>
    </row>
    <row r="19" spans="1:9" x14ac:dyDescent="0.2">
      <c r="A19" s="6" t="s">
        <v>293</v>
      </c>
      <c r="B19" s="6" t="str">
        <f t="shared" si="1"/>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 AND ("Endocrinology" OR "Diabetes mellitus" OR "Type 2 diabetes" OR "Insulin" OR "Type 2 Diabetes Mellitus" OR "Hypoglycemia" OR "Type 1 diabetes" OR "Insulin resistance" OR "Dyslipidemia" OR "Diabetic retinopathy" OR "Diabetic nephropathy" OR "Endocrine system")) </v>
      </c>
      <c r="C19" s="6" t="s">
        <v>12</v>
      </c>
      <c r="D19" s="6" t="s">
        <v>214</v>
      </c>
      <c r="E19" s="6"/>
      <c r="F19" s="6" t="s">
        <v>279</v>
      </c>
      <c r="G19" s="6" t="s">
        <v>278</v>
      </c>
      <c r="H19" s="6" t="s">
        <v>4</v>
      </c>
      <c r="I19" s="5"/>
    </row>
    <row r="20" spans="1:9" x14ac:dyDescent="0.2">
      <c r="A20" s="6" t="s">
        <v>294</v>
      </c>
      <c r="B20" s="6" t="str">
        <f t="shared" si="1"/>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 AND ("Cardiology" OR "Heart failure" OR "Atrial fibrillation" OR "Myocardial infarction" OR "Stroke" OR "Blood pressure" OR "Acute coronary syndrome" OR "Coronary artery disease" OR "Thrombosis" OR "QT interval" OR "Heart rate" OR "Heart failure with preserved ejection fraction" OR "Cardiomyopathy")) </v>
      </c>
      <c r="C20" s="6" t="s">
        <v>12</v>
      </c>
      <c r="D20" s="6" t="s">
        <v>215</v>
      </c>
      <c r="E20" s="6"/>
      <c r="F20" s="6" t="s">
        <v>279</v>
      </c>
      <c r="G20" s="6" t="s">
        <v>278</v>
      </c>
      <c r="H20" s="6" t="s">
        <v>302</v>
      </c>
      <c r="I20" s="5"/>
    </row>
    <row r="21" spans="1:9" x14ac:dyDescent="0.2">
      <c r="A21" s="6" t="s">
        <v>295</v>
      </c>
      <c r="B21"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 AND ("Gastroenterology" OR "Ulcerative colitis" OR "Inflammatory bowel disease" OR "Crohn's disease"))</v>
      </c>
      <c r="C21" s="6" t="s">
        <v>12</v>
      </c>
      <c r="D21" s="6" t="s">
        <v>217</v>
      </c>
      <c r="E21" s="6"/>
      <c r="F21" s="6" t="s">
        <v>279</v>
      </c>
      <c r="G21" s="6" t="s">
        <v>278</v>
      </c>
      <c r="H21" s="6" t="s">
        <v>303</v>
      </c>
      <c r="I21" s="5"/>
    </row>
    <row r="22" spans="1:9" x14ac:dyDescent="0.2">
      <c r="A22" s="6" t="s">
        <v>296</v>
      </c>
      <c r="B22"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 AND ("Virology" OR "Virus" OR "Microbiology" OR "Infectious disease (medical specialty)" OR "Viral load" OR "Pneumonia" OR "Human immunodeficiency virus (HIV)" OR "Hepatitis C virus" OR "Hepatitis C" OR "Immunization" OR "Bacteria" OR "Tuberculosis" OR "Antibiotic resistance" OR "Hepatitis B virus"))</v>
      </c>
      <c r="C22" s="6" t="s">
        <v>12</v>
      </c>
      <c r="D22" s="6" t="s">
        <v>218</v>
      </c>
      <c r="E22" s="6"/>
      <c r="F22" s="6" t="s">
        <v>279</v>
      </c>
      <c r="G22" s="6" t="s">
        <v>278</v>
      </c>
      <c r="H22" s="6" t="s">
        <v>6</v>
      </c>
      <c r="I22" s="5"/>
    </row>
    <row r="23" spans="1:9" x14ac:dyDescent="0.2">
      <c r="A23" s="6" t="s">
        <v>297</v>
      </c>
      <c r="B23"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 AND ("Psychiatry" OR "Psychology" OR "Psychological intervention" OR "Dementia" OR "Clinical psychology" OR "Anxiety" OR "Major depressive disorder" OR "Schizophrenia" OR "Alzheimer's disease"))</v>
      </c>
      <c r="C23" s="6" t="s">
        <v>12</v>
      </c>
      <c r="D23" s="6" t="s">
        <v>219</v>
      </c>
      <c r="E23" s="6"/>
      <c r="F23" s="6" t="s">
        <v>279</v>
      </c>
      <c r="G23" s="6" t="s">
        <v>278</v>
      </c>
      <c r="H23" s="6" t="s">
        <v>5</v>
      </c>
      <c r="I23" s="5"/>
    </row>
    <row r="24" spans="1:9" x14ac:dyDescent="0.2">
      <c r="A24" s="6" t="s">
        <v>298</v>
      </c>
      <c r="B24"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 AND ("COPD" OR "Asthma" OR "Lung" OR "Idiopathic pulmonary fibrosis" OR "Respiratory system" OR "Spirometry" OR "Pulmonary disease" OR "Respiratory tract infections"))</v>
      </c>
      <c r="C24" s="6" t="s">
        <v>12</v>
      </c>
      <c r="D24" s="6" t="s">
        <v>220</v>
      </c>
      <c r="E24" s="6"/>
      <c r="F24" s="6" t="s">
        <v>279</v>
      </c>
      <c r="G24" s="6" t="s">
        <v>278</v>
      </c>
      <c r="H24" s="6" t="s">
        <v>304</v>
      </c>
      <c r="I24" s="5"/>
    </row>
    <row r="25" spans="1:9" x14ac:dyDescent="0.2">
      <c r="A25" s="6" t="s">
        <v>299</v>
      </c>
      <c r="B25"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date_published&gt;=now-10y AND field_of_study: (("Medicine" OR "Internal medicine" OR "Pharmacology") AND ("Urology" OR "Renal function" OR "Kidney disease" OR "Kidney" OR "Urinary system" OR "Urine" OR "End stage renal disease" OR "Acute kidney injury"))</v>
      </c>
      <c r="C25" s="6" t="s">
        <v>12</v>
      </c>
      <c r="D25" s="6" t="s">
        <v>221</v>
      </c>
      <c r="E25" s="6"/>
      <c r="F25" s="6" t="s">
        <v>279</v>
      </c>
      <c r="G25" s="6" t="s">
        <v>278</v>
      </c>
      <c r="H25" s="6" t="s">
        <v>305</v>
      </c>
      <c r="I25" s="5"/>
    </row>
    <row r="26" spans="1:9" x14ac:dyDescent="0.2">
      <c r="A26" s="5"/>
      <c r="B26" s="5"/>
      <c r="C26" s="5"/>
      <c r="D26" s="5"/>
      <c r="E26" s="5"/>
      <c r="F26" s="5"/>
      <c r="G26" s="5"/>
      <c r="H26" s="5"/>
      <c r="I26" s="5"/>
    </row>
    <row r="27" spans="1:9" x14ac:dyDescent="0.2">
      <c r="A27" s="5"/>
      <c r="B27" s="5"/>
      <c r="C27" s="5"/>
      <c r="D27" s="5"/>
      <c r="E27" s="5"/>
      <c r="F27" s="5"/>
      <c r="G27" s="5"/>
      <c r="H27" s="5"/>
      <c r="I27" s="5"/>
    </row>
    <row r="28" spans="1:9" x14ac:dyDescent="0.2">
      <c r="A28" s="5"/>
      <c r="B28" s="5"/>
      <c r="C28" s="5"/>
      <c r="D28" s="5"/>
      <c r="E28" s="5"/>
      <c r="F28" s="5"/>
      <c r="G28" s="5"/>
      <c r="H28" s="5"/>
      <c r="I28" s="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8F6C-CB61-414E-82E6-35E7F3A1EC67}">
  <dimension ref="A1:G25"/>
  <sheetViews>
    <sheetView topLeftCell="A3" workbookViewId="0">
      <selection activeCell="G15" sqref="A15:G25"/>
    </sheetView>
  </sheetViews>
  <sheetFormatPr defaultRowHeight="14.25" x14ac:dyDescent="0.2"/>
  <cols>
    <col min="1" max="1" width="93" bestFit="1" customWidth="1"/>
    <col min="2" max="2" width="20.625" customWidth="1"/>
    <col min="3" max="3" width="28.25" customWidth="1"/>
    <col min="4" max="4" width="27.75" customWidth="1"/>
    <col min="5" max="5" width="22.125" customWidth="1"/>
    <col min="6" max="6" width="18" customWidth="1"/>
    <col min="7" max="7" width="22.25" customWidth="1"/>
  </cols>
  <sheetData>
    <row r="1" spans="1:7" ht="15" x14ac:dyDescent="0.25">
      <c r="A1" s="2" t="s">
        <v>0</v>
      </c>
      <c r="B1" s="2" t="s">
        <v>13</v>
      </c>
      <c r="C1" s="2" t="s">
        <v>11</v>
      </c>
      <c r="D1" s="2" t="s">
        <v>7</v>
      </c>
      <c r="E1" s="2" t="s">
        <v>29</v>
      </c>
      <c r="F1" s="2" t="s">
        <v>271</v>
      </c>
      <c r="G1" s="2" t="s">
        <v>301</v>
      </c>
    </row>
    <row r="2" spans="1:7" x14ac:dyDescent="0.2">
      <c r="A2" s="6" t="s">
        <v>274</v>
      </c>
      <c r="B2" s="6" t="str">
        <f>pharma_aff&amp;" "&amp;C2&amp;" "&amp;D2&amp;" "&amp;E2</f>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v>
      </c>
      <c r="C2" s="12" t="s">
        <v>18</v>
      </c>
      <c r="D2" s="6" t="s">
        <v>8</v>
      </c>
      <c r="E2" s="6"/>
      <c r="F2" s="6" t="s">
        <v>272</v>
      </c>
      <c r="G2" s="6"/>
    </row>
    <row r="3" spans="1:7" x14ac:dyDescent="0.2">
      <c r="A3" s="6" t="s">
        <v>324</v>
      </c>
      <c r="B3" s="6" t="str">
        <f t="shared" ref="B3:B12" si="0">pharma_aff&amp;" "&amp;C3&amp;" "&amp;D3</f>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("Oncology" OR "Cancer" OR "Cancer research" OR "Chemotherapy" OR "Breast cancer" OR "Lung cancer" OR "Prostate cancer" OR "Pembrolizumab" OR "Multiple myeloma" OR "Colorectal cancer" OR "Neutropenia" OR "Metastatic breast cancer" OR "Lymphoma" OR "Myeloid leukemia" OR "Melanoma" OR "Renal cell carcinoma" OR "Leukemia" OR "Chronic lymphocytic leukemia" OR "Hepatocellular carcinoma" OR "Febrile neutropenia" OR "Carcinoma" OR "Ovarian cancer" OR "Response Evaluation Criteria in Solid Tumors" OR "Adenocarcinoma" OR "Follicular lymphoma" OR "Diffuse large B-cell lymphoma" OR "Cancer cell" OR "non-small cell lung cancer (NSCLC)" OR "Triple-negative breast cancer" OR "Pancreatic cancer" OR "Cancer immunotherapy" OR "Bladder cancer" OR "Cervical cancer" OR "Head and neck squamous-cell carcinoma" OR "Metastatic Urothelial Carcinoma" OR "Surgical oncology" OR "Head and neck cancer" OR "Carcinogenesis")) </v>
      </c>
      <c r="C3" s="12" t="s">
        <v>18</v>
      </c>
      <c r="D3" s="6" t="s">
        <v>24</v>
      </c>
      <c r="E3" s="6"/>
      <c r="F3" s="6" t="s">
        <v>272</v>
      </c>
      <c r="G3" s="6" t="s">
        <v>1</v>
      </c>
    </row>
    <row r="4" spans="1:7" ht="15" x14ac:dyDescent="0.25">
      <c r="A4" s="6" t="s">
        <v>325</v>
      </c>
      <c r="B4" s="6" t="str">
        <f t="shared" si="0"/>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("Pharmacology" OR "Pharmacokinetics" OR "Chemistry" OR "Biochemistry" OR "Pharmacodynamics" OR "In vitro" OR "Pharmacotherapy" OR "Clinical pharmacology")) </v>
      </c>
      <c r="C4" s="12" t="s">
        <v>18</v>
      </c>
      <c r="D4" s="6" t="s">
        <v>25</v>
      </c>
      <c r="E4" s="13"/>
      <c r="F4" s="6" t="s">
        <v>272</v>
      </c>
      <c r="G4" s="6" t="s">
        <v>2</v>
      </c>
    </row>
    <row r="5" spans="1:7" x14ac:dyDescent="0.2">
      <c r="A5" s="6" t="s">
        <v>326</v>
      </c>
      <c r="B5" s="6" t="str">
        <f t="shared" si="0"/>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("Immunology" OR "Rheumatoid arthritis" OR "Immune system" OR "Inflammation" OR "Psoriatic arthritis" OR "Psoriasis" OR "Rheumatology" OR "Arthritis" OR "T cell" OR "Ankylosing spondylitis" OR "Cytotoxic T cell" OR "Proinflammatory cytokine" OR "Autoimmune disease")) </v>
      </c>
      <c r="C5" s="12" t="s">
        <v>18</v>
      </c>
      <c r="D5" s="6" t="s">
        <v>26</v>
      </c>
      <c r="E5" s="6"/>
      <c r="F5" s="6" t="s">
        <v>272</v>
      </c>
      <c r="G5" s="6" t="s">
        <v>3</v>
      </c>
    </row>
    <row r="6" spans="1:7" x14ac:dyDescent="0.2">
      <c r="A6" s="6" t="s">
        <v>327</v>
      </c>
      <c r="B6" s="6" t="str">
        <f t="shared" si="0"/>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("Endocrinology" OR "Diabetes mellitus" OR "Type 2 diabetes" OR "Insulin" OR "Type 2 Diabetes Mellitus" OR "Hypoglycemia" OR "Type 1 diabetes" OR "Insulin resistance" OR "Dyslipidemia" OR "Diabetic retinopathy" OR "Diabetic nephropathy" OR "Endocrine system")) </v>
      </c>
      <c r="C6" s="12" t="s">
        <v>18</v>
      </c>
      <c r="D6" s="6" t="s">
        <v>214</v>
      </c>
      <c r="E6" s="6"/>
      <c r="F6" s="6" t="s">
        <v>272</v>
      </c>
      <c r="G6" s="6" t="s">
        <v>4</v>
      </c>
    </row>
    <row r="7" spans="1:7" x14ac:dyDescent="0.2">
      <c r="A7" s="6" t="s">
        <v>328</v>
      </c>
      <c r="B7" s="6" t="str">
        <f t="shared" si="0"/>
        <v xml:space="preserve">(author.affiliation.name:("pfizer"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("Cardiology" OR "Heart failure" OR "Atrial fibrillation" OR "Myocardial infarction" OR "Stroke" OR "Blood pressure" OR "Acute coronary syndrome" OR "Coronary artery disease" OR "Thrombosis" OR "QT interval" OR "Heart rate" OR "Heart failure with preserved ejection fraction" OR "Cardiomyopathy")) </v>
      </c>
      <c r="C7" s="12" t="s">
        <v>18</v>
      </c>
      <c r="D7" s="6" t="s">
        <v>215</v>
      </c>
      <c r="E7" s="6"/>
      <c r="F7" s="6" t="s">
        <v>272</v>
      </c>
      <c r="G7" s="6" t="s">
        <v>302</v>
      </c>
    </row>
    <row r="8" spans="1:7" x14ac:dyDescent="0.2">
      <c r="A8" s="6" t="s">
        <v>329</v>
      </c>
      <c r="B8"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("Gastroenterology" OR "Ulcerative colitis" OR "Inflammatory bowel disease" OR "Crohn's disease"))</v>
      </c>
      <c r="C8" s="12" t="s">
        <v>18</v>
      </c>
      <c r="D8" s="6" t="s">
        <v>217</v>
      </c>
      <c r="E8" s="6"/>
      <c r="F8" s="6" t="s">
        <v>272</v>
      </c>
      <c r="G8" s="6" t="s">
        <v>303</v>
      </c>
    </row>
    <row r="9" spans="1:7" x14ac:dyDescent="0.2">
      <c r="A9" s="6" t="s">
        <v>330</v>
      </c>
      <c r="B9"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("Virology" OR "Virus" OR "Microbiology" OR "Infectious disease (medical specialty)" OR "Viral load" OR "Pneumonia" OR "Human immunodeficiency virus (HIV)" OR "Hepatitis C virus" OR "Hepatitis C" OR "Immunization" OR "Bacteria" OR "Tuberculosis" OR "Antibiotic resistance" OR "Hepatitis B virus"))</v>
      </c>
      <c r="C9" s="12" t="s">
        <v>18</v>
      </c>
      <c r="D9" s="6" t="s">
        <v>218</v>
      </c>
      <c r="E9" s="6"/>
      <c r="F9" s="6" t="s">
        <v>272</v>
      </c>
      <c r="G9" s="6" t="s">
        <v>6</v>
      </c>
    </row>
    <row r="10" spans="1:7" x14ac:dyDescent="0.2">
      <c r="A10" s="6" t="s">
        <v>331</v>
      </c>
      <c r="B10"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("Psychiatry" OR "Psychology" OR "Psychological intervention" OR "Dementia" OR "Clinical psychology" OR "Anxiety" OR "Major depressive disorder" OR "Schizophrenia" OR "Alzheimer's disease"))</v>
      </c>
      <c r="C10" s="12" t="s">
        <v>18</v>
      </c>
      <c r="D10" s="6" t="s">
        <v>219</v>
      </c>
      <c r="E10" s="6"/>
      <c r="F10" s="6" t="s">
        <v>272</v>
      </c>
      <c r="G10" s="6" t="s">
        <v>5</v>
      </c>
    </row>
    <row r="11" spans="1:7" x14ac:dyDescent="0.2">
      <c r="A11" s="6" t="s">
        <v>332</v>
      </c>
      <c r="B11"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("COPD" OR "Asthma" OR "Lung" OR "Idiopathic pulmonary fibrosis" OR "Respiratory system" OR "Spirometry" OR "Pulmonary disease" OR "Respiratory tract infections"))</v>
      </c>
      <c r="C11" s="12" t="s">
        <v>18</v>
      </c>
      <c r="D11" s="6" t="s">
        <v>220</v>
      </c>
      <c r="E11" s="6"/>
      <c r="F11" s="6" t="s">
        <v>272</v>
      </c>
      <c r="G11" s="6" t="s">
        <v>304</v>
      </c>
    </row>
    <row r="12" spans="1:7" x14ac:dyDescent="0.2">
      <c r="A12" s="6" t="s">
        <v>333</v>
      </c>
      <c r="B12" s="6" t="str">
        <f t="shared" si="0"/>
        <v>(author.affiliation.name:("pfizer" OR "astrazeneca" OR "eli lilly" OR "merck" OR "emd serono" OR "msd" OR "merck sharp &amp; dohme" OR "bristol myers squibb" OR "novartis" OR "roche" OR "hoffmann-la roche" OR "genentech" OR "johnson &amp; johnson" OR "janssen" OR "biosense webster" OR "glaxosmithkline" OR "gsk" OR "abbvie" OR "sanofi" OR "sanofi-aventis" OR "gilead sciences" OR "takeda" OR "boehringer ingelheim" OR "myokardia" OR "amgen" OR "applied molecular genetics" OR "bayer" OR "vertex pharmaceuticals" OR "regeneron" OR "novo nordisk" OR "biogen" OR "biogen idec" OR "daiichi sankyo" OR "astellas pharma" OR "asuterasu seiyaku kabushiki-gaisha" OR "otsuka" OR "otsuka seiyaku kabushiki-gaisha" OR "astex pharmaceuticals" OR "ucb" OR "union chimique belge" OR "moderna" OR "eisai" OR "ezai kabushiki-gaisha" OR "ea pharma" OR "csl" OR "zlb behring" OR "jiangsu hengrui medicine" OR "teva pharmaceuticals" OR "sumitomo dainippon pharma" OR "dainippon sumitomo seiyaku kabushiki-gaisha" OR "fresenius" OR "fresenius se &amp; co. kgaa" OR "viatris" OR "kyowa kirin" OR "kyowa hakko kirin" OR "ipsen" OR "jazz pharmaceuticals" OR "azur pharma" OR "sino biopharm" OR "bausch health companies" OR "valeant pharmaceuticals" OR "cspc pharmaceutical group" OR "galapagos" OR "galapagos genomics" NOT "La Roche College") OR author.affiliation.ror_id_lineage:("01xdqrp08" OR "00by1q217" OR "04b2dty93" OR "02891sr49" OR "03qd7mz70" OR "00gtmwv55" OR "02f9zrr09" OR "04r9x1a08" OR "01qat3289" OR "01xsqw823" OR "02g5p4n58" OR "02n6c9837" OR "056546b03" OR "04hjbmv12" OR "00q32j219" OR "03g03ge92" OR "04hmn8g73" OR "00anb1726" OR "02f51rf24" OR "0435rc536" OR "02jqkb192" OR "027y26122" OR "01cjash87" OR "013k5y296" OR "01n029866" OR "01xm4wg91" OR "04vvh7p27" OR "044tc0x05" OR "04ayvvz32" OR "01wfv3m53" OR "04sapgw72" OR "01v376g59" OR "01g1gvr46" OR "000wej815" OR "00d801g55" OR "055mhsv54" OR "0086q4c12" OR "01zgpn844" OR "016mq8947" OR "04e4j5d46")) AND publication_type:"journal article" AND date_published&gt;=now-24M AND date_published&lt;=now-12M AND field_of_study: (("Medicine" OR "Internal medicine" OR "Pharmacology") AND ("Urology" OR "Renal function" OR "Kidney disease" OR "Kidney" OR "Urinary system" OR "Urine" OR "End stage renal disease" OR "Acute kidney injury"))</v>
      </c>
      <c r="C12" s="12" t="s">
        <v>18</v>
      </c>
      <c r="D12" s="6" t="s">
        <v>221</v>
      </c>
      <c r="E12" s="6"/>
      <c r="F12" s="6" t="s">
        <v>272</v>
      </c>
      <c r="G12" s="6" t="s">
        <v>305</v>
      </c>
    </row>
    <row r="14" spans="1:7" ht="15" x14ac:dyDescent="0.25">
      <c r="A14" s="2" t="s">
        <v>0</v>
      </c>
      <c r="B14" s="2"/>
      <c r="C14" s="2"/>
      <c r="D14" s="2"/>
      <c r="E14" s="2" t="s">
        <v>29</v>
      </c>
      <c r="F14" s="2" t="s">
        <v>271</v>
      </c>
      <c r="G14" s="2" t="s">
        <v>301</v>
      </c>
    </row>
    <row r="15" spans="1:7" x14ac:dyDescent="0.2">
      <c r="A15" s="6" t="s">
        <v>276</v>
      </c>
      <c r="B15" s="6" t="str">
        <f>uni_aff&amp;" "&amp;C15&amp;" "&amp;D15&amp;" "&amp;E15</f>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v>
      </c>
      <c r="C15" s="12" t="s">
        <v>18</v>
      </c>
      <c r="D15" s="6" t="s">
        <v>8</v>
      </c>
      <c r="E15" s="6"/>
      <c r="F15" s="6" t="s">
        <v>278</v>
      </c>
      <c r="G15" s="6"/>
    </row>
    <row r="16" spans="1:7" x14ac:dyDescent="0.2">
      <c r="A16" s="6" t="s">
        <v>334</v>
      </c>
      <c r="B16" s="6" t="str">
        <f t="shared" ref="B16:B25" si="1">uni_aff&amp;" "&amp;C16&amp;" "&amp;D16</f>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AND ("Oncology" OR "Cancer" OR "Cancer research" OR "Chemotherapy" OR "Breast cancer" OR "Lung cancer" OR "Prostate cancer" OR "Pembrolizumab" OR "Multiple myeloma" OR "Colorectal cancer" OR "Neutropenia" OR "Metastatic breast cancer" OR "Lymphoma" OR "Myeloid leukemia" OR "Melanoma" OR "Renal cell carcinoma" OR "Leukemia" OR "Chronic lymphocytic leukemia" OR "Hepatocellular carcinoma" OR "Febrile neutropenia" OR "Carcinoma" OR "Ovarian cancer" OR "Response Evaluation Criteria in Solid Tumors" OR "Adenocarcinoma" OR "Follicular lymphoma" OR "Diffuse large B-cell lymphoma" OR "Cancer cell" OR "non-small cell lung cancer (NSCLC)" OR "Triple-negative breast cancer" OR "Pancreatic cancer" OR "Cancer immunotherapy" OR "Bladder cancer" OR "Cervical cancer" OR "Head and neck squamous-cell carcinoma" OR "Metastatic Urothelial Carcinoma" OR "Surgical oncology" OR "Head and neck cancer" OR "Carcinogenesis")) </v>
      </c>
      <c r="C16" s="12" t="s">
        <v>18</v>
      </c>
      <c r="D16" s="6" t="s">
        <v>24</v>
      </c>
      <c r="E16" s="6"/>
      <c r="F16" s="6" t="s">
        <v>278</v>
      </c>
      <c r="G16" s="6" t="s">
        <v>1</v>
      </c>
    </row>
    <row r="17" spans="1:7" ht="15" x14ac:dyDescent="0.25">
      <c r="A17" s="6" t="s">
        <v>335</v>
      </c>
      <c r="B17" s="6" t="str">
        <f t="shared" si="1"/>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AND ("Pharmacology" OR "Pharmacokinetics" OR "Chemistry" OR "Biochemistry" OR "Pharmacodynamics" OR "In vitro" OR "Pharmacotherapy" OR "Clinical pharmacology")) </v>
      </c>
      <c r="C17" s="12" t="s">
        <v>18</v>
      </c>
      <c r="D17" s="6" t="s">
        <v>25</v>
      </c>
      <c r="E17" s="13"/>
      <c r="F17" s="6" t="s">
        <v>278</v>
      </c>
      <c r="G17" s="6" t="s">
        <v>2</v>
      </c>
    </row>
    <row r="18" spans="1:7" x14ac:dyDescent="0.2">
      <c r="A18" s="6" t="s">
        <v>336</v>
      </c>
      <c r="B18" s="6" t="str">
        <f t="shared" si="1"/>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AND ("Immunology" OR "Rheumatoid arthritis" OR "Immune system" OR "Inflammation" OR "Psoriatic arthritis" OR "Psoriasis" OR "Rheumatology" OR "Arthritis" OR "T cell" OR "Ankylosing spondylitis" OR "Cytotoxic T cell" OR "Proinflammatory cytokine" OR "Autoimmune disease")) </v>
      </c>
      <c r="C18" s="12" t="s">
        <v>18</v>
      </c>
      <c r="D18" s="6" t="s">
        <v>26</v>
      </c>
      <c r="E18" s="6"/>
      <c r="F18" s="6" t="s">
        <v>278</v>
      </c>
      <c r="G18" s="6" t="s">
        <v>3</v>
      </c>
    </row>
    <row r="19" spans="1:7" x14ac:dyDescent="0.2">
      <c r="A19" s="6" t="s">
        <v>337</v>
      </c>
      <c r="B19" s="6" t="str">
        <f t="shared" si="1"/>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AND ("Endocrinology" OR "Diabetes mellitus" OR "Type 2 diabetes" OR "Insulin" OR "Type 2 Diabetes Mellitus" OR "Hypoglycemia" OR "Type 1 diabetes" OR "Insulin resistance" OR "Dyslipidemia" OR "Diabetic retinopathy" OR "Diabetic nephropathy" OR "Endocrine system")) </v>
      </c>
      <c r="C19" s="12" t="s">
        <v>18</v>
      </c>
      <c r="D19" s="6" t="s">
        <v>214</v>
      </c>
      <c r="E19" s="6"/>
      <c r="F19" s="6" t="s">
        <v>278</v>
      </c>
      <c r="G19" s="6" t="s">
        <v>4</v>
      </c>
    </row>
    <row r="20" spans="1:7" x14ac:dyDescent="0.2">
      <c r="A20" s="6" t="s">
        <v>338</v>
      </c>
      <c r="B20" s="6" t="str">
        <f t="shared" si="1"/>
        <v xml:space="preserve">(author.affiliation.name:("university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AND ("Cardiology" OR "Heart failure" OR "Atrial fibrillation" OR "Myocardial infarction" OR "Stroke" OR "Blood pressure" OR "Acute coronary syndrome" OR "Coronary artery disease" OR "Thrombosis" OR "QT interval" OR "Heart rate" OR "Heart failure with preserved ejection fraction" OR "Cardiomyopathy")) </v>
      </c>
      <c r="C20" s="12" t="s">
        <v>18</v>
      </c>
      <c r="D20" s="6" t="s">
        <v>215</v>
      </c>
      <c r="E20" s="6"/>
      <c r="F20" s="6" t="s">
        <v>278</v>
      </c>
      <c r="G20" s="6" t="s">
        <v>302</v>
      </c>
    </row>
    <row r="21" spans="1:7" x14ac:dyDescent="0.2">
      <c r="A21" s="6" t="s">
        <v>339</v>
      </c>
      <c r="B21"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AND ("Gastroenterology" OR "Ulcerative colitis" OR "Inflammatory bowel disease" OR "Crohn's disease"))</v>
      </c>
      <c r="C21" s="12" t="s">
        <v>18</v>
      </c>
      <c r="D21" s="6" t="s">
        <v>217</v>
      </c>
      <c r="E21" s="6"/>
      <c r="F21" s="6" t="s">
        <v>278</v>
      </c>
      <c r="G21" s="6" t="s">
        <v>303</v>
      </c>
    </row>
    <row r="22" spans="1:7" x14ac:dyDescent="0.2">
      <c r="A22" s="6" t="s">
        <v>340</v>
      </c>
      <c r="B22"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AND ("Virology" OR "Virus" OR "Microbiology" OR "Infectious disease (medical specialty)" OR "Viral load" OR "Pneumonia" OR "Human immunodeficiency virus (HIV)" OR "Hepatitis C virus" OR "Hepatitis C" OR "Immunization" OR "Bacteria" OR "Tuberculosis" OR "Antibiotic resistance" OR "Hepatitis B virus"))</v>
      </c>
      <c r="C22" s="12" t="s">
        <v>18</v>
      </c>
      <c r="D22" s="6" t="s">
        <v>218</v>
      </c>
      <c r="E22" s="6"/>
      <c r="F22" s="6" t="s">
        <v>278</v>
      </c>
      <c r="G22" s="6" t="s">
        <v>6</v>
      </c>
    </row>
    <row r="23" spans="1:7" x14ac:dyDescent="0.2">
      <c r="A23" s="6" t="s">
        <v>341</v>
      </c>
      <c r="B23"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AND ("Psychiatry" OR "Psychology" OR "Psychological intervention" OR "Dementia" OR "Clinical psychology" OR "Anxiety" OR "Major depressive disorder" OR "Schizophrenia" OR "Alzheimer's disease"))</v>
      </c>
      <c r="C23" s="12" t="s">
        <v>18</v>
      </c>
      <c r="D23" s="6" t="s">
        <v>219</v>
      </c>
      <c r="E23" s="6"/>
      <c r="F23" s="6" t="s">
        <v>278</v>
      </c>
      <c r="G23" s="6" t="s">
        <v>5</v>
      </c>
    </row>
    <row r="24" spans="1:7" x14ac:dyDescent="0.2">
      <c r="A24" s="6" t="s">
        <v>342</v>
      </c>
      <c r="B24"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AND ("COPD" OR "Asthma" OR "Lung" OR "Idiopathic pulmonary fibrosis" OR "Respiratory system" OR "Spirometry" OR "Pulmonary disease" OR "Respiratory tract infections"))</v>
      </c>
      <c r="C24" s="12" t="s">
        <v>18</v>
      </c>
      <c r="D24" s="6" t="s">
        <v>220</v>
      </c>
      <c r="E24" s="6"/>
      <c r="F24" s="6" t="s">
        <v>278</v>
      </c>
      <c r="G24" s="6" t="s">
        <v>304</v>
      </c>
    </row>
    <row r="25" spans="1:7" x14ac:dyDescent="0.2">
      <c r="A25" s="6" t="s">
        <v>343</v>
      </c>
      <c r="B25" s="6" t="str">
        <f t="shared" si="1"/>
        <v>(author.affiliation.name:("university of cape town" OR "south african college" OR "shanghai jiao tong university" OR "shanghai communications university" OR "fudan university" OR "sun yat-sen university" OR "zhejiang university" OR "chekiang university" OR "peking university" OR "imperial university of peking" OR "capital medical university" OR "cmu" OR "seoul national university" OR "seoul daehakgyo" OR "peking union medical college" OR "beijing xiehe hospital" OR "sichuan university" OR "sìchuān dàxué" OR "nanjing medical university" OR "national jiangsu medical college" OR "huazhong university of science and technology" OR "huázhōng kējì dàxué" OR "university college london" OR "london university" OR "karolinska institutet" OR "royal caroline institute" OR "university of oxford" OR "oxford university" OR "university of copenhagen" OR "universität kopenhagen" OR "université de paris" OR "university of paris" OR "king's college london" OR "kcl" OR "university of amsterdam" OR "universiteit van amsterdam" OR "imperial college london" OR "coleg imperial llundain" OR "utrecht university" OR "universiteit utrecht" OR "heidelberg university" OR "ruprecht-karls-universität heidelberg" OR "university of milan" OR "université de milan" OR "erasmus university rotterdam" OR "erasmus universiteit rotterdam" OR "freie universität berlin" OR "free university of berlin" OR "university of cambridge" OR "cambridge university" OR "humboldt-universität zu berlin" OR "humboldt university of berlin" OR "university of zurich" OR "universität zürich" OR "tel aviv university" OR "harvard university" OR "universidad de harvard" OR "johns hopkins university" OR "jhu" OR "university of toronto" OR "université de toronto" OR "university of pennsylvania" Or "upenn" OR "university of california, san francisco" OR "ucsf" OR "duke university" OR "Universidad de Duke" OR "university of michigan" OR "umich" OR "stanford university" OR "leland stanford junior university" OR "university of melbourne" OR "melbourne university" OR "university of sydney" OR "sydney university" OR "university of são paulo" OR "universidade de são paulo") OR author.affiliation.ror_id_lineage:("03p74gp79" OR "0220qvk04" OR "013q1eq08" OR "0064kty71" OR "00a2xv884" OR "02v51f717" OR "013xs5b60" OR "04h9pn542" OR "04jztag35" OR "011ashp19" OR "059gcgy73" OR "00p991c53" OR "02jx3x895" OR "056d84691" OR "052gg0110" OR "035b05819" OR "05f82e368" OR "0220mzb33" OR "04dkp9463" OR "041kmwe10" OR "04pp8hn57" OR "038t36y30" OR "00wjc7c48" OR "057w15z03" OR "046ak2485" OR "013meh722" OR "01hcx6992" OR "02crff812" OR "04mhzgx49" OR "03vek6s52" OR "00za53h95" OR "03dbr7087" OR "00b30xv10" OR "043mz5j54" OR "00py81415" OR "00jmfr291" OR "00f54p054" OR "01ej9dk98" OR "0384j8v12" OR "036rp1748")) AND publication_type:"journal article" AND date_published&gt;=now-24M AND date_published&lt;=now-12M AND field_of_study: (("Medicine" OR "Internal medicine" OR "Pharmacology") AND ("Urology" OR "Renal function" OR "Kidney disease" OR "Kidney" OR "Urinary system" OR "Urine" OR "End stage renal disease" OR "Acute kidney injury"))</v>
      </c>
      <c r="C25" s="12" t="s">
        <v>18</v>
      </c>
      <c r="D25" s="6" t="s">
        <v>221</v>
      </c>
      <c r="E25" s="6"/>
      <c r="F25" s="6" t="s">
        <v>278</v>
      </c>
      <c r="G25" s="6" t="s">
        <v>305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18F0-21A0-459F-A7D6-C5F3A6586AAB}">
  <dimension ref="A1:F41"/>
  <sheetViews>
    <sheetView topLeftCell="A21" workbookViewId="0">
      <selection activeCell="C1" sqref="C1"/>
    </sheetView>
  </sheetViews>
  <sheetFormatPr defaultRowHeight="14.25" x14ac:dyDescent="0.2"/>
  <cols>
    <col min="1" max="1" width="27" bestFit="1" customWidth="1"/>
    <col min="2" max="2" width="31.375" customWidth="1"/>
    <col min="3" max="3" width="13" customWidth="1"/>
    <col min="4" max="4" width="18.375" bestFit="1" customWidth="1"/>
    <col min="5" max="5" width="26.875" customWidth="1"/>
    <col min="6" max="6" width="60.75" customWidth="1"/>
  </cols>
  <sheetData>
    <row r="1" spans="1:6" ht="15" x14ac:dyDescent="0.25">
      <c r="A1" s="4" t="s">
        <v>37</v>
      </c>
      <c r="B1" s="4" t="s">
        <v>315</v>
      </c>
      <c r="C1" s="4" t="s">
        <v>38</v>
      </c>
      <c r="D1" s="4" t="s">
        <v>39</v>
      </c>
      <c r="E1" s="4" t="s">
        <v>306</v>
      </c>
      <c r="F1" s="4" t="s">
        <v>317</v>
      </c>
    </row>
    <row r="2" spans="1:6" x14ac:dyDescent="0.2">
      <c r="A2" s="6" t="s">
        <v>40</v>
      </c>
      <c r="B2" s="1"/>
      <c r="C2" s="1" t="s">
        <v>41</v>
      </c>
      <c r="D2" s="1" t="str">
        <f>CHAR(34)&amp;C2&amp;CHAR(34)</f>
        <v>"01xdqrp08"</v>
      </c>
      <c r="E2" s="1"/>
      <c r="F2" s="1"/>
    </row>
    <row r="3" spans="1:6" x14ac:dyDescent="0.2">
      <c r="A3" s="1" t="s">
        <v>42</v>
      </c>
      <c r="B3" s="1" t="s">
        <v>43</v>
      </c>
      <c r="C3" s="1" t="s">
        <v>44</v>
      </c>
      <c r="D3" s="1" t="str">
        <f>CHAR(34)&amp;C3&amp;CHAR(34)</f>
        <v>"00by1q217"</v>
      </c>
      <c r="E3" s="1" t="s">
        <v>312</v>
      </c>
      <c r="F3" s="1" t="s">
        <v>318</v>
      </c>
    </row>
    <row r="4" spans="1:6" x14ac:dyDescent="0.2">
      <c r="A4" s="1" t="s">
        <v>350</v>
      </c>
      <c r="B4" s="1" t="s">
        <v>45</v>
      </c>
      <c r="C4" s="1" t="s">
        <v>46</v>
      </c>
      <c r="D4" s="1" t="str">
        <f>CHAR(34)&amp;C4&amp;CHAR(34)</f>
        <v>"04b2dty93"</v>
      </c>
      <c r="E4" s="1"/>
      <c r="F4" s="1"/>
    </row>
    <row r="5" spans="1:6" x14ac:dyDescent="0.2">
      <c r="A5" s="1" t="s">
        <v>47</v>
      </c>
      <c r="B5" s="1" t="s">
        <v>48</v>
      </c>
      <c r="C5" s="1" t="s">
        <v>49</v>
      </c>
      <c r="D5" s="1" t="str">
        <f>CHAR(34)&amp;C5&amp;CHAR(34)</f>
        <v>"02891sr49"</v>
      </c>
      <c r="E5" s="1"/>
      <c r="F5" s="1"/>
    </row>
    <row r="6" spans="1:6" x14ac:dyDescent="0.2">
      <c r="A6" s="1" t="s">
        <v>50</v>
      </c>
      <c r="B6" s="1" t="s">
        <v>15</v>
      </c>
      <c r="C6" s="1" t="s">
        <v>51</v>
      </c>
      <c r="D6" s="1" t="str">
        <f>CHAR(34)&amp;C6&amp;CHAR(34)</f>
        <v>"03qd7mz70"</v>
      </c>
      <c r="E6" s="1" t="s">
        <v>323</v>
      </c>
      <c r="F6" s="1" t="s">
        <v>322</v>
      </c>
    </row>
    <row r="7" spans="1:6" x14ac:dyDescent="0.2">
      <c r="A7" s="1" t="s">
        <v>52</v>
      </c>
      <c r="B7" s="1"/>
      <c r="C7" s="1" t="s">
        <v>53</v>
      </c>
      <c r="D7" s="1" t="str">
        <f>CHAR(34)&amp;C7&amp;CHAR(34)</f>
        <v>"00gtmwv55"</v>
      </c>
      <c r="E7" s="1" t="s">
        <v>316</v>
      </c>
      <c r="F7" s="1" t="s">
        <v>319</v>
      </c>
    </row>
    <row r="8" spans="1:6" x14ac:dyDescent="0.2">
      <c r="A8" s="1" t="s">
        <v>54</v>
      </c>
      <c r="B8" s="1" t="s">
        <v>15</v>
      </c>
      <c r="C8" s="1" t="s">
        <v>55</v>
      </c>
      <c r="D8" s="1" t="str">
        <f>CHAR(34)&amp;C8&amp;CHAR(34)</f>
        <v>"02f9zrr09"</v>
      </c>
      <c r="E8" s="1"/>
      <c r="F8" s="1"/>
    </row>
    <row r="9" spans="1:6" x14ac:dyDescent="0.2">
      <c r="A9" s="1" t="s">
        <v>56</v>
      </c>
      <c r="B9" s="1" t="s">
        <v>15</v>
      </c>
      <c r="C9" s="1" t="s">
        <v>57</v>
      </c>
      <c r="D9" s="1" t="str">
        <f>CHAR(34)&amp;C9&amp;CHAR(34)</f>
        <v>"04r9x1a08"</v>
      </c>
      <c r="E9" s="1"/>
      <c r="F9" s="1"/>
    </row>
    <row r="10" spans="1:6" x14ac:dyDescent="0.2">
      <c r="A10" s="1" t="s">
        <v>58</v>
      </c>
      <c r="B10" s="1" t="s">
        <v>15</v>
      </c>
      <c r="C10" s="1" t="s">
        <v>59</v>
      </c>
      <c r="D10" s="1" t="str">
        <f>CHAR(34)&amp;C10&amp;CHAR(34)</f>
        <v>"01qat3289"</v>
      </c>
      <c r="E10" s="1"/>
      <c r="F10" s="1"/>
    </row>
    <row r="11" spans="1:6" x14ac:dyDescent="0.2">
      <c r="A11" s="1" t="s">
        <v>60</v>
      </c>
      <c r="B11" s="1" t="s">
        <v>61</v>
      </c>
      <c r="C11" s="1" t="s">
        <v>62</v>
      </c>
      <c r="D11" s="1" t="str">
        <f>CHAR(34)&amp;C11&amp;CHAR(34)</f>
        <v>"01xsqw823"</v>
      </c>
      <c r="E11" s="1"/>
      <c r="F11" s="1"/>
    </row>
    <row r="12" spans="1:6" x14ac:dyDescent="0.2">
      <c r="A12" s="1" t="s">
        <v>63</v>
      </c>
      <c r="B12" s="1" t="s">
        <v>15</v>
      </c>
      <c r="C12" s="1" t="s">
        <v>64</v>
      </c>
      <c r="D12" s="1" t="str">
        <f>CHAR(34)&amp;C12&amp;CHAR(34)</f>
        <v>"02g5p4n58"</v>
      </c>
      <c r="E12" s="1"/>
      <c r="F12" s="1"/>
    </row>
    <row r="13" spans="1:6" x14ac:dyDescent="0.2">
      <c r="A13" s="1" t="s">
        <v>65</v>
      </c>
      <c r="B13" s="1" t="s">
        <v>66</v>
      </c>
      <c r="C13" s="1" t="s">
        <v>67</v>
      </c>
      <c r="D13" s="1" t="str">
        <f>CHAR(34)&amp;C13&amp;CHAR(34)</f>
        <v>"02n6c9837"</v>
      </c>
      <c r="E13" s="1"/>
      <c r="F13" s="1"/>
    </row>
    <row r="14" spans="1:6" x14ac:dyDescent="0.2">
      <c r="A14" s="1" t="s">
        <v>68</v>
      </c>
      <c r="B14" s="1" t="s">
        <v>15</v>
      </c>
      <c r="C14" s="1" t="s">
        <v>69</v>
      </c>
      <c r="D14" s="1" t="str">
        <f>CHAR(34)&amp;C14&amp;CHAR(34)</f>
        <v>"056546b03"</v>
      </c>
      <c r="E14" s="1"/>
      <c r="F14" s="1"/>
    </row>
    <row r="15" spans="1:6" x14ac:dyDescent="0.2">
      <c r="A15" s="1" t="s">
        <v>70</v>
      </c>
      <c r="B15" s="1" t="s">
        <v>15</v>
      </c>
      <c r="C15" s="1" t="s">
        <v>71</v>
      </c>
      <c r="D15" s="1" t="str">
        <f>CHAR(34)&amp;C15&amp;CHAR(34)</f>
        <v>"04hjbmv12"</v>
      </c>
      <c r="E15" s="1"/>
      <c r="F15" s="1"/>
    </row>
    <row r="16" spans="1:6" x14ac:dyDescent="0.2">
      <c r="A16" s="1" t="s">
        <v>72</v>
      </c>
      <c r="B16" s="1" t="s">
        <v>15</v>
      </c>
      <c r="C16" s="1" t="s">
        <v>73</v>
      </c>
      <c r="D16" s="1" t="str">
        <f>CHAR(34)&amp;C16&amp;CHAR(34)</f>
        <v>"00q32j219"</v>
      </c>
      <c r="E16" s="1"/>
      <c r="F16" s="1"/>
    </row>
    <row r="17" spans="1:6" x14ac:dyDescent="0.2">
      <c r="A17" s="1" t="s">
        <v>74</v>
      </c>
      <c r="B17" s="7" t="s">
        <v>75</v>
      </c>
      <c r="C17" s="1" t="s">
        <v>76</v>
      </c>
      <c r="D17" s="1" t="str">
        <f>CHAR(34)&amp;C17&amp;CHAR(34)</f>
        <v>"03g03ge92"</v>
      </c>
      <c r="E17" s="1"/>
      <c r="F17" s="1"/>
    </row>
    <row r="18" spans="1:6" x14ac:dyDescent="0.2">
      <c r="A18" s="1" t="s">
        <v>77</v>
      </c>
      <c r="B18" s="1" t="s">
        <v>15</v>
      </c>
      <c r="C18" s="1" t="s">
        <v>78</v>
      </c>
      <c r="D18" s="1" t="str">
        <f>CHAR(34)&amp;C18&amp;CHAR(34)</f>
        <v>"04hmn8g73"</v>
      </c>
      <c r="E18" s="1"/>
      <c r="F18" s="1"/>
    </row>
    <row r="19" spans="1:6" x14ac:dyDescent="0.2">
      <c r="A19" s="1" t="s">
        <v>79</v>
      </c>
      <c r="B19" s="1" t="s">
        <v>15</v>
      </c>
      <c r="C19" s="1" t="s">
        <v>80</v>
      </c>
      <c r="D19" s="1" t="str">
        <f>CHAR(34)&amp;C19&amp;CHAR(34)</f>
        <v>"00anb1726"</v>
      </c>
      <c r="E19" s="1"/>
      <c r="F19" s="1"/>
    </row>
    <row r="20" spans="1:6" x14ac:dyDescent="0.2">
      <c r="A20" s="1" t="s">
        <v>222</v>
      </c>
      <c r="B20" s="1" t="s">
        <v>15</v>
      </c>
      <c r="C20" s="1" t="s">
        <v>81</v>
      </c>
      <c r="D20" s="1" t="str">
        <f>CHAR(34)&amp;C20&amp;CHAR(34)</f>
        <v>"02f51rf24"</v>
      </c>
      <c r="E20" s="1"/>
      <c r="F20" s="1"/>
    </row>
    <row r="21" spans="1:6" x14ac:dyDescent="0.2">
      <c r="A21" s="1" t="s">
        <v>82</v>
      </c>
      <c r="B21" s="1" t="s">
        <v>15</v>
      </c>
      <c r="C21" s="1" t="s">
        <v>83</v>
      </c>
      <c r="D21" s="1" t="str">
        <f>CHAR(34)&amp;C21&amp;CHAR(34)</f>
        <v>"0435rc536"</v>
      </c>
      <c r="E21" s="1"/>
      <c r="F21" s="1"/>
    </row>
    <row r="22" spans="1:6" x14ac:dyDescent="0.2">
      <c r="A22" s="1" t="s">
        <v>84</v>
      </c>
      <c r="B22" s="8" t="s">
        <v>85</v>
      </c>
      <c r="C22" s="1" t="s">
        <v>86</v>
      </c>
      <c r="D22" s="1" t="str">
        <f>CHAR(34)&amp;C22&amp;CHAR(34)</f>
        <v>"02jqkb192"</v>
      </c>
      <c r="E22" s="1"/>
      <c r="F22" s="1"/>
    </row>
    <row r="23" spans="1:6" x14ac:dyDescent="0.2">
      <c r="A23" s="1" t="s">
        <v>87</v>
      </c>
      <c r="B23" s="1" t="s">
        <v>15</v>
      </c>
      <c r="C23" s="1" t="s">
        <v>88</v>
      </c>
      <c r="D23" s="1" t="str">
        <f>CHAR(34)&amp;C23&amp;CHAR(34)</f>
        <v>"027y26122"</v>
      </c>
      <c r="E23" s="1"/>
      <c r="F23" s="1"/>
    </row>
    <row r="24" spans="1:6" x14ac:dyDescent="0.2">
      <c r="A24" s="1" t="s">
        <v>89</v>
      </c>
      <c r="B24" s="1" t="s">
        <v>90</v>
      </c>
      <c r="C24" s="1" t="s">
        <v>91</v>
      </c>
      <c r="D24" s="1" t="str">
        <f>CHAR(34)&amp;C24&amp;CHAR(34)</f>
        <v>"01cjash87"</v>
      </c>
      <c r="E24" s="1"/>
      <c r="F24" s="1"/>
    </row>
    <row r="25" spans="1:6" x14ac:dyDescent="0.2">
      <c r="A25" s="1" t="s">
        <v>223</v>
      </c>
      <c r="B25" s="8" t="s">
        <v>307</v>
      </c>
      <c r="C25" s="1" t="s">
        <v>92</v>
      </c>
      <c r="D25" s="1" t="str">
        <f>CHAR(34)&amp;C25&amp;CHAR(34)</f>
        <v>"013k5y296"</v>
      </c>
      <c r="E25" s="1" t="s">
        <v>313</v>
      </c>
      <c r="F25" s="1" t="s">
        <v>320</v>
      </c>
    </row>
    <row r="26" spans="1:6" x14ac:dyDescent="0.2">
      <c r="A26" s="1" t="s">
        <v>93</v>
      </c>
      <c r="B26" s="8" t="s">
        <v>94</v>
      </c>
      <c r="C26" s="1" t="s">
        <v>95</v>
      </c>
      <c r="D26" s="1" t="str">
        <f>CHAR(34)&amp;C26&amp;CHAR(34)</f>
        <v>"01n029866"</v>
      </c>
      <c r="E26" s="1"/>
      <c r="F26" s="1"/>
    </row>
    <row r="27" spans="1:6" x14ac:dyDescent="0.2">
      <c r="A27" s="1" t="s">
        <v>96</v>
      </c>
      <c r="B27" s="1" t="s">
        <v>15</v>
      </c>
      <c r="C27" s="1" t="s">
        <v>97</v>
      </c>
      <c r="D27" s="1" t="str">
        <f>CHAR(34)&amp;C27&amp;CHAR(34)</f>
        <v>"01xm4wg91"</v>
      </c>
      <c r="E27" s="1"/>
      <c r="F27" s="1"/>
    </row>
    <row r="28" spans="1:6" x14ac:dyDescent="0.2">
      <c r="A28" s="1" t="s">
        <v>98</v>
      </c>
      <c r="B28" s="8" t="s">
        <v>308</v>
      </c>
      <c r="C28" s="1" t="s">
        <v>99</v>
      </c>
      <c r="D28" s="1" t="str">
        <f>CHAR(34)&amp;C28&amp;CHAR(34)</f>
        <v>"04vvh7p27"</v>
      </c>
      <c r="E28" s="1" t="s">
        <v>314</v>
      </c>
      <c r="F28" s="1" t="s">
        <v>321</v>
      </c>
    </row>
    <row r="29" spans="1:6" x14ac:dyDescent="0.2">
      <c r="A29" s="1" t="s">
        <v>100</v>
      </c>
      <c r="B29" s="8" t="s">
        <v>101</v>
      </c>
      <c r="C29" s="1" t="s">
        <v>102</v>
      </c>
      <c r="D29" s="1" t="str">
        <f>CHAR(34)&amp;C29&amp;CHAR(34)</f>
        <v>"044tc0x05"</v>
      </c>
      <c r="E29" s="1"/>
      <c r="F29" s="1"/>
    </row>
    <row r="30" spans="1:6" x14ac:dyDescent="0.2">
      <c r="A30" s="1" t="s">
        <v>103</v>
      </c>
      <c r="B30" s="1" t="s">
        <v>15</v>
      </c>
      <c r="C30" s="1" t="s">
        <v>104</v>
      </c>
      <c r="D30" s="1" t="str">
        <f>CHAR(34)&amp;C30&amp;CHAR(34)</f>
        <v>"04ayvvz32"</v>
      </c>
      <c r="E30" s="1"/>
      <c r="F30" s="1"/>
    </row>
    <row r="31" spans="1:6" x14ac:dyDescent="0.2">
      <c r="A31" s="1" t="s">
        <v>224</v>
      </c>
      <c r="B31" s="1" t="s">
        <v>15</v>
      </c>
      <c r="C31" s="1" t="s">
        <v>105</v>
      </c>
      <c r="D31" s="1" t="str">
        <f>CHAR(34)&amp;C31&amp;CHAR(34)</f>
        <v>"01wfv3m53"</v>
      </c>
      <c r="E31" s="1"/>
      <c r="F31" s="1"/>
    </row>
    <row r="32" spans="1:6" x14ac:dyDescent="0.2">
      <c r="A32" s="1" t="s">
        <v>106</v>
      </c>
      <c r="B32" s="8" t="s">
        <v>107</v>
      </c>
      <c r="C32" s="1" t="s">
        <v>108</v>
      </c>
      <c r="D32" s="1" t="str">
        <f>CHAR(34)&amp;C32&amp;CHAR(34)</f>
        <v>"04sapgw72"</v>
      </c>
      <c r="E32" s="1"/>
      <c r="F32" s="1"/>
    </row>
    <row r="33" spans="1:6" x14ac:dyDescent="0.2">
      <c r="A33" s="1" t="s">
        <v>109</v>
      </c>
      <c r="B33" s="8" t="s">
        <v>110</v>
      </c>
      <c r="C33" s="1" t="s">
        <v>111</v>
      </c>
      <c r="D33" s="1" t="str">
        <f>CHAR(34)&amp;C33&amp;CHAR(34)</f>
        <v>"01v376g59"</v>
      </c>
      <c r="E33" s="1"/>
      <c r="F33" s="1"/>
    </row>
    <row r="34" spans="1:6" x14ac:dyDescent="0.2">
      <c r="A34" s="1" t="s">
        <v>112</v>
      </c>
      <c r="B34" s="1" t="s">
        <v>15</v>
      </c>
      <c r="C34" s="1" t="s">
        <v>113</v>
      </c>
      <c r="D34" s="1" t="str">
        <f>CHAR(34)&amp;C34&amp;CHAR(34)</f>
        <v>"01g1gvr46"</v>
      </c>
      <c r="E34" s="1"/>
      <c r="F34" s="1"/>
    </row>
    <row r="35" spans="1:6" x14ac:dyDescent="0.2">
      <c r="A35" s="1" t="s">
        <v>114</v>
      </c>
      <c r="B35" s="8" t="s">
        <v>115</v>
      </c>
      <c r="C35" s="1" t="s">
        <v>116</v>
      </c>
      <c r="D35" s="1" t="str">
        <f>CHAR(34)&amp;C35&amp;CHAR(34)</f>
        <v>"000wej815"</v>
      </c>
      <c r="E35" s="1"/>
      <c r="F35" s="1"/>
    </row>
    <row r="36" spans="1:6" x14ac:dyDescent="0.2">
      <c r="A36" s="1" t="s">
        <v>117</v>
      </c>
      <c r="B36" s="1" t="s">
        <v>15</v>
      </c>
      <c r="C36" s="1" t="s">
        <v>118</v>
      </c>
      <c r="D36" s="1" t="str">
        <f>CHAR(34)&amp;C36&amp;CHAR(34)</f>
        <v>"00d801g55"</v>
      </c>
      <c r="E36" s="1"/>
      <c r="F36" s="1"/>
    </row>
    <row r="37" spans="1:6" x14ac:dyDescent="0.2">
      <c r="A37" s="1" t="s">
        <v>119</v>
      </c>
      <c r="B37" s="8" t="s">
        <v>120</v>
      </c>
      <c r="C37" s="1" t="s">
        <v>121</v>
      </c>
      <c r="D37" s="1" t="str">
        <f>CHAR(34)&amp;C37&amp;CHAR(34)</f>
        <v>"055mhsv54"</v>
      </c>
      <c r="E37" s="1"/>
      <c r="F37" s="1"/>
    </row>
    <row r="38" spans="1:6" x14ac:dyDescent="0.2">
      <c r="A38" s="1" t="s">
        <v>122</v>
      </c>
      <c r="B38" s="1" t="s">
        <v>15</v>
      </c>
      <c r="C38" s="1" t="s">
        <v>123</v>
      </c>
      <c r="D38" s="1" t="str">
        <f>CHAR(34)&amp;C38&amp;CHAR(34)</f>
        <v>"0086q4c12"</v>
      </c>
      <c r="E38" s="1"/>
      <c r="F38" s="1"/>
    </row>
    <row r="39" spans="1:6" x14ac:dyDescent="0.2">
      <c r="A39" s="1" t="s">
        <v>225</v>
      </c>
      <c r="B39" s="8" t="s">
        <v>124</v>
      </c>
      <c r="C39" s="1" t="s">
        <v>125</v>
      </c>
      <c r="D39" s="1" t="str">
        <f>CHAR(34)&amp;C39&amp;CHAR(34)</f>
        <v>"01zgpn844"</v>
      </c>
      <c r="E39" s="1"/>
      <c r="F39" s="1"/>
    </row>
    <row r="40" spans="1:6" x14ac:dyDescent="0.2">
      <c r="A40" s="1" t="s">
        <v>126</v>
      </c>
      <c r="B40" s="1" t="s">
        <v>15</v>
      </c>
      <c r="C40" s="1" t="s">
        <v>127</v>
      </c>
      <c r="D40" s="1" t="str">
        <f>CHAR(34)&amp;C40&amp;CHAR(34)</f>
        <v>"016mq8947"</v>
      </c>
      <c r="E40" s="1"/>
      <c r="F40" s="1"/>
    </row>
    <row r="41" spans="1:6" x14ac:dyDescent="0.2">
      <c r="A41" s="1" t="s">
        <v>128</v>
      </c>
      <c r="B41" s="8" t="s">
        <v>129</v>
      </c>
      <c r="C41" s="1" t="s">
        <v>130</v>
      </c>
      <c r="D41" s="1" t="str">
        <f>CHAR(34)&amp;C41&amp;CHAR(34)</f>
        <v>"04e4j5d46"</v>
      </c>
      <c r="E41" s="1"/>
      <c r="F41" s="1"/>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B6302-93B5-458E-8AE9-71E61F7647F0}">
  <dimension ref="A1:E41"/>
  <sheetViews>
    <sheetView workbookViewId="0">
      <selection activeCell="D19" sqref="D19"/>
    </sheetView>
  </sheetViews>
  <sheetFormatPr defaultRowHeight="14.25" x14ac:dyDescent="0.2"/>
  <cols>
    <col min="1" max="1" width="43.125" customWidth="1"/>
    <col min="2" max="2" width="26.625" customWidth="1"/>
    <col min="3" max="3" width="13.375" customWidth="1"/>
    <col min="4" max="4" width="22.125" customWidth="1"/>
    <col min="5" max="5" width="28.375" customWidth="1"/>
  </cols>
  <sheetData>
    <row r="1" spans="1:5" ht="15" x14ac:dyDescent="0.25">
      <c r="A1" s="4" t="s">
        <v>216</v>
      </c>
      <c r="B1" s="4" t="s">
        <v>315</v>
      </c>
      <c r="C1" s="4" t="s">
        <v>38</v>
      </c>
      <c r="D1" s="4" t="s">
        <v>39</v>
      </c>
      <c r="E1" s="4" t="s">
        <v>317</v>
      </c>
    </row>
    <row r="2" spans="1:5" x14ac:dyDescent="0.2">
      <c r="A2" s="1" t="s">
        <v>131</v>
      </c>
      <c r="B2" s="1" t="s">
        <v>228</v>
      </c>
      <c r="C2" s="9" t="s">
        <v>132</v>
      </c>
      <c r="D2" s="10" t="str">
        <f t="shared" ref="D2:D41" si="0">CHAR(34)&amp;C2&amp;CHAR(34)</f>
        <v>"03p74gp79"</v>
      </c>
      <c r="E2" s="1"/>
    </row>
    <row r="3" spans="1:5" x14ac:dyDescent="0.2">
      <c r="A3" s="1" t="s">
        <v>133</v>
      </c>
      <c r="B3" s="1" t="s">
        <v>229</v>
      </c>
      <c r="C3" s="9" t="s">
        <v>134</v>
      </c>
      <c r="D3" s="10" t="str">
        <f t="shared" si="0"/>
        <v>"0220qvk04"</v>
      </c>
      <c r="E3" s="1"/>
    </row>
    <row r="4" spans="1:5" x14ac:dyDescent="0.2">
      <c r="A4" s="1" t="s">
        <v>135</v>
      </c>
      <c r="B4" s="1"/>
      <c r="C4" s="9" t="s">
        <v>136</v>
      </c>
      <c r="D4" s="10" t="str">
        <f t="shared" si="0"/>
        <v>"013q1eq08"</v>
      </c>
      <c r="E4" s="1"/>
    </row>
    <row r="5" spans="1:5" x14ac:dyDescent="0.2">
      <c r="A5" s="1" t="s">
        <v>137</v>
      </c>
      <c r="B5" s="1"/>
      <c r="C5" s="1" t="s">
        <v>138</v>
      </c>
      <c r="D5" s="10" t="str">
        <f t="shared" si="0"/>
        <v>"0064kty71"</v>
      </c>
      <c r="E5" s="1"/>
    </row>
    <row r="6" spans="1:5" x14ac:dyDescent="0.2">
      <c r="A6" s="1" t="s">
        <v>139</v>
      </c>
      <c r="B6" s="1" t="s">
        <v>230</v>
      </c>
      <c r="C6" s="1" t="s">
        <v>140</v>
      </c>
      <c r="D6" s="10" t="str">
        <f t="shared" si="0"/>
        <v>"00a2xv884"</v>
      </c>
      <c r="E6" s="1"/>
    </row>
    <row r="7" spans="1:5" x14ac:dyDescent="0.2">
      <c r="A7" s="1" t="s">
        <v>141</v>
      </c>
      <c r="B7" s="1" t="s">
        <v>231</v>
      </c>
      <c r="C7" s="1" t="s">
        <v>142</v>
      </c>
      <c r="D7" s="10" t="str">
        <f t="shared" si="0"/>
        <v>"02v51f717"</v>
      </c>
      <c r="E7" s="1"/>
    </row>
    <row r="8" spans="1:5" x14ac:dyDescent="0.2">
      <c r="A8" s="1" t="s">
        <v>143</v>
      </c>
      <c r="B8" s="1" t="s">
        <v>232</v>
      </c>
      <c r="C8" s="1" t="s">
        <v>144</v>
      </c>
      <c r="D8" s="10" t="str">
        <f t="shared" si="0"/>
        <v>"013xs5b60"</v>
      </c>
      <c r="E8" s="1"/>
    </row>
    <row r="9" spans="1:5" x14ac:dyDescent="0.2">
      <c r="A9" s="1" t="s">
        <v>145</v>
      </c>
      <c r="B9" s="1" t="s">
        <v>233</v>
      </c>
      <c r="C9" s="1" t="s">
        <v>146</v>
      </c>
      <c r="D9" s="10" t="str">
        <f t="shared" si="0"/>
        <v>"04h9pn542"</v>
      </c>
      <c r="E9" s="1"/>
    </row>
    <row r="10" spans="1:5" x14ac:dyDescent="0.2">
      <c r="A10" s="1" t="s">
        <v>147</v>
      </c>
      <c r="B10" s="1" t="s">
        <v>234</v>
      </c>
      <c r="C10" s="1" t="s">
        <v>148</v>
      </c>
      <c r="D10" s="10" t="str">
        <f t="shared" si="0"/>
        <v>"04jztag35"</v>
      </c>
      <c r="E10" s="1"/>
    </row>
    <row r="11" spans="1:5" x14ac:dyDescent="0.2">
      <c r="A11" s="1" t="s">
        <v>149</v>
      </c>
      <c r="B11" s="1" t="s">
        <v>235</v>
      </c>
      <c r="C11" s="1" t="s">
        <v>150</v>
      </c>
      <c r="D11" s="10" t="str">
        <f t="shared" si="0"/>
        <v>"011ashp19"</v>
      </c>
      <c r="E11" s="1"/>
    </row>
    <row r="12" spans="1:5" x14ac:dyDescent="0.2">
      <c r="A12" s="1" t="s">
        <v>151</v>
      </c>
      <c r="B12" s="1" t="s">
        <v>236</v>
      </c>
      <c r="C12" s="1" t="s">
        <v>152</v>
      </c>
      <c r="D12" s="10" t="str">
        <f t="shared" si="0"/>
        <v>"059gcgy73"</v>
      </c>
      <c r="E12" s="1"/>
    </row>
    <row r="13" spans="1:5" x14ac:dyDescent="0.2">
      <c r="A13" s="1" t="s">
        <v>153</v>
      </c>
      <c r="B13" s="1" t="s">
        <v>237</v>
      </c>
      <c r="C13" s="1" t="s">
        <v>154</v>
      </c>
      <c r="D13" s="10" t="str">
        <f t="shared" si="0"/>
        <v>"00p991c53"</v>
      </c>
      <c r="E13" s="1"/>
    </row>
    <row r="14" spans="1:5" x14ac:dyDescent="0.2">
      <c r="A14" s="1" t="s">
        <v>155</v>
      </c>
      <c r="B14" s="1" t="s">
        <v>238</v>
      </c>
      <c r="C14" s="11" t="s">
        <v>156</v>
      </c>
      <c r="D14" s="10" t="str">
        <f t="shared" si="0"/>
        <v>"02jx3x895"</v>
      </c>
      <c r="E14" s="1"/>
    </row>
    <row r="15" spans="1:5" x14ac:dyDescent="0.2">
      <c r="A15" s="1" t="s">
        <v>157</v>
      </c>
      <c r="B15" s="1" t="s">
        <v>239</v>
      </c>
      <c r="C15" s="1" t="s">
        <v>158</v>
      </c>
      <c r="D15" s="10" t="str">
        <f t="shared" si="0"/>
        <v>"056d84691"</v>
      </c>
      <c r="E15" s="1"/>
    </row>
    <row r="16" spans="1:5" x14ac:dyDescent="0.2">
      <c r="A16" s="1" t="s">
        <v>159</v>
      </c>
      <c r="B16" s="1" t="s">
        <v>240</v>
      </c>
      <c r="C16" s="1" t="s">
        <v>160</v>
      </c>
      <c r="D16" s="10" t="str">
        <f t="shared" si="0"/>
        <v>"052gg0110"</v>
      </c>
      <c r="E16" s="1"/>
    </row>
    <row r="17" spans="1:5" x14ac:dyDescent="0.2">
      <c r="A17" s="1" t="s">
        <v>161</v>
      </c>
      <c r="B17" s="1" t="s">
        <v>241</v>
      </c>
      <c r="C17" s="1" t="s">
        <v>162</v>
      </c>
      <c r="D17" s="10" t="str">
        <f t="shared" si="0"/>
        <v>"035b05819"</v>
      </c>
      <c r="E17" s="1"/>
    </row>
    <row r="18" spans="1:5" x14ac:dyDescent="0.2">
      <c r="A18" s="1" t="s">
        <v>163</v>
      </c>
      <c r="B18" s="1" t="s">
        <v>164</v>
      </c>
      <c r="C18" s="1" t="s">
        <v>165</v>
      </c>
      <c r="D18" s="10" t="str">
        <f t="shared" si="0"/>
        <v>"05f82e368"</v>
      </c>
      <c r="E18" s="1"/>
    </row>
    <row r="19" spans="1:5" x14ac:dyDescent="0.2">
      <c r="A19" s="1" t="s">
        <v>166</v>
      </c>
      <c r="B19" s="1" t="s">
        <v>243</v>
      </c>
      <c r="C19" s="1" t="s">
        <v>167</v>
      </c>
      <c r="D19" s="10" t="str">
        <f t="shared" si="0"/>
        <v>"0220mzb33"</v>
      </c>
      <c r="E19" s="1"/>
    </row>
    <row r="20" spans="1:5" x14ac:dyDescent="0.2">
      <c r="A20" s="1" t="s">
        <v>168</v>
      </c>
      <c r="B20" s="1" t="s">
        <v>242</v>
      </c>
      <c r="C20" s="1" t="s">
        <v>169</v>
      </c>
      <c r="D20" s="10" t="str">
        <f t="shared" si="0"/>
        <v>"04dkp9463"</v>
      </c>
      <c r="E20" s="1"/>
    </row>
    <row r="21" spans="1:5" x14ac:dyDescent="0.2">
      <c r="A21" s="1" t="s">
        <v>170</v>
      </c>
      <c r="B21" s="1" t="s">
        <v>244</v>
      </c>
      <c r="C21" s="1" t="s">
        <v>171</v>
      </c>
      <c r="D21" s="10" t="str">
        <f t="shared" si="0"/>
        <v>"041kmwe10"</v>
      </c>
      <c r="E21" s="1"/>
    </row>
    <row r="22" spans="1:5" x14ac:dyDescent="0.2">
      <c r="A22" s="1" t="s">
        <v>172</v>
      </c>
      <c r="B22" s="1" t="s">
        <v>245</v>
      </c>
      <c r="C22" s="1" t="s">
        <v>173</v>
      </c>
      <c r="D22" s="10" t="str">
        <f t="shared" si="0"/>
        <v>"04pp8hn57"</v>
      </c>
      <c r="E22" s="1"/>
    </row>
    <row r="23" spans="1:5" x14ac:dyDescent="0.2">
      <c r="A23" s="1" t="s">
        <v>174</v>
      </c>
      <c r="B23" s="1" t="s">
        <v>246</v>
      </c>
      <c r="C23" s="1" t="s">
        <v>175</v>
      </c>
      <c r="D23" s="10" t="str">
        <f t="shared" si="0"/>
        <v>"038t36y30"</v>
      </c>
      <c r="E23" s="1"/>
    </row>
    <row r="24" spans="1:5" x14ac:dyDescent="0.2">
      <c r="A24" s="1" t="s">
        <v>176</v>
      </c>
      <c r="B24" s="1" t="s">
        <v>247</v>
      </c>
      <c r="C24" s="1" t="s">
        <v>177</v>
      </c>
      <c r="D24" s="10" t="str">
        <f t="shared" si="0"/>
        <v>"00wjc7c48"</v>
      </c>
      <c r="E24" s="1"/>
    </row>
    <row r="25" spans="1:5" x14ac:dyDescent="0.2">
      <c r="A25" s="1" t="s">
        <v>178</v>
      </c>
      <c r="B25" s="1" t="s">
        <v>248</v>
      </c>
      <c r="C25" s="1" t="s">
        <v>179</v>
      </c>
      <c r="D25" s="10" t="str">
        <f t="shared" si="0"/>
        <v>"057w15z03"</v>
      </c>
      <c r="E25" s="1"/>
    </row>
    <row r="26" spans="1:5" x14ac:dyDescent="0.2">
      <c r="A26" s="1" t="s">
        <v>180</v>
      </c>
      <c r="B26" s="1" t="s">
        <v>181</v>
      </c>
      <c r="C26" s="1" t="s">
        <v>182</v>
      </c>
      <c r="D26" s="10" t="str">
        <f t="shared" si="0"/>
        <v>"046ak2485"</v>
      </c>
      <c r="E26" s="1"/>
    </row>
    <row r="27" spans="1:5" x14ac:dyDescent="0.2">
      <c r="A27" s="1" t="s">
        <v>183</v>
      </c>
      <c r="B27" s="1" t="s">
        <v>249</v>
      </c>
      <c r="C27" s="1" t="s">
        <v>184</v>
      </c>
      <c r="D27" s="10" t="str">
        <f t="shared" si="0"/>
        <v>"013meh722"</v>
      </c>
      <c r="E27" s="1"/>
    </row>
    <row r="28" spans="1:5" x14ac:dyDescent="0.2">
      <c r="A28" s="1" t="s">
        <v>185</v>
      </c>
      <c r="B28" s="1" t="s">
        <v>186</v>
      </c>
      <c r="C28" s="1" t="s">
        <v>187</v>
      </c>
      <c r="D28" s="10" t="str">
        <f t="shared" si="0"/>
        <v>"01hcx6992"</v>
      </c>
      <c r="E28" s="1"/>
    </row>
    <row r="29" spans="1:5" x14ac:dyDescent="0.2">
      <c r="A29" s="1" t="s">
        <v>188</v>
      </c>
      <c r="B29" s="1" t="s">
        <v>250</v>
      </c>
      <c r="C29" s="1" t="s">
        <v>189</v>
      </c>
      <c r="D29" s="10" t="str">
        <f t="shared" si="0"/>
        <v>"02crff812"</v>
      </c>
      <c r="E29" s="1"/>
    </row>
    <row r="30" spans="1:5" x14ac:dyDescent="0.2">
      <c r="A30" s="1" t="s">
        <v>190</v>
      </c>
      <c r="B30" s="1"/>
      <c r="C30" s="9" t="s">
        <v>191</v>
      </c>
      <c r="D30" s="10" t="str">
        <f t="shared" si="0"/>
        <v>"04mhzgx49"</v>
      </c>
      <c r="E30" s="1"/>
    </row>
    <row r="31" spans="1:5" x14ac:dyDescent="0.2">
      <c r="A31" s="1" t="s">
        <v>192</v>
      </c>
      <c r="B31" s="1" t="s">
        <v>347</v>
      </c>
      <c r="C31" s="1" t="s">
        <v>193</v>
      </c>
      <c r="D31" s="10" t="str">
        <f t="shared" si="0"/>
        <v>"03vek6s52"</v>
      </c>
      <c r="E31" s="1"/>
    </row>
    <row r="32" spans="1:5" x14ac:dyDescent="0.2">
      <c r="A32" s="1" t="s">
        <v>194</v>
      </c>
      <c r="B32" s="1" t="s">
        <v>346</v>
      </c>
      <c r="C32" s="1" t="s">
        <v>195</v>
      </c>
      <c r="D32" s="10" t="str">
        <f t="shared" si="0"/>
        <v>"00za53h95"</v>
      </c>
      <c r="E32" s="1"/>
    </row>
    <row r="33" spans="1:5" x14ac:dyDescent="0.2">
      <c r="A33" s="1" t="s">
        <v>196</v>
      </c>
      <c r="B33" s="1" t="s">
        <v>227</v>
      </c>
      <c r="C33" s="1" t="s">
        <v>197</v>
      </c>
      <c r="D33" s="10" t="str">
        <f t="shared" si="0"/>
        <v>"03dbr7087"</v>
      </c>
      <c r="E33" s="1"/>
    </row>
    <row r="34" spans="1:5" x14ac:dyDescent="0.2">
      <c r="A34" s="1" t="s">
        <v>198</v>
      </c>
      <c r="B34" s="1" t="s">
        <v>251</v>
      </c>
      <c r="C34" s="9" t="s">
        <v>199</v>
      </c>
      <c r="D34" s="10" t="str">
        <f t="shared" si="0"/>
        <v>"00b30xv10"</v>
      </c>
      <c r="E34" s="1"/>
    </row>
    <row r="35" spans="1:5" x14ac:dyDescent="0.2">
      <c r="A35" s="1" t="s">
        <v>200</v>
      </c>
      <c r="B35" s="1" t="s">
        <v>252</v>
      </c>
      <c r="C35" s="1" t="s">
        <v>201</v>
      </c>
      <c r="D35" s="10" t="str">
        <f t="shared" si="0"/>
        <v>"043mz5j54"</v>
      </c>
      <c r="E35" s="1"/>
    </row>
    <row r="36" spans="1:5" x14ac:dyDescent="0.2">
      <c r="A36" s="1" t="s">
        <v>202</v>
      </c>
      <c r="B36" s="1" t="s">
        <v>345</v>
      </c>
      <c r="C36" s="1" t="s">
        <v>203</v>
      </c>
      <c r="D36" s="10" t="str">
        <f t="shared" si="0"/>
        <v>"00py81415"</v>
      </c>
      <c r="E36" s="1"/>
    </row>
    <row r="37" spans="1:5" x14ac:dyDescent="0.2">
      <c r="A37" s="1" t="s">
        <v>204</v>
      </c>
      <c r="B37" s="1" t="s">
        <v>256</v>
      </c>
      <c r="C37" s="1" t="s">
        <v>205</v>
      </c>
      <c r="D37" s="10" t="str">
        <f t="shared" si="0"/>
        <v>"00jmfr291"</v>
      </c>
      <c r="E37" s="1"/>
    </row>
    <row r="38" spans="1:5" x14ac:dyDescent="0.2">
      <c r="A38" s="1" t="s">
        <v>206</v>
      </c>
      <c r="B38" s="1" t="s">
        <v>253</v>
      </c>
      <c r="C38" s="1" t="s">
        <v>207</v>
      </c>
      <c r="D38" s="10" t="str">
        <f t="shared" si="0"/>
        <v>"00f54p054"</v>
      </c>
      <c r="E38" s="1"/>
    </row>
    <row r="39" spans="1:5" x14ac:dyDescent="0.2">
      <c r="A39" s="1" t="s">
        <v>208</v>
      </c>
      <c r="B39" s="1" t="s">
        <v>254</v>
      </c>
      <c r="C39" s="1" t="s">
        <v>209</v>
      </c>
      <c r="D39" s="10" t="str">
        <f t="shared" si="0"/>
        <v>"01ej9dk98"</v>
      </c>
      <c r="E39" s="1"/>
    </row>
    <row r="40" spans="1:5" x14ac:dyDescent="0.2">
      <c r="A40" s="1" t="s">
        <v>210</v>
      </c>
      <c r="B40" s="1" t="s">
        <v>255</v>
      </c>
      <c r="C40" s="1" t="s">
        <v>211</v>
      </c>
      <c r="D40" s="10" t="str">
        <f t="shared" si="0"/>
        <v>"0384j8v12"</v>
      </c>
      <c r="E40" s="1"/>
    </row>
    <row r="41" spans="1:5" x14ac:dyDescent="0.2">
      <c r="A41" s="1" t="s">
        <v>212</v>
      </c>
      <c r="B41" s="1" t="s">
        <v>226</v>
      </c>
      <c r="C41" s="1" t="s">
        <v>213</v>
      </c>
      <c r="D41" s="10" t="str">
        <f t="shared" si="0"/>
        <v>"036rp1748"</v>
      </c>
      <c r="E41" s="1"/>
    </row>
  </sheetData>
  <autoFilter ref="A1:E41" xr:uid="{ADCB6302-93B5-458E-8AE9-71E61F7647F0}"/>
  <hyperlinks>
    <hyperlink ref="C14" r:id="rId1" display="https://ror.org/02jx3x895" xr:uid="{2870A1AE-7819-486E-9174-C799F0B38D35}"/>
    <hyperlink ref="C4" r:id="rId2" display="https://ror.org/013q1eq08" xr:uid="{5D14ECA8-1C8A-4D54-98BB-5E9C1B423397}"/>
    <hyperlink ref="C30" r:id="rId3" display="https://ror.org/04mhzgx49" xr:uid="{54C51039-E3C2-40BC-8F9B-AA1C6496A71F}"/>
    <hyperlink ref="C34" r:id="rId4" display="https://ror.org/00b30xv10" xr:uid="{205EC5A8-5A7D-4ACE-ADA9-973E95023F1D}"/>
    <hyperlink ref="C3" r:id="rId5" display="https://ror.org/0220qvk04" xr:uid="{2036ADF8-84B3-437F-9C17-AC351DEE20C2}"/>
    <hyperlink ref="C2" r:id="rId6" display="https://ror.org/03p74gp79" xr:uid="{DDA3393B-86AA-47AF-ABB8-79714D5D85D5}"/>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pharma_queries_agg_all</vt:lpstr>
      <vt:lpstr>uni_queries_agg_all</vt:lpstr>
      <vt:lpstr>queries_agg_pharma_uni_oa_color</vt:lpstr>
      <vt:lpstr>queries_pharma_uni_over_time</vt:lpstr>
      <vt:lpstr>queries_TA_pharma_uni_12_24m</vt:lpstr>
      <vt:lpstr>pharma_ror_ids</vt:lpstr>
      <vt:lpstr>uni_ror_ids</vt:lpstr>
      <vt:lpstr>pharma_aff</vt:lpstr>
      <vt:lpstr>uni_aff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Liew</dc:creator>
  <cp:lastModifiedBy>Andrew Liew</cp:lastModifiedBy>
  <dcterms:created xsi:type="dcterms:W3CDTF">2023-06-09T06:24:26Z</dcterms:created>
  <dcterms:modified xsi:type="dcterms:W3CDTF">2023-08-24T04:56:43Z</dcterms:modified>
</cp:coreProperties>
</file>