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Оксана\Desktop\Misson\"/>
    </mc:Choice>
  </mc:AlternateContent>
  <bookViews>
    <workbookView xWindow="0" yWindow="0" windowWidth="18300" windowHeight="9240" activeTab="4"/>
  </bookViews>
  <sheets>
    <sheet name="option_1" sheetId="73" r:id="rId1"/>
    <sheet name="Parameters" sheetId="72" r:id="rId2"/>
    <sheet name="INST" sheetId="3" r:id="rId3"/>
    <sheet name="MD" sheetId="2" r:id="rId4"/>
    <sheet name="TELECOM" sheetId="4" r:id="rId5"/>
    <sheet name="AD&amp;CS" sheetId="6" r:id="rId6"/>
    <sheet name="C&amp;DH" sheetId="7" r:id="rId7"/>
    <sheet name="THERMAL" sheetId="8" r:id="rId8"/>
    <sheet name="EP" sheetId="5" r:id="rId9"/>
    <sheet name="STR" sheetId="9" r:id="rId10"/>
  </sheets>
  <externalReferences>
    <externalReference r:id="rId11"/>
  </externalReferences>
  <definedNames>
    <definedName name="ADandCS">Parameters!$G$15</definedName>
    <definedName name="ADandCS.Gyros">Parameters!$G$20</definedName>
    <definedName name="ADandCS.m">Parameters!$G$17</definedName>
    <definedName name="ADandCS.Magnetometer">Parameters!$G$21</definedName>
    <definedName name="ADandCS.mass_margin">Parameters!$G$18</definedName>
    <definedName name="ADandCS.MT">Parameters!$G$22</definedName>
    <definedName name="ADandCS.P">Parameters!$G$19</definedName>
    <definedName name="ADandCS.powermarg">Parameters!$G$16</definedName>
    <definedName name="ADandCS.SunS">Parameters!$G$23</definedName>
    <definedName name="ADCS">#REF!</definedName>
    <definedName name="ADCS.CDH">#REF!</definedName>
    <definedName name="ADCS.h">#REF!</definedName>
    <definedName name="ADCS.l">#REF!</definedName>
    <definedName name="ADCS.m">#REF!</definedName>
    <definedName name="adcs.mass_margin">[1]Parameters!$G$12</definedName>
    <definedName name="ADCS.P">#REF!</definedName>
    <definedName name="ADCS.shape">#REF!</definedName>
    <definedName name="Ant">Parameters!$G$10</definedName>
    <definedName name="Ant.d">Parameters!$G$11</definedName>
    <definedName name="Ant.h">Parameters!$G$12</definedName>
    <definedName name="Ant.m">Parameters!$G$13</definedName>
    <definedName name="Ant.n_items">Parameters!$G$14</definedName>
    <definedName name="Battery">Parameters!$G$24</definedName>
    <definedName name="Battery.bat_cap">Parameters!$G$25</definedName>
    <definedName name="Battery.h">Parameters!$G$26</definedName>
    <definedName name="Battery.l">Parameters!$G$27</definedName>
    <definedName name="Battery.m">Parameters!$G$28</definedName>
    <definedName name="Battery.n_items">Parameters!$G$29</definedName>
    <definedName name="Battery.wid">Parameters!$G$30</definedName>
    <definedName name="C_">#REF!</definedName>
    <definedName name="CandDH">Parameters!$G$31</definedName>
    <definedName name="CandDH.CPU">Parameters!$G$36</definedName>
    <definedName name="CandDH.m">Parameters!$G$33</definedName>
    <definedName name="CandDH.mass_margin">Parameters!$G$34</definedName>
    <definedName name="CandDH.MassS">Parameters!$G$37</definedName>
    <definedName name="CandDH.P">Parameters!$G$35</definedName>
    <definedName name="CandDH.powermarg">Parameters!$G$32</definedName>
    <definedName name="CDH">#REF!</definedName>
    <definedName name="CDH.P">#REF!</definedName>
    <definedName name="Com">Parameters!$G$38</definedName>
    <definedName name="Com.Ant">Parameters!$G$43</definedName>
    <definedName name="Com.freq_band">#REF!</definedName>
    <definedName name="Com.m">Parameters!$G$40</definedName>
    <definedName name="Com.mass_margin">Parameters!$G$41</definedName>
    <definedName name="Com.P">Parameters!$G$42</definedName>
    <definedName name="Com.powermarg">Parameters!$G$39</definedName>
    <definedName name="Com.Trans">Parameters!$G$44</definedName>
    <definedName name="CPU">Parameters!$G$45</definedName>
    <definedName name="CPU.data_rate">Parameters!$G$46</definedName>
    <definedName name="CPU.m">Parameters!$G$47</definedName>
    <definedName name="CPU.n_items">Parameters!$G$48</definedName>
    <definedName name="CPU.P">Parameters!$G$49</definedName>
    <definedName name="EP">Parameters!$G$50</definedName>
    <definedName name="EP.Battery">Parameters!$G$55</definedName>
    <definedName name="EP.EPU">Parameters!$G$56</definedName>
    <definedName name="EP.m">Parameters!$G$52</definedName>
    <definedName name="EP.mass_margin">Parameters!$G$53</definedName>
    <definedName name="EP.P">Parameters!$G$54</definedName>
    <definedName name="EP.powermarg">Parameters!$G$51</definedName>
    <definedName name="EP.SolA">Parameters!$G$57</definedName>
    <definedName name="EPU">Parameters!$G$58</definedName>
    <definedName name="EPU.h">Parameters!$G$59</definedName>
    <definedName name="EPU.l">Parameters!$G$60</definedName>
    <definedName name="EPU.m">Parameters!$G$61</definedName>
    <definedName name="EPU.n_items">Parameters!$G$62</definedName>
    <definedName name="EPU.shape">Parameters!$G$63</definedName>
    <definedName name="EPU.Us">#REF!</definedName>
    <definedName name="EPU.V_el">Parameters!$G$64</definedName>
    <definedName name="EPU.vp">#REF!</definedName>
    <definedName name="EPU.wid">Parameters!$G$65</definedName>
    <definedName name="Gyros">Parameters!$G$66</definedName>
    <definedName name="Gyros.d">Parameters!$G$67</definedName>
    <definedName name="Gyros.h">Parameters!$G$68</definedName>
    <definedName name="Gyros.m">Parameters!$G$69</definedName>
    <definedName name="Gyros.n_items">Parameters!$G$70</definedName>
    <definedName name="Gyros.P">Parameters!$G$71</definedName>
    <definedName name="Gyros.shape">Parameters!$G$72</definedName>
    <definedName name="Header">option_1!$A$1:$I$7</definedName>
    <definedName name="Inst">Parameters!$G$73</definedName>
    <definedName name="Inst.data_rate">Parameters!$G$74</definedName>
    <definedName name="Inst.h">Parameters!$G$75</definedName>
    <definedName name="Inst.l">Parameters!$G$76</definedName>
    <definedName name="Inst.m">Parameters!$G$78</definedName>
    <definedName name="Inst.mass_margin">Parameters!$G$79</definedName>
    <definedName name="Inst.n_items">Parameters!$G$80</definedName>
    <definedName name="Inst.P">Parameters!$G$81</definedName>
    <definedName name="Inst.powermarg">Parameters!$G$77</definedName>
    <definedName name="Inst.shape">Parameters!$G$82</definedName>
    <definedName name="Inst.wid">Parameters!$G$83</definedName>
    <definedName name="Inst.ρ">#REF!</definedName>
    <definedName name="k_">#REF!</definedName>
    <definedName name="Magnetometer">Parameters!$G$92</definedName>
    <definedName name="Magnetometer.h">Parameters!$G$93</definedName>
    <definedName name="Magnetometer.l">Parameters!$G$94</definedName>
    <definedName name="Magnetometer.m">Parameters!$G$95</definedName>
    <definedName name="Magnetometer.n_items">Parameters!$G$96</definedName>
    <definedName name="Magnetometer.P">Parameters!$G$97</definedName>
    <definedName name="Magnetometer.shape">Parameters!$G$98</definedName>
    <definedName name="Magnetometer.wid">Parameters!$G$99</definedName>
    <definedName name="MassS">Parameters!$G$100</definedName>
    <definedName name="MassS.data_volume">Parameters!$G$101</definedName>
    <definedName name="MassS.m">Parameters!$G$102</definedName>
    <definedName name="MassS.n_items">Parameters!$G$103</definedName>
    <definedName name="MD">#REF!</definedName>
    <definedName name="MD.delta_v_change_traj">#REF!</definedName>
    <definedName name="MD.i">#REF!</definedName>
    <definedName name="MD.Z_apo">#REF!</definedName>
    <definedName name="MD.Z_peri">#REF!</definedName>
    <definedName name="Mission">Parameters!$G$104</definedName>
    <definedName name="Mission.delta_v">Parameters!$G$108</definedName>
    <definedName name="Mission.dose_rad">Parameters!$G$109</definedName>
    <definedName name="Mission.dur">#REF!</definedName>
    <definedName name="Mission.dur_contact">Parameters!$G$107</definedName>
    <definedName name="Mission.i">Parameters!$G$110</definedName>
    <definedName name="Mission.lifetime">Parameters!$G$111</definedName>
    <definedName name="Mission.orbit">Parameters!$G$112</definedName>
    <definedName name="Mission.T_d">Parameters!$G$113</definedName>
    <definedName name="Mission.Z_apo">Parameters!$G$105</definedName>
    <definedName name="Mission.Z_peri">Parameters!$G$106</definedName>
    <definedName name="MT">Parameters!$G$84</definedName>
    <definedName name="MT.d">Parameters!$G$85</definedName>
    <definedName name="MT.h">Parameters!$G$86</definedName>
    <definedName name="MT.Inst">Parameters!$G$91</definedName>
    <definedName name="MT.m">Parameters!$G$87</definedName>
    <definedName name="MT.n_items">Parameters!$G$88</definedName>
    <definedName name="MT.P">Parameters!$G$89</definedName>
    <definedName name="MT.shape">Parameters!$G$90</definedName>
    <definedName name="Parameters">Parameters!$A$8:$M$171</definedName>
    <definedName name="Power">#REF!</definedName>
    <definedName name="Power.Battery">#REF!</definedName>
    <definedName name="Power.Solar">#REF!</definedName>
    <definedName name="prop.propmassplmarg">[1]Parameters!$G$35</definedName>
    <definedName name="pwr.m">[1]Parameters!$G$26</definedName>
    <definedName name="pwr.mass_margin">[1]Parameters!$G$27</definedName>
    <definedName name="RadSAT">Parameters!$G$114</definedName>
    <definedName name="RadSAT.Mission">Parameters!$G$115</definedName>
    <definedName name="RadSAT.Mission\option_1">option_1!$D$12</definedName>
    <definedName name="RadSAT.Sat">Parameters!$G$116</definedName>
    <definedName name="RadSAT.Sat.ADandCS.Gyros\option_1">option_1!$D$15</definedName>
    <definedName name="RadSAT.Sat.ADandCS.Magnetometer\option_1">option_1!$D$16</definedName>
    <definedName name="RadSAT.Sat.ADandCS.MT.Inst\option_1">option_1!$D$18</definedName>
    <definedName name="RadSAT.Sat.ADandCS.MT\option_1">option_1!$D$17</definedName>
    <definedName name="RadSAT.Sat.ADandCS.SunS\option_1">option_1!$D$19</definedName>
    <definedName name="RadSAT.Sat.ADandCS\option_1">option_1!$D$14</definedName>
    <definedName name="RadSAT.Sat.CandDH.CPU\option_1">option_1!$D$21</definedName>
    <definedName name="RadSAT.Sat.CandDH.MassS\option_1">option_1!$D$22</definedName>
    <definedName name="RadSAT.Sat.CandDH\option_1">option_1!$D$20</definedName>
    <definedName name="RadSAT.Sat.Com.Ant\option_1">option_1!$D$24</definedName>
    <definedName name="RadSAT.Sat.Com.Trans.SVTHI\option_1">option_1!$D$26</definedName>
    <definedName name="RadSAT.Sat.Com.Trans\option_1">option_1!$D$25</definedName>
    <definedName name="RadSAT.Sat.Com\option_1">option_1!$D$23</definedName>
    <definedName name="RadSAT.Sat.EP.Battery\option_1">option_1!$D$28</definedName>
    <definedName name="RadSAT.Sat.EP.EPU\option_1">option_1!$D$29</definedName>
    <definedName name="RadSAT.Sat.EP.SolA\option_1">option_1!$D$30</definedName>
    <definedName name="RadSAT.Sat.EP\option_1">option_1!$D$27</definedName>
    <definedName name="RadSAT.Sat.Inst\option_1">option_1!$D$31</definedName>
    <definedName name="RadSAT.Sat.Str\option_1">option_1!$D$32</definedName>
    <definedName name="RadSAT.Sat.Thermal.SVTHI\option_1">option_1!$D$34</definedName>
    <definedName name="RadSAT.Sat.Thermal.ThSensor\option_1">option_1!$D$35</definedName>
    <definedName name="RadSAT.Sat.Thermal\option_1">option_1!$D$33</definedName>
    <definedName name="RadSAT.Sat\option_1">option_1!$D$13</definedName>
    <definedName name="RadSAT\option_1">option_1!$D$11</definedName>
    <definedName name="RW">Parameters!$G$117</definedName>
    <definedName name="RW.d">Parameters!$G$118</definedName>
    <definedName name="RW.h">Parameters!$G$119</definedName>
    <definedName name="RW.m">Parameters!$G$120</definedName>
    <definedName name="RW.n_items">Parameters!$G$121</definedName>
    <definedName name="RW.P">Parameters!$G$122</definedName>
    <definedName name="RW.shape">Parameters!$G$123</definedName>
    <definedName name="Sat">Parameters!$G$124</definedName>
    <definedName name="Sat.ADandCS">Parameters!$G$125</definedName>
    <definedName name="Sat.ADCS">#REF!</definedName>
    <definedName name="Sat.CandDH">Parameters!$G$126</definedName>
    <definedName name="Sat.CDH">#REF!</definedName>
    <definedName name="Sat.Com">Parameters!$G$127</definedName>
    <definedName name="Sat.EP">Parameters!$G$128</definedName>
    <definedName name="Sat.Inst">Parameters!$G$129</definedName>
    <definedName name="sat.mass_wet">[1]Parameters!$G$38</definedName>
    <definedName name="Sat.Power">#REF!</definedName>
    <definedName name="Sat.Str">Parameters!$G$130</definedName>
    <definedName name="Sat.Thermal">Parameters!$G$131</definedName>
    <definedName name="SolA">Parameters!$G$135</definedName>
    <definedName name="SolA.area">Parameters!$G$136</definedName>
    <definedName name="SolA.m">Parameters!$G$137</definedName>
    <definedName name="SolA.n_panels">Parameters!$G$138</definedName>
    <definedName name="SolA.SA_type">Parameters!$G$139</definedName>
    <definedName name="Solar">#REF!</definedName>
    <definedName name="Str">Parameters!$G$140</definedName>
    <definedName name="Str.m">Parameters!$G$141</definedName>
    <definedName name="Str.δ">Parameters!$G$142</definedName>
    <definedName name="Structure.m">[1]Parameters!$G$56</definedName>
    <definedName name="Structure.mass_margin">[1]Parameters!$G$57</definedName>
    <definedName name="SunS">Parameters!$G$143</definedName>
    <definedName name="SunS.h">Parameters!$G$144</definedName>
    <definedName name="SunS.l">Parameters!$G$145</definedName>
    <definedName name="SunS.m">Parameters!$G$146</definedName>
    <definedName name="SunS.n_items">Parameters!$G$147</definedName>
    <definedName name="SunS.P">Parameters!$G$148</definedName>
    <definedName name="SunS.shape">Parameters!$G$149</definedName>
    <definedName name="SunS.wid">Parameters!$G$150</definedName>
    <definedName name="SVTHI">Parameters!$G$132</definedName>
    <definedName name="SVTHI.m">Parameters!$G$133</definedName>
    <definedName name="SVTHI.δ">Parameters!$G$134</definedName>
    <definedName name="Thermal">Parameters!$G$154</definedName>
    <definedName name="Thermal.delta_Temp">Parameters!$G$159</definedName>
    <definedName name="Thermal.m">Parameters!$G$156</definedName>
    <definedName name="Thermal.mass_margin">Parameters!$G$157</definedName>
    <definedName name="Thermal.P">Parameters!$G$158</definedName>
    <definedName name="Thermal.powermarg">Parameters!$G$155</definedName>
    <definedName name="Thermal.SVTHI">Parameters!$G$160</definedName>
    <definedName name="Thermal.ThSensor">Parameters!$G$161</definedName>
    <definedName name="ThSensor">Parameters!$G$151</definedName>
    <definedName name="ThSensor.m">Parameters!$G$152</definedName>
    <definedName name="ThSensor.P">Parameters!$G$153</definedName>
    <definedName name="Trans">Parameters!$G$162</definedName>
    <definedName name="Trans.freq_band">Parameters!$G$163</definedName>
    <definedName name="Trans.h">Parameters!$G$164</definedName>
    <definedName name="Trans.l">Parameters!$G$165</definedName>
    <definedName name="Trans.m">Parameters!$G$166</definedName>
    <definedName name="Trans.n_items">Parameters!$G$167</definedName>
    <definedName name="Trans.P">Parameters!$G$168</definedName>
    <definedName name="Trans.shape">Parameters!$G$169</definedName>
    <definedName name="Trans.SVTHI">Parameters!$G$171</definedName>
    <definedName name="Trans.wid">Parameters!$G$170</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5" l="1"/>
  <c r="F3" i="5"/>
  <c r="G170" i="72"/>
  <c r="G169" i="72"/>
  <c r="G168" i="72"/>
  <c r="G167" i="72"/>
  <c r="G166" i="72"/>
  <c r="G165" i="72"/>
  <c r="G164" i="72"/>
  <c r="G163" i="72"/>
  <c r="G159" i="72"/>
  <c r="C158" i="72"/>
  <c r="G158" i="72"/>
  <c r="B16" i="5"/>
  <c r="D16" i="5"/>
  <c r="C157" i="72"/>
  <c r="G157" i="72"/>
  <c r="C21" i="9"/>
  <c r="C156" i="72"/>
  <c r="G156" i="72"/>
  <c r="C155" i="72"/>
  <c r="G155" i="72"/>
  <c r="C16" i="5"/>
  <c r="G153" i="72"/>
  <c r="G152" i="72"/>
  <c r="G150" i="72"/>
  <c r="G149" i="72"/>
  <c r="G148" i="72"/>
  <c r="G147" i="72"/>
  <c r="G146" i="72"/>
  <c r="G145" i="72"/>
  <c r="G144" i="72"/>
  <c r="G142" i="72"/>
  <c r="G141" i="72"/>
  <c r="G139" i="72"/>
  <c r="G138" i="72"/>
  <c r="G137" i="72"/>
  <c r="G136" i="72"/>
  <c r="G134" i="72"/>
  <c r="G133" i="72"/>
  <c r="G123" i="72"/>
  <c r="G122" i="72"/>
  <c r="G121" i="72"/>
  <c r="G120" i="72"/>
  <c r="G119" i="72"/>
  <c r="G118" i="72"/>
  <c r="G113" i="72"/>
  <c r="G112" i="72"/>
  <c r="G111" i="72"/>
  <c r="G110" i="72"/>
  <c r="G109" i="72"/>
  <c r="G108" i="72"/>
  <c r="G107" i="72"/>
  <c r="G106" i="72"/>
  <c r="G105" i="72"/>
  <c r="G103" i="72"/>
  <c r="G102" i="72"/>
  <c r="G101" i="72"/>
  <c r="G99" i="72"/>
  <c r="G98" i="72"/>
  <c r="G97" i="72"/>
  <c r="G96" i="72"/>
  <c r="G95" i="72"/>
  <c r="G94" i="72"/>
  <c r="G93" i="72"/>
  <c r="G90" i="72"/>
  <c r="G89" i="72"/>
  <c r="G88" i="72"/>
  <c r="G87" i="72"/>
  <c r="G86" i="72"/>
  <c r="G85" i="72"/>
  <c r="G83" i="72"/>
  <c r="G82" i="72"/>
  <c r="G81" i="72"/>
  <c r="G80" i="72"/>
  <c r="G79" i="72"/>
  <c r="G78" i="72"/>
  <c r="G77" i="72"/>
  <c r="G76" i="72"/>
  <c r="G75" i="72"/>
  <c r="G74" i="72"/>
  <c r="G72" i="72"/>
  <c r="G71" i="72"/>
  <c r="G70" i="72"/>
  <c r="G69" i="72"/>
  <c r="G68" i="72"/>
  <c r="G67" i="72"/>
  <c r="G65" i="72"/>
  <c r="G64" i="72"/>
  <c r="G63" i="72"/>
  <c r="G62" i="72"/>
  <c r="G61" i="72"/>
  <c r="G60" i="72"/>
  <c r="G59" i="72"/>
  <c r="C54" i="72"/>
  <c r="G54" i="72"/>
  <c r="C53" i="72"/>
  <c r="G53" i="72"/>
  <c r="C51" i="72"/>
  <c r="G51" i="72"/>
  <c r="G49" i="72"/>
  <c r="G48" i="72"/>
  <c r="G47" i="72"/>
  <c r="G46" i="72"/>
  <c r="C42" i="72"/>
  <c r="G42" i="72"/>
  <c r="C41" i="72"/>
  <c r="G41" i="72"/>
  <c r="C40" i="72"/>
  <c r="G40" i="72"/>
  <c r="C39" i="72"/>
  <c r="G39" i="72"/>
  <c r="C35" i="72"/>
  <c r="G35" i="72"/>
  <c r="C34" i="72"/>
  <c r="G34" i="72"/>
  <c r="C33" i="72"/>
  <c r="G33" i="72"/>
  <c r="C32" i="72"/>
  <c r="G32" i="72"/>
  <c r="G30" i="72"/>
  <c r="G29" i="72"/>
  <c r="G28" i="72"/>
  <c r="G27" i="72"/>
  <c r="G26" i="72"/>
  <c r="G25" i="72"/>
  <c r="C19" i="72"/>
  <c r="G19" i="72"/>
  <c r="C18" i="72"/>
  <c r="G18" i="72"/>
  <c r="C17" i="72"/>
  <c r="G17" i="72"/>
  <c r="C16" i="72"/>
  <c r="G16" i="72"/>
  <c r="G14" i="72"/>
  <c r="G13" i="72"/>
  <c r="G12" i="72"/>
  <c r="G11" i="72"/>
  <c r="C18" i="9"/>
  <c r="C20" i="9"/>
  <c r="C19" i="9"/>
  <c r="C17" i="9"/>
  <c r="C16" i="9"/>
  <c r="B20" i="9"/>
  <c r="B19" i="9"/>
  <c r="B17" i="9"/>
  <c r="B16" i="9"/>
  <c r="B11" i="7"/>
  <c r="B10" i="7"/>
  <c r="B11" i="5"/>
  <c r="C11" i="5"/>
  <c r="C15" i="5"/>
  <c r="B15" i="5"/>
  <c r="D15" i="5"/>
  <c r="C13" i="5"/>
  <c r="B13" i="5"/>
  <c r="D13" i="5"/>
  <c r="C12" i="5"/>
  <c r="B12" i="5"/>
  <c r="D12" i="5"/>
  <c r="E127" i="9"/>
  <c r="C52" i="5"/>
  <c r="C51" i="5"/>
  <c r="D14" i="5"/>
  <c r="D51" i="5"/>
  <c r="C55" i="5"/>
  <c r="C58" i="5"/>
  <c r="B21" i="9"/>
  <c r="D21" i="9"/>
  <c r="D11" i="5"/>
  <c r="D17" i="5"/>
  <c r="D20" i="9"/>
  <c r="D16" i="9"/>
  <c r="D19" i="9"/>
  <c r="D17" i="9"/>
  <c r="D37" i="8"/>
  <c r="C37" i="8"/>
  <c r="C38" i="8"/>
  <c r="C41" i="8"/>
  <c r="D36" i="8"/>
  <c r="C36" i="8"/>
  <c r="C38" i="7"/>
  <c r="C37" i="7"/>
  <c r="C35" i="7"/>
  <c r="C34" i="7"/>
  <c r="D32" i="7"/>
  <c r="C32" i="7"/>
  <c r="B13" i="7"/>
  <c r="B14" i="7"/>
  <c r="C39" i="8"/>
  <c r="C42" i="8"/>
  <c r="B25" i="7"/>
  <c r="C66" i="6"/>
  <c r="B15" i="3"/>
  <c r="B14" i="3"/>
  <c r="B13" i="3"/>
  <c r="D61" i="6"/>
  <c r="D60" i="6"/>
  <c r="D59" i="6"/>
  <c r="D58" i="6"/>
  <c r="C61" i="6"/>
  <c r="C60" i="6"/>
  <c r="C59" i="6"/>
  <c r="C58" i="6"/>
  <c r="D57" i="6"/>
  <c r="C57" i="6"/>
  <c r="B26" i="3"/>
  <c r="B25" i="3"/>
  <c r="B22" i="3"/>
  <c r="C49" i="4"/>
  <c r="D43" i="4"/>
  <c r="C46" i="4"/>
  <c r="C44" i="4"/>
  <c r="C43" i="4"/>
  <c r="C63" i="6"/>
  <c r="C62" i="6"/>
  <c r="C65" i="6"/>
  <c r="C45" i="4"/>
  <c r="C48" i="4"/>
  <c r="B21" i="3"/>
  <c r="B24" i="3"/>
  <c r="C17" i="8"/>
  <c r="B17" i="8"/>
  <c r="E8" i="2"/>
  <c r="B10" i="2"/>
  <c r="E7" i="2"/>
  <c r="B9" i="2"/>
  <c r="B11" i="2"/>
  <c r="E5" i="2"/>
  <c r="E4" i="2"/>
  <c r="B6" i="2"/>
  <c r="E25" i="7"/>
  <c r="B26" i="5"/>
  <c r="B27" i="5"/>
  <c r="B28" i="5"/>
  <c r="F2" i="5"/>
  <c r="B29" i="5"/>
  <c r="C53" i="5"/>
  <c r="C54" i="5"/>
  <c r="C52" i="72"/>
  <c r="G52" i="72"/>
  <c r="B18" i="9"/>
  <c r="D18" i="9"/>
  <c r="D22" i="9"/>
  <c r="C57" i="5"/>
</calcChain>
</file>

<file path=xl/sharedStrings.xml><?xml version="1.0" encoding="utf-8"?>
<sst xmlns="http://schemas.openxmlformats.org/spreadsheetml/2006/main" count="2083" uniqueCount="787">
  <si>
    <t>INSTRUMENTS</t>
  </si>
  <si>
    <t>TELECOM</t>
  </si>
  <si>
    <t>ELECTRICAL POWER</t>
  </si>
  <si>
    <t>THERMAL</t>
  </si>
  <si>
    <t>STRUCTURE</t>
  </si>
  <si>
    <t>Requirements</t>
  </si>
  <si>
    <t>Type</t>
  </si>
  <si>
    <t>Particle Energy Spectrometer for Satellites (SPM)</t>
  </si>
  <si>
    <t>Measurements</t>
  </si>
  <si>
    <t>Data</t>
  </si>
  <si>
    <t>Power</t>
  </si>
  <si>
    <t>Mass</t>
  </si>
  <si>
    <t>MISSION DESIGN</t>
  </si>
  <si>
    <t>Inclination (i)</t>
  </si>
  <si>
    <t>Perigee (Zp)</t>
  </si>
  <si>
    <t>Apogee (Za)</t>
  </si>
  <si>
    <r>
      <t xml:space="preserve">m </t>
    </r>
    <r>
      <rPr>
        <i/>
        <sz val="11"/>
        <color theme="1"/>
        <rFont val="Calibri"/>
        <family val="2"/>
        <charset val="204"/>
        <scheme val="minor"/>
      </rPr>
      <t>(multiplying the gravitational constant by the mass of the Earth)</t>
    </r>
  </si>
  <si>
    <r>
      <t>a</t>
    </r>
    <r>
      <rPr>
        <i/>
        <sz val="11"/>
        <color theme="1"/>
        <rFont val="Calibri"/>
        <family val="2"/>
        <charset val="204"/>
        <scheme val="minor"/>
      </rPr>
      <t xml:space="preserve"> (semimajor axis)</t>
    </r>
  </si>
  <si>
    <t>deg</t>
  </si>
  <si>
    <t>km</t>
  </si>
  <si>
    <r>
      <t xml:space="preserve">e </t>
    </r>
    <r>
      <rPr>
        <i/>
        <sz val="11"/>
        <color theme="1"/>
        <rFont val="Calibri"/>
        <family val="2"/>
        <charset val="204"/>
        <scheme val="minor"/>
      </rPr>
      <t>(eccentricity)</t>
    </r>
  </si>
  <si>
    <t>Period (P)</t>
  </si>
  <si>
    <t>hour</t>
  </si>
  <si>
    <t>Omega</t>
  </si>
  <si>
    <t>Sigma</t>
  </si>
  <si>
    <t>V1</t>
  </si>
  <si>
    <t>kg^3/c^2</t>
  </si>
  <si>
    <r>
      <t>ri</t>
    </r>
    <r>
      <rPr>
        <i/>
        <sz val="11"/>
        <color theme="1"/>
        <rFont val="Calibri"/>
        <family val="2"/>
        <charset val="204"/>
        <scheme val="minor"/>
      </rPr>
      <t>(start orbit)</t>
    </r>
  </si>
  <si>
    <t>rie (ri+ r Earth )</t>
  </si>
  <si>
    <t>km/c</t>
  </si>
  <si>
    <t>V2</t>
  </si>
  <si>
    <t>deltaV</t>
  </si>
  <si>
    <t>rpe(rp+r Earth)</t>
  </si>
  <si>
    <t>Parameter</t>
  </si>
  <si>
    <t>Value</t>
  </si>
  <si>
    <t>Additional parameters</t>
  </si>
  <si>
    <t>Downlink data rate shall be  no less than 100 kbps</t>
  </si>
  <si>
    <t>Uplink data rate shall be no less than 10 kbps</t>
  </si>
  <si>
    <t>UL frequency</t>
  </si>
  <si>
    <t>Data rate</t>
  </si>
  <si>
    <t xml:space="preserve"> kbps</t>
  </si>
  <si>
    <t>Gh</t>
  </si>
  <si>
    <t>Protocol</t>
  </si>
  <si>
    <t>Modulation</t>
  </si>
  <si>
    <t>BPSK</t>
  </si>
  <si>
    <t>S-band</t>
  </si>
  <si>
    <t xml:space="preserve">DL frequency </t>
  </si>
  <si>
    <t>CCSDS</t>
  </si>
  <si>
    <t>Ground stations</t>
  </si>
  <si>
    <t>Name</t>
  </si>
  <si>
    <t>UniScan</t>
  </si>
  <si>
    <t>Russia</t>
  </si>
  <si>
    <t>Country</t>
  </si>
  <si>
    <t>Frequency</t>
  </si>
  <si>
    <t>Deameter</t>
  </si>
  <si>
    <t>D</t>
  </si>
  <si>
    <t>m</t>
  </si>
  <si>
    <t>Latt</t>
  </si>
  <si>
    <t>Long</t>
  </si>
  <si>
    <t>Telecom hardware</t>
  </si>
  <si>
    <t>Telemetry Transmitter</t>
  </si>
  <si>
    <t>W</t>
  </si>
  <si>
    <t>Parabolic antenna</t>
  </si>
  <si>
    <t>50.4</t>
  </si>
  <si>
    <t>Beam width</t>
  </si>
  <si>
    <t>G</t>
  </si>
  <si>
    <t>dBi</t>
  </si>
  <si>
    <t>c</t>
  </si>
  <si>
    <t>Antenna</t>
  </si>
  <si>
    <t>kbps</t>
  </si>
  <si>
    <t xml:space="preserve"> bps</t>
  </si>
  <si>
    <t>kg</t>
  </si>
  <si>
    <t>Power system shall provide power during all mission lifetime</t>
  </si>
  <si>
    <t>year</t>
  </si>
  <si>
    <t xml:space="preserve">Power system shell operate in radiation environment </t>
  </si>
  <si>
    <t xml:space="preserve">Power system  shall provide voltage </t>
  </si>
  <si>
    <t>V</t>
  </si>
  <si>
    <t>Livetime</t>
  </si>
  <si>
    <t>Power budget</t>
  </si>
  <si>
    <t>Modes</t>
  </si>
  <si>
    <t>CD&amp; DH</t>
  </si>
  <si>
    <t>EPS</t>
  </si>
  <si>
    <t>AD&amp;CS</t>
  </si>
  <si>
    <t>Base</t>
  </si>
  <si>
    <t xml:space="preserve">Margin </t>
  </si>
  <si>
    <t>Total</t>
  </si>
  <si>
    <t>Solar arrays</t>
  </si>
  <si>
    <r>
      <t xml:space="preserve">Xd </t>
    </r>
    <r>
      <rPr>
        <i/>
        <sz val="11"/>
        <color theme="1"/>
        <rFont val="Calibri"/>
        <family val="2"/>
        <charset val="204"/>
        <scheme val="minor"/>
      </rPr>
      <t>(efficiency)</t>
    </r>
  </si>
  <si>
    <r>
      <t xml:space="preserve">te </t>
    </r>
    <r>
      <rPr>
        <i/>
        <sz val="11"/>
        <color theme="1"/>
        <rFont val="Calibri"/>
        <family val="2"/>
        <charset val="204"/>
        <scheme val="minor"/>
      </rPr>
      <t>(eclipse time)</t>
    </r>
  </si>
  <si>
    <r>
      <t xml:space="preserve">td </t>
    </r>
    <r>
      <rPr>
        <i/>
        <sz val="11"/>
        <color theme="1"/>
        <rFont val="Calibri"/>
        <family val="2"/>
        <charset val="204"/>
        <scheme val="minor"/>
      </rPr>
      <t>(daylight time)</t>
    </r>
  </si>
  <si>
    <r>
      <t>Xe</t>
    </r>
    <r>
      <rPr>
        <i/>
        <sz val="11"/>
        <color theme="1"/>
        <rFont val="Calibri"/>
        <family val="2"/>
        <charset val="204"/>
        <scheme val="minor"/>
      </rPr>
      <t>(efficiency)</t>
    </r>
  </si>
  <si>
    <t>Area</t>
  </si>
  <si>
    <t>W/m^2</t>
  </si>
  <si>
    <t>P0 (type of material)</t>
  </si>
  <si>
    <t>Kz</t>
  </si>
  <si>
    <t>Kp</t>
  </si>
  <si>
    <t>n</t>
  </si>
  <si>
    <t>%</t>
  </si>
  <si>
    <t>m^2</t>
  </si>
  <si>
    <t>M0</t>
  </si>
  <si>
    <t>kg/m^2</t>
  </si>
  <si>
    <t>Type of material</t>
  </si>
  <si>
    <t>GaAS</t>
  </si>
  <si>
    <t>Reqyared power</t>
  </si>
  <si>
    <t>Batteries</t>
  </si>
  <si>
    <t>NiCd</t>
  </si>
  <si>
    <t>Сapacity</t>
  </si>
  <si>
    <t>Number of cycles</t>
  </si>
  <si>
    <t>Ah</t>
  </si>
  <si>
    <t>Bus voltage</t>
  </si>
  <si>
    <t>Interfaces</t>
  </si>
  <si>
    <t>UART</t>
  </si>
  <si>
    <t>I2C,</t>
  </si>
  <si>
    <t>RS422</t>
  </si>
  <si>
    <t>CAN</t>
  </si>
  <si>
    <t>Determination errors shall be less than 0,1 deg</t>
  </si>
  <si>
    <t xml:space="preserve">System  shall provide angle accuracy +-0.1 deg </t>
  </si>
  <si>
    <t>System shall provide stability in x,y,z with accuracy +/- 0.1 deg</t>
  </si>
  <si>
    <t>Stabilization method</t>
  </si>
  <si>
    <t>Active attitude control</t>
  </si>
  <si>
    <t>Three-axis stabilization</t>
  </si>
  <si>
    <t>Disturbance</t>
  </si>
  <si>
    <t xml:space="preserve">Magnetic Field </t>
  </si>
  <si>
    <t>Gravity gradient</t>
  </si>
  <si>
    <t>Torque</t>
  </si>
  <si>
    <t xml:space="preserve"> Torque value</t>
  </si>
  <si>
    <t>mN*m</t>
  </si>
  <si>
    <t>Reaction wheels</t>
  </si>
  <si>
    <t>Nominal momentum</t>
  </si>
  <si>
    <t>0.03</t>
  </si>
  <si>
    <t>Nms</t>
  </si>
  <si>
    <t>mNm</t>
  </si>
  <si>
    <t>Magnetic torquers</t>
  </si>
  <si>
    <t>Accuracy</t>
  </si>
  <si>
    <t>Magnetometer</t>
  </si>
  <si>
    <t>Gyros</t>
  </si>
  <si>
    <t xml:space="preserve">Sun sensor </t>
  </si>
  <si>
    <t>Dimension</t>
  </si>
  <si>
    <t>electrons (0.21- 3.89 MeV)</t>
  </si>
  <si>
    <t>protons (5.5-300 MeV)</t>
  </si>
  <si>
    <t>heavy particles mass (7.12-300MeV)</t>
  </si>
  <si>
    <t>Command and Data Handling</t>
  </si>
  <si>
    <t xml:space="preserve">System shall have high level radiation tolerance </t>
  </si>
  <si>
    <t>Data storage shall be more from 150 to 200 Mbytes</t>
  </si>
  <si>
    <t>System shall proved downlink 100kbps</t>
  </si>
  <si>
    <t>Data Budget</t>
  </si>
  <si>
    <t xml:space="preserve">Pass per week </t>
  </si>
  <si>
    <t xml:space="preserve">Pass duration </t>
  </si>
  <si>
    <t>Data from  payload</t>
  </si>
  <si>
    <t xml:space="preserve">Telemetry data </t>
  </si>
  <si>
    <t>Total data</t>
  </si>
  <si>
    <t xml:space="preserve">Required bandwidth </t>
  </si>
  <si>
    <t xml:space="preserve">Bandwidth </t>
  </si>
  <si>
    <t>STK simulation</t>
  </si>
  <si>
    <t>kbit</t>
  </si>
  <si>
    <t>Radiation tolerance CPU</t>
  </si>
  <si>
    <t>Architecture</t>
  </si>
  <si>
    <t>2,5-33</t>
  </si>
  <si>
    <t>MHz</t>
  </si>
  <si>
    <t>Mass storage</t>
  </si>
  <si>
    <t>Mbytes</t>
  </si>
  <si>
    <t>Data per week</t>
  </si>
  <si>
    <t>Margin</t>
  </si>
  <si>
    <t>CPU</t>
  </si>
  <si>
    <t>Wires</t>
  </si>
  <si>
    <t>Radiation tolerance</t>
  </si>
  <si>
    <t xml:space="preserve">0,005 -0.05 </t>
  </si>
  <si>
    <t>Rads/sec.</t>
  </si>
  <si>
    <t xml:space="preserve">Thermal control shall maintain operation temperatures for all on-board equipment  </t>
  </si>
  <si>
    <t>Temperature range</t>
  </si>
  <si>
    <t>PES</t>
  </si>
  <si>
    <t xml:space="preserve">Tranciever </t>
  </si>
  <si>
    <t>Earth  Sensors</t>
  </si>
  <si>
    <t>Reaction wheel</t>
  </si>
  <si>
    <t>Battery</t>
  </si>
  <si>
    <t>PowerUnit</t>
  </si>
  <si>
    <t>Solar Array</t>
  </si>
  <si>
    <t>C&amp;DH</t>
  </si>
  <si>
    <t>MIN</t>
  </si>
  <si>
    <t>MAX</t>
  </si>
  <si>
    <t xml:space="preserve">Average temperature </t>
  </si>
  <si>
    <t>Screen vacuum thermal insulation</t>
  </si>
  <si>
    <t>Temperature sensors</t>
  </si>
  <si>
    <t>Thermal</t>
  </si>
  <si>
    <t>Mass budget</t>
  </si>
  <si>
    <t>Power unit</t>
  </si>
  <si>
    <t>TOTAL</t>
  </si>
  <si>
    <t>Shape</t>
  </si>
  <si>
    <t>Size</t>
  </si>
  <si>
    <t>Material</t>
  </si>
  <si>
    <t>Structure shall provide radiation shield ,  tolerance to vibration, overload, all TBD</t>
  </si>
  <si>
    <t>Wall thickness</t>
  </si>
  <si>
    <t xml:space="preserve"> Parallelepiped</t>
  </si>
  <si>
    <t>220*200*190</t>
  </si>
  <si>
    <t>Aluminum</t>
  </si>
  <si>
    <t>mm</t>
  </si>
  <si>
    <t xml:space="preserve"> Instruments shall be provide data for inner zone elections at lower energy (600keV)</t>
  </si>
  <si>
    <t xml:space="preserve"> Instruments  shall be provide data for energy protons (&gt;200 MeV)</t>
  </si>
  <si>
    <t xml:space="preserve"> Power system shall provide  power </t>
  </si>
  <si>
    <t>ATTITUDE DETERMINATION AND CONTROL SYSTEM</t>
  </si>
  <si>
    <t>Engineering Model:</t>
  </si>
  <si>
    <t>Radiation Satellite</t>
  </si>
  <si>
    <t>Iteration number:</t>
  </si>
  <si>
    <t>Study Phase:</t>
  </si>
  <si>
    <t>DESIGN_SESSION_PHASE</t>
  </si>
  <si>
    <t>Domain:</t>
  </si>
  <si>
    <t>Cost Engineering</t>
  </si>
  <si>
    <t>User:</t>
  </si>
  <si>
    <t>Oksana Rusanova</t>
  </si>
  <si>
    <t>Rebuild Date:</t>
  </si>
  <si>
    <t>Short Name</t>
  </si>
  <si>
    <t>Computed</t>
  </si>
  <si>
    <t>Manual</t>
  </si>
  <si>
    <t>Reference</t>
  </si>
  <si>
    <t>Switch</t>
  </si>
  <si>
    <t>Actual Value</t>
  </si>
  <si>
    <t>Model Code</t>
  </si>
  <si>
    <t>Parameter Type</t>
  </si>
  <si>
    <t>Owner</t>
  </si>
  <si>
    <t>Category</t>
  </si>
  <si>
    <t>TYPE</t>
  </si>
  <si>
    <t>ValueSet Id</t>
  </si>
  <si>
    <t/>
  </si>
  <si>
    <t>ED</t>
  </si>
  <si>
    <t>-</t>
  </si>
  <si>
    <t>MANUAL</t>
  </si>
  <si>
    <t>COS</t>
  </si>
  <si>
    <t>PVS</t>
  </si>
  <si>
    <t xml:space="preserve">   mass</t>
  </si>
  <si>
    <t>m [kg]</t>
  </si>
  <si>
    <t xml:space="preserve">   power</t>
  </si>
  <si>
    <t>P</t>
  </si>
  <si>
    <t>P [W]</t>
  </si>
  <si>
    <t>Option:</t>
  </si>
  <si>
    <t>Option 1</t>
  </si>
  <si>
    <t>Instruments</t>
  </si>
  <si>
    <t>Inst</t>
  </si>
  <si>
    <t>INS</t>
  </si>
  <si>
    <t>bc0ccc41-6620-4537-9c18-ce88e58f4156</t>
  </si>
  <si>
    <t xml:space="preserve">   data rate</t>
  </si>
  <si>
    <t>data_rate</t>
  </si>
  <si>
    <t>Inst.data_rate</t>
  </si>
  <si>
    <t>data_rate [kbit/s]</t>
  </si>
  <si>
    <t>8dfec2c0-9139-43c1-8de2-50e85c20711c</t>
  </si>
  <si>
    <t xml:space="preserve">   margin of power consumption</t>
  </si>
  <si>
    <t>powermarg</t>
  </si>
  <si>
    <t>Inst.powermarg</t>
  </si>
  <si>
    <t>powermarg [%]</t>
  </si>
  <si>
    <t>b12aa38a-ce20-4ef5-ace6-3ccc49013db7</t>
  </si>
  <si>
    <t>Inst.m</t>
  </si>
  <si>
    <t>9fea33c2-7e48-4b83-a837-1179c954828d</t>
  </si>
  <si>
    <t xml:space="preserve">   mass margin</t>
  </si>
  <si>
    <t>mass_margin</t>
  </si>
  <si>
    <t>Inst.mass_margin</t>
  </si>
  <si>
    <t>mass_margin [%]</t>
  </si>
  <si>
    <t>af2e4f00-b3f8-45ed-bab5-7bdada4d0ef6</t>
  </si>
  <si>
    <t>Inst.P</t>
  </si>
  <si>
    <t>a51c360e-68ac-418a-9b16-d792159c113a</t>
  </si>
  <si>
    <t>Number</t>
  </si>
  <si>
    <t>System (CDP4)</t>
  </si>
  <si>
    <t>Communication</t>
  </si>
  <si>
    <t>Com</t>
  </si>
  <si>
    <t>COM</t>
  </si>
  <si>
    <t>fd031c24-1f22-463e-b73b-25f94bc70603</t>
  </si>
  <si>
    <t xml:space="preserve">   frequency band</t>
  </si>
  <si>
    <t>freq_band</t>
  </si>
  <si>
    <t>COMPUTED</t>
  </si>
  <si>
    <t>Mass+margin</t>
  </si>
  <si>
    <t>Power+margin</t>
  </si>
  <si>
    <t>Items</t>
  </si>
  <si>
    <t>Transmitter</t>
  </si>
  <si>
    <t>Total mass</t>
  </si>
  <si>
    <t>Total power</t>
  </si>
  <si>
    <t>System(CDP4)</t>
  </si>
  <si>
    <t>Item</t>
  </si>
  <si>
    <t>Subsystem mass</t>
  </si>
  <si>
    <t>Subsystem power</t>
  </si>
  <si>
    <t>Subsystem margin</t>
  </si>
  <si>
    <t>Subsysteml mass+margin</t>
  </si>
  <si>
    <t>Subsystem power+margin</t>
  </si>
  <si>
    <t>Subsystem power,W</t>
  </si>
  <si>
    <t>Subsystem data rate,kbps</t>
  </si>
  <si>
    <t>Total mass,kg</t>
  </si>
  <si>
    <t>Total power, W</t>
  </si>
  <si>
    <t>Ant</t>
  </si>
  <si>
    <t>4bdd13ab-b24b-4200-9ab0-b6a30c1de6a6</t>
  </si>
  <si>
    <t xml:space="preserve">   diameter</t>
  </si>
  <si>
    <t>d</t>
  </si>
  <si>
    <t>Ant.d</t>
  </si>
  <si>
    <t>d [m]</t>
  </si>
  <si>
    <t>93807247-5772-457b-9286-0cdcb0651c67</t>
  </si>
  <si>
    <t>Ant.m</t>
  </si>
  <si>
    <t>5fc4ceab-2cdf-4284-b189-16cbaaa1e64f</t>
  </si>
  <si>
    <t xml:space="preserve">   number of items</t>
  </si>
  <si>
    <t>n_items</t>
  </si>
  <si>
    <t>Ant.n_items</t>
  </si>
  <si>
    <t>n_items [-]</t>
  </si>
  <si>
    <t>b918adcd-6d1e-4ef3-b543-8effbf7b413f</t>
  </si>
  <si>
    <t>Attitude determimation and control system</t>
  </si>
  <si>
    <t>ADandCS</t>
  </si>
  <si>
    <t>AOC</t>
  </si>
  <si>
    <t>58050190-74a8-4b85-8020-183c5c0e1cdf</t>
  </si>
  <si>
    <t>ADandCS.powermarg</t>
  </si>
  <si>
    <t>f01ee5f0-65d6-4e37-b0b6-949259add9a5</t>
  </si>
  <si>
    <t>ADandCS.P</t>
  </si>
  <si>
    <t>6ac09f5a-ef9b-4406-9d5b-ef1671da74b2</t>
  </si>
  <si>
    <t>Com.powermarg</t>
  </si>
  <si>
    <t>650326e9-4a68-4726-bdd1-cef991c0c945</t>
  </si>
  <si>
    <t>Com.m</t>
  </si>
  <si>
    <t>ea19821e-50bd-4937-af69-2deb938a2c9f</t>
  </si>
  <si>
    <t>Com.mass_margin</t>
  </si>
  <si>
    <t>4f05761d-72ec-440f-924e-ffb4a0938929</t>
  </si>
  <si>
    <t>Com.P</t>
  </si>
  <si>
    <t>0a0705cc-6ebd-4576-a649-1995f6c43873</t>
  </si>
  <si>
    <t xml:space="preserve">   Ant : Ant</t>
  </si>
  <si>
    <t>Com.Ant</t>
  </si>
  <si>
    <t>EU</t>
  </si>
  <si>
    <t>08e311e9-9113-429d-beab-8bafbf232d7b</t>
  </si>
  <si>
    <t xml:space="preserve">   Trans : Trans</t>
  </si>
  <si>
    <t>Com.Trans</t>
  </si>
  <si>
    <t>18014ee5-e30c-426c-afb0-2b7a04f2c59a</t>
  </si>
  <si>
    <t xml:space="preserve">   height</t>
  </si>
  <si>
    <t>h</t>
  </si>
  <si>
    <t>Inst.h</t>
  </si>
  <si>
    <t>h [m]</t>
  </si>
  <si>
    <t>edf7772b-7d1b-439b-8f30-e62fae25cf61</t>
  </si>
  <si>
    <t xml:space="preserve">   length</t>
  </si>
  <si>
    <t>l</t>
  </si>
  <si>
    <t>Inst.l</t>
  </si>
  <si>
    <t>l [m]</t>
  </si>
  <si>
    <t>a359cdeb-097a-46bf-a34c-ac3ae59fca96</t>
  </si>
  <si>
    <t>Inst.n_items</t>
  </si>
  <si>
    <t>46e32721-ecd9-4e79-adff-2f25012682c5</t>
  </si>
  <si>
    <t xml:space="preserve">   width</t>
  </si>
  <si>
    <t>wid</t>
  </si>
  <si>
    <t>Inst.wid</t>
  </si>
  <si>
    <t>wid [m]</t>
  </si>
  <si>
    <t>9cdd87e9-e53d-4d22-adac-3ab13d659b86</t>
  </si>
  <si>
    <t>MT</t>
  </si>
  <si>
    <t>3e684d8f-d991-4a44-ab3d-45126e622ec3</t>
  </si>
  <si>
    <t>RW</t>
  </si>
  <si>
    <t>c62d1147-91dc-4a48-a805-65c9af186422</t>
  </si>
  <si>
    <t>Trans</t>
  </si>
  <si>
    <t>AER</t>
  </si>
  <si>
    <t>66e83347-8b9d-4f3f-b92d-cbdbafa931f5</t>
  </si>
  <si>
    <t>Trans.freq_band</t>
  </si>
  <si>
    <t>61e7c99a-b963-4471-a86d-ed8049cd9cd3</t>
  </si>
  <si>
    <t>Trans.h</t>
  </si>
  <si>
    <t>498d9331-ac83-47ec-bdde-0c0e513fb23f</t>
  </si>
  <si>
    <t>Trans.l</t>
  </si>
  <si>
    <t>7ccef347-835c-41a6-af25-2922dceed3f4</t>
  </si>
  <si>
    <t>Trans.m</t>
  </si>
  <si>
    <t>5fb65008-ae2a-448b-b48d-22931724d4ec</t>
  </si>
  <si>
    <t>Trans.n_items</t>
  </si>
  <si>
    <t>12eef451-08d5-44cc-8c7a-06eda47f223d</t>
  </si>
  <si>
    <t>Trans.P</t>
  </si>
  <si>
    <t>0ec64910-e641-4e22-8043-f54effa26541</t>
  </si>
  <si>
    <t>Trans.wid</t>
  </si>
  <si>
    <t>9a3fc690-a031-423b-a20b-ad5e2f282247</t>
  </si>
  <si>
    <t>S</t>
  </si>
  <si>
    <t>Size/Shape</t>
  </si>
  <si>
    <t>ADandCS.m</t>
  </si>
  <si>
    <t>c1858b20-e00f-4486-b14b-885232cda426</t>
  </si>
  <si>
    <t xml:space="preserve">   Gyros : Gyros</t>
  </si>
  <si>
    <t>ADandCS.Gyros</t>
  </si>
  <si>
    <t>1c174b2e-9bed-45e9-b1c4-84ba2798315d</t>
  </si>
  <si>
    <t xml:space="preserve">   Magnetometer : Magnetometer</t>
  </si>
  <si>
    <t>ADandCS.Magnetometer</t>
  </si>
  <si>
    <t>59839f12-2b53-4c53-a858-d192fd8618f3</t>
  </si>
  <si>
    <t xml:space="preserve">   MT : MT</t>
  </si>
  <si>
    <t>ADandCS.MT</t>
  </si>
  <si>
    <t>d734a798-e666-4907-8ed9-bd210ebe1660</t>
  </si>
  <si>
    <t xml:space="preserve">   SunS : SunS</t>
  </si>
  <si>
    <t>ADandCS.SunS</t>
  </si>
  <si>
    <t>ef326a5b-3092-4af8-bceb-a1400071b93e</t>
  </si>
  <si>
    <t>be5ac944-26a0-48b4-890f-39f197e767e6</t>
  </si>
  <si>
    <t>Gyros.m</t>
  </si>
  <si>
    <t>fc096316-f449-4ae3-9788-186de33cd93b</t>
  </si>
  <si>
    <t>Gyros.n_items</t>
  </si>
  <si>
    <t>0704c2b0-143c-4def-8e74-69a76ef530de</t>
  </si>
  <si>
    <t>Gyros.P</t>
  </si>
  <si>
    <t>c8a01fd6-0885-4007-ba7b-2ac9eaeac8d9</t>
  </si>
  <si>
    <t xml:space="preserve">   shape</t>
  </si>
  <si>
    <t>shape</t>
  </si>
  <si>
    <t>Gyros.shape</t>
  </si>
  <si>
    <t>8cb9cdfd-9b32-4112-8898-71571b167dbc</t>
  </si>
  <si>
    <t>MT.m</t>
  </si>
  <si>
    <t>292d91ed-38cc-4a44-8506-7b6bd5e015ea</t>
  </si>
  <si>
    <t>MT.P</t>
  </si>
  <si>
    <t>e07b7b7b-3d52-4059-acf5-70c85e820618</t>
  </si>
  <si>
    <t>42fcf100-4d26-4cc5-bf9b-5a915e2f9216</t>
  </si>
  <si>
    <t>Magnetometer.m</t>
  </si>
  <si>
    <t>c0777f83-ce2f-490b-9d98-aa20090a0add</t>
  </si>
  <si>
    <t>Magnetometer.n_items</t>
  </si>
  <si>
    <t>f8ac565b-4900-40d9-bad9-093846b78c46</t>
  </si>
  <si>
    <t>Magnetometer.P</t>
  </si>
  <si>
    <t>074de13b-865c-48ed-aed6-91732f8bd7a8</t>
  </si>
  <si>
    <t>Mision design</t>
  </si>
  <si>
    <t>Mission</t>
  </si>
  <si>
    <t>MIS</t>
  </si>
  <si>
    <t>97e47313-a6e6-4d8b-be92-68f73109e856</t>
  </si>
  <si>
    <t xml:space="preserve">   altitude of apogee</t>
  </si>
  <si>
    <t>Z_apo</t>
  </si>
  <si>
    <t>Mission.Z_apo</t>
  </si>
  <si>
    <t>Z_apo [km]</t>
  </si>
  <si>
    <t>955b9390-83db-4bfb-8ecd-75353c6ee321</t>
  </si>
  <si>
    <t xml:space="preserve">   altitude of perigee</t>
  </si>
  <si>
    <t>Z_peri</t>
  </si>
  <si>
    <t>Mission.Z_peri</t>
  </si>
  <si>
    <t>Z_peri [km]</t>
  </si>
  <si>
    <t>89621e00-cdc5-4174-b647-90a70cd45cea</t>
  </si>
  <si>
    <t xml:space="preserve">   delta-v</t>
  </si>
  <si>
    <t>delta_v</t>
  </si>
  <si>
    <t>Mission.delta_v</t>
  </si>
  <si>
    <t>delta_v [m/s]</t>
  </si>
  <si>
    <t>baf687a1-d844-45a3-821c-bcb97d9da0c0</t>
  </si>
  <si>
    <t xml:space="preserve">   Inclination</t>
  </si>
  <si>
    <t>i</t>
  </si>
  <si>
    <t>Mission.i</t>
  </si>
  <si>
    <t>i [rad]</t>
  </si>
  <si>
    <t>cc9dff6c-55fd-4c2c-8b19-485e789840c3</t>
  </si>
  <si>
    <t xml:space="preserve">   period duration</t>
  </si>
  <si>
    <t>T_d</t>
  </si>
  <si>
    <t>Mission.T_d</t>
  </si>
  <si>
    <t>T_d [s]</t>
  </si>
  <si>
    <t>317097f3-857a-46a6-9c44-5fd3b8442865</t>
  </si>
  <si>
    <t>RW.m</t>
  </si>
  <si>
    <t>ff4e54f3-a83c-4f29-81ff-9e9c5b94a2f0</t>
  </si>
  <si>
    <t>RW.n_items</t>
  </si>
  <si>
    <t>1c4153e2-be64-4a21-95b2-121fe9ef4ec8</t>
  </si>
  <si>
    <t>RW.P</t>
  </si>
  <si>
    <t>19044d19-ed59-4da2-aff7-7c1f87811fe2</t>
  </si>
  <si>
    <t>Sun sensor</t>
  </si>
  <si>
    <t>SunS</t>
  </si>
  <si>
    <t>6a9aca03-5f3d-4ca1-a510-d2e03f434860</t>
  </si>
  <si>
    <t>SunS.m</t>
  </si>
  <si>
    <t>72bc1b39-74a0-4b98-917d-0653ea23d8be</t>
  </si>
  <si>
    <t>SunS.n_items</t>
  </si>
  <si>
    <t>384df8b8-95ea-4901-af3d-6d4f188b17ba</t>
  </si>
  <si>
    <t>Subsystem mass, kg</t>
  </si>
  <si>
    <t>Subsystem margin,%</t>
  </si>
  <si>
    <t>Subsysteml mass+margin, kg</t>
  </si>
  <si>
    <t>Subsystem power+margin,W</t>
  </si>
  <si>
    <t>Subsystem mass,kg</t>
  </si>
  <si>
    <t>ADandCS.mass_margin</t>
  </si>
  <si>
    <t>51fb5f84-4cc9-4414-bd19-bc5ea1c42320</t>
  </si>
  <si>
    <t>Inst.shape</t>
  </si>
  <si>
    <t>5e629011-3c61-4fd5-83ce-c828ccdd5edc</t>
  </si>
  <si>
    <t>MT.shape</t>
  </si>
  <si>
    <t>4c750654-b98b-4f2b-a110-a77e77920e46</t>
  </si>
  <si>
    <t>Magnetometer.shape</t>
  </si>
  <si>
    <t>595241c2-2b05-4358-be1c-0f69a1d5e096</t>
  </si>
  <si>
    <t>RW.shape</t>
  </si>
  <si>
    <t>77a5ccb8-6eea-47cc-aab7-bbf6e039208a</t>
  </si>
  <si>
    <t>SunS.shape</t>
  </si>
  <si>
    <t>d2da223e-1649-43da-bfb3-dfbdac810279</t>
  </si>
  <si>
    <t>Trans.shape</t>
  </si>
  <si>
    <t>8f6b9c02-ed0a-45cd-bc69-01e343bec320</t>
  </si>
  <si>
    <t xml:space="preserve"> Mission condition</t>
  </si>
  <si>
    <t>Other</t>
  </si>
  <si>
    <t>SVTI</t>
  </si>
  <si>
    <t>Ant.h</t>
  </si>
  <si>
    <t>9fbf1eb1-e748-4268-9af8-26ad451a4d98</t>
  </si>
  <si>
    <t>PWR</t>
  </si>
  <si>
    <t>3211d3fc-603b-493a-88b6-e9e830ac4ae1</t>
  </si>
  <si>
    <t xml:space="preserve">   battery capacity</t>
  </si>
  <si>
    <t>bat_cap</t>
  </si>
  <si>
    <t>Battery.bat_cap</t>
  </si>
  <si>
    <t>bat_cap [A·h]</t>
  </si>
  <si>
    <t>696f2c72-a69f-4ca8-b741-f626d4a00cb3</t>
  </si>
  <si>
    <t>Battery.h</t>
  </si>
  <si>
    <t>800015be-eb18-4c06-85ed-88802bd4f057</t>
  </si>
  <si>
    <t>Battery.l</t>
  </si>
  <si>
    <t>886044c3-c4e8-41eb-bf9a-4eefb6b0820f</t>
  </si>
  <si>
    <t>Battery.m</t>
  </si>
  <si>
    <t>654ca363-8fa3-4697-ad27-aeb791a3f6e0</t>
  </si>
  <si>
    <t>Battery.n_items</t>
  </si>
  <si>
    <t>2af8303a-729d-4d51-9137-7509985e4d02</t>
  </si>
  <si>
    <t>Battery.wid</t>
  </si>
  <si>
    <t>58f6dff6-35bb-4a3a-9ba2-bd49d7ff1e1b</t>
  </si>
  <si>
    <t>CandDH</t>
  </si>
  <si>
    <t>DHS</t>
  </si>
  <si>
    <t>2c8211ea-b2d5-47c1-820e-80cc472348b3</t>
  </si>
  <si>
    <t>CandDH.powermarg</t>
  </si>
  <si>
    <t>df4e1226-7606-4e31-9f00-a49ba86ed25f</t>
  </si>
  <si>
    <t>CandDH.m</t>
  </si>
  <si>
    <t>4bf97ffa-93a8-4dbe-b60f-0764ccba7b77</t>
  </si>
  <si>
    <t>CandDH.mass_margin</t>
  </si>
  <si>
    <t>819e0661-948d-4a3e-ab6f-eb3c19114999</t>
  </si>
  <si>
    <t>CandDH.P</t>
  </si>
  <si>
    <t>a127deba-6431-4d48-929e-d9d8890e1bca</t>
  </si>
  <si>
    <t xml:space="preserve">   CPU : CPU</t>
  </si>
  <si>
    <t>CandDH.CPU</t>
  </si>
  <si>
    <t>61c8ed40-7927-496a-9230-10f09061aa55</t>
  </si>
  <si>
    <t xml:space="preserve">   MassS : MassS</t>
  </si>
  <si>
    <t>CandDH.MassS</t>
  </si>
  <si>
    <t>01826ae0-82d1-4c73-93fa-2f0a447a73c7</t>
  </si>
  <si>
    <t>921eb6cd-fd40-4452-9d52-9528a81d1a33</t>
  </si>
  <si>
    <t>CPU.data_rate</t>
  </si>
  <si>
    <t>8a2df0bc-66c5-426c-8de8-fe6654e98a5b</t>
  </si>
  <si>
    <t>CPU.m</t>
  </si>
  <si>
    <t>296f71da-2a4d-4f91-b1f7-08815da8d2f8</t>
  </si>
  <si>
    <t>CPU.n_items</t>
  </si>
  <si>
    <t>84cb4e83-d736-40b3-b437-7c7d4c2b632d</t>
  </si>
  <si>
    <t>CPU.P</t>
  </si>
  <si>
    <t>a596e0a7-df69-4ed4-a3cd-1a2aa94a2289</t>
  </si>
  <si>
    <t>Electrical Power</t>
  </si>
  <si>
    <t>EP</t>
  </si>
  <si>
    <t>97906958-80fb-4d53-9ca9-a07f1d645ec6</t>
  </si>
  <si>
    <t>EP.powermarg</t>
  </si>
  <si>
    <t>16e07ada-7943-4a61-91f2-2afc39625e07</t>
  </si>
  <si>
    <t>EP.m</t>
  </si>
  <si>
    <t>7943b3a4-c84a-43e9-8ff6-023b3f95142f</t>
  </si>
  <si>
    <t>EP.mass_margin</t>
  </si>
  <si>
    <t>d87ffc04-7e3c-40e6-9817-86e26254e797</t>
  </si>
  <si>
    <t>EP.P</t>
  </si>
  <si>
    <t>444e4661-2094-45e7-9a79-4a829955a5bc</t>
  </si>
  <si>
    <t xml:space="preserve">   Battery : Battery</t>
  </si>
  <si>
    <t>EP.Battery</t>
  </si>
  <si>
    <t>ef70244d-bda2-4054-a241-290cba5082bd</t>
  </si>
  <si>
    <t xml:space="preserve">   EPU : EPU</t>
  </si>
  <si>
    <t>EP.EPU</t>
  </si>
  <si>
    <t>328e2ef7-85ea-4142-b303-bcca2970d870</t>
  </si>
  <si>
    <t xml:space="preserve">   SolA : SolA</t>
  </si>
  <si>
    <t>EP.SolA</t>
  </si>
  <si>
    <t>afb7f4c7-b206-4031-9e8a-0907f564b2ac</t>
  </si>
  <si>
    <t>Electrical power unit</t>
  </si>
  <si>
    <t>EPU</t>
  </si>
  <si>
    <t>ad5083c6-4611-4bee-9915-e8dffaf297be</t>
  </si>
  <si>
    <t>EPU.h</t>
  </si>
  <si>
    <t>418d147e-4e9b-438e-b854-2355b3c5ba23</t>
  </si>
  <si>
    <t>EPU.l</t>
  </si>
  <si>
    <t>a288e471-ee19-4678-aa05-8458dac2e695</t>
  </si>
  <si>
    <t>EPU.m</t>
  </si>
  <si>
    <t>6c82c206-a835-4fc8-8c6a-5c9d57f347bf</t>
  </si>
  <si>
    <t>EPU.n_items</t>
  </si>
  <si>
    <t>c7c119f7-45e7-4972-85f0-5c1eb63d1d00</t>
  </si>
  <si>
    <t>EPU.shape</t>
  </si>
  <si>
    <t>c8e604f4-cdcc-4837-ad9b-cdf4cce4172c</t>
  </si>
  <si>
    <t xml:space="preserve">   voltage</t>
  </si>
  <si>
    <t>V_el</t>
  </si>
  <si>
    <t>EPU.V_el</t>
  </si>
  <si>
    <t>V_el [V]</t>
  </si>
  <si>
    <t>9d77ffc9-530a-461c-a415-087846ab3664</t>
  </si>
  <si>
    <t>EPU.wid</t>
  </si>
  <si>
    <t>92b7f863-c1ca-4011-aa78-fca9bbe700fe</t>
  </si>
  <si>
    <t>Gyros.d</t>
  </si>
  <si>
    <t>0089884b-db51-4fa4-aee4-2a8101695daf</t>
  </si>
  <si>
    <t>Gyros.h</t>
  </si>
  <si>
    <t>1f765392-0ef6-43bb-8c84-ae7cdda4b980</t>
  </si>
  <si>
    <t>MT.d</t>
  </si>
  <si>
    <t>f806518a-7d89-435c-a7ba-f25bd07c690e</t>
  </si>
  <si>
    <t>MT.h</t>
  </si>
  <si>
    <t>d60f9541-4d28-4f52-bfb3-57b1ce435927</t>
  </si>
  <si>
    <t>MT.n_items</t>
  </si>
  <si>
    <t>55b80d33-89e9-4e74-bb36-faab97719d91</t>
  </si>
  <si>
    <t xml:space="preserve">   Inst : Inst</t>
  </si>
  <si>
    <t>MT.Inst</t>
  </si>
  <si>
    <t>4d361bc9-19cd-4713-a526-10641aa16180</t>
  </si>
  <si>
    <t>Magnetometer.h</t>
  </si>
  <si>
    <t>83cea5ee-2892-420c-bec5-65f2b3260b58</t>
  </si>
  <si>
    <t>Magnetometer.l</t>
  </si>
  <si>
    <t>35777000-10a4-4d4b-b7f9-3a686157e937</t>
  </si>
  <si>
    <t>Magnetometer.wid</t>
  </si>
  <si>
    <t>b57cc115-0fb1-4487-b37d-8fa7deeefbf1</t>
  </si>
  <si>
    <t>MassS</t>
  </si>
  <si>
    <t>c6e4ef68-37a3-4969-8800-ec2dcbdb3cdd</t>
  </si>
  <si>
    <t xml:space="preserve">   data volume</t>
  </si>
  <si>
    <t>data_volume</t>
  </si>
  <si>
    <t>MassS.data_volume</t>
  </si>
  <si>
    <t>data_volume [MiByte]</t>
  </si>
  <si>
    <t>96d944db-1790-4747-9b05-4f998cbe7172</t>
  </si>
  <si>
    <t>MassS.m</t>
  </si>
  <si>
    <t>8750cd5c-07af-4bf5-a57e-7fbfbe6522fe</t>
  </si>
  <si>
    <t>MassS.n_items</t>
  </si>
  <si>
    <t>ddecf802-1365-4663-8c59-cb71851b2e49</t>
  </si>
  <si>
    <t xml:space="preserve">   contact duration</t>
  </si>
  <si>
    <t>dur_contact</t>
  </si>
  <si>
    <t>Mission.dur_contact</t>
  </si>
  <si>
    <t>dur_contact [min]</t>
  </si>
  <si>
    <t>20153c9f-f287-4bb0-a405-ad3136b3ea30</t>
  </si>
  <si>
    <t xml:space="preserve">   dose rad</t>
  </si>
  <si>
    <t>dose_rad</t>
  </si>
  <si>
    <t>Mission.dose_rad</t>
  </si>
  <si>
    <t>dose_rad [rad_a]</t>
  </si>
  <si>
    <t>c71e4693-7e20-442d-a969-ad61d25bfbbe</t>
  </si>
  <si>
    <t xml:space="preserve">   orbit type</t>
  </si>
  <si>
    <t>orbit</t>
  </si>
  <si>
    <t>Mission.orbit</t>
  </si>
  <si>
    <t>05f4765f-642b-4831-a614-4388569b282b</t>
  </si>
  <si>
    <t>Radiation satellte</t>
  </si>
  <si>
    <t>RadSAT</t>
  </si>
  <si>
    <t>SYS</t>
  </si>
  <si>
    <t>0512ff41-e09a-4714-ae90-1b7b707b12cf</t>
  </si>
  <si>
    <t xml:space="preserve">   Mission : Mission</t>
  </si>
  <si>
    <t>RadSAT.Mission</t>
  </si>
  <si>
    <t>a54241d7-11f6-4f90-a287-7942dbc08f66</t>
  </si>
  <si>
    <t xml:space="preserve">   Sat : Sat</t>
  </si>
  <si>
    <t>RadSAT.Sat</t>
  </si>
  <si>
    <t>4ce606f9-31c2-4ef9-a27e-3654fe54ca5f</t>
  </si>
  <si>
    <t>RW.d</t>
  </si>
  <si>
    <t>51fdb2b5-4683-4cca-b49a-a1f8a7be3829</t>
  </si>
  <si>
    <t>RW.h</t>
  </si>
  <si>
    <t>274ef84e-0402-43d1-bde9-ec26050786cc</t>
  </si>
  <si>
    <t>Satellite</t>
  </si>
  <si>
    <t>Sat</t>
  </si>
  <si>
    <t>6f3add31-1507-4e14-8ea6-e0b5c88eeaca</t>
  </si>
  <si>
    <t xml:space="preserve">   ADandCS : ADandCS</t>
  </si>
  <si>
    <t>Sat.ADandCS</t>
  </si>
  <si>
    <t>b1f4bcf6-3367-4899-a7ee-4c80372709d8</t>
  </si>
  <si>
    <t xml:space="preserve">   CandDH : CandDH</t>
  </si>
  <si>
    <t>Sat.CandDH</t>
  </si>
  <si>
    <t>3ff007e8-3eaf-4a1d-b972-96940ffbf798</t>
  </si>
  <si>
    <t xml:space="preserve">   Com : Com</t>
  </si>
  <si>
    <t>Sat.Com</t>
  </si>
  <si>
    <t>f80fdbfa-2242-4893-8550-4c10a95e8773</t>
  </si>
  <si>
    <t xml:space="preserve">   EP : EP</t>
  </si>
  <si>
    <t>Sat.EP</t>
  </si>
  <si>
    <t>9c6f4f1b-d125-45d8-ac46-709821800134</t>
  </si>
  <si>
    <t>Sat.Inst</t>
  </si>
  <si>
    <t>8146c754-6845-4248-bc4e-37d6a7dd103b</t>
  </si>
  <si>
    <t xml:space="preserve">   Str : Str</t>
  </si>
  <si>
    <t>Sat.Str</t>
  </si>
  <si>
    <t>33ba41bd-0500-45b2-b460-4d06e53a29bd</t>
  </si>
  <si>
    <t xml:space="preserve">   Thermal : Thermal</t>
  </si>
  <si>
    <t>Sat.Thermal</t>
  </si>
  <si>
    <t>20065a67-319b-4f8c-b1f7-14f41cf4a3f0</t>
  </si>
  <si>
    <t>SVTHI</t>
  </si>
  <si>
    <t>THE</t>
  </si>
  <si>
    <t>5ee0ed58-c1a3-45fe-8b5a-629737d1982d</t>
  </si>
  <si>
    <t>SVTHI.m</t>
  </si>
  <si>
    <t>4de4195e-daa9-4574-85c0-c50161787ac5</t>
  </si>
  <si>
    <t xml:space="preserve">   thickness</t>
  </si>
  <si>
    <t>δ</t>
  </si>
  <si>
    <t>SVTHI.δ</t>
  </si>
  <si>
    <t>δ [m]</t>
  </si>
  <si>
    <t>3630c917-4c79-40a1-97a0-7b65d9850525</t>
  </si>
  <si>
    <t>SolA</t>
  </si>
  <si>
    <t>238502cf-0098-45d0-9da7-41a22f3afd80</t>
  </si>
  <si>
    <t>SolA.m</t>
  </si>
  <si>
    <t>c39d0135-8e48-465c-be6d-a54e5241a21e</t>
  </si>
  <si>
    <t xml:space="preserve">   number of panels</t>
  </si>
  <si>
    <t>n_panels</t>
  </si>
  <si>
    <t>SolA.n_panels</t>
  </si>
  <si>
    <t>n_panels [-]</t>
  </si>
  <si>
    <t>b910bb2d-5d4c-4292-929d-856a71a0a7b2</t>
  </si>
  <si>
    <t xml:space="preserve">   solar array type</t>
  </si>
  <si>
    <t>SA_type</t>
  </si>
  <si>
    <t>SolA.SA_type</t>
  </si>
  <si>
    <t>Structure</t>
  </si>
  <si>
    <t>Str</t>
  </si>
  <si>
    <t>STR</t>
  </si>
  <si>
    <t>852b1ee0-15c5-41a7-9adb-3e4780035c4d</t>
  </si>
  <si>
    <t>Str.m</t>
  </si>
  <si>
    <t>14b7db27-5fd2-4b22-9118-42c304343807</t>
  </si>
  <si>
    <t>Str.δ</t>
  </si>
  <si>
    <t>3764ab7b-7c9f-4ce9-ad17-d4eef83e54c4</t>
  </si>
  <si>
    <t>SunS.h</t>
  </si>
  <si>
    <t>cceec56e-c9dd-4c4d-8011-4e395b9d80c2</t>
  </si>
  <si>
    <t>SunS.l</t>
  </si>
  <si>
    <t>483cd3ae-05f4-4e38-8574-50d959d11f3d</t>
  </si>
  <si>
    <t>SunS.P</t>
  </si>
  <si>
    <t>cb6cdf33-da07-42dd-955f-b224fd89805e</t>
  </si>
  <si>
    <t>SunS.wid</t>
  </si>
  <si>
    <t>1abe9282-983b-4d9e-a4de-eb5a53de31ee</t>
  </si>
  <si>
    <t>Temperature sensor</t>
  </si>
  <si>
    <t>ThSensor</t>
  </si>
  <si>
    <t>6ed663f2-1e9c-4f5d-b556-e755a89b5174</t>
  </si>
  <si>
    <t>ThSensor.m</t>
  </si>
  <si>
    <t>28c5c9d5-17e4-41c1-b7dc-c5fc17b88379</t>
  </si>
  <si>
    <t>ThSensor.P</t>
  </si>
  <si>
    <t>e8b63634-e020-4207-ac9b-72a8aa0cdceb</t>
  </si>
  <si>
    <t>Thermal control</t>
  </si>
  <si>
    <t>44798752-4677-4c57-b8d4-120cf1d61395</t>
  </si>
  <si>
    <t>Thermal.powermarg</t>
  </si>
  <si>
    <t>341397d3-eeb9-48a6-ae7a-ff9f1f99f4ec</t>
  </si>
  <si>
    <t>Thermal.m</t>
  </si>
  <si>
    <t>f3d8b9dc-1ca7-4346-9cf0-af847fdf4b0f</t>
  </si>
  <si>
    <t>Thermal.mass_margin</t>
  </si>
  <si>
    <t>f702a030-18a7-49a1-b56f-1c0050f27424</t>
  </si>
  <si>
    <t>Thermal.P</t>
  </si>
  <si>
    <t>63baaa7c-b95b-45db-b05c-e81365a5f07f</t>
  </si>
  <si>
    <t xml:space="preserve">   temperature difference</t>
  </si>
  <si>
    <t>delta_Temp</t>
  </si>
  <si>
    <t>Thermal.delta_Temp</t>
  </si>
  <si>
    <t>delta_Temp [K]</t>
  </si>
  <si>
    <t>b301376f-9781-49a0-921f-acf5c6b41f34</t>
  </si>
  <si>
    <t xml:space="preserve">   SVTHI : SVTHI</t>
  </si>
  <si>
    <t>Thermal.SVTHI</t>
  </si>
  <si>
    <t>f2ea8290-04d0-4e08-b018-f6b40357ea97</t>
  </si>
  <si>
    <t xml:space="preserve">   ThSensor : ThSensor</t>
  </si>
  <si>
    <t>Thermal.ThSensor</t>
  </si>
  <si>
    <t>dc4b8396-9901-4e27-8a66-fb8de37f5dfb</t>
  </si>
  <si>
    <t>RadSAT\option_1</t>
  </si>
  <si>
    <t>NE</t>
  </si>
  <si>
    <t>RadSAT.Mission\option_1</t>
  </si>
  <si>
    <t>RadSAT.Sat\option_1</t>
  </si>
  <si>
    <t>RadSAT.Sat.ADandCS</t>
  </si>
  <si>
    <t>RadSAT.Sat.ADandCS\option_1</t>
  </si>
  <si>
    <t>RadSAT.Sat.ADandCS.Gyros</t>
  </si>
  <si>
    <t>RadSAT.Sat.ADandCS.Gyros\option_1</t>
  </si>
  <si>
    <t>RadSAT.Sat.ADandCS.Magnetometer</t>
  </si>
  <si>
    <t>RadSAT.Sat.ADandCS.Magnetometer\option_1</t>
  </si>
  <si>
    <t>RadSAT.Sat.ADandCS.MT</t>
  </si>
  <si>
    <t>RadSAT.Sat.ADandCS.MT\option_1</t>
  </si>
  <si>
    <t>RadSAT.Sat.ADandCS.MT.Inst</t>
  </si>
  <si>
    <t>RadSAT.Sat.ADandCS.MT.Inst\option_1</t>
  </si>
  <si>
    <t>RadSAT.Sat.ADandCS.SunS</t>
  </si>
  <si>
    <t>RadSAT.Sat.ADandCS.SunS\option_1</t>
  </si>
  <si>
    <t>RadSAT.Sat.CandDH</t>
  </si>
  <si>
    <t>RadSAT.Sat.CandDH\option_1</t>
  </si>
  <si>
    <t>RadSAT.Sat.CandDH.CPU</t>
  </si>
  <si>
    <t>RadSAT.Sat.CandDH.CPU\option_1</t>
  </si>
  <si>
    <t>RadSAT.Sat.CandDH.MassS</t>
  </si>
  <si>
    <t>RadSAT.Sat.CandDH.MassS\option_1</t>
  </si>
  <si>
    <t>RadSAT.Sat.Com</t>
  </si>
  <si>
    <t>RadSAT.Sat.Com\option_1</t>
  </si>
  <si>
    <t>RadSAT.Sat.Com.Ant</t>
  </si>
  <si>
    <t>RadSAT.Sat.Com.Ant\option_1</t>
  </si>
  <si>
    <t>RadSAT.Sat.Com.Trans</t>
  </si>
  <si>
    <t>RadSAT.Sat.Com.Trans\option_1</t>
  </si>
  <si>
    <t>RadSAT.Sat.EP</t>
  </si>
  <si>
    <t>RadSAT.Sat.EP\option_1</t>
  </si>
  <si>
    <t>RadSAT.Sat.EP.Battery</t>
  </si>
  <si>
    <t>RadSAT.Sat.EP.Battery\option_1</t>
  </si>
  <si>
    <t>RadSAT.Sat.EP.EPU</t>
  </si>
  <si>
    <t>RadSAT.Sat.EP.EPU\option_1</t>
  </si>
  <si>
    <t>RadSAT.Sat.EP.SolA</t>
  </si>
  <si>
    <t>RadSAT.Sat.EP.SolA\option_1</t>
  </si>
  <si>
    <t>RadSAT.Sat.Inst</t>
  </si>
  <si>
    <t>RadSAT.Sat.Inst\option_1</t>
  </si>
  <si>
    <t>RadSAT.Sat.Str</t>
  </si>
  <si>
    <t>RadSAT.Sat.Str\option_1</t>
  </si>
  <si>
    <t>RadSAT.Sat.Thermal</t>
  </si>
  <si>
    <t>RadSAT.Sat.Thermal\option_1</t>
  </si>
  <si>
    <t>RadSAT.Sat.Thermal.SVTHI</t>
  </si>
  <si>
    <t>RadSAT.Sat.Thermal.SVTHI\option_1</t>
  </si>
  <si>
    <t>RadSAT.Sat.Thermal.ThSensor</t>
  </si>
  <si>
    <t>RadSAT.Sat.Thermal.ThSensor\option_1</t>
  </si>
  <si>
    <t>REFERENCE</t>
  </si>
  <si>
    <t>Margin,%</t>
  </si>
  <si>
    <t>Box</t>
  </si>
  <si>
    <t>Power,W</t>
  </si>
  <si>
    <t>Power+Margin,W</t>
  </si>
  <si>
    <t xml:space="preserve">   area</t>
  </si>
  <si>
    <t>area</t>
  </si>
  <si>
    <t>SolA.area</t>
  </si>
  <si>
    <t>area [m²]</t>
  </si>
  <si>
    <t>0846b096-f0cd-4d79-8f00-a42aa8a36e00</t>
  </si>
  <si>
    <t>Cylinder</t>
  </si>
  <si>
    <t>Trans.SVTHI</t>
  </si>
  <si>
    <t>872c40e8-0417-43f3-8f96-500a06e8a22a</t>
  </si>
  <si>
    <t>RadSAT.Sat.Com.Trans.SVTHI</t>
  </si>
  <si>
    <t>RadSAT.Sat.Com.Trans.SVTHI\option_1</t>
  </si>
  <si>
    <t xml:space="preserve">   lifetime</t>
  </si>
  <si>
    <t>lifetime</t>
  </si>
  <si>
    <t>Mission.lifetime</t>
  </si>
  <si>
    <t>lifetime [s]</t>
  </si>
  <si>
    <t>386ce8f6-d671-4a6c-91a1-974576d543c9</t>
  </si>
  <si>
    <t>highly elliptical</t>
  </si>
  <si>
    <t>320f7644-2209-4c92-808e-e16977963214</t>
  </si>
  <si>
    <t>body_mounted</t>
  </si>
  <si>
    <t>c35bb64a-860c-4814-8ab0-bcb08617d0d1</t>
  </si>
  <si>
    <t>ce1ee735-a0b7-494b-951a-c49f6615e8f1</t>
  </si>
  <si>
    <t>69a1edfa-f20e-4236-81c3-483c04feb1c2</t>
  </si>
  <si>
    <t>30f1391c-02cd-4ab1-8255-370e269e042c</t>
  </si>
  <si>
    <t>fb3a719c-6f85-43b3-9219-cf086c5ea32a</t>
  </si>
  <si>
    <t>744bd60c-1018-432e-a904-fa1dd25dd937</t>
  </si>
  <si>
    <t>91acb965-0b6f-410e-944c-856aa61c9b33</t>
  </si>
  <si>
    <t>e88a13f8-f918-417d-84bb-80fd2c79aae1</t>
  </si>
  <si>
    <t>d9a139ca-2fed-46bd-aa95-6e4a149ce746</t>
  </si>
  <si>
    <t>b0c203bd-73df-4fca-b188-4346a8629a9a</t>
  </si>
  <si>
    <t>b0f1d2fd-083d-4b90-ba92-7900b9c65ed6</t>
  </si>
  <si>
    <t>9f710b8d-cbc7-49fa-99f2-e7deb46d0b40</t>
  </si>
  <si>
    <t>424b86e9-4fc4-4623-bf5f-daf4b923234e</t>
  </si>
  <si>
    <t>f24cbfb2-011c-4737-910d-fe6edb8599c9</t>
  </si>
  <si>
    <t>5f9057cc-201e-4218-a006-712a6a11955f</t>
  </si>
  <si>
    <t>9b0b902f-b849-42f8-a760-01ca48ee1aec</t>
  </si>
  <si>
    <t>ecfb364a-7554-416b-beb2-73b80039fdd3</t>
  </si>
  <si>
    <t>e4994b12-c831-4fd1-b8cf-621857608505</t>
  </si>
  <si>
    <t>94376f00-d6c7-4189-b06e-f63a87fdda82</t>
  </si>
  <si>
    <t>a3786e0b-5634-4071-aece-fea4198a0fcb</t>
  </si>
  <si>
    <t>af6cf1d2-260d-476b-a2b2-25b126ea6570</t>
  </si>
  <si>
    <t>b6ecbf39-e964-4a65-8c0d-e8abb668b14d</t>
  </si>
  <si>
    <t>2ac59813-e067-4713-8389-2d6b4faf2320</t>
  </si>
  <si>
    <t>a0cae962-1083-4566-aa4a-6f674a893135</t>
  </si>
  <si>
    <t>bc886f66-9848-4706-8f74-409c4df66aac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</si>
</sst>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9">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u/>
      <sz val="11"/>
      <color theme="1"/>
      <name val="Calibri"/>
      <family val="2"/>
      <charset val="204"/>
      <scheme val="minor"/>
    </font>
    <font>
      <b/>
      <sz val="16"/>
      <color theme="1"/>
      <name val="Calibri"/>
      <family val="2"/>
      <charset val="204"/>
      <scheme val="minor"/>
    </font>
    <font>
      <i/>
      <sz val="11"/>
      <color rgb="FF000000"/>
      <name val="Avenir Next"/>
    </font>
    <font>
      <b/>
      <u/>
      <sz val="11"/>
      <color theme="1"/>
      <name val="Calibri"/>
      <family val="2"/>
      <charset val="204"/>
      <scheme val="minor"/>
    </font>
    <font>
      <sz val="11"/>
      <name val="Calibri"/>
      <family val="2"/>
      <charset val="204"/>
      <scheme val="minor"/>
    </font>
    <font>
      <sz val="10"/>
      <color rgb="FF000000"/>
      <name val="Arial"/>
      <family val="2"/>
      <charset val="204"/>
    </font>
  </fonts>
  <fills count="10">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indexed="15"/>
        <bgColor indexed="64"/>
      </patternFill>
    </fill>
    <fill>
      <patternFill patternType="solid">
        <fgColor indexed="41"/>
        <bgColor indexed="64"/>
      </patternFill>
    </fill>
    <fill>
      <patternFill patternType="solid">
        <fgColor theme="5" tint="0.59999389629810485"/>
        <bgColor indexed="64"/>
      </patternFill>
    </fill>
    <fill>
      <patternFill patternType="solid">
        <fgColor theme="8" tint="0.79998168889431442"/>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thin">
        <color indexed="64"/>
      </right>
      <top/>
      <bottom style="medium">
        <color indexed="64"/>
      </bottom>
      <diagonal/>
    </border>
    <border>
      <left/>
      <right/>
      <top/>
      <bottom style="double">
        <color indexed="64"/>
      </bottom>
      <diagonal/>
    </border>
    <border>
      <left style="thin">
        <color indexed="64"/>
      </left>
      <right style="medium">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indexed="64"/>
      </right>
      <top style="double">
        <color indexed="64"/>
      </top>
      <bottom/>
      <diagonal/>
    </border>
    <border>
      <left style="double">
        <color indexed="64"/>
      </left>
      <right style="medium">
        <color indexed="64"/>
      </right>
      <top style="double">
        <color indexed="64"/>
      </top>
      <bottom style="double">
        <color indexed="64"/>
      </bottom>
      <diagonal/>
    </border>
    <border>
      <left style="medium">
        <color indexed="64"/>
      </left>
      <right style="double">
        <color indexed="64"/>
      </right>
      <top/>
      <bottom/>
      <diagonal/>
    </border>
    <border>
      <left style="medium">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8" fillId="0" borderId="0"/>
  </cellStyleXfs>
  <cellXfs count="221">
    <xf numFmtId="0" fontId="0" fillId="0" borderId="0" xfId="0"/>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applyAlignment="1">
      <alignment wrapText="1"/>
    </xf>
    <xf numFmtId="0" fontId="0" fillId="0" borderId="8" xfId="0" applyBorder="1"/>
    <xf numFmtId="2" fontId="0" fillId="0" borderId="8" xfId="0" applyNumberFormat="1" applyBorder="1"/>
    <xf numFmtId="0" fontId="0" fillId="0" borderId="9" xfId="0" applyBorder="1" applyAlignment="1">
      <alignment wrapText="1"/>
    </xf>
    <xf numFmtId="0" fontId="0" fillId="0" borderId="10"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7" xfId="0" applyBorder="1" applyAlignment="1">
      <alignment horizontal="center" wrapText="1"/>
    </xf>
    <xf numFmtId="0" fontId="0" fillId="0" borderId="18" xfId="0" applyBorder="1" applyAlignment="1">
      <alignment horizontal="center"/>
    </xf>
    <xf numFmtId="0" fontId="0" fillId="0" borderId="19" xfId="0" applyBorder="1" applyAlignment="1">
      <alignment horizontal="center"/>
    </xf>
    <xf numFmtId="0" fontId="0" fillId="0" borderId="14" xfId="0"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8" xfId="0" applyFill="1" applyBorder="1"/>
    <xf numFmtId="0" fontId="0" fillId="0" borderId="0" xfId="0" applyBorder="1" applyAlignment="1">
      <alignment horizontal="center" vertical="center"/>
    </xf>
    <xf numFmtId="0" fontId="0" fillId="0" borderId="0" xfId="0" applyBorder="1" applyAlignment="1">
      <alignment horizontal="center"/>
    </xf>
    <xf numFmtId="0" fontId="0" fillId="0" borderId="8" xfId="0" applyFill="1" applyBorder="1" applyAlignment="1">
      <alignment horizontal="center"/>
    </xf>
    <xf numFmtId="9" fontId="0" fillId="0" borderId="8" xfId="0" applyNumberFormat="1" applyBorder="1"/>
    <xf numFmtId="0" fontId="0" fillId="0" borderId="0" xfId="0" applyBorder="1" applyAlignment="1"/>
    <xf numFmtId="0" fontId="0" fillId="0" borderId="13" xfId="0" applyBorder="1" applyAlignment="1">
      <alignment horizontal="center"/>
    </xf>
    <xf numFmtId="0" fontId="0" fillId="0" borderId="40" xfId="0" applyBorder="1" applyAlignment="1">
      <alignment horizontal="center"/>
    </xf>
    <xf numFmtId="0" fontId="0" fillId="0" borderId="30" xfId="0" applyBorder="1" applyAlignment="1">
      <alignment wrapText="1"/>
    </xf>
    <xf numFmtId="0" fontId="0" fillId="0" borderId="30" xfId="0" applyBorder="1"/>
    <xf numFmtId="0" fontId="0" fillId="0" borderId="11" xfId="0" applyBorder="1" applyAlignment="1">
      <alignment horizontal="center"/>
    </xf>
    <xf numFmtId="0" fontId="0" fillId="0" borderId="9" xfId="0" applyBorder="1" applyAlignment="1">
      <alignment horizontal="left"/>
    </xf>
    <xf numFmtId="0" fontId="0" fillId="0" borderId="46" xfId="0" applyBorder="1" applyAlignment="1">
      <alignment horizontal="center" vertical="center"/>
    </xf>
    <xf numFmtId="0" fontId="0" fillId="0" borderId="15" xfId="0" applyBorder="1" applyAlignment="1">
      <alignment horizontal="center" vertical="center" wrapText="1"/>
    </xf>
    <xf numFmtId="0" fontId="5" fillId="0" borderId="8" xfId="0" applyFont="1" applyBorder="1" applyAlignment="1">
      <alignment horizontal="center" wrapText="1"/>
    </xf>
    <xf numFmtId="0" fontId="5" fillId="0" borderId="8" xfId="0" applyFont="1" applyFill="1" applyBorder="1" applyAlignment="1">
      <alignment horizontal="center" wrapText="1"/>
    </xf>
    <xf numFmtId="0" fontId="5" fillId="0" borderId="9" xfId="0" applyFont="1" applyBorder="1" applyAlignment="1">
      <alignment horizontal="left" wrapText="1"/>
    </xf>
    <xf numFmtId="0" fontId="5" fillId="0" borderId="9" xfId="0" applyFont="1" applyFill="1" applyBorder="1" applyAlignment="1"/>
    <xf numFmtId="0" fontId="0" fillId="0" borderId="11" xfId="0" applyFont="1" applyBorder="1" applyAlignment="1"/>
    <xf numFmtId="0" fontId="3" fillId="0" borderId="12" xfId="0" applyFont="1" applyBorder="1" applyAlignment="1"/>
    <xf numFmtId="0" fontId="0" fillId="0" borderId="4" xfId="0" applyBorder="1" applyAlignment="1"/>
    <xf numFmtId="0" fontId="1" fillId="0" borderId="9" xfId="0" applyFont="1" applyBorder="1"/>
    <xf numFmtId="0" fontId="1" fillId="0" borderId="9" xfId="0" applyFont="1" applyFill="1" applyBorder="1"/>
    <xf numFmtId="0" fontId="0" fillId="0" borderId="11" xfId="0" applyFill="1" applyBorder="1" applyAlignment="1"/>
    <xf numFmtId="0" fontId="0" fillId="0" borderId="40" xfId="0" applyBorder="1" applyAlignment="1">
      <alignment vertical="top"/>
    </xf>
    <xf numFmtId="0" fontId="0" fillId="0" borderId="16" xfId="0" applyBorder="1" applyAlignment="1">
      <alignment horizontal="center"/>
    </xf>
    <xf numFmtId="0" fontId="0" fillId="0" borderId="15" xfId="0" applyBorder="1" applyAlignment="1">
      <alignment horizontal="center"/>
    </xf>
    <xf numFmtId="2" fontId="0" fillId="0" borderId="8" xfId="0" applyNumberFormat="1" applyBorder="1" applyAlignment="1">
      <alignment horizontal="center"/>
    </xf>
    <xf numFmtId="0" fontId="0" fillId="0" borderId="40" xfId="0" applyBorder="1" applyAlignment="1">
      <alignment horizontal="center" vertical="top"/>
    </xf>
    <xf numFmtId="0" fontId="0" fillId="0" borderId="40" xfId="0" applyFont="1" applyBorder="1" applyAlignment="1">
      <alignment horizontal="center" vertical="top"/>
    </xf>
    <xf numFmtId="48" fontId="0" fillId="0" borderId="56" xfId="0" applyNumberFormat="1" applyFont="1" applyBorder="1" applyAlignment="1">
      <alignment horizontal="center" vertical="top"/>
    </xf>
    <xf numFmtId="0" fontId="0" fillId="0" borderId="56" xfId="0" applyBorder="1" applyAlignment="1">
      <alignment horizontal="center"/>
    </xf>
    <xf numFmtId="48" fontId="0" fillId="0" borderId="56" xfId="0" applyNumberFormat="1" applyBorder="1" applyAlignment="1">
      <alignment horizontal="center" vertical="top"/>
    </xf>
    <xf numFmtId="49" fontId="0" fillId="6" borderId="0" xfId="0" applyNumberFormat="1" applyFill="1" applyAlignment="1" applyProtection="1">
      <alignment horizontal="left"/>
    </xf>
    <xf numFmtId="0" fontId="0" fillId="6" borderId="0" xfId="0" applyNumberFormat="1" applyFill="1" applyAlignment="1" applyProtection="1">
      <alignment horizontal="left"/>
      <protection locked="0"/>
    </xf>
    <xf numFmtId="164" fontId="0" fillId="6" borderId="0" xfId="0" applyNumberFormat="1" applyFill="1" applyAlignment="1" applyProtection="1">
      <alignment horizontal="left"/>
      <protection locked="0"/>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6" fillId="7" borderId="0" xfId="0" applyFont="1" applyFill="1" applyAlignment="1">
      <alignment horizontal="center"/>
    </xf>
    <xf numFmtId="49" fontId="6" fillId="7" borderId="0" xfId="0" applyNumberFormat="1" applyFont="1" applyFill="1" applyAlignment="1" applyProtection="1">
      <alignment horizontal="center"/>
    </xf>
    <xf numFmtId="0" fontId="6" fillId="7" borderId="0" xfId="0" applyNumberFormat="1" applyFont="1" applyFill="1" applyAlignment="1" applyProtection="1">
      <alignment horizontal="center"/>
      <protection locked="0"/>
    </xf>
    <xf numFmtId="0" fontId="0" fillId="0" borderId="9" xfId="0" applyBorder="1" applyAlignment="1">
      <alignment horizontal="center"/>
    </xf>
    <xf numFmtId="0" fontId="0" fillId="0" borderId="8" xfId="0" applyBorder="1" applyAlignment="1">
      <alignment horizontal="center"/>
    </xf>
    <xf numFmtId="0" fontId="0" fillId="0" borderId="8" xfId="0" applyBorder="1" applyAlignment="1">
      <alignment horizontal="center" vertical="center"/>
    </xf>
    <xf numFmtId="0" fontId="0" fillId="0" borderId="33" xfId="0" applyFill="1" applyBorder="1" applyAlignment="1">
      <alignment horizontal="center"/>
    </xf>
    <xf numFmtId="0" fontId="0" fillId="0" borderId="4" xfId="0" applyBorder="1" applyAlignment="1">
      <alignment horizontal="left"/>
    </xf>
    <xf numFmtId="0" fontId="0" fillId="8" borderId="8" xfId="0" applyFill="1" applyBorder="1" applyAlignment="1">
      <alignment horizontal="center"/>
    </xf>
    <xf numFmtId="0" fontId="0" fillId="0" borderId="9" xfId="0" applyFill="1" applyBorder="1" applyAlignment="1">
      <alignment horizontal="left"/>
    </xf>
    <xf numFmtId="0" fontId="0" fillId="0" borderId="11" xfId="0" applyFill="1" applyBorder="1" applyAlignment="1">
      <alignment horizontal="left"/>
    </xf>
    <xf numFmtId="0" fontId="0" fillId="0" borderId="12"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9" borderId="9" xfId="0" applyFill="1" applyBorder="1" applyAlignment="1">
      <alignment horizontal="center" vertical="center"/>
    </xf>
    <xf numFmtId="0" fontId="0" fillId="9" borderId="10" xfId="0" applyFill="1" applyBorder="1" applyAlignment="1">
      <alignment horizontal="center"/>
    </xf>
    <xf numFmtId="0" fontId="0" fillId="9" borderId="11" xfId="0" applyFill="1" applyBorder="1" applyAlignment="1">
      <alignment horizontal="center" vertical="center"/>
    </xf>
    <xf numFmtId="0" fontId="0" fillId="9" borderId="13" xfId="0" applyFill="1" applyBorder="1" applyAlignment="1">
      <alignment horizontal="center"/>
    </xf>
    <xf numFmtId="0" fontId="7" fillId="9" borderId="9" xfId="0" applyFont="1" applyFill="1" applyBorder="1" applyAlignment="1">
      <alignment horizontal="center"/>
    </xf>
    <xf numFmtId="0" fontId="7" fillId="9" borderId="8" xfId="0" applyFont="1" applyFill="1" applyBorder="1" applyAlignment="1">
      <alignment horizontal="center"/>
    </xf>
    <xf numFmtId="0" fontId="7" fillId="9" borderId="11" xfId="0" applyFont="1" applyFill="1" applyBorder="1" applyAlignment="1">
      <alignment horizontal="center"/>
    </xf>
    <xf numFmtId="0" fontId="7" fillId="9" borderId="12" xfId="0" applyFont="1" applyFill="1" applyBorder="1" applyAlignment="1">
      <alignment horizontal="center"/>
    </xf>
    <xf numFmtId="0" fontId="0" fillId="8" borderId="63" xfId="0" applyFill="1" applyBorder="1" applyAlignment="1">
      <alignment horizontal="center"/>
    </xf>
    <xf numFmtId="0" fontId="0" fillId="9" borderId="63" xfId="0" applyFill="1"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8" xfId="0" applyBorder="1" applyAlignment="1">
      <alignment horizontal="center"/>
    </xf>
    <xf numFmtId="49" fontId="0" fillId="0" borderId="0" xfId="0" applyNumberFormat="1" applyProtection="1">
      <protection locked="0"/>
    </xf>
    <xf numFmtId="0" fontId="0" fillId="8" borderId="9" xfId="0" applyFill="1" applyBorder="1" applyAlignment="1">
      <alignment horizontal="center" wrapText="1"/>
    </xf>
    <xf numFmtId="0" fontId="0" fillId="0" borderId="8" xfId="0" applyBorder="1" applyAlignment="1">
      <alignment horizontal="center"/>
    </xf>
    <xf numFmtId="0" fontId="7" fillId="9" borderId="12" xfId="0" applyFont="1" applyFill="1" applyBorder="1" applyAlignment="1">
      <alignment horizontal="center"/>
    </xf>
    <xf numFmtId="0" fontId="7" fillId="9" borderId="8" xfId="0" applyFont="1" applyFill="1" applyBorder="1" applyAlignment="1">
      <alignment horizontal="center"/>
    </xf>
    <xf numFmtId="0" fontId="0" fillId="0" borderId="10" xfId="0" applyBorder="1" applyAlignment="1">
      <alignment horizontal="center"/>
    </xf>
    <xf numFmtId="0" fontId="7" fillId="9" borderId="9" xfId="0" applyFont="1" applyFill="1" applyBorder="1" applyAlignment="1">
      <alignment horizontal="center" wrapText="1"/>
    </xf>
    <xf numFmtId="0" fontId="7" fillId="9" borderId="11" xfId="0" applyFont="1" applyFill="1" applyBorder="1" applyAlignment="1">
      <alignment horizontal="center" wrapText="1"/>
    </xf>
    <xf numFmtId="0" fontId="0" fillId="0" borderId="8" xfId="0" applyNumberFormat="1" applyBorder="1"/>
    <xf numFmtId="0" fontId="0" fillId="0" borderId="9" xfId="0" applyBorder="1" applyAlignment="1">
      <alignment horizontal="center" vertical="center" wrapText="1"/>
    </xf>
    <xf numFmtId="0" fontId="0" fillId="5" borderId="59" xfId="0" applyFill="1" applyBorder="1" applyAlignment="1">
      <alignment horizontal="center" vertical="center"/>
    </xf>
    <xf numFmtId="0" fontId="0" fillId="5" borderId="60" xfId="0" applyFill="1" applyBorder="1" applyAlignment="1">
      <alignment horizontal="center"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0" borderId="61" xfId="0" applyBorder="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0" fillId="4" borderId="36" xfId="0" applyFill="1" applyBorder="1" applyAlignment="1">
      <alignment horizontal="center"/>
    </xf>
    <xf numFmtId="0" fontId="0" fillId="4" borderId="21" xfId="0" applyFill="1" applyBorder="1" applyAlignment="1">
      <alignment horizontal="center"/>
    </xf>
    <xf numFmtId="0" fontId="0" fillId="4" borderId="38" xfId="0" applyFill="1" applyBorder="1" applyAlignment="1">
      <alignment horizontal="center"/>
    </xf>
    <xf numFmtId="0" fontId="0" fillId="4" borderId="37" xfId="0" applyFill="1" applyBorder="1" applyAlignment="1">
      <alignment horizontal="center"/>
    </xf>
    <xf numFmtId="0" fontId="0" fillId="4" borderId="22" xfId="0" applyFill="1" applyBorder="1" applyAlignment="1">
      <alignment horizontal="center"/>
    </xf>
    <xf numFmtId="0" fontId="0" fillId="4" borderId="39" xfId="0" applyFill="1" applyBorder="1" applyAlignment="1">
      <alignment horizont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44" xfId="0" applyBorder="1" applyAlignment="1">
      <alignment horizontal="center" vertic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4" fillId="2" borderId="25" xfId="0" applyFont="1" applyFill="1" applyBorder="1" applyAlignment="1">
      <alignment horizontal="center"/>
    </xf>
    <xf numFmtId="0" fontId="0" fillId="3" borderId="26" xfId="0" applyFill="1" applyBorder="1" applyAlignment="1">
      <alignment horizontal="center"/>
    </xf>
    <xf numFmtId="0" fontId="0" fillId="3" borderId="28" xfId="0" applyFill="1" applyBorder="1" applyAlignment="1">
      <alignment horizontal="center"/>
    </xf>
    <xf numFmtId="0" fontId="0" fillId="3" borderId="27" xfId="0" applyFill="1" applyBorder="1" applyAlignment="1">
      <alignment horizontal="center"/>
    </xf>
    <xf numFmtId="0" fontId="0" fillId="3" borderId="31" xfId="0" applyFill="1" applyBorder="1" applyAlignment="1">
      <alignment horizontal="center"/>
    </xf>
    <xf numFmtId="0" fontId="0" fillId="3" borderId="29" xfId="0" applyFill="1" applyBorder="1" applyAlignment="1">
      <alignment horizontal="center"/>
    </xf>
    <xf numFmtId="0" fontId="0" fillId="3" borderId="32" xfId="0" applyFill="1" applyBorder="1" applyAlignment="1">
      <alignment horizontal="center"/>
    </xf>
    <xf numFmtId="0" fontId="0" fillId="4" borderId="8" xfId="0" applyFill="1" applyBorder="1" applyAlignment="1">
      <alignment horizontal="center"/>
    </xf>
    <xf numFmtId="0" fontId="0" fillId="0" borderId="9" xfId="0" applyBorder="1" applyAlignment="1">
      <alignment horizontal="center" vertical="center"/>
    </xf>
    <xf numFmtId="0" fontId="0" fillId="0" borderId="2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4" borderId="31" xfId="0" applyFill="1" applyBorder="1" applyAlignment="1">
      <alignment horizontal="center"/>
    </xf>
    <xf numFmtId="0" fontId="0" fillId="4" borderId="29" xfId="0" applyFill="1" applyBorder="1" applyAlignment="1">
      <alignment horizontal="center"/>
    </xf>
    <xf numFmtId="0" fontId="0" fillId="4" borderId="30" xfId="0" applyFill="1"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0" fontId="0" fillId="0" borderId="40" xfId="0" applyBorder="1" applyAlignment="1">
      <alignment horizontal="left"/>
    </xf>
    <xf numFmtId="0" fontId="0" fillId="0" borderId="56" xfId="0" applyBorder="1" applyAlignment="1">
      <alignment horizontal="left"/>
    </xf>
    <xf numFmtId="0" fontId="0" fillId="4" borderId="32" xfId="0" applyFill="1" applyBorder="1" applyAlignment="1">
      <alignment horizontal="center"/>
    </xf>
    <xf numFmtId="0" fontId="7" fillId="9" borderId="12" xfId="0" applyFont="1" applyFill="1" applyBorder="1" applyAlignment="1">
      <alignment horizontal="center"/>
    </xf>
    <xf numFmtId="0" fontId="7" fillId="9" borderId="13" xfId="0" applyFont="1" applyFill="1" applyBorder="1" applyAlignment="1">
      <alignment horizontal="center"/>
    </xf>
    <xf numFmtId="0" fontId="7" fillId="9" borderId="20" xfId="0" applyFont="1" applyFill="1" applyBorder="1" applyAlignment="1">
      <alignment horizontal="center"/>
    </xf>
    <xf numFmtId="0" fontId="7" fillId="9" borderId="32" xfId="0" applyFont="1" applyFill="1" applyBorder="1" applyAlignment="1">
      <alignment horizontal="center"/>
    </xf>
    <xf numFmtId="0" fontId="7" fillId="5" borderId="59" xfId="0" applyFont="1" applyFill="1" applyBorder="1" applyAlignment="1">
      <alignment horizontal="center"/>
    </xf>
    <xf numFmtId="0" fontId="7" fillId="5" borderId="62" xfId="0" applyFont="1" applyFill="1" applyBorder="1" applyAlignment="1">
      <alignment horizontal="center"/>
    </xf>
    <xf numFmtId="0" fontId="7" fillId="5" borderId="60" xfId="0" applyFont="1" applyFill="1" applyBorder="1" applyAlignment="1">
      <alignment horizontal="center"/>
    </xf>
    <xf numFmtId="0" fontId="7" fillId="9" borderId="8" xfId="0" applyFont="1" applyFill="1" applyBorder="1" applyAlignment="1">
      <alignment horizontal="center"/>
    </xf>
    <xf numFmtId="0" fontId="7" fillId="9" borderId="10" xfId="0" applyFont="1" applyFill="1" applyBorder="1" applyAlignment="1">
      <alignment horizontal="center"/>
    </xf>
    <xf numFmtId="0" fontId="3" fillId="0" borderId="31" xfId="0" applyFont="1" applyBorder="1" applyAlignment="1">
      <alignment horizontal="center"/>
    </xf>
    <xf numFmtId="0" fontId="3" fillId="0" borderId="29" xfId="0" applyFont="1" applyBorder="1" applyAlignment="1">
      <alignment horizontal="center"/>
    </xf>
    <xf numFmtId="0" fontId="3" fillId="0" borderId="32" xfId="0" applyFont="1" applyBorder="1" applyAlignment="1">
      <alignment horizontal="center"/>
    </xf>
    <xf numFmtId="0" fontId="0" fillId="0" borderId="14" xfId="0" applyBorder="1" applyAlignment="1">
      <alignment horizontal="center" vertical="center"/>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7" fillId="5" borderId="26" xfId="0" applyFont="1" applyFill="1" applyBorder="1" applyAlignment="1">
      <alignment horizontal="center"/>
    </xf>
    <xf numFmtId="0" fontId="7" fillId="5" borderId="28" xfId="0" applyFont="1" applyFill="1" applyBorder="1" applyAlignment="1">
      <alignment horizontal="center"/>
    </xf>
    <xf numFmtId="0" fontId="7" fillId="5" borderId="27" xfId="0" applyFont="1" applyFill="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vertical="center"/>
    </xf>
    <xf numFmtId="0" fontId="4" fillId="2" borderId="52" xfId="0" applyFont="1" applyFill="1" applyBorder="1" applyAlignment="1">
      <alignment horizontal="center" wrapText="1"/>
    </xf>
    <xf numFmtId="0" fontId="4" fillId="2" borderId="53" xfId="0" applyFont="1" applyFill="1" applyBorder="1" applyAlignment="1">
      <alignment horizontal="center" wrapText="1"/>
    </xf>
    <xf numFmtId="0" fontId="4" fillId="2" borderId="54" xfId="0" applyFont="1" applyFill="1" applyBorder="1" applyAlignment="1">
      <alignment horizontal="center" wrapText="1"/>
    </xf>
    <xf numFmtId="0" fontId="0" fillId="0" borderId="40" xfId="0" applyBorder="1" applyAlignment="1">
      <alignment horizontal="center" vertical="center"/>
    </xf>
    <xf numFmtId="0" fontId="0" fillId="0" borderId="41" xfId="0" applyBorder="1" applyAlignment="1">
      <alignment horizontal="left"/>
    </xf>
    <xf numFmtId="0" fontId="0" fillId="0" borderId="42" xfId="0" applyBorder="1" applyAlignment="1">
      <alignment horizontal="left"/>
    </xf>
    <xf numFmtId="0" fontId="0" fillId="0" borderId="43" xfId="0" applyBorder="1" applyAlignment="1">
      <alignment horizontal="left"/>
    </xf>
    <xf numFmtId="0" fontId="0" fillId="5" borderId="31" xfId="0" applyFill="1" applyBorder="1" applyAlignment="1">
      <alignment horizontal="center"/>
    </xf>
    <xf numFmtId="0" fontId="0" fillId="5" borderId="29" xfId="0" applyFill="1" applyBorder="1" applyAlignment="1">
      <alignment horizontal="center"/>
    </xf>
    <xf numFmtId="0" fontId="0" fillId="5" borderId="30" xfId="0" applyFill="1" applyBorder="1" applyAlignment="1">
      <alignment horizontal="center"/>
    </xf>
    <xf numFmtId="0" fontId="3" fillId="0" borderId="30" xfId="0" applyFont="1" applyBorder="1" applyAlignment="1">
      <alignment horizontal="center"/>
    </xf>
    <xf numFmtId="0" fontId="0" fillId="0" borderId="40" xfId="0" applyBorder="1" applyAlignment="1">
      <alignment horizontal="left" vertical="top" wrapText="1"/>
    </xf>
    <xf numFmtId="0" fontId="5" fillId="0" borderId="31"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0" fillId="3" borderId="30" xfId="0" applyFill="1" applyBorder="1" applyAlignment="1">
      <alignment horizontal="center"/>
    </xf>
    <xf numFmtId="0" fontId="0" fillId="3" borderId="20" xfId="0" applyFill="1" applyBorder="1" applyAlignment="1">
      <alignment horizontal="center"/>
    </xf>
    <xf numFmtId="0" fontId="4" fillId="2" borderId="52" xfId="0" applyFont="1" applyFill="1" applyBorder="1" applyAlignment="1">
      <alignment horizontal="center"/>
    </xf>
    <xf numFmtId="0" fontId="4" fillId="2" borderId="53" xfId="0" applyFont="1" applyFill="1" applyBorder="1" applyAlignment="1">
      <alignment horizontal="center"/>
    </xf>
    <xf numFmtId="0" fontId="4" fillId="2" borderId="54" xfId="0" applyFont="1" applyFill="1" applyBorder="1" applyAlignment="1">
      <alignment horizontal="center"/>
    </xf>
    <xf numFmtId="0" fontId="0" fillId="0" borderId="55"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40" xfId="0" applyFont="1" applyBorder="1" applyAlignment="1">
      <alignment horizontal="left" vertical="top"/>
    </xf>
    <xf numFmtId="0" fontId="0" fillId="0" borderId="41" xfId="0" applyFont="1" applyBorder="1" applyAlignment="1">
      <alignment horizontal="left" vertical="top" wrapText="1"/>
    </xf>
    <xf numFmtId="0" fontId="0" fillId="0" borderId="42" xfId="0" applyFont="1" applyBorder="1" applyAlignment="1">
      <alignment horizontal="left" vertical="top" wrapText="1"/>
    </xf>
    <xf numFmtId="0" fontId="0" fillId="0" borderId="43" xfId="0" applyFont="1"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47" xfId="0" applyFill="1" applyBorder="1" applyAlignment="1">
      <alignment horizontal="left" vertical="top" wrapText="1"/>
    </xf>
    <xf numFmtId="0" fontId="0" fillId="0" borderId="48" xfId="0" applyFill="1" applyBorder="1" applyAlignment="1">
      <alignment horizontal="left" vertical="top" wrapText="1"/>
    </xf>
    <xf numFmtId="0" fontId="0" fillId="0" borderId="49" xfId="0" applyFill="1" applyBorder="1" applyAlignment="1">
      <alignment horizontal="left" vertical="top" wrapText="1"/>
    </xf>
    <xf numFmtId="0" fontId="0" fillId="0" borderId="50" xfId="0" applyFill="1" applyBorder="1" applyAlignment="1">
      <alignment horizontal="left" vertical="top" wrapText="1"/>
    </xf>
    <xf numFmtId="0" fontId="0" fillId="0" borderId="45" xfId="0" applyFill="1" applyBorder="1" applyAlignment="1">
      <alignment horizontal="left" vertical="top" wrapText="1"/>
    </xf>
    <xf numFmtId="0" fontId="0" fillId="0" borderId="51" xfId="0" applyFill="1" applyBorder="1" applyAlignment="1">
      <alignment horizontal="left" vertical="top" wrapText="1"/>
    </xf>
    <xf numFmtId="0" fontId="0" fillId="0" borderId="40" xfId="0" applyBorder="1" applyAlignment="1">
      <alignment horizontal="center" vertical="top" wrapText="1"/>
    </xf>
    <xf numFmtId="0" fontId="0" fillId="4" borderId="9" xfId="0" applyFill="1" applyBorder="1" applyAlignment="1">
      <alignment horizontal="center"/>
    </xf>
    <xf numFmtId="0" fontId="0" fillId="5" borderId="9" xfId="0" applyFill="1" applyBorder="1" applyAlignment="1">
      <alignment horizontal="center"/>
    </xf>
    <xf numFmtId="0" fontId="0" fillId="5" borderId="8" xfId="0" applyFill="1" applyBorder="1" applyAlignment="1">
      <alignment horizontal="center"/>
    </xf>
    <xf numFmtId="0" fontId="0" fillId="5" borderId="10" xfId="0" applyFill="1" applyBorder="1" applyAlignment="1">
      <alignment horizontal="center"/>
    </xf>
  </cellXfs>
  <cellStyles count="2">
    <cellStyle name="Normal" xfId="0" builtinId="0"/>
    <cellStyle name="Normal 2" xfId="1"/>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4;&#1082;&#1089;&#1072;&#1085;&#1072;/Desktop/SpaceY_cost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_1"/>
      <sheetName val="Parameters"/>
      <sheetName val="USCM8"/>
      <sheetName val="Launch"/>
      <sheetName val="Recurring production"/>
      <sheetName val="SSCM"/>
    </sheetNames>
    <sheetDataSet>
      <sheetData sheetId="0"/>
      <sheetData sheetId="1">
        <row r="12">
          <cell r="G12">
            <v>30</v>
          </cell>
        </row>
        <row r="26">
          <cell r="G26">
            <v>43.9816318175871</v>
          </cell>
        </row>
        <row r="27">
          <cell r="G27">
            <v>0.2</v>
          </cell>
        </row>
        <row r="35">
          <cell r="G35">
            <v>19.8</v>
          </cell>
        </row>
        <row r="38">
          <cell r="G38">
            <v>161.89555804844599</v>
          </cell>
        </row>
        <row r="56">
          <cell r="G56">
            <v>100</v>
          </cell>
        </row>
        <row r="57">
          <cell r="G57">
            <v>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5"/>
  <sheetViews>
    <sheetView showGridLines="0" workbookViewId="0">
      <pane ySplit="9" topLeftCell="A10" activePane="bottomLeft" state="frozen"/>
      <selection pane="bottomLeft" activeCell="E28" sqref="E28"/>
    </sheetView>
  </sheetViews>
  <sheetFormatPr defaultRowHeight="12.75" customHeight="1" outlineLevelCol="1"/>
  <cols>
    <col min="1" max="1" width="36.6640625" bestFit="1" customWidth="1"/>
    <col min="2" max="2" width="31.44140625" bestFit="1" customWidth="1"/>
    <col min="3" max="3" width="39.77734375" hidden="1" customWidth="1" outlineLevel="1"/>
    <col min="4" max="4" width="11.5546875" bestFit="1" customWidth="1" collapsed="1"/>
    <col min="5" max="5" width="14.44140625" bestFit="1" customWidth="1"/>
    <col min="6" max="6" width="6.5546875" bestFit="1" customWidth="1"/>
    <col min="7" max="7" width="8.5546875" bestFit="1" customWidth="1"/>
    <col min="8" max="8" width="5.109375" bestFit="1" customWidth="1"/>
    <col min="9" max="9" width="36" hidden="1" customWidth="1" outlineLevel="1"/>
    <col min="10" max="10" width="8.88671875" collapsed="1"/>
  </cols>
  <sheetData>
    <row r="1" spans="1:9" ht="12.75" customHeight="1">
      <c r="A1" s="59" t="s">
        <v>200</v>
      </c>
      <c r="B1" s="59" t="s">
        <v>201</v>
      </c>
      <c r="C1" s="59"/>
      <c r="D1" s="59"/>
      <c r="E1" s="59"/>
      <c r="F1" s="59"/>
      <c r="G1" s="59"/>
      <c r="H1" s="59"/>
      <c r="I1" s="60"/>
    </row>
    <row r="2" spans="1:9" ht="12.75" customHeight="1">
      <c r="A2" s="59" t="s">
        <v>202</v>
      </c>
      <c r="B2" s="59">
        <v>1</v>
      </c>
      <c r="C2" s="59"/>
      <c r="D2" s="59"/>
      <c r="E2" s="59"/>
      <c r="F2" s="59"/>
      <c r="G2" s="59"/>
      <c r="H2" s="59"/>
      <c r="I2" s="60"/>
    </row>
    <row r="3" spans="1:9" ht="12.75" customHeight="1">
      <c r="A3" s="59" t="s">
        <v>233</v>
      </c>
      <c r="B3" s="59" t="s">
        <v>234</v>
      </c>
      <c r="C3" s="59"/>
      <c r="D3" s="59"/>
      <c r="E3" s="59"/>
      <c r="F3" s="59"/>
      <c r="G3" s="59"/>
      <c r="H3" s="59"/>
      <c r="I3" s="60"/>
    </row>
    <row r="4" spans="1:9" ht="12.75" customHeight="1">
      <c r="A4" s="59" t="s">
        <v>203</v>
      </c>
      <c r="B4" s="59" t="s">
        <v>204</v>
      </c>
      <c r="C4" s="59"/>
      <c r="D4" s="59"/>
      <c r="E4" s="59"/>
      <c r="F4" s="59"/>
      <c r="G4" s="59"/>
      <c r="H4" s="59"/>
      <c r="I4" s="60"/>
    </row>
    <row r="5" spans="1:9" ht="12.75" customHeight="1">
      <c r="A5" s="59" t="s">
        <v>205</v>
      </c>
      <c r="B5" s="59" t="s">
        <v>206</v>
      </c>
      <c r="C5" s="59"/>
      <c r="D5" s="59"/>
      <c r="E5" s="59"/>
      <c r="F5" s="59"/>
      <c r="G5" s="59"/>
      <c r="H5" s="59"/>
      <c r="I5" s="60"/>
    </row>
    <row r="6" spans="1:9" ht="12.75" customHeight="1">
      <c r="A6" s="59" t="s">
        <v>207</v>
      </c>
      <c r="B6" s="59" t="s">
        <v>208</v>
      </c>
      <c r="C6" s="59"/>
      <c r="D6" s="59"/>
      <c r="E6" s="59"/>
      <c r="F6" s="59"/>
      <c r="G6" s="59"/>
      <c r="H6" s="59"/>
      <c r="I6" s="60"/>
    </row>
    <row r="7" spans="1:9" ht="12.75" customHeight="1">
      <c r="A7" s="60" t="s">
        <v>209</v>
      </c>
      <c r="B7" s="61">
        <v>43244.87290509259</v>
      </c>
      <c r="C7" s="60"/>
      <c r="D7" s="60"/>
      <c r="E7" s="60"/>
      <c r="F7" s="60"/>
      <c r="G7" s="60"/>
      <c r="H7" s="60"/>
      <c r="I7" s="60"/>
    </row>
    <row r="8" spans="1:9" ht="12.75" customHeight="1">
      <c r="A8" s="65"/>
      <c r="B8" s="65"/>
      <c r="C8" s="65"/>
      <c r="D8" s="65"/>
      <c r="E8" s="65"/>
      <c r="F8" s="65"/>
      <c r="G8" s="65"/>
      <c r="H8" s="65"/>
      <c r="I8" s="65"/>
    </row>
    <row r="9" spans="1:9" ht="12.75" customHeight="1">
      <c r="A9" s="66" t="s">
        <v>49</v>
      </c>
      <c r="B9" s="66" t="s">
        <v>210</v>
      </c>
      <c r="C9" s="66" t="s">
        <v>216</v>
      </c>
      <c r="D9" s="66" t="s">
        <v>215</v>
      </c>
      <c r="E9" s="66" t="s">
        <v>217</v>
      </c>
      <c r="F9" s="66" t="s">
        <v>218</v>
      </c>
      <c r="G9" s="66" t="s">
        <v>219</v>
      </c>
      <c r="H9" s="66" t="s">
        <v>220</v>
      </c>
      <c r="I9" s="67" t="s">
        <v>221</v>
      </c>
    </row>
    <row r="10" spans="1:9" ht="12.75" customHeight="1">
      <c r="A10" s="63"/>
      <c r="B10" s="63"/>
      <c r="C10" s="63"/>
      <c r="D10" s="63"/>
      <c r="E10" s="63"/>
      <c r="F10" s="63"/>
      <c r="G10" s="63"/>
      <c r="H10" s="63"/>
      <c r="I10" s="63"/>
    </row>
    <row r="11" spans="1:9" ht="12.75" customHeight="1">
      <c r="A11" s="62" t="s">
        <v>590</v>
      </c>
      <c r="B11" s="62" t="s">
        <v>591</v>
      </c>
      <c r="C11" s="62" t="s">
        <v>693</v>
      </c>
      <c r="D11" s="64"/>
      <c r="E11" s="62"/>
      <c r="F11" s="62" t="s">
        <v>592</v>
      </c>
      <c r="G11" s="62"/>
      <c r="H11" s="62" t="s">
        <v>694</v>
      </c>
      <c r="I11" s="62" t="s">
        <v>762</v>
      </c>
    </row>
    <row r="12" spans="1:9" ht="12.75" customHeight="1">
      <c r="A12" s="62" t="s">
        <v>397</v>
      </c>
      <c r="B12" s="62" t="s">
        <v>595</v>
      </c>
      <c r="C12" s="62" t="s">
        <v>695</v>
      </c>
      <c r="D12" s="64"/>
      <c r="E12" s="62"/>
      <c r="F12" s="62" t="s">
        <v>226</v>
      </c>
      <c r="G12" s="62" t="s">
        <v>222</v>
      </c>
      <c r="H12" s="62" t="s">
        <v>694</v>
      </c>
      <c r="I12" s="62" t="s">
        <v>763</v>
      </c>
    </row>
    <row r="13" spans="1:9" ht="12.75" customHeight="1">
      <c r="A13" s="62" t="s">
        <v>604</v>
      </c>
      <c r="B13" s="62" t="s">
        <v>598</v>
      </c>
      <c r="C13" s="62" t="s">
        <v>696</v>
      </c>
      <c r="D13" s="64"/>
      <c r="E13" s="62"/>
      <c r="F13" s="62" t="s">
        <v>226</v>
      </c>
      <c r="G13" s="62" t="s">
        <v>222</v>
      </c>
      <c r="H13" s="62" t="s">
        <v>694</v>
      </c>
      <c r="I13" s="62" t="s">
        <v>764</v>
      </c>
    </row>
    <row r="14" spans="1:9" ht="12.75" customHeight="1">
      <c r="A14" s="62" t="s">
        <v>298</v>
      </c>
      <c r="B14" s="62" t="s">
        <v>697</v>
      </c>
      <c r="C14" s="62" t="s">
        <v>698</v>
      </c>
      <c r="D14" s="64"/>
      <c r="E14" s="62"/>
      <c r="F14" s="62" t="s">
        <v>226</v>
      </c>
      <c r="G14" s="62" t="s">
        <v>222</v>
      </c>
      <c r="H14" s="62" t="s">
        <v>694</v>
      </c>
      <c r="I14" s="62" t="s">
        <v>765</v>
      </c>
    </row>
    <row r="15" spans="1:9" ht="12.75" customHeight="1">
      <c r="A15" s="62" t="s">
        <v>135</v>
      </c>
      <c r="B15" s="62" t="s">
        <v>699</v>
      </c>
      <c r="C15" s="62" t="s">
        <v>700</v>
      </c>
      <c r="D15" s="64"/>
      <c r="E15" s="62"/>
      <c r="F15" s="62" t="s">
        <v>226</v>
      </c>
      <c r="G15" s="62" t="s">
        <v>222</v>
      </c>
      <c r="H15" s="62" t="s">
        <v>694</v>
      </c>
      <c r="I15" s="62" t="s">
        <v>766</v>
      </c>
    </row>
    <row r="16" spans="1:9" ht="12.75" customHeight="1">
      <c r="A16" s="62" t="s">
        <v>134</v>
      </c>
      <c r="B16" s="62" t="s">
        <v>701</v>
      </c>
      <c r="C16" s="62" t="s">
        <v>702</v>
      </c>
      <c r="D16" s="64"/>
      <c r="E16" s="62"/>
      <c r="F16" s="62" t="s">
        <v>226</v>
      </c>
      <c r="G16" s="62" t="s">
        <v>222</v>
      </c>
      <c r="H16" s="62" t="s">
        <v>694</v>
      </c>
      <c r="I16" s="62" t="s">
        <v>767</v>
      </c>
    </row>
    <row r="17" spans="1:9" ht="12.75" customHeight="1">
      <c r="A17" s="62" t="s">
        <v>132</v>
      </c>
      <c r="B17" s="62" t="s">
        <v>703</v>
      </c>
      <c r="C17" s="62" t="s">
        <v>704</v>
      </c>
      <c r="D17" s="64"/>
      <c r="E17" s="62"/>
      <c r="F17" s="62" t="s">
        <v>226</v>
      </c>
      <c r="G17" s="62" t="s">
        <v>222</v>
      </c>
      <c r="H17" s="62" t="s">
        <v>694</v>
      </c>
      <c r="I17" s="62" t="s">
        <v>768</v>
      </c>
    </row>
    <row r="18" spans="1:9" ht="12.75" customHeight="1">
      <c r="A18" s="62" t="s">
        <v>235</v>
      </c>
      <c r="B18" s="62" t="s">
        <v>705</v>
      </c>
      <c r="C18" s="62" t="s">
        <v>706</v>
      </c>
      <c r="D18" s="64"/>
      <c r="E18" s="62"/>
      <c r="F18" s="62" t="s">
        <v>226</v>
      </c>
      <c r="G18" s="62" t="s">
        <v>222</v>
      </c>
      <c r="H18" s="62" t="s">
        <v>694</v>
      </c>
      <c r="I18" s="62" t="s">
        <v>769</v>
      </c>
    </row>
    <row r="19" spans="1:9" ht="12.75" customHeight="1">
      <c r="A19" s="62" t="s">
        <v>432</v>
      </c>
      <c r="B19" s="62" t="s">
        <v>707</v>
      </c>
      <c r="C19" s="62" t="s">
        <v>708</v>
      </c>
      <c r="D19" s="64"/>
      <c r="E19" s="62"/>
      <c r="F19" s="62" t="s">
        <v>226</v>
      </c>
      <c r="G19" s="62" t="s">
        <v>222</v>
      </c>
      <c r="H19" s="62" t="s">
        <v>694</v>
      </c>
      <c r="I19" s="62" t="s">
        <v>770</v>
      </c>
    </row>
    <row r="20" spans="1:9" ht="12.75" customHeight="1">
      <c r="A20" s="62" t="s">
        <v>141</v>
      </c>
      <c r="B20" s="62" t="s">
        <v>709</v>
      </c>
      <c r="C20" s="62" t="s">
        <v>710</v>
      </c>
      <c r="D20" s="64"/>
      <c r="E20" s="62"/>
      <c r="F20" s="62" t="s">
        <v>226</v>
      </c>
      <c r="G20" s="62" t="s">
        <v>222</v>
      </c>
      <c r="H20" s="62" t="s">
        <v>694</v>
      </c>
      <c r="I20" s="62" t="s">
        <v>771</v>
      </c>
    </row>
    <row r="21" spans="1:9" ht="12.75" customHeight="1">
      <c r="A21" s="62" t="s">
        <v>163</v>
      </c>
      <c r="B21" s="62" t="s">
        <v>711</v>
      </c>
      <c r="C21" s="62" t="s">
        <v>712</v>
      </c>
      <c r="D21" s="64"/>
      <c r="E21" s="62"/>
      <c r="F21" s="62" t="s">
        <v>226</v>
      </c>
      <c r="G21" s="62" t="s">
        <v>222</v>
      </c>
      <c r="H21" s="62" t="s">
        <v>694</v>
      </c>
      <c r="I21" s="62" t="s">
        <v>772</v>
      </c>
    </row>
    <row r="22" spans="1:9" ht="12.75" customHeight="1">
      <c r="A22" s="62" t="s">
        <v>159</v>
      </c>
      <c r="B22" s="62" t="s">
        <v>713</v>
      </c>
      <c r="C22" s="62" t="s">
        <v>714</v>
      </c>
      <c r="D22" s="64"/>
      <c r="E22" s="62"/>
      <c r="F22" s="62" t="s">
        <v>226</v>
      </c>
      <c r="G22" s="62" t="s">
        <v>222</v>
      </c>
      <c r="H22" s="62" t="s">
        <v>694</v>
      </c>
      <c r="I22" s="62" t="s">
        <v>773</v>
      </c>
    </row>
    <row r="23" spans="1:9" ht="12.75" customHeight="1">
      <c r="A23" s="62" t="s">
        <v>260</v>
      </c>
      <c r="B23" s="62" t="s">
        <v>715</v>
      </c>
      <c r="C23" s="62" t="s">
        <v>716</v>
      </c>
      <c r="D23" s="64"/>
      <c r="E23" s="62"/>
      <c r="F23" s="62" t="s">
        <v>226</v>
      </c>
      <c r="G23" s="62" t="s">
        <v>222</v>
      </c>
      <c r="H23" s="62" t="s">
        <v>694</v>
      </c>
      <c r="I23" s="62" t="s">
        <v>774</v>
      </c>
    </row>
    <row r="24" spans="1:9" ht="12.75" customHeight="1">
      <c r="A24" s="62" t="s">
        <v>68</v>
      </c>
      <c r="B24" s="62" t="s">
        <v>717</v>
      </c>
      <c r="C24" s="62" t="s">
        <v>718</v>
      </c>
      <c r="D24" s="64"/>
      <c r="E24" s="62"/>
      <c r="F24" s="62" t="s">
        <v>226</v>
      </c>
      <c r="G24" s="62" t="s">
        <v>222</v>
      </c>
      <c r="H24" s="62" t="s">
        <v>694</v>
      </c>
      <c r="I24" s="62" t="s">
        <v>775</v>
      </c>
    </row>
    <row r="25" spans="1:9" ht="12.75" customHeight="1">
      <c r="A25" s="62" t="s">
        <v>270</v>
      </c>
      <c r="B25" s="62" t="s">
        <v>719</v>
      </c>
      <c r="C25" s="62" t="s">
        <v>720</v>
      </c>
      <c r="D25" s="64"/>
      <c r="E25" s="62"/>
      <c r="F25" s="62" t="s">
        <v>226</v>
      </c>
      <c r="G25" s="62" t="s">
        <v>222</v>
      </c>
      <c r="H25" s="62" t="s">
        <v>694</v>
      </c>
      <c r="I25" s="62" t="s">
        <v>776</v>
      </c>
    </row>
    <row r="26" spans="1:9" ht="12.75" customHeight="1">
      <c r="A26" s="62" t="s">
        <v>181</v>
      </c>
      <c r="B26" s="62" t="s">
        <v>752</v>
      </c>
      <c r="C26" s="62" t="s">
        <v>753</v>
      </c>
      <c r="D26" s="64"/>
      <c r="E26" s="62"/>
      <c r="F26" s="62" t="s">
        <v>226</v>
      </c>
      <c r="G26" s="62" t="s">
        <v>222</v>
      </c>
      <c r="H26" s="62" t="s">
        <v>694</v>
      </c>
      <c r="I26" s="62" t="s">
        <v>777</v>
      </c>
    </row>
    <row r="27" spans="1:9" ht="12.75" customHeight="1">
      <c r="A27" s="62" t="s">
        <v>506</v>
      </c>
      <c r="B27" s="62" t="s">
        <v>721</v>
      </c>
      <c r="C27" s="62" t="s">
        <v>722</v>
      </c>
      <c r="D27" s="64"/>
      <c r="E27" s="62"/>
      <c r="F27" s="62" t="s">
        <v>226</v>
      </c>
      <c r="G27" s="62" t="s">
        <v>222</v>
      </c>
      <c r="H27" s="62" t="s">
        <v>694</v>
      </c>
      <c r="I27" s="62" t="s">
        <v>778</v>
      </c>
    </row>
    <row r="28" spans="1:9" ht="12.75" customHeight="1">
      <c r="A28" s="62" t="s">
        <v>174</v>
      </c>
      <c r="B28" s="62" t="s">
        <v>723</v>
      </c>
      <c r="C28" s="62" t="s">
        <v>724</v>
      </c>
      <c r="D28" s="64"/>
      <c r="E28" s="62"/>
      <c r="F28" s="62" t="s">
        <v>226</v>
      </c>
      <c r="G28" s="62" t="s">
        <v>222</v>
      </c>
      <c r="H28" s="62" t="s">
        <v>694</v>
      </c>
      <c r="I28" s="62" t="s">
        <v>779</v>
      </c>
    </row>
    <row r="29" spans="1:9" ht="12.75" customHeight="1">
      <c r="A29" s="62" t="s">
        <v>526</v>
      </c>
      <c r="B29" s="62" t="s">
        <v>725</v>
      </c>
      <c r="C29" s="62" t="s">
        <v>726</v>
      </c>
      <c r="D29" s="64"/>
      <c r="E29" s="62"/>
      <c r="F29" s="62" t="s">
        <v>226</v>
      </c>
      <c r="G29" s="62" t="s">
        <v>222</v>
      </c>
      <c r="H29" s="62" t="s">
        <v>694</v>
      </c>
      <c r="I29" s="62" t="s">
        <v>780</v>
      </c>
    </row>
    <row r="30" spans="1:9" ht="12.75" customHeight="1">
      <c r="A30" s="62" t="s">
        <v>86</v>
      </c>
      <c r="B30" s="62" t="s">
        <v>727</v>
      </c>
      <c r="C30" s="62" t="s">
        <v>728</v>
      </c>
      <c r="D30" s="64"/>
      <c r="E30" s="62"/>
      <c r="F30" s="62" t="s">
        <v>226</v>
      </c>
      <c r="G30" s="62" t="s">
        <v>222</v>
      </c>
      <c r="H30" s="62" t="s">
        <v>694</v>
      </c>
      <c r="I30" s="62" t="s">
        <v>781</v>
      </c>
    </row>
    <row r="31" spans="1:9" ht="12.75" customHeight="1">
      <c r="A31" s="62" t="s">
        <v>235</v>
      </c>
      <c r="B31" s="62" t="s">
        <v>729</v>
      </c>
      <c r="C31" s="62" t="s">
        <v>730</v>
      </c>
      <c r="D31" s="64"/>
      <c r="E31" s="62"/>
      <c r="F31" s="62" t="s">
        <v>226</v>
      </c>
      <c r="G31" s="62" t="s">
        <v>222</v>
      </c>
      <c r="H31" s="62" t="s">
        <v>694</v>
      </c>
      <c r="I31" s="62" t="s">
        <v>782</v>
      </c>
    </row>
    <row r="32" spans="1:9" ht="12.75" customHeight="1">
      <c r="A32" s="62" t="s">
        <v>649</v>
      </c>
      <c r="B32" s="62" t="s">
        <v>731</v>
      </c>
      <c r="C32" s="62" t="s">
        <v>732</v>
      </c>
      <c r="D32" s="64"/>
      <c r="E32" s="62"/>
      <c r="F32" s="62" t="s">
        <v>226</v>
      </c>
      <c r="G32" s="62" t="s">
        <v>222</v>
      </c>
      <c r="H32" s="62" t="s">
        <v>694</v>
      </c>
      <c r="I32" s="62" t="s">
        <v>783</v>
      </c>
    </row>
    <row r="33" spans="1:9" ht="12.75" customHeight="1">
      <c r="A33" s="62" t="s">
        <v>672</v>
      </c>
      <c r="B33" s="62" t="s">
        <v>733</v>
      </c>
      <c r="C33" s="62" t="s">
        <v>734</v>
      </c>
      <c r="D33" s="64"/>
      <c r="E33" s="62"/>
      <c r="F33" s="62" t="s">
        <v>226</v>
      </c>
      <c r="G33" s="62" t="s">
        <v>222</v>
      </c>
      <c r="H33" s="62" t="s">
        <v>694</v>
      </c>
      <c r="I33" s="62" t="s">
        <v>784</v>
      </c>
    </row>
    <row r="34" spans="1:9" ht="12.75" customHeight="1">
      <c r="A34" s="62" t="s">
        <v>181</v>
      </c>
      <c r="B34" s="62" t="s">
        <v>735</v>
      </c>
      <c r="C34" s="62" t="s">
        <v>736</v>
      </c>
      <c r="D34" s="64"/>
      <c r="E34" s="62"/>
      <c r="F34" s="62" t="s">
        <v>226</v>
      </c>
      <c r="G34" s="62" t="s">
        <v>222</v>
      </c>
      <c r="H34" s="62" t="s">
        <v>694</v>
      </c>
      <c r="I34" s="62" t="s">
        <v>785</v>
      </c>
    </row>
    <row r="35" spans="1:9" ht="12.75" customHeight="1">
      <c r="A35" s="62" t="s">
        <v>665</v>
      </c>
      <c r="B35" s="62" t="s">
        <v>737</v>
      </c>
      <c r="C35" s="62" t="s">
        <v>738</v>
      </c>
      <c r="D35" s="64"/>
      <c r="E35" s="62"/>
      <c r="F35" s="62" t="s">
        <v>226</v>
      </c>
      <c r="G35" s="62" t="s">
        <v>222</v>
      </c>
      <c r="H35" s="62" t="s">
        <v>694</v>
      </c>
      <c r="I35" s="62" t="s">
        <v>786</v>
      </c>
    </row>
  </sheetData>
  <sheetProtection sheet="1" objects="1" scenarios="1"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B9" sqref="B9:C9"/>
    </sheetView>
  </sheetViews>
  <sheetFormatPr defaultRowHeight="14.4"/>
  <cols>
    <col min="1" max="1" width="26.21875" customWidth="1"/>
    <col min="2" max="2" width="20.5546875" customWidth="1"/>
    <col min="3" max="3" width="38.88671875" customWidth="1"/>
    <col min="4" max="4" width="58.6640625" customWidth="1"/>
  </cols>
  <sheetData>
    <row r="1" spans="1:4" ht="21.6" thickBot="1">
      <c r="A1" s="132" t="s">
        <v>4</v>
      </c>
      <c r="B1" s="133"/>
      <c r="C1" s="133"/>
      <c r="D1" s="134"/>
    </row>
    <row r="2" spans="1:4" ht="15.6" thickTop="1" thickBot="1">
      <c r="A2" s="50" t="s">
        <v>5</v>
      </c>
      <c r="B2" s="216" t="s">
        <v>190</v>
      </c>
      <c r="C2" s="216"/>
      <c r="D2" s="216"/>
    </row>
    <row r="3" spans="1:4" ht="15" thickTop="1">
      <c r="A3" s="3"/>
      <c r="B3" s="1"/>
      <c r="C3" s="1"/>
      <c r="D3" s="2"/>
    </row>
    <row r="4" spans="1:4">
      <c r="A4" s="217" t="s">
        <v>156</v>
      </c>
      <c r="B4" s="141"/>
      <c r="C4" s="141"/>
      <c r="D4" s="2"/>
    </row>
    <row r="5" spans="1:4">
      <c r="A5" s="11" t="s">
        <v>187</v>
      </c>
      <c r="B5" s="21" t="s">
        <v>192</v>
      </c>
      <c r="C5" s="21"/>
      <c r="D5" s="2"/>
    </row>
    <row r="6" spans="1:4">
      <c r="A6" s="11" t="s">
        <v>188</v>
      </c>
      <c r="B6" s="21" t="s">
        <v>193</v>
      </c>
      <c r="C6" s="21" t="s">
        <v>195</v>
      </c>
      <c r="D6" s="2"/>
    </row>
    <row r="7" spans="1:4">
      <c r="A7" s="9" t="s">
        <v>189</v>
      </c>
      <c r="B7" s="21" t="s">
        <v>194</v>
      </c>
      <c r="C7" s="21"/>
      <c r="D7" s="2"/>
    </row>
    <row r="8" spans="1:4">
      <c r="A8" s="9" t="s">
        <v>191</v>
      </c>
      <c r="B8" s="21">
        <v>3</v>
      </c>
      <c r="C8" s="21" t="s">
        <v>195</v>
      </c>
      <c r="D8" s="2"/>
    </row>
    <row r="9" spans="1:4">
      <c r="A9" s="6" t="s">
        <v>11</v>
      </c>
      <c r="B9" s="107">
        <v>2.5</v>
      </c>
      <c r="C9" s="107" t="s">
        <v>71</v>
      </c>
      <c r="D9" s="2"/>
    </row>
    <row r="10" spans="1:4">
      <c r="A10" s="1"/>
      <c r="B10" s="1"/>
      <c r="C10" s="1"/>
      <c r="D10" s="2"/>
    </row>
    <row r="11" spans="1:4">
      <c r="A11" s="1"/>
      <c r="B11" s="1"/>
      <c r="C11" s="1"/>
      <c r="D11" s="2"/>
    </row>
    <row r="12" spans="1:4">
      <c r="A12" s="1"/>
      <c r="B12" s="1"/>
      <c r="C12" s="1"/>
      <c r="D12" s="2"/>
    </row>
    <row r="13" spans="1:4">
      <c r="A13" s="46"/>
      <c r="B13" s="31"/>
      <c r="C13" s="1"/>
      <c r="D13" s="2"/>
    </row>
    <row r="14" spans="1:4">
      <c r="A14" s="218" t="s">
        <v>184</v>
      </c>
      <c r="B14" s="219"/>
      <c r="C14" s="219"/>
      <c r="D14" s="220"/>
    </row>
    <row r="15" spans="1:4">
      <c r="A15" s="24" t="s">
        <v>79</v>
      </c>
      <c r="B15" s="21" t="s">
        <v>83</v>
      </c>
      <c r="C15" s="21" t="s">
        <v>84</v>
      </c>
      <c r="D15" s="23" t="s">
        <v>85</v>
      </c>
    </row>
    <row r="16" spans="1:4">
      <c r="A16" s="47" t="s">
        <v>0</v>
      </c>
      <c r="B16" s="21">
        <f>Inst.m</f>
        <v>4</v>
      </c>
      <c r="C16" s="21">
        <f>Inst.mass_margin</f>
        <v>20</v>
      </c>
      <c r="D16" s="23">
        <f>B16*(C16:C16/100)+B16</f>
        <v>4.8</v>
      </c>
    </row>
    <row r="17" spans="1:4">
      <c r="A17" s="47" t="s">
        <v>1</v>
      </c>
      <c r="B17" s="21">
        <f>Com.m</f>
        <v>1.3</v>
      </c>
      <c r="C17" s="21">
        <f>Com.mass_margin</f>
        <v>40</v>
      </c>
      <c r="D17" s="110">
        <f t="shared" ref="D17:D21" si="0">B17*(C17:C17/100)+B17</f>
        <v>1.82</v>
      </c>
    </row>
    <row r="18" spans="1:4">
      <c r="A18" s="48" t="s">
        <v>2</v>
      </c>
      <c r="B18" s="21">
        <f>EP.m</f>
        <v>2.3135337941447074</v>
      </c>
      <c r="C18" s="21">
        <f>EP.mass_margin</f>
        <v>40</v>
      </c>
      <c r="D18" s="110">
        <f t="shared" si="0"/>
        <v>3.2389473118025904</v>
      </c>
    </row>
    <row r="19" spans="1:4">
      <c r="A19" s="47" t="s">
        <v>82</v>
      </c>
      <c r="B19" s="21">
        <f>ADandCS.m</f>
        <v>4.1399999999999997</v>
      </c>
      <c r="C19" s="21">
        <f>ADandCS.mass_margin</f>
        <v>40</v>
      </c>
      <c r="D19" s="110">
        <f t="shared" si="0"/>
        <v>5.7959999999999994</v>
      </c>
    </row>
    <row r="20" spans="1:4">
      <c r="A20" s="47" t="s">
        <v>80</v>
      </c>
      <c r="B20" s="21">
        <f>CandDH.m</f>
        <v>2.4</v>
      </c>
      <c r="C20" s="21">
        <f>CandDH.mass_margin</f>
        <v>40</v>
      </c>
      <c r="D20" s="110">
        <f t="shared" si="0"/>
        <v>3.36</v>
      </c>
    </row>
    <row r="21" spans="1:4">
      <c r="A21" s="47" t="s">
        <v>3</v>
      </c>
      <c r="B21" s="21">
        <f>Thermal.m</f>
        <v>2.02</v>
      </c>
      <c r="C21" s="21">
        <f>Thermal.mass_margin</f>
        <v>40</v>
      </c>
      <c r="D21" s="110">
        <f t="shared" si="0"/>
        <v>2.8280000000000003</v>
      </c>
    </row>
    <row r="22" spans="1:4" ht="15" thickBot="1">
      <c r="A22" s="49" t="s">
        <v>186</v>
      </c>
      <c r="B22" s="25"/>
      <c r="C22" s="25"/>
      <c r="D22" s="32">
        <f>SUM(D16:D21)</f>
        <v>21.84294731180259</v>
      </c>
    </row>
    <row r="127" spans="5:5">
      <c r="E127" t="e">
        <f>-STR!A10:C10</f>
        <v>#VALUE!</v>
      </c>
    </row>
  </sheetData>
  <mergeCells count="4">
    <mergeCell ref="A1:D1"/>
    <mergeCell ref="B2:D2"/>
    <mergeCell ref="A4:C4"/>
    <mergeCell ref="A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71"/>
  <sheetViews>
    <sheetView showGridLines="0" workbookViewId="0">
      <pane ySplit="8" topLeftCell="A9" activePane="bottomLeft" state="frozen"/>
      <selection pane="bottomLeft"/>
    </sheetView>
  </sheetViews>
  <sheetFormatPr defaultRowHeight="12.75" customHeight="1" outlineLevelRow="1" outlineLevelCol="1"/>
  <cols>
    <col min="1" max="1" width="36.6640625" bestFit="1" customWidth="1"/>
    <col min="2" max="2" width="13.33203125" hidden="1" customWidth="1" outlineLevel="1"/>
    <col min="3" max="3" width="21.6640625" bestFit="1" customWidth="1" collapsed="1"/>
    <col min="4" max="4" width="13.44140625" bestFit="1" customWidth="1"/>
    <col min="5" max="5" width="12" bestFit="1" customWidth="1"/>
    <col min="6" max="6" width="11.109375" customWidth="1"/>
    <col min="7" max="7" width="13.44140625" bestFit="1" customWidth="1"/>
    <col min="8" max="8" width="21.44140625" bestFit="1" customWidth="1"/>
    <col min="9" max="9" width="19.44140625" bestFit="1" customWidth="1"/>
    <col min="10" max="10" width="6.5546875" bestFit="1" customWidth="1"/>
    <col min="11" max="11" width="8.5546875" bestFit="1" customWidth="1"/>
    <col min="12" max="12" width="5.109375" bestFit="1" customWidth="1"/>
    <col min="13" max="13" width="36.33203125" hidden="1" customWidth="1" outlineLevel="1"/>
    <col min="14" max="14" width="2" bestFit="1" customWidth="1" collapsed="1"/>
  </cols>
  <sheetData>
    <row r="1" spans="1:14" ht="12.75" customHeight="1">
      <c r="A1" s="59" t="s">
        <v>200</v>
      </c>
      <c r="B1" s="59"/>
      <c r="C1" s="59" t="s">
        <v>201</v>
      </c>
      <c r="D1" s="59"/>
      <c r="E1" s="59"/>
      <c r="F1" s="59"/>
      <c r="G1" s="59"/>
      <c r="H1" s="59"/>
      <c r="I1" s="59"/>
      <c r="J1" s="59"/>
      <c r="K1" s="59"/>
      <c r="L1" s="59"/>
      <c r="M1" s="60"/>
    </row>
    <row r="2" spans="1:14" ht="12.75" customHeight="1">
      <c r="A2" s="59" t="s">
        <v>202</v>
      </c>
      <c r="B2" s="59"/>
      <c r="C2" s="59">
        <v>1</v>
      </c>
      <c r="D2" s="59"/>
      <c r="E2" s="59"/>
      <c r="F2" s="59"/>
      <c r="G2" s="59"/>
      <c r="H2" s="59"/>
      <c r="I2" s="59"/>
      <c r="J2" s="59"/>
      <c r="K2" s="59"/>
      <c r="L2" s="59"/>
      <c r="M2" s="60"/>
    </row>
    <row r="3" spans="1:14" ht="12.75" customHeight="1">
      <c r="A3" s="59" t="s">
        <v>203</v>
      </c>
      <c r="B3" s="59"/>
      <c r="C3" s="59" t="s">
        <v>204</v>
      </c>
      <c r="D3" s="59"/>
      <c r="E3" s="59"/>
      <c r="F3" s="59"/>
      <c r="G3" s="59"/>
      <c r="H3" s="59"/>
      <c r="I3" s="59"/>
      <c r="J3" s="59"/>
      <c r="K3" s="59"/>
      <c r="L3" s="59"/>
      <c r="M3" s="60"/>
    </row>
    <row r="4" spans="1:14" ht="12.75" customHeight="1">
      <c r="A4" s="59" t="s">
        <v>205</v>
      </c>
      <c r="B4" s="59"/>
      <c r="C4" s="59" t="s">
        <v>206</v>
      </c>
      <c r="D4" s="59"/>
      <c r="E4" s="59"/>
      <c r="F4" s="59"/>
      <c r="G4" s="59"/>
      <c r="H4" s="59"/>
      <c r="I4" s="59"/>
      <c r="J4" s="59"/>
      <c r="K4" s="59"/>
      <c r="L4" s="59"/>
      <c r="M4" s="60"/>
    </row>
    <row r="5" spans="1:14" ht="12.75" customHeight="1">
      <c r="A5" s="59" t="s">
        <v>207</v>
      </c>
      <c r="B5" s="59"/>
      <c r="C5" s="59" t="s">
        <v>208</v>
      </c>
      <c r="D5" s="59"/>
      <c r="E5" s="59"/>
      <c r="F5" s="59"/>
      <c r="G5" s="59"/>
      <c r="H5" s="59"/>
      <c r="I5" s="59"/>
      <c r="J5" s="59"/>
      <c r="K5" s="59"/>
      <c r="L5" s="59"/>
      <c r="M5" s="60"/>
    </row>
    <row r="6" spans="1:14" ht="12.75" customHeight="1">
      <c r="A6" s="60" t="s">
        <v>209</v>
      </c>
      <c r="B6" s="60"/>
      <c r="C6" s="61">
        <v>43244.87290509259</v>
      </c>
      <c r="D6" s="60"/>
      <c r="E6" s="60"/>
      <c r="F6" s="60"/>
      <c r="G6" s="60"/>
      <c r="H6" s="60"/>
      <c r="I6" s="60"/>
      <c r="J6" s="60"/>
      <c r="K6" s="60"/>
      <c r="L6" s="60"/>
      <c r="M6" s="60"/>
    </row>
    <row r="7" spans="1:14" ht="12.75" customHeight="1">
      <c r="A7" s="65"/>
      <c r="B7" s="65"/>
      <c r="C7" s="65"/>
      <c r="D7" s="65"/>
      <c r="E7" s="65"/>
      <c r="F7" s="65"/>
      <c r="G7" s="65"/>
      <c r="H7" s="65"/>
      <c r="I7" s="65"/>
      <c r="J7" s="65"/>
      <c r="K7" s="65"/>
      <c r="L7" s="65"/>
      <c r="M7" s="65"/>
    </row>
    <row r="8" spans="1:14" ht="12.75" customHeight="1">
      <c r="A8" s="66" t="s">
        <v>49</v>
      </c>
      <c r="B8" s="66" t="s">
        <v>210</v>
      </c>
      <c r="C8" s="66" t="s">
        <v>211</v>
      </c>
      <c r="D8" s="66" t="s">
        <v>212</v>
      </c>
      <c r="E8" s="66" t="s">
        <v>213</v>
      </c>
      <c r="F8" s="66" t="s">
        <v>214</v>
      </c>
      <c r="G8" s="66" t="s">
        <v>215</v>
      </c>
      <c r="H8" s="66" t="s">
        <v>216</v>
      </c>
      <c r="I8" s="66" t="s">
        <v>217</v>
      </c>
      <c r="J8" s="66" t="s">
        <v>218</v>
      </c>
      <c r="K8" s="66" t="s">
        <v>219</v>
      </c>
      <c r="L8" s="66" t="s">
        <v>220</v>
      </c>
      <c r="M8" s="67" t="s">
        <v>221</v>
      </c>
    </row>
    <row r="9" spans="1:14" ht="12.75" customHeight="1">
      <c r="A9" s="63"/>
      <c r="B9" s="63"/>
      <c r="C9" s="63"/>
      <c r="D9" s="63"/>
      <c r="E9" s="63"/>
      <c r="F9" s="63"/>
      <c r="G9" s="63"/>
      <c r="H9" s="63"/>
      <c r="I9" s="63"/>
      <c r="J9" s="63"/>
      <c r="K9" s="63"/>
      <c r="L9" s="63"/>
      <c r="M9" s="63"/>
    </row>
    <row r="10" spans="1:14" ht="12.75" customHeight="1">
      <c r="A10" s="62" t="s">
        <v>68</v>
      </c>
      <c r="B10" s="62" t="s">
        <v>284</v>
      </c>
      <c r="C10" s="64"/>
      <c r="D10" s="64"/>
      <c r="E10" s="64"/>
      <c r="F10" s="64"/>
      <c r="G10" s="64"/>
      <c r="H10" s="62" t="s">
        <v>284</v>
      </c>
      <c r="I10" s="62"/>
      <c r="J10" s="62" t="s">
        <v>262</v>
      </c>
      <c r="K10" s="62" t="s">
        <v>222</v>
      </c>
      <c r="L10" s="62" t="s">
        <v>223</v>
      </c>
      <c r="M10" s="62" t="s">
        <v>285</v>
      </c>
      <c r="N10">
        <v>1</v>
      </c>
    </row>
    <row r="11" spans="1:14" ht="12.75" customHeight="1" outlineLevel="1">
      <c r="A11" s="62" t="s">
        <v>286</v>
      </c>
      <c r="B11" s="62" t="s">
        <v>287</v>
      </c>
      <c r="C11" s="63"/>
      <c r="D11" s="63" t="s">
        <v>224</v>
      </c>
      <c r="E11" s="63">
        <v>0.2</v>
      </c>
      <c r="F11" s="63" t="s">
        <v>739</v>
      </c>
      <c r="G11" s="64">
        <f>IF($F$11="MANUAL",$D$11,IF($F$11="COMPUTED",$C$11,$E$11))</f>
        <v>0.2</v>
      </c>
      <c r="H11" s="62" t="s">
        <v>288</v>
      </c>
      <c r="I11" s="62" t="s">
        <v>289</v>
      </c>
      <c r="J11" s="62" t="s">
        <v>226</v>
      </c>
      <c r="K11" s="62"/>
      <c r="L11" s="62" t="s">
        <v>227</v>
      </c>
      <c r="M11" s="62" t="s">
        <v>290</v>
      </c>
      <c r="N11">
        <v>2</v>
      </c>
    </row>
    <row r="12" spans="1:14" ht="12.75" customHeight="1" outlineLevel="1">
      <c r="A12" s="62" t="s">
        <v>321</v>
      </c>
      <c r="B12" s="62" t="s">
        <v>322</v>
      </c>
      <c r="C12" s="63"/>
      <c r="D12" s="63">
        <v>0.1</v>
      </c>
      <c r="E12" s="63" t="s">
        <v>224</v>
      </c>
      <c r="F12" s="63" t="s">
        <v>225</v>
      </c>
      <c r="G12" s="64">
        <f>IF($F$12="MANUAL",$D$12,IF($F$12="COMPUTED",$C$12,$E$12))</f>
        <v>0.1</v>
      </c>
      <c r="H12" s="62" t="s">
        <v>461</v>
      </c>
      <c r="I12" s="62" t="s">
        <v>324</v>
      </c>
      <c r="J12" s="62" t="s">
        <v>226</v>
      </c>
      <c r="K12" s="62"/>
      <c r="L12" s="62" t="s">
        <v>227</v>
      </c>
      <c r="M12" s="62" t="s">
        <v>462</v>
      </c>
      <c r="N12">
        <v>2</v>
      </c>
    </row>
    <row r="13" spans="1:14" ht="12.75" customHeight="1" outlineLevel="1">
      <c r="A13" s="62" t="s">
        <v>228</v>
      </c>
      <c r="B13" s="62" t="s">
        <v>56</v>
      </c>
      <c r="C13" s="63"/>
      <c r="D13" s="63" t="s">
        <v>224</v>
      </c>
      <c r="E13" s="63">
        <v>0.3</v>
      </c>
      <c r="F13" s="63" t="s">
        <v>739</v>
      </c>
      <c r="G13" s="64">
        <f>IF($F$13="MANUAL",$D$13,IF($F$13="COMPUTED",$C$13,$E$13))</f>
        <v>0.3</v>
      </c>
      <c r="H13" s="62" t="s">
        <v>291</v>
      </c>
      <c r="I13" s="62" t="s">
        <v>229</v>
      </c>
      <c r="J13" s="62" t="s">
        <v>226</v>
      </c>
      <c r="K13" s="62"/>
      <c r="L13" s="62" t="s">
        <v>227</v>
      </c>
      <c r="M13" s="62" t="s">
        <v>292</v>
      </c>
      <c r="N13">
        <v>2</v>
      </c>
    </row>
    <row r="14" spans="1:14" ht="12.75" customHeight="1" outlineLevel="1">
      <c r="A14" s="62" t="s">
        <v>293</v>
      </c>
      <c r="B14" s="62" t="s">
        <v>294</v>
      </c>
      <c r="C14" s="63"/>
      <c r="D14" s="63">
        <v>1</v>
      </c>
      <c r="E14" s="63" t="s">
        <v>224</v>
      </c>
      <c r="F14" s="63" t="s">
        <v>225</v>
      </c>
      <c r="G14" s="64">
        <f>IF($F$14="MANUAL",$D$14,IF($F$14="COMPUTED",$C$14,$E$14))</f>
        <v>1</v>
      </c>
      <c r="H14" s="62" t="s">
        <v>295</v>
      </c>
      <c r="I14" s="62" t="s">
        <v>296</v>
      </c>
      <c r="J14" s="62" t="s">
        <v>226</v>
      </c>
      <c r="K14" s="62"/>
      <c r="L14" s="62" t="s">
        <v>227</v>
      </c>
      <c r="M14" s="62" t="s">
        <v>297</v>
      </c>
      <c r="N14">
        <v>2</v>
      </c>
    </row>
    <row r="15" spans="1:14" ht="12.75" customHeight="1">
      <c r="A15" s="62" t="s">
        <v>298</v>
      </c>
      <c r="B15" s="62" t="s">
        <v>299</v>
      </c>
      <c r="C15" s="64"/>
      <c r="D15" s="64"/>
      <c r="E15" s="64"/>
      <c r="F15" s="64"/>
      <c r="G15" s="64"/>
      <c r="H15" s="62" t="s">
        <v>299</v>
      </c>
      <c r="I15" s="62"/>
      <c r="J15" s="62" t="s">
        <v>300</v>
      </c>
      <c r="K15" s="62" t="s">
        <v>222</v>
      </c>
      <c r="L15" s="62" t="s">
        <v>223</v>
      </c>
      <c r="M15" s="62" t="s">
        <v>301</v>
      </c>
      <c r="N15">
        <v>1</v>
      </c>
    </row>
    <row r="16" spans="1:14" ht="12.75" customHeight="1" outlineLevel="1">
      <c r="A16" s="62" t="s">
        <v>244</v>
      </c>
      <c r="B16" s="62" t="s">
        <v>245</v>
      </c>
      <c r="C16" s="63">
        <f>'AD&amp;CS'!C64:D64</f>
        <v>40</v>
      </c>
      <c r="D16" s="63" t="s">
        <v>224</v>
      </c>
      <c r="E16" s="63" t="s">
        <v>224</v>
      </c>
      <c r="F16" s="63" t="s">
        <v>266</v>
      </c>
      <c r="G16" s="64">
        <f>IF($F$16="MANUAL",$D$16,IF($F$16="COMPUTED",$C$16,$E$16))</f>
        <v>40</v>
      </c>
      <c r="H16" s="62" t="s">
        <v>302</v>
      </c>
      <c r="I16" s="62" t="s">
        <v>247</v>
      </c>
      <c r="J16" s="62" t="s">
        <v>226</v>
      </c>
      <c r="K16" s="62"/>
      <c r="L16" s="62" t="s">
        <v>227</v>
      </c>
      <c r="M16" s="62" t="s">
        <v>303</v>
      </c>
      <c r="N16">
        <v>2</v>
      </c>
    </row>
    <row r="17" spans="1:14" ht="12.75" customHeight="1" outlineLevel="1">
      <c r="A17" s="62" t="s">
        <v>228</v>
      </c>
      <c r="B17" s="62" t="s">
        <v>56</v>
      </c>
      <c r="C17" s="63">
        <f>'AD&amp;CS'!C62:D62</f>
        <v>4.1399999999999997</v>
      </c>
      <c r="D17" s="63" t="s">
        <v>224</v>
      </c>
      <c r="E17" s="63" t="s">
        <v>224</v>
      </c>
      <c r="F17" s="63" t="s">
        <v>266</v>
      </c>
      <c r="G17" s="64">
        <f>IF($F$17="MANUAL",$D$17,IF($F$17="COMPUTED",$C$17,$E$17))</f>
        <v>4.1399999999999997</v>
      </c>
      <c r="H17" s="62" t="s">
        <v>361</v>
      </c>
      <c r="I17" s="62" t="s">
        <v>229</v>
      </c>
      <c r="J17" s="62" t="s">
        <v>226</v>
      </c>
      <c r="K17" s="62"/>
      <c r="L17" s="62" t="s">
        <v>227</v>
      </c>
      <c r="M17" s="62" t="s">
        <v>362</v>
      </c>
      <c r="N17">
        <v>2</v>
      </c>
    </row>
    <row r="18" spans="1:14" ht="12.75" customHeight="1" outlineLevel="1">
      <c r="A18" s="62" t="s">
        <v>251</v>
      </c>
      <c r="B18" s="62" t="s">
        <v>252</v>
      </c>
      <c r="C18" s="63">
        <f>'AD&amp;CS'!C64:D64</f>
        <v>40</v>
      </c>
      <c r="D18" s="63" t="s">
        <v>224</v>
      </c>
      <c r="E18" s="63" t="s">
        <v>224</v>
      </c>
      <c r="F18" s="63" t="s">
        <v>266</v>
      </c>
      <c r="G18" s="64">
        <f>IF($F$18="MANUAL",$D$18,IF($F$18="COMPUTED",$C$18,$E$18))</f>
        <v>40</v>
      </c>
      <c r="H18" s="62" t="s">
        <v>444</v>
      </c>
      <c r="I18" s="62" t="s">
        <v>254</v>
      </c>
      <c r="J18" s="62" t="s">
        <v>226</v>
      </c>
      <c r="K18" s="62"/>
      <c r="L18" s="62" t="s">
        <v>227</v>
      </c>
      <c r="M18" s="62" t="s">
        <v>445</v>
      </c>
      <c r="N18">
        <v>2</v>
      </c>
    </row>
    <row r="19" spans="1:14" ht="12.75" customHeight="1" outlineLevel="1">
      <c r="A19" s="62" t="s">
        <v>230</v>
      </c>
      <c r="B19" s="62" t="s">
        <v>231</v>
      </c>
      <c r="C19" s="63">
        <f>'AD&amp;CS'!C63:D63</f>
        <v>14.4</v>
      </c>
      <c r="D19" s="63" t="s">
        <v>224</v>
      </c>
      <c r="E19" s="63" t="s">
        <v>224</v>
      </c>
      <c r="F19" s="63" t="s">
        <v>266</v>
      </c>
      <c r="G19" s="64">
        <f>IF($F$19="MANUAL",$D$19,IF($F$19="COMPUTED",$C$19,$E$19))</f>
        <v>14.4</v>
      </c>
      <c r="H19" s="62" t="s">
        <v>304</v>
      </c>
      <c r="I19" s="62" t="s">
        <v>232</v>
      </c>
      <c r="J19" s="62" t="s">
        <v>226</v>
      </c>
      <c r="K19" s="62"/>
      <c r="L19" s="62" t="s">
        <v>227</v>
      </c>
      <c r="M19" s="62" t="s">
        <v>305</v>
      </c>
      <c r="N19">
        <v>2</v>
      </c>
    </row>
    <row r="20" spans="1:14" ht="12.75" customHeight="1" outlineLevel="1">
      <c r="A20" s="62" t="s">
        <v>363</v>
      </c>
      <c r="B20" s="62"/>
      <c r="C20" s="64"/>
      <c r="D20" s="63"/>
      <c r="E20" s="64"/>
      <c r="F20" s="64"/>
      <c r="G20" s="64"/>
      <c r="H20" s="62" t="s">
        <v>364</v>
      </c>
      <c r="I20" s="62"/>
      <c r="J20" s="62" t="s">
        <v>226</v>
      </c>
      <c r="K20" s="62" t="s">
        <v>222</v>
      </c>
      <c r="L20" s="62" t="s">
        <v>316</v>
      </c>
      <c r="M20" s="62" t="s">
        <v>365</v>
      </c>
      <c r="N20">
        <v>2</v>
      </c>
    </row>
    <row r="21" spans="1:14" ht="12.75" customHeight="1" outlineLevel="1">
      <c r="A21" s="62" t="s">
        <v>366</v>
      </c>
      <c r="B21" s="62"/>
      <c r="C21" s="64"/>
      <c r="D21" s="63"/>
      <c r="E21" s="64"/>
      <c r="F21" s="64"/>
      <c r="G21" s="64"/>
      <c r="H21" s="62" t="s">
        <v>367</v>
      </c>
      <c r="I21" s="62"/>
      <c r="J21" s="62" t="s">
        <v>226</v>
      </c>
      <c r="K21" s="62" t="s">
        <v>222</v>
      </c>
      <c r="L21" s="62" t="s">
        <v>316</v>
      </c>
      <c r="M21" s="62" t="s">
        <v>368</v>
      </c>
      <c r="N21">
        <v>2</v>
      </c>
    </row>
    <row r="22" spans="1:14" ht="12.75" customHeight="1" outlineLevel="1">
      <c r="A22" s="62" t="s">
        <v>369</v>
      </c>
      <c r="B22" s="62"/>
      <c r="C22" s="64"/>
      <c r="D22" s="63"/>
      <c r="E22" s="64"/>
      <c r="F22" s="64"/>
      <c r="G22" s="64"/>
      <c r="H22" s="62" t="s">
        <v>370</v>
      </c>
      <c r="I22" s="62"/>
      <c r="J22" s="62" t="s">
        <v>226</v>
      </c>
      <c r="K22" s="62" t="s">
        <v>222</v>
      </c>
      <c r="L22" s="62" t="s">
        <v>316</v>
      </c>
      <c r="M22" s="62" t="s">
        <v>371</v>
      </c>
      <c r="N22">
        <v>2</v>
      </c>
    </row>
    <row r="23" spans="1:14" ht="12.75" customHeight="1" outlineLevel="1">
      <c r="A23" s="62" t="s">
        <v>372</v>
      </c>
      <c r="B23" s="62"/>
      <c r="C23" s="64"/>
      <c r="D23" s="63"/>
      <c r="E23" s="64"/>
      <c r="F23" s="64"/>
      <c r="G23" s="64"/>
      <c r="H23" s="62" t="s">
        <v>373</v>
      </c>
      <c r="I23" s="62"/>
      <c r="J23" s="62" t="s">
        <v>226</v>
      </c>
      <c r="K23" s="62" t="s">
        <v>222</v>
      </c>
      <c r="L23" s="62" t="s">
        <v>316</v>
      </c>
      <c r="M23" s="62" t="s">
        <v>374</v>
      </c>
      <c r="N23">
        <v>2</v>
      </c>
    </row>
    <row r="24" spans="1:14" ht="12.75" customHeight="1">
      <c r="A24" s="62" t="s">
        <v>174</v>
      </c>
      <c r="B24" s="62" t="s">
        <v>174</v>
      </c>
      <c r="C24" s="64"/>
      <c r="D24" s="64"/>
      <c r="E24" s="64"/>
      <c r="F24" s="64"/>
      <c r="G24" s="64"/>
      <c r="H24" s="62" t="s">
        <v>174</v>
      </c>
      <c r="I24" s="62"/>
      <c r="J24" s="62" t="s">
        <v>463</v>
      </c>
      <c r="K24" s="62" t="s">
        <v>222</v>
      </c>
      <c r="L24" s="62" t="s">
        <v>223</v>
      </c>
      <c r="M24" s="62" t="s">
        <v>464</v>
      </c>
      <c r="N24">
        <v>1</v>
      </c>
    </row>
    <row r="25" spans="1:14" ht="12.75" customHeight="1" outlineLevel="1">
      <c r="A25" s="62" t="s">
        <v>465</v>
      </c>
      <c r="B25" s="62" t="s">
        <v>466</v>
      </c>
      <c r="C25" s="63"/>
      <c r="D25" s="63" t="s">
        <v>224</v>
      </c>
      <c r="E25" s="63">
        <v>10</v>
      </c>
      <c r="F25" s="63" t="s">
        <v>739</v>
      </c>
      <c r="G25" s="64">
        <f>IF($F$25="MANUAL",$D$25,IF($F$25="COMPUTED",$C$25,$E$25))</f>
        <v>10</v>
      </c>
      <c r="H25" s="62" t="s">
        <v>467</v>
      </c>
      <c r="I25" s="62" t="s">
        <v>468</v>
      </c>
      <c r="J25" s="62" t="s">
        <v>226</v>
      </c>
      <c r="K25" s="62"/>
      <c r="L25" s="62" t="s">
        <v>227</v>
      </c>
      <c r="M25" s="62" t="s">
        <v>469</v>
      </c>
      <c r="N25">
        <v>2</v>
      </c>
    </row>
    <row r="26" spans="1:14" ht="12.75" customHeight="1" outlineLevel="1">
      <c r="A26" s="62" t="s">
        <v>321</v>
      </c>
      <c r="B26" s="62" t="s">
        <v>322</v>
      </c>
      <c r="C26" s="63" t="s">
        <v>224</v>
      </c>
      <c r="D26" s="63">
        <v>0.2</v>
      </c>
      <c r="E26" s="63" t="s">
        <v>224</v>
      </c>
      <c r="F26" s="63" t="s">
        <v>225</v>
      </c>
      <c r="G26" s="64">
        <f>IF($F$26="MANUAL",$D$26,IF($F$26="COMPUTED",$C$26,$E$26))</f>
        <v>0.2</v>
      </c>
      <c r="H26" s="62" t="s">
        <v>470</v>
      </c>
      <c r="I26" s="62" t="s">
        <v>324</v>
      </c>
      <c r="J26" s="62" t="s">
        <v>226</v>
      </c>
      <c r="K26" s="62"/>
      <c r="L26" s="62" t="s">
        <v>227</v>
      </c>
      <c r="M26" s="62" t="s">
        <v>471</v>
      </c>
      <c r="N26">
        <v>2</v>
      </c>
    </row>
    <row r="27" spans="1:14" ht="12.75" customHeight="1" outlineLevel="1">
      <c r="A27" s="62" t="s">
        <v>326</v>
      </c>
      <c r="B27" s="62" t="s">
        <v>327</v>
      </c>
      <c r="C27" s="63" t="s">
        <v>224</v>
      </c>
      <c r="D27" s="63">
        <v>0.2</v>
      </c>
      <c r="E27" s="63" t="s">
        <v>224</v>
      </c>
      <c r="F27" s="63" t="s">
        <v>225</v>
      </c>
      <c r="G27" s="64">
        <f>IF($F$27="MANUAL",$D$27,IF($F$27="COMPUTED",$C$27,$E$27))</f>
        <v>0.2</v>
      </c>
      <c r="H27" s="62" t="s">
        <v>472</v>
      </c>
      <c r="I27" s="62" t="s">
        <v>329</v>
      </c>
      <c r="J27" s="62" t="s">
        <v>226</v>
      </c>
      <c r="K27" s="62"/>
      <c r="L27" s="62" t="s">
        <v>227</v>
      </c>
      <c r="M27" s="62" t="s">
        <v>473</v>
      </c>
      <c r="N27">
        <v>2</v>
      </c>
    </row>
    <row r="28" spans="1:14" ht="12.75" customHeight="1" outlineLevel="1">
      <c r="A28" s="62" t="s">
        <v>228</v>
      </c>
      <c r="B28" s="62" t="s">
        <v>56</v>
      </c>
      <c r="C28" s="63"/>
      <c r="D28" s="63" t="s">
        <v>224</v>
      </c>
      <c r="E28" s="63">
        <v>0.59</v>
      </c>
      <c r="F28" s="63" t="s">
        <v>739</v>
      </c>
      <c r="G28" s="64">
        <f>IF($F$28="MANUAL",$D$28,IF($F$28="COMPUTED",$C$28,$E$28))</f>
        <v>0.59</v>
      </c>
      <c r="H28" s="62" t="s">
        <v>474</v>
      </c>
      <c r="I28" s="62" t="s">
        <v>229</v>
      </c>
      <c r="J28" s="62" t="s">
        <v>226</v>
      </c>
      <c r="K28" s="62"/>
      <c r="L28" s="62" t="s">
        <v>227</v>
      </c>
      <c r="M28" s="62" t="s">
        <v>475</v>
      </c>
      <c r="N28">
        <v>2</v>
      </c>
    </row>
    <row r="29" spans="1:14" ht="12.75" customHeight="1" outlineLevel="1">
      <c r="A29" s="62" t="s">
        <v>293</v>
      </c>
      <c r="B29" s="62" t="s">
        <v>294</v>
      </c>
      <c r="C29" s="63"/>
      <c r="D29" s="63" t="s">
        <v>224</v>
      </c>
      <c r="E29" s="63">
        <v>2</v>
      </c>
      <c r="F29" s="63" t="s">
        <v>739</v>
      </c>
      <c r="G29" s="64">
        <f>IF($F$29="MANUAL",$D$29,IF($F$29="COMPUTED",$C$29,$E$29))</f>
        <v>2</v>
      </c>
      <c r="H29" s="62" t="s">
        <v>476</v>
      </c>
      <c r="I29" s="62" t="s">
        <v>296</v>
      </c>
      <c r="J29" s="62" t="s">
        <v>226</v>
      </c>
      <c r="K29" s="62"/>
      <c r="L29" s="62" t="s">
        <v>227</v>
      </c>
      <c r="M29" s="62" t="s">
        <v>477</v>
      </c>
      <c r="N29">
        <v>2</v>
      </c>
    </row>
    <row r="30" spans="1:14" ht="12.75" customHeight="1" outlineLevel="1">
      <c r="A30" s="62" t="s">
        <v>333</v>
      </c>
      <c r="B30" s="62" t="s">
        <v>334</v>
      </c>
      <c r="C30" s="63" t="s">
        <v>224</v>
      </c>
      <c r="D30" s="63">
        <v>0.1</v>
      </c>
      <c r="E30" s="63" t="s">
        <v>224</v>
      </c>
      <c r="F30" s="63" t="s">
        <v>225</v>
      </c>
      <c r="G30" s="64">
        <f>IF($F$30="MANUAL",$D$30,IF($F$30="COMPUTED",$C$30,$E$30))</f>
        <v>0.1</v>
      </c>
      <c r="H30" s="62" t="s">
        <v>478</v>
      </c>
      <c r="I30" s="62" t="s">
        <v>336</v>
      </c>
      <c r="J30" s="62" t="s">
        <v>226</v>
      </c>
      <c r="K30" s="62"/>
      <c r="L30" s="62" t="s">
        <v>227</v>
      </c>
      <c r="M30" s="62" t="s">
        <v>479</v>
      </c>
      <c r="N30">
        <v>2</v>
      </c>
    </row>
    <row r="31" spans="1:14" ht="12.75" customHeight="1">
      <c r="A31" s="62" t="s">
        <v>141</v>
      </c>
      <c r="B31" s="62" t="s">
        <v>480</v>
      </c>
      <c r="C31" s="64"/>
      <c r="D31" s="64"/>
      <c r="E31" s="64"/>
      <c r="F31" s="64"/>
      <c r="G31" s="64"/>
      <c r="H31" s="62" t="s">
        <v>480</v>
      </c>
      <c r="I31" s="62"/>
      <c r="J31" s="62" t="s">
        <v>481</v>
      </c>
      <c r="K31" s="62" t="s">
        <v>222</v>
      </c>
      <c r="L31" s="62" t="s">
        <v>223</v>
      </c>
      <c r="M31" s="62" t="s">
        <v>482</v>
      </c>
      <c r="N31">
        <v>1</v>
      </c>
    </row>
    <row r="32" spans="1:14" ht="12.75" customHeight="1" outlineLevel="1">
      <c r="A32" s="62" t="s">
        <v>244</v>
      </c>
      <c r="B32" s="62" t="s">
        <v>245</v>
      </c>
      <c r="C32" s="63">
        <f>'C&amp;DH'!C36:D36</f>
        <v>40</v>
      </c>
      <c r="D32" s="63" t="s">
        <v>224</v>
      </c>
      <c r="E32" s="63" t="s">
        <v>224</v>
      </c>
      <c r="F32" s="63" t="s">
        <v>266</v>
      </c>
      <c r="G32" s="64">
        <f>IF($F$32="MANUAL",$D$32,IF($F$32="COMPUTED",$C$32,$E$32))</f>
        <v>40</v>
      </c>
      <c r="H32" s="62" t="s">
        <v>483</v>
      </c>
      <c r="I32" s="62" t="s">
        <v>247</v>
      </c>
      <c r="J32" s="62" t="s">
        <v>226</v>
      </c>
      <c r="K32" s="62"/>
      <c r="L32" s="62" t="s">
        <v>227</v>
      </c>
      <c r="M32" s="62" t="s">
        <v>484</v>
      </c>
      <c r="N32">
        <v>2</v>
      </c>
    </row>
    <row r="33" spans="1:14" ht="12.75" customHeight="1" outlineLevel="1">
      <c r="A33" s="62" t="s">
        <v>228</v>
      </c>
      <c r="B33" s="62" t="s">
        <v>56</v>
      </c>
      <c r="C33" s="63">
        <f>'C&amp;DH'!C34:D34</f>
        <v>2.4</v>
      </c>
      <c r="D33" s="63" t="s">
        <v>224</v>
      </c>
      <c r="E33" s="63" t="s">
        <v>224</v>
      </c>
      <c r="F33" s="63" t="s">
        <v>266</v>
      </c>
      <c r="G33" s="64">
        <f>IF($F$33="MANUAL",$D$33,IF($F$33="COMPUTED",$C$33,$E$33))</f>
        <v>2.4</v>
      </c>
      <c r="H33" s="62" t="s">
        <v>485</v>
      </c>
      <c r="I33" s="62" t="s">
        <v>229</v>
      </c>
      <c r="J33" s="62" t="s">
        <v>226</v>
      </c>
      <c r="K33" s="62"/>
      <c r="L33" s="62" t="s">
        <v>227</v>
      </c>
      <c r="M33" s="62" t="s">
        <v>486</v>
      </c>
      <c r="N33">
        <v>2</v>
      </c>
    </row>
    <row r="34" spans="1:14" ht="12.75" customHeight="1" outlineLevel="1">
      <c r="A34" s="62" t="s">
        <v>251</v>
      </c>
      <c r="B34" s="62" t="s">
        <v>252</v>
      </c>
      <c r="C34" s="63">
        <f>'C&amp;DH'!C36:D36</f>
        <v>40</v>
      </c>
      <c r="D34" s="63" t="s">
        <v>224</v>
      </c>
      <c r="E34" s="63" t="s">
        <v>224</v>
      </c>
      <c r="F34" s="63" t="s">
        <v>266</v>
      </c>
      <c r="G34" s="64">
        <f>IF($F$34="MANUAL",$D$34,IF($F$34="COMPUTED",$C$34,$E$34))</f>
        <v>40</v>
      </c>
      <c r="H34" s="62" t="s">
        <v>487</v>
      </c>
      <c r="I34" s="62" t="s">
        <v>254</v>
      </c>
      <c r="J34" s="62" t="s">
        <v>226</v>
      </c>
      <c r="K34" s="62"/>
      <c r="L34" s="62" t="s">
        <v>227</v>
      </c>
      <c r="M34" s="62" t="s">
        <v>488</v>
      </c>
      <c r="N34">
        <v>2</v>
      </c>
    </row>
    <row r="35" spans="1:14" ht="12.75" customHeight="1" outlineLevel="1">
      <c r="A35" s="62" t="s">
        <v>230</v>
      </c>
      <c r="B35" s="62" t="s">
        <v>231</v>
      </c>
      <c r="C35" s="63">
        <f>'C&amp;DH'!C35:D35</f>
        <v>1.5</v>
      </c>
      <c r="D35" s="63" t="s">
        <v>224</v>
      </c>
      <c r="E35" s="63" t="s">
        <v>224</v>
      </c>
      <c r="F35" s="63" t="s">
        <v>266</v>
      </c>
      <c r="G35" s="64">
        <f>IF($F$35="MANUAL",$D$35,IF($F$35="COMPUTED",$C$35,$E$35))</f>
        <v>1.5</v>
      </c>
      <c r="H35" s="62" t="s">
        <v>489</v>
      </c>
      <c r="I35" s="62" t="s">
        <v>232</v>
      </c>
      <c r="J35" s="62" t="s">
        <v>226</v>
      </c>
      <c r="K35" s="62"/>
      <c r="L35" s="62" t="s">
        <v>227</v>
      </c>
      <c r="M35" s="62" t="s">
        <v>490</v>
      </c>
      <c r="N35">
        <v>2</v>
      </c>
    </row>
    <row r="36" spans="1:14" ht="12.75" customHeight="1" outlineLevel="1">
      <c r="A36" s="62" t="s">
        <v>491</v>
      </c>
      <c r="B36" s="62"/>
      <c r="C36" s="64"/>
      <c r="D36" s="63"/>
      <c r="E36" s="64"/>
      <c r="F36" s="64"/>
      <c r="G36" s="64"/>
      <c r="H36" s="62" t="s">
        <v>492</v>
      </c>
      <c r="I36" s="62"/>
      <c r="J36" s="62" t="s">
        <v>226</v>
      </c>
      <c r="K36" s="62" t="s">
        <v>222</v>
      </c>
      <c r="L36" s="62" t="s">
        <v>316</v>
      </c>
      <c r="M36" s="62" t="s">
        <v>493</v>
      </c>
      <c r="N36">
        <v>2</v>
      </c>
    </row>
    <row r="37" spans="1:14" ht="12.75" customHeight="1" outlineLevel="1">
      <c r="A37" s="62" t="s">
        <v>494</v>
      </c>
      <c r="B37" s="62"/>
      <c r="C37" s="64"/>
      <c r="D37" s="63"/>
      <c r="E37" s="64"/>
      <c r="F37" s="64"/>
      <c r="G37" s="64"/>
      <c r="H37" s="62" t="s">
        <v>495</v>
      </c>
      <c r="I37" s="62"/>
      <c r="J37" s="62" t="s">
        <v>226</v>
      </c>
      <c r="K37" s="62" t="s">
        <v>222</v>
      </c>
      <c r="L37" s="62" t="s">
        <v>316</v>
      </c>
      <c r="M37" s="62" t="s">
        <v>496</v>
      </c>
      <c r="N37">
        <v>2</v>
      </c>
    </row>
    <row r="38" spans="1:14" ht="12.75" customHeight="1">
      <c r="A38" s="62" t="s">
        <v>260</v>
      </c>
      <c r="B38" s="62" t="s">
        <v>261</v>
      </c>
      <c r="C38" s="64"/>
      <c r="D38" s="64"/>
      <c r="E38" s="64"/>
      <c r="F38" s="64"/>
      <c r="G38" s="64"/>
      <c r="H38" s="62" t="s">
        <v>261</v>
      </c>
      <c r="I38" s="62"/>
      <c r="J38" s="62" t="s">
        <v>262</v>
      </c>
      <c r="K38" s="62" t="s">
        <v>222</v>
      </c>
      <c r="L38" s="62" t="s">
        <v>223</v>
      </c>
      <c r="M38" s="62" t="s">
        <v>263</v>
      </c>
      <c r="N38">
        <v>1</v>
      </c>
    </row>
    <row r="39" spans="1:14" ht="12.75" customHeight="1" outlineLevel="1">
      <c r="A39" s="62" t="s">
        <v>244</v>
      </c>
      <c r="B39" s="62" t="s">
        <v>245</v>
      </c>
      <c r="C39" s="63">
        <f>TELECOM!C47</f>
        <v>40</v>
      </c>
      <c r="D39" s="63" t="s">
        <v>224</v>
      </c>
      <c r="E39" s="63" t="s">
        <v>224</v>
      </c>
      <c r="F39" s="63" t="s">
        <v>266</v>
      </c>
      <c r="G39" s="64">
        <f>IF($F$39="MANUAL",$D$39,IF($F$39="COMPUTED",$C$39,$E$39))</f>
        <v>40</v>
      </c>
      <c r="H39" s="62" t="s">
        <v>306</v>
      </c>
      <c r="I39" s="62" t="s">
        <v>247</v>
      </c>
      <c r="J39" s="62" t="s">
        <v>226</v>
      </c>
      <c r="K39" s="62"/>
      <c r="L39" s="62" t="s">
        <v>227</v>
      </c>
      <c r="M39" s="62" t="s">
        <v>307</v>
      </c>
      <c r="N39">
        <v>2</v>
      </c>
    </row>
    <row r="40" spans="1:14" ht="12.75" customHeight="1" outlineLevel="1">
      <c r="A40" s="62" t="s">
        <v>228</v>
      </c>
      <c r="B40" s="62" t="s">
        <v>56</v>
      </c>
      <c r="C40" s="63">
        <f>TELECOM!C45</f>
        <v>1.3</v>
      </c>
      <c r="D40" s="63" t="s">
        <v>224</v>
      </c>
      <c r="E40" s="63" t="s">
        <v>224</v>
      </c>
      <c r="F40" s="63" t="s">
        <v>266</v>
      </c>
      <c r="G40" s="64">
        <f>IF($F$40="MANUAL",$D$40,IF($F$40="COMPUTED",$C$40,$E$40))</f>
        <v>1.3</v>
      </c>
      <c r="H40" s="62" t="s">
        <v>308</v>
      </c>
      <c r="I40" s="62" t="s">
        <v>229</v>
      </c>
      <c r="J40" s="62" t="s">
        <v>226</v>
      </c>
      <c r="K40" s="62"/>
      <c r="L40" s="62" t="s">
        <v>227</v>
      </c>
      <c r="M40" s="62" t="s">
        <v>309</v>
      </c>
      <c r="N40">
        <v>2</v>
      </c>
    </row>
    <row r="41" spans="1:14" ht="12.75" customHeight="1" outlineLevel="1">
      <c r="A41" s="62" t="s">
        <v>251</v>
      </c>
      <c r="B41" s="62" t="s">
        <v>252</v>
      </c>
      <c r="C41" s="63">
        <f>TELECOM!C47</f>
        <v>40</v>
      </c>
      <c r="D41" s="63" t="s">
        <v>224</v>
      </c>
      <c r="E41" s="63" t="s">
        <v>224</v>
      </c>
      <c r="F41" s="63" t="s">
        <v>266</v>
      </c>
      <c r="G41" s="64">
        <f>IF($F$41="MANUAL",$D$41,IF($F$41="COMPUTED",$C$41,$E$41))</f>
        <v>40</v>
      </c>
      <c r="H41" s="62" t="s">
        <v>310</v>
      </c>
      <c r="I41" s="62" t="s">
        <v>254</v>
      </c>
      <c r="J41" s="62" t="s">
        <v>226</v>
      </c>
      <c r="K41" s="62"/>
      <c r="L41" s="62" t="s">
        <v>227</v>
      </c>
      <c r="M41" s="62" t="s">
        <v>311</v>
      </c>
      <c r="N41">
        <v>2</v>
      </c>
    </row>
    <row r="42" spans="1:14" ht="12.75" customHeight="1" outlineLevel="1">
      <c r="A42" s="62" t="s">
        <v>230</v>
      </c>
      <c r="B42" s="62" t="s">
        <v>231</v>
      </c>
      <c r="C42" s="63">
        <f>TELECOM!C46</f>
        <v>2</v>
      </c>
      <c r="D42" s="63" t="s">
        <v>224</v>
      </c>
      <c r="E42" s="63" t="s">
        <v>224</v>
      </c>
      <c r="F42" s="63" t="s">
        <v>266</v>
      </c>
      <c r="G42" s="64">
        <f>IF($F$42="MANUAL",$D$42,IF($F$42="COMPUTED",$C$42,$E$42))</f>
        <v>2</v>
      </c>
      <c r="H42" s="62" t="s">
        <v>312</v>
      </c>
      <c r="I42" s="62" t="s">
        <v>232</v>
      </c>
      <c r="J42" s="62" t="s">
        <v>226</v>
      </c>
      <c r="K42" s="62"/>
      <c r="L42" s="62" t="s">
        <v>227</v>
      </c>
      <c r="M42" s="62" t="s">
        <v>313</v>
      </c>
      <c r="N42">
        <v>2</v>
      </c>
    </row>
    <row r="43" spans="1:14" ht="12.75" customHeight="1" outlineLevel="1">
      <c r="A43" s="62" t="s">
        <v>314</v>
      </c>
      <c r="B43" s="62"/>
      <c r="C43" s="64"/>
      <c r="D43" s="63"/>
      <c r="E43" s="64"/>
      <c r="F43" s="64"/>
      <c r="G43" s="64"/>
      <c r="H43" s="62" t="s">
        <v>315</v>
      </c>
      <c r="I43" s="62"/>
      <c r="J43" s="62" t="s">
        <v>226</v>
      </c>
      <c r="K43" s="62" t="s">
        <v>222</v>
      </c>
      <c r="L43" s="62" t="s">
        <v>316</v>
      </c>
      <c r="M43" s="62" t="s">
        <v>317</v>
      </c>
      <c r="N43">
        <v>2</v>
      </c>
    </row>
    <row r="44" spans="1:14" ht="12.75" customHeight="1" outlineLevel="1">
      <c r="A44" s="62" t="s">
        <v>318</v>
      </c>
      <c r="B44" s="62"/>
      <c r="C44" s="64"/>
      <c r="D44" s="63"/>
      <c r="E44" s="64"/>
      <c r="F44" s="64"/>
      <c r="G44" s="64"/>
      <c r="H44" s="62" t="s">
        <v>319</v>
      </c>
      <c r="I44" s="62"/>
      <c r="J44" s="62" t="s">
        <v>226</v>
      </c>
      <c r="K44" s="62" t="s">
        <v>222</v>
      </c>
      <c r="L44" s="62" t="s">
        <v>316</v>
      </c>
      <c r="M44" s="62" t="s">
        <v>320</v>
      </c>
      <c r="N44">
        <v>2</v>
      </c>
    </row>
    <row r="45" spans="1:14" ht="12.75" customHeight="1">
      <c r="A45" s="62" t="s">
        <v>163</v>
      </c>
      <c r="B45" s="62" t="s">
        <v>163</v>
      </c>
      <c r="C45" s="64"/>
      <c r="D45" s="64"/>
      <c r="E45" s="64"/>
      <c r="F45" s="64"/>
      <c r="G45" s="64"/>
      <c r="H45" s="62" t="s">
        <v>163</v>
      </c>
      <c r="I45" s="62"/>
      <c r="J45" s="62" t="s">
        <v>481</v>
      </c>
      <c r="K45" s="62" t="s">
        <v>222</v>
      </c>
      <c r="L45" s="62" t="s">
        <v>223</v>
      </c>
      <c r="M45" s="62" t="s">
        <v>497</v>
      </c>
      <c r="N45">
        <v>1</v>
      </c>
    </row>
    <row r="46" spans="1:14" ht="12.75" customHeight="1" outlineLevel="1">
      <c r="A46" s="62" t="s">
        <v>239</v>
      </c>
      <c r="B46" s="62" t="s">
        <v>240</v>
      </c>
      <c r="C46" s="63"/>
      <c r="D46" s="63" t="s">
        <v>224</v>
      </c>
      <c r="E46" s="63">
        <v>100</v>
      </c>
      <c r="F46" s="63" t="s">
        <v>739</v>
      </c>
      <c r="G46" s="64">
        <f>IF($F$46="MANUAL",$D$46,IF($F$46="COMPUTED",$C$46,$E$46))</f>
        <v>100</v>
      </c>
      <c r="H46" s="62" t="s">
        <v>498</v>
      </c>
      <c r="I46" s="62" t="s">
        <v>242</v>
      </c>
      <c r="J46" s="62" t="s">
        <v>226</v>
      </c>
      <c r="K46" s="62"/>
      <c r="L46" s="62" t="s">
        <v>227</v>
      </c>
      <c r="M46" s="62" t="s">
        <v>499</v>
      </c>
      <c r="N46">
        <v>2</v>
      </c>
    </row>
    <row r="47" spans="1:14" ht="12.75" customHeight="1" outlineLevel="1">
      <c r="A47" s="62" t="s">
        <v>228</v>
      </c>
      <c r="B47" s="62" t="s">
        <v>56</v>
      </c>
      <c r="C47" s="63"/>
      <c r="D47" s="63" t="s">
        <v>224</v>
      </c>
      <c r="E47" s="63">
        <v>0.4</v>
      </c>
      <c r="F47" s="63" t="s">
        <v>739</v>
      </c>
      <c r="G47" s="64">
        <f>IF($F$47="MANUAL",$D$47,IF($F$47="COMPUTED",$C$47,$E$47))</f>
        <v>0.4</v>
      </c>
      <c r="H47" s="62" t="s">
        <v>500</v>
      </c>
      <c r="I47" s="62" t="s">
        <v>229</v>
      </c>
      <c r="J47" s="62" t="s">
        <v>226</v>
      </c>
      <c r="K47" s="62"/>
      <c r="L47" s="62" t="s">
        <v>227</v>
      </c>
      <c r="M47" s="62" t="s">
        <v>501</v>
      </c>
      <c r="N47">
        <v>2</v>
      </c>
    </row>
    <row r="48" spans="1:14" ht="12.75" customHeight="1" outlineLevel="1">
      <c r="A48" s="62" t="s">
        <v>293</v>
      </c>
      <c r="B48" s="62" t="s">
        <v>294</v>
      </c>
      <c r="C48" s="63"/>
      <c r="D48" s="63" t="s">
        <v>224</v>
      </c>
      <c r="E48" s="63">
        <v>1</v>
      </c>
      <c r="F48" s="63" t="s">
        <v>739</v>
      </c>
      <c r="G48" s="64">
        <f>IF($F$48="MANUAL",$D$48,IF($F$48="COMPUTED",$C$48,$E$48))</f>
        <v>1</v>
      </c>
      <c r="H48" s="62" t="s">
        <v>502</v>
      </c>
      <c r="I48" s="62" t="s">
        <v>296</v>
      </c>
      <c r="J48" s="62" t="s">
        <v>226</v>
      </c>
      <c r="K48" s="62"/>
      <c r="L48" s="62" t="s">
        <v>227</v>
      </c>
      <c r="M48" s="62" t="s">
        <v>503</v>
      </c>
      <c r="N48">
        <v>2</v>
      </c>
    </row>
    <row r="49" spans="1:14" ht="12.75" customHeight="1" outlineLevel="1">
      <c r="A49" s="62" t="s">
        <v>230</v>
      </c>
      <c r="B49" s="62" t="s">
        <v>231</v>
      </c>
      <c r="C49" s="63"/>
      <c r="D49" s="63" t="s">
        <v>224</v>
      </c>
      <c r="E49" s="63">
        <v>1.5</v>
      </c>
      <c r="F49" s="63" t="s">
        <v>739</v>
      </c>
      <c r="G49" s="64">
        <f>IF($F$49="MANUAL",$D$49,IF($F$49="COMPUTED",$C$49,$E$49))</f>
        <v>1.5</v>
      </c>
      <c r="H49" s="62" t="s">
        <v>504</v>
      </c>
      <c r="I49" s="62" t="s">
        <v>232</v>
      </c>
      <c r="J49" s="62" t="s">
        <v>226</v>
      </c>
      <c r="K49" s="62"/>
      <c r="L49" s="62" t="s">
        <v>227</v>
      </c>
      <c r="M49" s="62" t="s">
        <v>505</v>
      </c>
      <c r="N49">
        <v>2</v>
      </c>
    </row>
    <row r="50" spans="1:14" ht="12.75" customHeight="1">
      <c r="A50" s="62" t="s">
        <v>506</v>
      </c>
      <c r="B50" s="62" t="s">
        <v>507</v>
      </c>
      <c r="C50" s="64"/>
      <c r="D50" s="64"/>
      <c r="E50" s="64"/>
      <c r="F50" s="64"/>
      <c r="G50" s="64"/>
      <c r="H50" s="62" t="s">
        <v>507</v>
      </c>
      <c r="I50" s="62"/>
      <c r="J50" s="62" t="s">
        <v>463</v>
      </c>
      <c r="K50" s="62" t="s">
        <v>222</v>
      </c>
      <c r="L50" s="62" t="s">
        <v>223</v>
      </c>
      <c r="M50" s="62" t="s">
        <v>508</v>
      </c>
      <c r="N50">
        <v>1</v>
      </c>
    </row>
    <row r="51" spans="1:14" ht="12.75" customHeight="1" outlineLevel="1">
      <c r="A51" s="62" t="s">
        <v>244</v>
      </c>
      <c r="B51" s="62" t="s">
        <v>245</v>
      </c>
      <c r="C51" s="63">
        <f>EP!C56</f>
        <v>40</v>
      </c>
      <c r="D51" s="63" t="s">
        <v>224</v>
      </c>
      <c r="E51" s="63" t="s">
        <v>224</v>
      </c>
      <c r="F51" s="63" t="s">
        <v>266</v>
      </c>
      <c r="G51" s="64">
        <f>IF($F$51="MANUAL",$D$51,IF($F$51="COMPUTED",$C$51,$E$51))</f>
        <v>40</v>
      </c>
      <c r="H51" s="62" t="s">
        <v>509</v>
      </c>
      <c r="I51" s="62" t="s">
        <v>247</v>
      </c>
      <c r="J51" s="62" t="s">
        <v>226</v>
      </c>
      <c r="K51" s="62"/>
      <c r="L51" s="62" t="s">
        <v>227</v>
      </c>
      <c r="M51" s="62" t="s">
        <v>510</v>
      </c>
      <c r="N51">
        <v>2</v>
      </c>
    </row>
    <row r="52" spans="1:14" ht="12.75" customHeight="1" outlineLevel="1">
      <c r="A52" s="62" t="s">
        <v>228</v>
      </c>
      <c r="B52" s="62" t="s">
        <v>56</v>
      </c>
      <c r="C52" s="63">
        <f>EP!C54</f>
        <v>2.3135337941447074</v>
      </c>
      <c r="D52" s="63" t="s">
        <v>224</v>
      </c>
      <c r="E52" s="63" t="s">
        <v>224</v>
      </c>
      <c r="F52" s="63" t="s">
        <v>266</v>
      </c>
      <c r="G52" s="64">
        <f>IF($F$52="MANUAL",$D$52,IF($F$52="COMPUTED",$C$52,$E$52))</f>
        <v>2.3135337941447074</v>
      </c>
      <c r="H52" s="62" t="s">
        <v>511</v>
      </c>
      <c r="I52" s="62" t="s">
        <v>229</v>
      </c>
      <c r="J52" s="62" t="s">
        <v>226</v>
      </c>
      <c r="K52" s="62"/>
      <c r="L52" s="62" t="s">
        <v>227</v>
      </c>
      <c r="M52" s="62" t="s">
        <v>512</v>
      </c>
      <c r="N52">
        <v>2</v>
      </c>
    </row>
    <row r="53" spans="1:14" ht="12.75" customHeight="1" outlineLevel="1">
      <c r="A53" s="62" t="s">
        <v>251</v>
      </c>
      <c r="B53" s="62" t="s">
        <v>252</v>
      </c>
      <c r="C53" s="63">
        <f>EP!C56</f>
        <v>40</v>
      </c>
      <c r="D53" s="63" t="s">
        <v>224</v>
      </c>
      <c r="E53" s="63" t="s">
        <v>224</v>
      </c>
      <c r="F53" s="63" t="s">
        <v>266</v>
      </c>
      <c r="G53" s="64">
        <f>IF($F$53="MANUAL",$D$53,IF($F$53="COMPUTED",$C$53,$E$53))</f>
        <v>40</v>
      </c>
      <c r="H53" s="62" t="s">
        <v>513</v>
      </c>
      <c r="I53" s="62" t="s">
        <v>254</v>
      </c>
      <c r="J53" s="62" t="s">
        <v>226</v>
      </c>
      <c r="K53" s="62"/>
      <c r="L53" s="62" t="s">
        <v>227</v>
      </c>
      <c r="M53" s="62" t="s">
        <v>514</v>
      </c>
      <c r="N53">
        <v>2</v>
      </c>
    </row>
    <row r="54" spans="1:14" ht="12.75" customHeight="1" outlineLevel="1">
      <c r="A54" s="62" t="s">
        <v>230</v>
      </c>
      <c r="B54" s="62" t="s">
        <v>231</v>
      </c>
      <c r="C54" s="63">
        <f>EP!C55</f>
        <v>1</v>
      </c>
      <c r="D54" s="63" t="s">
        <v>224</v>
      </c>
      <c r="E54" s="63" t="s">
        <v>224</v>
      </c>
      <c r="F54" s="63" t="s">
        <v>266</v>
      </c>
      <c r="G54" s="64">
        <f>IF($F$54="MANUAL",$D$54,IF($F$54="COMPUTED",$C$54,$E$54))</f>
        <v>1</v>
      </c>
      <c r="H54" s="62" t="s">
        <v>515</v>
      </c>
      <c r="I54" s="62" t="s">
        <v>232</v>
      </c>
      <c r="J54" s="62" t="s">
        <v>226</v>
      </c>
      <c r="K54" s="62"/>
      <c r="L54" s="62" t="s">
        <v>227</v>
      </c>
      <c r="M54" s="62" t="s">
        <v>516</v>
      </c>
      <c r="N54">
        <v>2</v>
      </c>
    </row>
    <row r="55" spans="1:14" ht="12.75" customHeight="1" outlineLevel="1">
      <c r="A55" s="62" t="s">
        <v>517</v>
      </c>
      <c r="B55" s="62"/>
      <c r="C55" s="64"/>
      <c r="D55" s="63"/>
      <c r="E55" s="64"/>
      <c r="F55" s="64"/>
      <c r="G55" s="64"/>
      <c r="H55" s="62" t="s">
        <v>518</v>
      </c>
      <c r="I55" s="62"/>
      <c r="J55" s="62" t="s">
        <v>226</v>
      </c>
      <c r="K55" s="62" t="s">
        <v>222</v>
      </c>
      <c r="L55" s="62" t="s">
        <v>316</v>
      </c>
      <c r="M55" s="62" t="s">
        <v>519</v>
      </c>
      <c r="N55">
        <v>2</v>
      </c>
    </row>
    <row r="56" spans="1:14" ht="12.75" customHeight="1" outlineLevel="1">
      <c r="A56" s="62" t="s">
        <v>520</v>
      </c>
      <c r="B56" s="62"/>
      <c r="C56" s="64"/>
      <c r="D56" s="63"/>
      <c r="E56" s="64"/>
      <c r="F56" s="64"/>
      <c r="G56" s="64"/>
      <c r="H56" s="62" t="s">
        <v>521</v>
      </c>
      <c r="I56" s="62"/>
      <c r="J56" s="62" t="s">
        <v>226</v>
      </c>
      <c r="K56" s="62" t="s">
        <v>222</v>
      </c>
      <c r="L56" s="62" t="s">
        <v>316</v>
      </c>
      <c r="M56" s="62" t="s">
        <v>522</v>
      </c>
      <c r="N56">
        <v>2</v>
      </c>
    </row>
    <row r="57" spans="1:14" ht="12.75" customHeight="1" outlineLevel="1">
      <c r="A57" s="62" t="s">
        <v>523</v>
      </c>
      <c r="B57" s="62"/>
      <c r="C57" s="64"/>
      <c r="D57" s="63"/>
      <c r="E57" s="64"/>
      <c r="F57" s="64"/>
      <c r="G57" s="64"/>
      <c r="H57" s="62" t="s">
        <v>524</v>
      </c>
      <c r="I57" s="62"/>
      <c r="J57" s="62" t="s">
        <v>226</v>
      </c>
      <c r="K57" s="62" t="s">
        <v>222</v>
      </c>
      <c r="L57" s="62" t="s">
        <v>316</v>
      </c>
      <c r="M57" s="62" t="s">
        <v>525</v>
      </c>
      <c r="N57">
        <v>2</v>
      </c>
    </row>
    <row r="58" spans="1:14" ht="12.75" customHeight="1">
      <c r="A58" s="62" t="s">
        <v>526</v>
      </c>
      <c r="B58" s="62" t="s">
        <v>527</v>
      </c>
      <c r="C58" s="64"/>
      <c r="D58" s="64"/>
      <c r="E58" s="64"/>
      <c r="F58" s="64"/>
      <c r="G58" s="64"/>
      <c r="H58" s="62" t="s">
        <v>527</v>
      </c>
      <c r="I58" s="62"/>
      <c r="J58" s="62" t="s">
        <v>463</v>
      </c>
      <c r="K58" s="62" t="s">
        <v>222</v>
      </c>
      <c r="L58" s="62" t="s">
        <v>223</v>
      </c>
      <c r="M58" s="62" t="s">
        <v>528</v>
      </c>
      <c r="N58">
        <v>1</v>
      </c>
    </row>
    <row r="59" spans="1:14" ht="12.75" customHeight="1" outlineLevel="1">
      <c r="A59" s="62" t="s">
        <v>321</v>
      </c>
      <c r="B59" s="62" t="s">
        <v>322</v>
      </c>
      <c r="C59" s="63" t="s">
        <v>224</v>
      </c>
      <c r="D59" s="63">
        <v>0.1</v>
      </c>
      <c r="E59" s="63" t="s">
        <v>224</v>
      </c>
      <c r="F59" s="63" t="s">
        <v>225</v>
      </c>
      <c r="G59" s="64">
        <f>IF($F$59="MANUAL",$D$59,IF($F$59="COMPUTED",$C$59,$E$59))</f>
        <v>0.1</v>
      </c>
      <c r="H59" s="62" t="s">
        <v>529</v>
      </c>
      <c r="I59" s="62" t="s">
        <v>324</v>
      </c>
      <c r="J59" s="62" t="s">
        <v>226</v>
      </c>
      <c r="K59" s="62"/>
      <c r="L59" s="62" t="s">
        <v>227</v>
      </c>
      <c r="M59" s="62" t="s">
        <v>530</v>
      </c>
      <c r="N59">
        <v>2</v>
      </c>
    </row>
    <row r="60" spans="1:14" ht="12.75" customHeight="1" outlineLevel="1">
      <c r="A60" s="62" t="s">
        <v>326</v>
      </c>
      <c r="B60" s="62" t="s">
        <v>327</v>
      </c>
      <c r="C60" s="63" t="s">
        <v>224</v>
      </c>
      <c r="D60" s="63">
        <v>0.2</v>
      </c>
      <c r="E60" s="63" t="s">
        <v>224</v>
      </c>
      <c r="F60" s="63" t="s">
        <v>225</v>
      </c>
      <c r="G60" s="64">
        <f>IF($F$60="MANUAL",$D$60,IF($F$60="COMPUTED",$C$60,$E$60))</f>
        <v>0.2</v>
      </c>
      <c r="H60" s="62" t="s">
        <v>531</v>
      </c>
      <c r="I60" s="62" t="s">
        <v>329</v>
      </c>
      <c r="J60" s="62" t="s">
        <v>226</v>
      </c>
      <c r="K60" s="62"/>
      <c r="L60" s="62" t="s">
        <v>227</v>
      </c>
      <c r="M60" s="62" t="s">
        <v>532</v>
      </c>
      <c r="N60">
        <v>2</v>
      </c>
    </row>
    <row r="61" spans="1:14" ht="12.75" customHeight="1" outlineLevel="1">
      <c r="A61" s="62" t="s">
        <v>228</v>
      </c>
      <c r="B61" s="62" t="s">
        <v>56</v>
      </c>
      <c r="C61" s="63"/>
      <c r="D61" s="63" t="s">
        <v>224</v>
      </c>
      <c r="E61" s="63">
        <v>0.8</v>
      </c>
      <c r="F61" s="63" t="s">
        <v>739</v>
      </c>
      <c r="G61" s="64">
        <f>IF($F$61="MANUAL",$D$61,IF($F$61="COMPUTED",$C$61,$E$61))</f>
        <v>0.8</v>
      </c>
      <c r="H61" s="62" t="s">
        <v>533</v>
      </c>
      <c r="I61" s="62" t="s">
        <v>229</v>
      </c>
      <c r="J61" s="62" t="s">
        <v>226</v>
      </c>
      <c r="K61" s="62"/>
      <c r="L61" s="62" t="s">
        <v>227</v>
      </c>
      <c r="M61" s="62" t="s">
        <v>534</v>
      </c>
      <c r="N61">
        <v>2</v>
      </c>
    </row>
    <row r="62" spans="1:14" ht="12.75" customHeight="1" outlineLevel="1">
      <c r="A62" s="62" t="s">
        <v>293</v>
      </c>
      <c r="B62" s="62" t="s">
        <v>294</v>
      </c>
      <c r="C62" s="63"/>
      <c r="D62" s="63" t="s">
        <v>224</v>
      </c>
      <c r="E62" s="63">
        <v>1</v>
      </c>
      <c r="F62" s="63" t="s">
        <v>739</v>
      </c>
      <c r="G62" s="64">
        <f>IF($F$62="MANUAL",$D$62,IF($F$62="COMPUTED",$C$62,$E$62))</f>
        <v>1</v>
      </c>
      <c r="H62" s="62" t="s">
        <v>535</v>
      </c>
      <c r="I62" s="62" t="s">
        <v>296</v>
      </c>
      <c r="J62" s="62" t="s">
        <v>226</v>
      </c>
      <c r="K62" s="62"/>
      <c r="L62" s="62" t="s">
        <v>227</v>
      </c>
      <c r="M62" s="62" t="s">
        <v>536</v>
      </c>
      <c r="N62">
        <v>2</v>
      </c>
    </row>
    <row r="63" spans="1:14" ht="12.75" customHeight="1" outlineLevel="1">
      <c r="A63" s="62" t="s">
        <v>382</v>
      </c>
      <c r="B63" s="62" t="s">
        <v>383</v>
      </c>
      <c r="C63" s="63"/>
      <c r="D63" s="105" t="s">
        <v>741</v>
      </c>
      <c r="E63" s="105" t="s">
        <v>224</v>
      </c>
      <c r="F63" s="63" t="s">
        <v>225</v>
      </c>
      <c r="G63" s="64" t="str">
        <f>IF($F$63="MANUAL",$D$63,IF($F$63="COMPUTED",$C$63,$E$63))</f>
        <v>Box</v>
      </c>
      <c r="H63" s="62" t="s">
        <v>537</v>
      </c>
      <c r="I63" s="62" t="s">
        <v>383</v>
      </c>
      <c r="J63" s="62" t="s">
        <v>226</v>
      </c>
      <c r="K63" s="62"/>
      <c r="L63" s="62" t="s">
        <v>227</v>
      </c>
      <c r="M63" s="62" t="s">
        <v>538</v>
      </c>
      <c r="N63">
        <v>2</v>
      </c>
    </row>
    <row r="64" spans="1:14" ht="12.75" customHeight="1" outlineLevel="1">
      <c r="A64" s="62" t="s">
        <v>539</v>
      </c>
      <c r="B64" s="62" t="s">
        <v>540</v>
      </c>
      <c r="C64" s="63"/>
      <c r="D64" s="63" t="s">
        <v>224</v>
      </c>
      <c r="E64" s="63" t="s">
        <v>224</v>
      </c>
      <c r="F64" s="63" t="s">
        <v>225</v>
      </c>
      <c r="G64" s="64" t="str">
        <f>IF($F$64="MANUAL",$D$64,IF($F$64="COMPUTED",$C$64,$E$64))</f>
        <v>-</v>
      </c>
      <c r="H64" s="62" t="s">
        <v>541</v>
      </c>
      <c r="I64" s="62" t="s">
        <v>542</v>
      </c>
      <c r="J64" s="62" t="s">
        <v>226</v>
      </c>
      <c r="K64" s="62"/>
      <c r="L64" s="62" t="s">
        <v>227</v>
      </c>
      <c r="M64" s="62" t="s">
        <v>543</v>
      </c>
      <c r="N64">
        <v>2</v>
      </c>
    </row>
    <row r="65" spans="1:14" ht="12.75" customHeight="1" outlineLevel="1">
      <c r="A65" s="62" t="s">
        <v>333</v>
      </c>
      <c r="B65" s="62" t="s">
        <v>334</v>
      </c>
      <c r="C65" s="63" t="s">
        <v>224</v>
      </c>
      <c r="D65" s="63">
        <v>0.1</v>
      </c>
      <c r="E65" s="63" t="s">
        <v>224</v>
      </c>
      <c r="F65" s="63" t="s">
        <v>225</v>
      </c>
      <c r="G65" s="64">
        <f>IF($F$65="MANUAL",$D$65,IF($F$65="COMPUTED",$C$65,$E$65))</f>
        <v>0.1</v>
      </c>
      <c r="H65" s="62" t="s">
        <v>544</v>
      </c>
      <c r="I65" s="62" t="s">
        <v>336</v>
      </c>
      <c r="J65" s="62" t="s">
        <v>226</v>
      </c>
      <c r="K65" s="62"/>
      <c r="L65" s="62" t="s">
        <v>227</v>
      </c>
      <c r="M65" s="62" t="s">
        <v>545</v>
      </c>
      <c r="N65">
        <v>2</v>
      </c>
    </row>
    <row r="66" spans="1:14" ht="12.75" customHeight="1">
      <c r="A66" s="62" t="s">
        <v>135</v>
      </c>
      <c r="B66" s="62" t="s">
        <v>135</v>
      </c>
      <c r="C66" s="64"/>
      <c r="D66" s="64"/>
      <c r="E66" s="64"/>
      <c r="F66" s="64"/>
      <c r="G66" s="64"/>
      <c r="H66" s="62" t="s">
        <v>135</v>
      </c>
      <c r="I66" s="62"/>
      <c r="J66" s="62" t="s">
        <v>300</v>
      </c>
      <c r="K66" s="62" t="s">
        <v>222</v>
      </c>
      <c r="L66" s="62" t="s">
        <v>223</v>
      </c>
      <c r="M66" s="62" t="s">
        <v>375</v>
      </c>
      <c r="N66">
        <v>1</v>
      </c>
    </row>
    <row r="67" spans="1:14" ht="12.75" customHeight="1" outlineLevel="1">
      <c r="A67" s="62" t="s">
        <v>286</v>
      </c>
      <c r="B67" s="62" t="s">
        <v>287</v>
      </c>
      <c r="C67" s="63" t="s">
        <v>224</v>
      </c>
      <c r="D67" s="63">
        <v>0.05</v>
      </c>
      <c r="E67" s="63" t="s">
        <v>224</v>
      </c>
      <c r="F67" s="63" t="s">
        <v>225</v>
      </c>
      <c r="G67" s="64">
        <f>IF($F$67="MANUAL",$D$67,IF($F$67="COMPUTED",$C$67,$E$67))</f>
        <v>0.05</v>
      </c>
      <c r="H67" s="62" t="s">
        <v>546</v>
      </c>
      <c r="I67" s="62" t="s">
        <v>289</v>
      </c>
      <c r="J67" s="62" t="s">
        <v>226</v>
      </c>
      <c r="K67" s="62"/>
      <c r="L67" s="62" t="s">
        <v>227</v>
      </c>
      <c r="M67" s="62" t="s">
        <v>547</v>
      </c>
      <c r="N67">
        <v>2</v>
      </c>
    </row>
    <row r="68" spans="1:14" ht="12.75" customHeight="1" outlineLevel="1">
      <c r="A68" s="62" t="s">
        <v>321</v>
      </c>
      <c r="B68" s="62" t="s">
        <v>322</v>
      </c>
      <c r="C68" s="63"/>
      <c r="D68" s="63">
        <v>0.03</v>
      </c>
      <c r="E68" s="63" t="s">
        <v>224</v>
      </c>
      <c r="F68" s="63" t="s">
        <v>225</v>
      </c>
      <c r="G68" s="64">
        <f>IF($F$68="MANUAL",$D$68,IF($F$68="COMPUTED",$C$68,$E$68))</f>
        <v>0.03</v>
      </c>
      <c r="H68" s="62" t="s">
        <v>548</v>
      </c>
      <c r="I68" s="62" t="s">
        <v>324</v>
      </c>
      <c r="J68" s="62" t="s">
        <v>226</v>
      </c>
      <c r="K68" s="62"/>
      <c r="L68" s="62" t="s">
        <v>227</v>
      </c>
      <c r="M68" s="62" t="s">
        <v>549</v>
      </c>
      <c r="N68">
        <v>2</v>
      </c>
    </row>
    <row r="69" spans="1:14" ht="12.75" customHeight="1" outlineLevel="1">
      <c r="A69" s="62" t="s">
        <v>228</v>
      </c>
      <c r="B69" s="62" t="s">
        <v>56</v>
      </c>
      <c r="C69" s="63"/>
      <c r="D69" s="63" t="s">
        <v>224</v>
      </c>
      <c r="E69" s="63">
        <v>0.2</v>
      </c>
      <c r="F69" s="63" t="s">
        <v>739</v>
      </c>
      <c r="G69" s="64">
        <f>IF($F$69="MANUAL",$D$69,IF($F$69="COMPUTED",$C$69,$E$69))</f>
        <v>0.2</v>
      </c>
      <c r="H69" s="62" t="s">
        <v>376</v>
      </c>
      <c r="I69" s="62" t="s">
        <v>229</v>
      </c>
      <c r="J69" s="62" t="s">
        <v>226</v>
      </c>
      <c r="K69" s="62"/>
      <c r="L69" s="62" t="s">
        <v>227</v>
      </c>
      <c r="M69" s="62" t="s">
        <v>377</v>
      </c>
      <c r="N69">
        <v>2</v>
      </c>
    </row>
    <row r="70" spans="1:14" ht="12.75" customHeight="1" outlineLevel="1">
      <c r="A70" s="62" t="s">
        <v>293</v>
      </c>
      <c r="B70" s="62" t="s">
        <v>294</v>
      </c>
      <c r="C70" s="63"/>
      <c r="D70" s="63" t="s">
        <v>224</v>
      </c>
      <c r="E70" s="63">
        <v>3</v>
      </c>
      <c r="F70" s="63" t="s">
        <v>739</v>
      </c>
      <c r="G70" s="64">
        <f>IF($F$70="MANUAL",$D$70,IF($F$70="COMPUTED",$C$70,$E$70))</f>
        <v>3</v>
      </c>
      <c r="H70" s="62" t="s">
        <v>378</v>
      </c>
      <c r="I70" s="62" t="s">
        <v>296</v>
      </c>
      <c r="J70" s="62" t="s">
        <v>226</v>
      </c>
      <c r="K70" s="62"/>
      <c r="L70" s="62" t="s">
        <v>227</v>
      </c>
      <c r="M70" s="62" t="s">
        <v>379</v>
      </c>
      <c r="N70">
        <v>2</v>
      </c>
    </row>
    <row r="71" spans="1:14" ht="12.75" customHeight="1" outlineLevel="1">
      <c r="A71" s="62" t="s">
        <v>230</v>
      </c>
      <c r="B71" s="62" t="s">
        <v>231</v>
      </c>
      <c r="C71" s="63"/>
      <c r="D71" s="63" t="s">
        <v>224</v>
      </c>
      <c r="E71" s="63">
        <v>0.5</v>
      </c>
      <c r="F71" s="63" t="s">
        <v>739</v>
      </c>
      <c r="G71" s="64">
        <f>IF($F$71="MANUAL",$D$71,IF($F$71="COMPUTED",$C$71,$E$71))</f>
        <v>0.5</v>
      </c>
      <c r="H71" s="62" t="s">
        <v>380</v>
      </c>
      <c r="I71" s="62" t="s">
        <v>232</v>
      </c>
      <c r="J71" s="62" t="s">
        <v>226</v>
      </c>
      <c r="K71" s="62"/>
      <c r="L71" s="62" t="s">
        <v>227</v>
      </c>
      <c r="M71" s="62" t="s">
        <v>381</v>
      </c>
      <c r="N71">
        <v>2</v>
      </c>
    </row>
    <row r="72" spans="1:14" ht="12.75" customHeight="1" outlineLevel="1">
      <c r="A72" s="62" t="s">
        <v>382</v>
      </c>
      <c r="B72" s="62" t="s">
        <v>383</v>
      </c>
      <c r="C72" s="63"/>
      <c r="D72" s="105" t="s">
        <v>741</v>
      </c>
      <c r="E72" s="105" t="s">
        <v>224</v>
      </c>
      <c r="F72" s="63" t="s">
        <v>225</v>
      </c>
      <c r="G72" s="64" t="str">
        <f>IF($F$72="MANUAL",$D$72,IF($F$72="COMPUTED",$C$72,$E$72))</f>
        <v>Box</v>
      </c>
      <c r="H72" s="62" t="s">
        <v>384</v>
      </c>
      <c r="I72" s="62" t="s">
        <v>383</v>
      </c>
      <c r="J72" s="62" t="s">
        <v>226</v>
      </c>
      <c r="K72" s="62"/>
      <c r="L72" s="62" t="s">
        <v>227</v>
      </c>
      <c r="M72" s="62" t="s">
        <v>385</v>
      </c>
      <c r="N72">
        <v>2</v>
      </c>
    </row>
    <row r="73" spans="1:14" ht="12.75" customHeight="1">
      <c r="A73" s="62" t="s">
        <v>235</v>
      </c>
      <c r="B73" s="62" t="s">
        <v>236</v>
      </c>
      <c r="C73" s="64"/>
      <c r="D73" s="64"/>
      <c r="E73" s="64"/>
      <c r="F73" s="64"/>
      <c r="G73" s="64"/>
      <c r="H73" s="62" t="s">
        <v>236</v>
      </c>
      <c r="I73" s="62"/>
      <c r="J73" s="62" t="s">
        <v>237</v>
      </c>
      <c r="K73" s="62" t="s">
        <v>222</v>
      </c>
      <c r="L73" s="62" t="s">
        <v>223</v>
      </c>
      <c r="M73" s="62" t="s">
        <v>238</v>
      </c>
      <c r="N73">
        <v>1</v>
      </c>
    </row>
    <row r="74" spans="1:14" ht="12.75" customHeight="1" outlineLevel="1">
      <c r="A74" s="62" t="s">
        <v>239</v>
      </c>
      <c r="B74" s="62" t="s">
        <v>240</v>
      </c>
      <c r="C74" s="63"/>
      <c r="D74" s="63" t="s">
        <v>224</v>
      </c>
      <c r="E74" s="63">
        <v>1.48</v>
      </c>
      <c r="F74" s="63" t="s">
        <v>739</v>
      </c>
      <c r="G74" s="64">
        <f>IF($F$74="MANUAL",$D$74,IF($F$74="COMPUTED",$C$74,$E$74))</f>
        <v>1.48</v>
      </c>
      <c r="H74" s="62" t="s">
        <v>241</v>
      </c>
      <c r="I74" s="62" t="s">
        <v>242</v>
      </c>
      <c r="J74" s="62" t="s">
        <v>226</v>
      </c>
      <c r="K74" s="62"/>
      <c r="L74" s="62" t="s">
        <v>227</v>
      </c>
      <c r="M74" s="62" t="s">
        <v>243</v>
      </c>
      <c r="N74">
        <v>2</v>
      </c>
    </row>
    <row r="75" spans="1:14" ht="12.75" customHeight="1" outlineLevel="1">
      <c r="A75" s="62" t="s">
        <v>321</v>
      </c>
      <c r="B75" s="62" t="s">
        <v>322</v>
      </c>
      <c r="C75" s="63"/>
      <c r="D75" s="63" t="s">
        <v>224</v>
      </c>
      <c r="E75" s="63">
        <v>0.10199999999999999</v>
      </c>
      <c r="F75" s="63" t="s">
        <v>739</v>
      </c>
      <c r="G75" s="64">
        <f>IF($F$75="MANUAL",$D$75,IF($F$75="COMPUTED",$C$75,$E$75))</f>
        <v>0.10199999999999999</v>
      </c>
      <c r="H75" s="62" t="s">
        <v>323</v>
      </c>
      <c r="I75" s="62" t="s">
        <v>324</v>
      </c>
      <c r="J75" s="62" t="s">
        <v>226</v>
      </c>
      <c r="K75" s="62"/>
      <c r="L75" s="62" t="s">
        <v>227</v>
      </c>
      <c r="M75" s="62" t="s">
        <v>325</v>
      </c>
      <c r="N75">
        <v>2</v>
      </c>
    </row>
    <row r="76" spans="1:14" ht="12.75" customHeight="1" outlineLevel="1">
      <c r="A76" s="62" t="s">
        <v>326</v>
      </c>
      <c r="B76" s="62" t="s">
        <v>327</v>
      </c>
      <c r="C76" s="63"/>
      <c r="D76" s="63" t="s">
        <v>224</v>
      </c>
      <c r="E76" s="63">
        <v>0.13200000000000001</v>
      </c>
      <c r="F76" s="63" t="s">
        <v>739</v>
      </c>
      <c r="G76" s="64">
        <f>IF($F$76="MANUAL",$D$76,IF($F$76="COMPUTED",$C$76,$E$76))</f>
        <v>0.13200000000000001</v>
      </c>
      <c r="H76" s="62" t="s">
        <v>328</v>
      </c>
      <c r="I76" s="62" t="s">
        <v>329</v>
      </c>
      <c r="J76" s="62" t="s">
        <v>226</v>
      </c>
      <c r="K76" s="62"/>
      <c r="L76" s="62" t="s">
        <v>227</v>
      </c>
      <c r="M76" s="62" t="s">
        <v>330</v>
      </c>
      <c r="N76">
        <v>2</v>
      </c>
    </row>
    <row r="77" spans="1:14" ht="12.75" customHeight="1" outlineLevel="1">
      <c r="A77" s="62" t="s">
        <v>244</v>
      </c>
      <c r="B77" s="62" t="s">
        <v>245</v>
      </c>
      <c r="C77" s="63"/>
      <c r="D77" s="63" t="s">
        <v>224</v>
      </c>
      <c r="E77" s="63">
        <v>20</v>
      </c>
      <c r="F77" s="63" t="s">
        <v>739</v>
      </c>
      <c r="G77" s="64">
        <f>IF($F$77="MANUAL",$D$77,IF($F$77="COMPUTED",$C$77,$E$77))</f>
        <v>20</v>
      </c>
      <c r="H77" s="62" t="s">
        <v>246</v>
      </c>
      <c r="I77" s="62" t="s">
        <v>247</v>
      </c>
      <c r="J77" s="62" t="s">
        <v>226</v>
      </c>
      <c r="K77" s="62"/>
      <c r="L77" s="62" t="s">
        <v>227</v>
      </c>
      <c r="M77" s="62" t="s">
        <v>248</v>
      </c>
      <c r="N77">
        <v>2</v>
      </c>
    </row>
    <row r="78" spans="1:14" ht="12.75" customHeight="1" outlineLevel="1">
      <c r="A78" s="62" t="s">
        <v>228</v>
      </c>
      <c r="B78" s="62" t="s">
        <v>56</v>
      </c>
      <c r="C78" s="63"/>
      <c r="D78" s="63" t="s">
        <v>224</v>
      </c>
      <c r="E78" s="63">
        <v>4</v>
      </c>
      <c r="F78" s="63" t="s">
        <v>739</v>
      </c>
      <c r="G78" s="64">
        <f>IF($F$78="MANUAL",$D$78,IF($F$78="COMPUTED",$C$78,$E$78))</f>
        <v>4</v>
      </c>
      <c r="H78" s="62" t="s">
        <v>249</v>
      </c>
      <c r="I78" s="62" t="s">
        <v>229</v>
      </c>
      <c r="J78" s="62" t="s">
        <v>226</v>
      </c>
      <c r="K78" s="62"/>
      <c r="L78" s="62" t="s">
        <v>227</v>
      </c>
      <c r="M78" s="62" t="s">
        <v>250</v>
      </c>
      <c r="N78">
        <v>2</v>
      </c>
    </row>
    <row r="79" spans="1:14" ht="12.75" customHeight="1" outlineLevel="1">
      <c r="A79" s="62" t="s">
        <v>251</v>
      </c>
      <c r="B79" s="62" t="s">
        <v>252</v>
      </c>
      <c r="C79" s="63"/>
      <c r="D79" s="63" t="s">
        <v>224</v>
      </c>
      <c r="E79" s="63">
        <v>20</v>
      </c>
      <c r="F79" s="63" t="s">
        <v>739</v>
      </c>
      <c r="G79" s="64">
        <f>IF($F$79="MANUAL",$D$79,IF($F$79="COMPUTED",$C$79,$E$79))</f>
        <v>20</v>
      </c>
      <c r="H79" s="62" t="s">
        <v>253</v>
      </c>
      <c r="I79" s="62" t="s">
        <v>254</v>
      </c>
      <c r="J79" s="62" t="s">
        <v>226</v>
      </c>
      <c r="K79" s="62"/>
      <c r="L79" s="62" t="s">
        <v>227</v>
      </c>
      <c r="M79" s="62" t="s">
        <v>255</v>
      </c>
      <c r="N79">
        <v>2</v>
      </c>
    </row>
    <row r="80" spans="1:14" ht="12.75" customHeight="1" outlineLevel="1">
      <c r="A80" s="62" t="s">
        <v>293</v>
      </c>
      <c r="B80" s="62" t="s">
        <v>294</v>
      </c>
      <c r="C80" s="63"/>
      <c r="D80" s="63" t="s">
        <v>224</v>
      </c>
      <c r="E80" s="63">
        <v>4</v>
      </c>
      <c r="F80" s="63" t="s">
        <v>739</v>
      </c>
      <c r="G80" s="64">
        <f>IF($F$80="MANUAL",$D$80,IF($F$80="COMPUTED",$C$80,$E$80))</f>
        <v>4</v>
      </c>
      <c r="H80" s="62" t="s">
        <v>331</v>
      </c>
      <c r="I80" s="62" t="s">
        <v>296</v>
      </c>
      <c r="J80" s="62" t="s">
        <v>226</v>
      </c>
      <c r="K80" s="62"/>
      <c r="L80" s="62" t="s">
        <v>227</v>
      </c>
      <c r="M80" s="62" t="s">
        <v>332</v>
      </c>
      <c r="N80">
        <v>2</v>
      </c>
    </row>
    <row r="81" spans="1:14" ht="12.75" customHeight="1" outlineLevel="1">
      <c r="A81" s="62" t="s">
        <v>230</v>
      </c>
      <c r="B81" s="62" t="s">
        <v>231</v>
      </c>
      <c r="C81" s="63"/>
      <c r="D81" s="63" t="s">
        <v>224</v>
      </c>
      <c r="E81" s="63">
        <v>4</v>
      </c>
      <c r="F81" s="63" t="s">
        <v>739</v>
      </c>
      <c r="G81" s="64">
        <f>IF($F$81="MANUAL",$D$81,IF($F$81="COMPUTED",$C$81,$E$81))</f>
        <v>4</v>
      </c>
      <c r="H81" s="62" t="s">
        <v>256</v>
      </c>
      <c r="I81" s="62" t="s">
        <v>232</v>
      </c>
      <c r="J81" s="62" t="s">
        <v>226</v>
      </c>
      <c r="K81" s="62"/>
      <c r="L81" s="62" t="s">
        <v>227</v>
      </c>
      <c r="M81" s="62" t="s">
        <v>257</v>
      </c>
      <c r="N81">
        <v>2</v>
      </c>
    </row>
    <row r="82" spans="1:14" ht="12.75" customHeight="1" outlineLevel="1">
      <c r="A82" s="62" t="s">
        <v>382</v>
      </c>
      <c r="B82" s="62" t="s">
        <v>383</v>
      </c>
      <c r="C82" s="63" t="s">
        <v>224</v>
      </c>
      <c r="D82" s="105" t="s">
        <v>741</v>
      </c>
      <c r="E82" s="105" t="s">
        <v>224</v>
      </c>
      <c r="F82" s="63" t="s">
        <v>225</v>
      </c>
      <c r="G82" s="64" t="str">
        <f>IF($F$82="MANUAL",$D$82,IF($F$82="COMPUTED",$C$82,$E$82))</f>
        <v>Box</v>
      </c>
      <c r="H82" s="62" t="s">
        <v>446</v>
      </c>
      <c r="I82" s="62" t="s">
        <v>383</v>
      </c>
      <c r="J82" s="62" t="s">
        <v>226</v>
      </c>
      <c r="K82" s="62"/>
      <c r="L82" s="62" t="s">
        <v>227</v>
      </c>
      <c r="M82" s="62" t="s">
        <v>447</v>
      </c>
      <c r="N82">
        <v>2</v>
      </c>
    </row>
    <row r="83" spans="1:14" ht="12.75" customHeight="1" outlineLevel="1">
      <c r="A83" s="62" t="s">
        <v>333</v>
      </c>
      <c r="B83" s="62" t="s">
        <v>334</v>
      </c>
      <c r="C83" s="63"/>
      <c r="D83" s="63" t="s">
        <v>224</v>
      </c>
      <c r="E83" s="63">
        <v>4.5999999999999999E-2</v>
      </c>
      <c r="F83" s="63" t="s">
        <v>739</v>
      </c>
      <c r="G83" s="64">
        <f>IF($F$83="MANUAL",$D$83,IF($F$83="COMPUTED",$C$83,$E$83))</f>
        <v>4.5999999999999999E-2</v>
      </c>
      <c r="H83" s="62" t="s">
        <v>335</v>
      </c>
      <c r="I83" s="62" t="s">
        <v>336</v>
      </c>
      <c r="J83" s="62" t="s">
        <v>226</v>
      </c>
      <c r="K83" s="62"/>
      <c r="L83" s="62" t="s">
        <v>227</v>
      </c>
      <c r="M83" s="62" t="s">
        <v>337</v>
      </c>
      <c r="N83">
        <v>2</v>
      </c>
    </row>
    <row r="84" spans="1:14" ht="12.75" customHeight="1">
      <c r="A84" s="62" t="s">
        <v>132</v>
      </c>
      <c r="B84" s="62" t="s">
        <v>338</v>
      </c>
      <c r="C84" s="64"/>
      <c r="D84" s="64"/>
      <c r="E84" s="64"/>
      <c r="F84" s="64"/>
      <c r="G84" s="64"/>
      <c r="H84" s="62" t="s">
        <v>338</v>
      </c>
      <c r="I84" s="62"/>
      <c r="J84" s="62" t="s">
        <v>300</v>
      </c>
      <c r="K84" s="62" t="s">
        <v>222</v>
      </c>
      <c r="L84" s="62" t="s">
        <v>223</v>
      </c>
      <c r="M84" s="62" t="s">
        <v>339</v>
      </c>
      <c r="N84">
        <v>1</v>
      </c>
    </row>
    <row r="85" spans="1:14" ht="12.75" customHeight="1" outlineLevel="1">
      <c r="A85" s="62" t="s">
        <v>286</v>
      </c>
      <c r="B85" s="62" t="s">
        <v>287</v>
      </c>
      <c r="C85" s="63"/>
      <c r="D85" s="63">
        <v>0.03</v>
      </c>
      <c r="E85" s="63" t="s">
        <v>224</v>
      </c>
      <c r="F85" s="63" t="s">
        <v>225</v>
      </c>
      <c r="G85" s="64">
        <f>IF($F$85="MANUAL",$D$85,IF($F$85="COMPUTED",$C$85,$E$85))</f>
        <v>0.03</v>
      </c>
      <c r="H85" s="62" t="s">
        <v>550</v>
      </c>
      <c r="I85" s="62" t="s">
        <v>289</v>
      </c>
      <c r="J85" s="62" t="s">
        <v>226</v>
      </c>
      <c r="K85" s="62"/>
      <c r="L85" s="62" t="s">
        <v>227</v>
      </c>
      <c r="M85" s="62" t="s">
        <v>551</v>
      </c>
      <c r="N85">
        <v>2</v>
      </c>
    </row>
    <row r="86" spans="1:14" ht="12.75" customHeight="1" outlineLevel="1">
      <c r="A86" s="62" t="s">
        <v>321</v>
      </c>
      <c r="B86" s="62" t="s">
        <v>322</v>
      </c>
      <c r="C86" s="63"/>
      <c r="D86" s="63">
        <v>0.1</v>
      </c>
      <c r="E86" s="63" t="s">
        <v>224</v>
      </c>
      <c r="F86" s="63" t="s">
        <v>225</v>
      </c>
      <c r="G86" s="64">
        <f>IF($F$86="MANUAL",$D$86,IF($F$86="COMPUTED",$C$86,$E$86))</f>
        <v>0.1</v>
      </c>
      <c r="H86" s="62" t="s">
        <v>552</v>
      </c>
      <c r="I86" s="62" t="s">
        <v>324</v>
      </c>
      <c r="J86" s="62" t="s">
        <v>226</v>
      </c>
      <c r="K86" s="62"/>
      <c r="L86" s="62" t="s">
        <v>227</v>
      </c>
      <c r="M86" s="62" t="s">
        <v>553</v>
      </c>
      <c r="N86">
        <v>2</v>
      </c>
    </row>
    <row r="87" spans="1:14" ht="12.75" customHeight="1" outlineLevel="1">
      <c r="A87" s="62" t="s">
        <v>228</v>
      </c>
      <c r="B87" s="62" t="s">
        <v>56</v>
      </c>
      <c r="C87" s="63"/>
      <c r="D87" s="63" t="s">
        <v>224</v>
      </c>
      <c r="E87" s="63">
        <v>0.2</v>
      </c>
      <c r="F87" s="63" t="s">
        <v>739</v>
      </c>
      <c r="G87" s="64">
        <f>IF($F$87="MANUAL",$D$87,IF($F$87="COMPUTED",$C$87,$E$87))</f>
        <v>0.2</v>
      </c>
      <c r="H87" s="62" t="s">
        <v>386</v>
      </c>
      <c r="I87" s="62" t="s">
        <v>229</v>
      </c>
      <c r="J87" s="62" t="s">
        <v>226</v>
      </c>
      <c r="K87" s="62"/>
      <c r="L87" s="62" t="s">
        <v>227</v>
      </c>
      <c r="M87" s="62" t="s">
        <v>387</v>
      </c>
      <c r="N87">
        <v>2</v>
      </c>
    </row>
    <row r="88" spans="1:14" ht="12.75" customHeight="1" outlineLevel="1">
      <c r="A88" s="62" t="s">
        <v>293</v>
      </c>
      <c r="B88" s="62" t="s">
        <v>294</v>
      </c>
      <c r="C88" s="63"/>
      <c r="D88" s="63" t="s">
        <v>224</v>
      </c>
      <c r="E88" s="63">
        <v>4</v>
      </c>
      <c r="F88" s="63" t="s">
        <v>739</v>
      </c>
      <c r="G88" s="64">
        <f>IF($F$88="MANUAL",$D$88,IF($F$88="COMPUTED",$C$88,$E$88))</f>
        <v>4</v>
      </c>
      <c r="H88" s="62" t="s">
        <v>554</v>
      </c>
      <c r="I88" s="62" t="s">
        <v>296</v>
      </c>
      <c r="J88" s="62" t="s">
        <v>226</v>
      </c>
      <c r="K88" s="62"/>
      <c r="L88" s="62" t="s">
        <v>227</v>
      </c>
      <c r="M88" s="62" t="s">
        <v>555</v>
      </c>
      <c r="N88">
        <v>2</v>
      </c>
    </row>
    <row r="89" spans="1:14" ht="12.75" customHeight="1" outlineLevel="1">
      <c r="A89" s="62" t="s">
        <v>230</v>
      </c>
      <c r="B89" s="62" t="s">
        <v>231</v>
      </c>
      <c r="C89" s="63"/>
      <c r="D89" s="63" t="s">
        <v>224</v>
      </c>
      <c r="E89" s="63">
        <v>0.2</v>
      </c>
      <c r="F89" s="63" t="s">
        <v>739</v>
      </c>
      <c r="G89" s="64">
        <f>IF($F$89="MANUAL",$D$89,IF($F$89="COMPUTED",$C$89,$E$89))</f>
        <v>0.2</v>
      </c>
      <c r="H89" s="62" t="s">
        <v>388</v>
      </c>
      <c r="I89" s="62" t="s">
        <v>232</v>
      </c>
      <c r="J89" s="62" t="s">
        <v>226</v>
      </c>
      <c r="K89" s="62"/>
      <c r="L89" s="62" t="s">
        <v>227</v>
      </c>
      <c r="M89" s="62" t="s">
        <v>389</v>
      </c>
      <c r="N89">
        <v>2</v>
      </c>
    </row>
    <row r="90" spans="1:14" ht="12.75" customHeight="1" outlineLevel="1">
      <c r="A90" s="62" t="s">
        <v>382</v>
      </c>
      <c r="B90" s="62" t="s">
        <v>383</v>
      </c>
      <c r="C90" s="63"/>
      <c r="D90" s="105" t="s">
        <v>749</v>
      </c>
      <c r="E90" s="105" t="s">
        <v>224</v>
      </c>
      <c r="F90" s="63" t="s">
        <v>225</v>
      </c>
      <c r="G90" s="64" t="str">
        <f>IF($F$90="MANUAL",$D$90,IF($F$90="COMPUTED",$C$90,$E$90))</f>
        <v>Cylinder</v>
      </c>
      <c r="H90" s="62" t="s">
        <v>448</v>
      </c>
      <c r="I90" s="62" t="s">
        <v>383</v>
      </c>
      <c r="J90" s="62" t="s">
        <v>226</v>
      </c>
      <c r="K90" s="62"/>
      <c r="L90" s="62" t="s">
        <v>227</v>
      </c>
      <c r="M90" s="62" t="s">
        <v>449</v>
      </c>
      <c r="N90">
        <v>2</v>
      </c>
    </row>
    <row r="91" spans="1:14" ht="12.75" customHeight="1" outlineLevel="1">
      <c r="A91" s="62" t="s">
        <v>556</v>
      </c>
      <c r="B91" s="62"/>
      <c r="C91" s="64"/>
      <c r="D91" s="63"/>
      <c r="E91" s="64"/>
      <c r="F91" s="64"/>
      <c r="G91" s="64"/>
      <c r="H91" s="62" t="s">
        <v>557</v>
      </c>
      <c r="I91" s="62"/>
      <c r="J91" s="62" t="s">
        <v>226</v>
      </c>
      <c r="K91" s="62" t="s">
        <v>222</v>
      </c>
      <c r="L91" s="62" t="s">
        <v>316</v>
      </c>
      <c r="M91" s="62" t="s">
        <v>558</v>
      </c>
      <c r="N91">
        <v>2</v>
      </c>
    </row>
    <row r="92" spans="1:14" ht="12.75" customHeight="1">
      <c r="A92" s="62" t="s">
        <v>134</v>
      </c>
      <c r="B92" s="62" t="s">
        <v>134</v>
      </c>
      <c r="C92" s="64"/>
      <c r="D92" s="64"/>
      <c r="E92" s="64"/>
      <c r="F92" s="64"/>
      <c r="G92" s="64"/>
      <c r="H92" s="62" t="s">
        <v>134</v>
      </c>
      <c r="I92" s="62"/>
      <c r="J92" s="62" t="s">
        <v>300</v>
      </c>
      <c r="K92" s="62" t="s">
        <v>222</v>
      </c>
      <c r="L92" s="62" t="s">
        <v>223</v>
      </c>
      <c r="M92" s="62" t="s">
        <v>390</v>
      </c>
      <c r="N92">
        <v>1</v>
      </c>
    </row>
    <row r="93" spans="1:14" ht="12.75" customHeight="1" outlineLevel="1">
      <c r="A93" s="62" t="s">
        <v>321</v>
      </c>
      <c r="B93" s="62" t="s">
        <v>322</v>
      </c>
      <c r="C93" s="63" t="s">
        <v>224</v>
      </c>
      <c r="D93" s="63">
        <v>0.1</v>
      </c>
      <c r="E93" s="63" t="s">
        <v>224</v>
      </c>
      <c r="F93" s="63" t="s">
        <v>225</v>
      </c>
      <c r="G93" s="64">
        <f>IF($F$93="MANUAL",$D$93,IF($F$93="COMPUTED",$C$93,$E$93))</f>
        <v>0.1</v>
      </c>
      <c r="H93" s="62" t="s">
        <v>559</v>
      </c>
      <c r="I93" s="62" t="s">
        <v>324</v>
      </c>
      <c r="J93" s="62" t="s">
        <v>226</v>
      </c>
      <c r="K93" s="62"/>
      <c r="L93" s="62" t="s">
        <v>227</v>
      </c>
      <c r="M93" s="62" t="s">
        <v>560</v>
      </c>
      <c r="N93">
        <v>2</v>
      </c>
    </row>
    <row r="94" spans="1:14" ht="12.75" customHeight="1" outlineLevel="1">
      <c r="A94" s="62" t="s">
        <v>326</v>
      </c>
      <c r="B94" s="62" t="s">
        <v>327</v>
      </c>
      <c r="C94" s="63" t="s">
        <v>224</v>
      </c>
      <c r="D94" s="63">
        <v>0.1</v>
      </c>
      <c r="E94" s="63" t="s">
        <v>224</v>
      </c>
      <c r="F94" s="63" t="s">
        <v>225</v>
      </c>
      <c r="G94" s="64">
        <f>IF($F$94="MANUAL",$D$94,IF($F$94="COMPUTED",$C$94,$E$94))</f>
        <v>0.1</v>
      </c>
      <c r="H94" s="62" t="s">
        <v>561</v>
      </c>
      <c r="I94" s="62" t="s">
        <v>329</v>
      </c>
      <c r="J94" s="62" t="s">
        <v>226</v>
      </c>
      <c r="K94" s="62"/>
      <c r="L94" s="62" t="s">
        <v>227</v>
      </c>
      <c r="M94" s="62" t="s">
        <v>562</v>
      </c>
      <c r="N94">
        <v>2</v>
      </c>
    </row>
    <row r="95" spans="1:14" ht="12.75" customHeight="1" outlineLevel="1">
      <c r="A95" s="62" t="s">
        <v>228</v>
      </c>
      <c r="B95" s="62" t="s">
        <v>56</v>
      </c>
      <c r="C95" s="63"/>
      <c r="D95" s="63" t="s">
        <v>224</v>
      </c>
      <c r="E95" s="63">
        <v>0.3</v>
      </c>
      <c r="F95" s="63" t="s">
        <v>739</v>
      </c>
      <c r="G95" s="64">
        <f>IF($F$95="MANUAL",$D$95,IF($F$95="COMPUTED",$C$95,$E$95))</f>
        <v>0.3</v>
      </c>
      <c r="H95" s="62" t="s">
        <v>391</v>
      </c>
      <c r="I95" s="62" t="s">
        <v>229</v>
      </c>
      <c r="J95" s="62" t="s">
        <v>226</v>
      </c>
      <c r="K95" s="62"/>
      <c r="L95" s="62" t="s">
        <v>227</v>
      </c>
      <c r="M95" s="62" t="s">
        <v>392</v>
      </c>
      <c r="N95">
        <v>2</v>
      </c>
    </row>
    <row r="96" spans="1:14" ht="12.75" customHeight="1" outlineLevel="1">
      <c r="A96" s="62" t="s">
        <v>293</v>
      </c>
      <c r="B96" s="62" t="s">
        <v>294</v>
      </c>
      <c r="C96" s="63"/>
      <c r="D96" s="63" t="s">
        <v>224</v>
      </c>
      <c r="E96" s="63">
        <v>1</v>
      </c>
      <c r="F96" s="63" t="s">
        <v>739</v>
      </c>
      <c r="G96" s="64">
        <f>IF($F$96="MANUAL",$D$96,IF($F$96="COMPUTED",$C$96,$E$96))</f>
        <v>1</v>
      </c>
      <c r="H96" s="62" t="s">
        <v>393</v>
      </c>
      <c r="I96" s="62" t="s">
        <v>296</v>
      </c>
      <c r="J96" s="62" t="s">
        <v>226</v>
      </c>
      <c r="K96" s="62"/>
      <c r="L96" s="62" t="s">
        <v>227</v>
      </c>
      <c r="M96" s="62" t="s">
        <v>394</v>
      </c>
      <c r="N96">
        <v>2</v>
      </c>
    </row>
    <row r="97" spans="1:14" ht="12.75" customHeight="1" outlineLevel="1">
      <c r="A97" s="62" t="s">
        <v>230</v>
      </c>
      <c r="B97" s="62" t="s">
        <v>231</v>
      </c>
      <c r="C97" s="63"/>
      <c r="D97" s="63" t="s">
        <v>224</v>
      </c>
      <c r="E97" s="63">
        <v>1</v>
      </c>
      <c r="F97" s="63" t="s">
        <v>739</v>
      </c>
      <c r="G97" s="64">
        <f>IF($F$97="MANUAL",$D$97,IF($F$97="COMPUTED",$C$97,$E$97))</f>
        <v>1</v>
      </c>
      <c r="H97" s="62" t="s">
        <v>395</v>
      </c>
      <c r="I97" s="62" t="s">
        <v>232</v>
      </c>
      <c r="J97" s="62" t="s">
        <v>226</v>
      </c>
      <c r="K97" s="62"/>
      <c r="L97" s="62" t="s">
        <v>227</v>
      </c>
      <c r="M97" s="62" t="s">
        <v>396</v>
      </c>
      <c r="N97">
        <v>2</v>
      </c>
    </row>
    <row r="98" spans="1:14" ht="12.75" customHeight="1" outlineLevel="1">
      <c r="A98" s="62" t="s">
        <v>382</v>
      </c>
      <c r="B98" s="62" t="s">
        <v>383</v>
      </c>
      <c r="C98" s="63" t="s">
        <v>224</v>
      </c>
      <c r="D98" s="105" t="s">
        <v>741</v>
      </c>
      <c r="E98" s="105" t="s">
        <v>224</v>
      </c>
      <c r="F98" s="63" t="s">
        <v>225</v>
      </c>
      <c r="G98" s="64" t="str">
        <f>IF($F$98="MANUAL",$D$98,IF($F$98="COMPUTED",$C$98,$E$98))</f>
        <v>Box</v>
      </c>
      <c r="H98" s="62" t="s">
        <v>450</v>
      </c>
      <c r="I98" s="62" t="s">
        <v>383</v>
      </c>
      <c r="J98" s="62" t="s">
        <v>226</v>
      </c>
      <c r="K98" s="62"/>
      <c r="L98" s="62" t="s">
        <v>227</v>
      </c>
      <c r="M98" s="62" t="s">
        <v>451</v>
      </c>
      <c r="N98">
        <v>2</v>
      </c>
    </row>
    <row r="99" spans="1:14" ht="12.75" customHeight="1" outlineLevel="1">
      <c r="A99" s="62" t="s">
        <v>333</v>
      </c>
      <c r="B99" s="62" t="s">
        <v>334</v>
      </c>
      <c r="C99" s="63" t="s">
        <v>224</v>
      </c>
      <c r="D99" s="63">
        <v>0.1</v>
      </c>
      <c r="E99" s="63" t="s">
        <v>224</v>
      </c>
      <c r="F99" s="63" t="s">
        <v>225</v>
      </c>
      <c r="G99" s="64">
        <f>IF($F$99="MANUAL",$D$99,IF($F$99="COMPUTED",$C$99,$E$99))</f>
        <v>0.1</v>
      </c>
      <c r="H99" s="62" t="s">
        <v>563</v>
      </c>
      <c r="I99" s="62" t="s">
        <v>336</v>
      </c>
      <c r="J99" s="62" t="s">
        <v>226</v>
      </c>
      <c r="K99" s="62"/>
      <c r="L99" s="62" t="s">
        <v>227</v>
      </c>
      <c r="M99" s="62" t="s">
        <v>564</v>
      </c>
      <c r="N99">
        <v>2</v>
      </c>
    </row>
    <row r="100" spans="1:14" ht="12.75" customHeight="1">
      <c r="A100" s="62" t="s">
        <v>159</v>
      </c>
      <c r="B100" s="62" t="s">
        <v>565</v>
      </c>
      <c r="C100" s="64"/>
      <c r="D100" s="64"/>
      <c r="E100" s="64"/>
      <c r="F100" s="64"/>
      <c r="G100" s="64"/>
      <c r="H100" s="62" t="s">
        <v>565</v>
      </c>
      <c r="I100" s="62"/>
      <c r="J100" s="62" t="s">
        <v>481</v>
      </c>
      <c r="K100" s="62" t="s">
        <v>222</v>
      </c>
      <c r="L100" s="62" t="s">
        <v>223</v>
      </c>
      <c r="M100" s="62" t="s">
        <v>566</v>
      </c>
      <c r="N100">
        <v>1</v>
      </c>
    </row>
    <row r="101" spans="1:14" ht="12.75" customHeight="1" outlineLevel="1">
      <c r="A101" s="62" t="s">
        <v>567</v>
      </c>
      <c r="B101" s="62" t="s">
        <v>568</v>
      </c>
      <c r="C101" s="63"/>
      <c r="D101" s="63">
        <v>200</v>
      </c>
      <c r="E101" s="63" t="s">
        <v>224</v>
      </c>
      <c r="F101" s="63" t="s">
        <v>225</v>
      </c>
      <c r="G101" s="64">
        <f>IF($F$101="MANUAL",$D$101,IF($F$101="COMPUTED",$C$101,$E$101))</f>
        <v>200</v>
      </c>
      <c r="H101" s="62" t="s">
        <v>569</v>
      </c>
      <c r="I101" s="62" t="s">
        <v>570</v>
      </c>
      <c r="J101" s="62" t="s">
        <v>226</v>
      </c>
      <c r="K101" s="62"/>
      <c r="L101" s="62" t="s">
        <v>227</v>
      </c>
      <c r="M101" s="62" t="s">
        <v>571</v>
      </c>
      <c r="N101">
        <v>2</v>
      </c>
    </row>
    <row r="102" spans="1:14" ht="12.75" customHeight="1" outlineLevel="1">
      <c r="A102" s="62" t="s">
        <v>228</v>
      </c>
      <c r="B102" s="62" t="s">
        <v>56</v>
      </c>
      <c r="C102" s="63" t="s">
        <v>224</v>
      </c>
      <c r="D102" s="63" t="s">
        <v>224</v>
      </c>
      <c r="E102" s="63" t="s">
        <v>224</v>
      </c>
      <c r="F102" s="63" t="s">
        <v>266</v>
      </c>
      <c r="G102" s="64" t="str">
        <f>IF($F$102="MANUAL",$D$102,IF($F$102="COMPUTED",$C$102,$E$102))</f>
        <v>-</v>
      </c>
      <c r="H102" s="62" t="s">
        <v>572</v>
      </c>
      <c r="I102" s="62" t="s">
        <v>229</v>
      </c>
      <c r="J102" s="62" t="s">
        <v>226</v>
      </c>
      <c r="K102" s="62"/>
      <c r="L102" s="62" t="s">
        <v>227</v>
      </c>
      <c r="M102" s="62" t="s">
        <v>573</v>
      </c>
      <c r="N102">
        <v>2</v>
      </c>
    </row>
    <row r="103" spans="1:14" ht="12.75" customHeight="1" outlineLevel="1">
      <c r="A103" s="62" t="s">
        <v>293</v>
      </c>
      <c r="B103" s="62" t="s">
        <v>294</v>
      </c>
      <c r="C103" s="63" t="s">
        <v>224</v>
      </c>
      <c r="D103" s="63">
        <v>2</v>
      </c>
      <c r="E103" s="63" t="s">
        <v>224</v>
      </c>
      <c r="F103" s="63" t="s">
        <v>225</v>
      </c>
      <c r="G103" s="64">
        <f>IF($F$103="MANUAL",$D$103,IF($F$103="COMPUTED",$C$103,$E$103))</f>
        <v>2</v>
      </c>
      <c r="H103" s="62" t="s">
        <v>574</v>
      </c>
      <c r="I103" s="62" t="s">
        <v>296</v>
      </c>
      <c r="J103" s="62" t="s">
        <v>226</v>
      </c>
      <c r="K103" s="62"/>
      <c r="L103" s="62" t="s">
        <v>227</v>
      </c>
      <c r="M103" s="62" t="s">
        <v>575</v>
      </c>
      <c r="N103">
        <v>2</v>
      </c>
    </row>
    <row r="104" spans="1:14" ht="12.75" customHeight="1">
      <c r="A104" s="62" t="s">
        <v>397</v>
      </c>
      <c r="B104" s="62" t="s">
        <v>398</v>
      </c>
      <c r="C104" s="64"/>
      <c r="D104" s="64"/>
      <c r="E104" s="64"/>
      <c r="F104" s="64"/>
      <c r="G104" s="64"/>
      <c r="H104" s="62" t="s">
        <v>398</v>
      </c>
      <c r="I104" s="62"/>
      <c r="J104" s="62" t="s">
        <v>399</v>
      </c>
      <c r="K104" s="62" t="s">
        <v>222</v>
      </c>
      <c r="L104" s="62" t="s">
        <v>223</v>
      </c>
      <c r="M104" s="62" t="s">
        <v>400</v>
      </c>
      <c r="N104">
        <v>1</v>
      </c>
    </row>
    <row r="105" spans="1:14" ht="12.75" customHeight="1" outlineLevel="1">
      <c r="A105" s="62" t="s">
        <v>401</v>
      </c>
      <c r="B105" s="62" t="s">
        <v>402</v>
      </c>
      <c r="C105" s="63"/>
      <c r="D105" s="63" t="s">
        <v>224</v>
      </c>
      <c r="E105" s="63">
        <v>40000</v>
      </c>
      <c r="F105" s="63" t="s">
        <v>739</v>
      </c>
      <c r="G105" s="64">
        <f>IF($F$105="MANUAL",$D$105,IF($F$105="COMPUTED",$C$105,$E$105))</f>
        <v>40000</v>
      </c>
      <c r="H105" s="62" t="s">
        <v>403</v>
      </c>
      <c r="I105" s="62" t="s">
        <v>404</v>
      </c>
      <c r="J105" s="62" t="s">
        <v>226</v>
      </c>
      <c r="K105" s="62"/>
      <c r="L105" s="62" t="s">
        <v>227</v>
      </c>
      <c r="M105" s="62" t="s">
        <v>405</v>
      </c>
      <c r="N105">
        <v>2</v>
      </c>
    </row>
    <row r="106" spans="1:14" ht="12.75" customHeight="1" outlineLevel="1">
      <c r="A106" s="62" t="s">
        <v>406</v>
      </c>
      <c r="B106" s="62" t="s">
        <v>407</v>
      </c>
      <c r="C106" s="63"/>
      <c r="D106" s="63" t="s">
        <v>224</v>
      </c>
      <c r="E106" s="63">
        <v>700</v>
      </c>
      <c r="F106" s="63" t="s">
        <v>739</v>
      </c>
      <c r="G106" s="64">
        <f>IF($F$106="MANUAL",$D$106,IF($F$106="COMPUTED",$C$106,$E$106))</f>
        <v>700</v>
      </c>
      <c r="H106" s="62" t="s">
        <v>408</v>
      </c>
      <c r="I106" s="62" t="s">
        <v>409</v>
      </c>
      <c r="J106" s="62" t="s">
        <v>226</v>
      </c>
      <c r="K106" s="62"/>
      <c r="L106" s="62" t="s">
        <v>227</v>
      </c>
      <c r="M106" s="62" t="s">
        <v>410</v>
      </c>
      <c r="N106">
        <v>2</v>
      </c>
    </row>
    <row r="107" spans="1:14" ht="12.75" customHeight="1" outlineLevel="1">
      <c r="A107" s="62" t="s">
        <v>576</v>
      </c>
      <c r="B107" s="62" t="s">
        <v>577</v>
      </c>
      <c r="C107" s="63"/>
      <c r="D107" s="63" t="s">
        <v>224</v>
      </c>
      <c r="E107" s="63">
        <v>4259.1833333333298</v>
      </c>
      <c r="F107" s="63" t="s">
        <v>739</v>
      </c>
      <c r="G107" s="64">
        <f>IF($F$107="MANUAL",$D$107,IF($F$107="COMPUTED",$C$107,$E$107))</f>
        <v>4259.1833333333298</v>
      </c>
      <c r="H107" s="62" t="s">
        <v>578</v>
      </c>
      <c r="I107" s="62" t="s">
        <v>579</v>
      </c>
      <c r="J107" s="62" t="s">
        <v>226</v>
      </c>
      <c r="K107" s="62"/>
      <c r="L107" s="62" t="s">
        <v>227</v>
      </c>
      <c r="M107" s="62" t="s">
        <v>580</v>
      </c>
      <c r="N107">
        <v>2</v>
      </c>
    </row>
    <row r="108" spans="1:14" ht="12.75" customHeight="1" outlineLevel="1">
      <c r="A108" s="62" t="s">
        <v>411</v>
      </c>
      <c r="B108" s="62" t="s">
        <v>412</v>
      </c>
      <c r="C108" s="63"/>
      <c r="D108" s="63" t="s">
        <v>224</v>
      </c>
      <c r="E108" s="63">
        <v>2.4734285283704001</v>
      </c>
      <c r="F108" s="63" t="s">
        <v>739</v>
      </c>
      <c r="G108" s="64">
        <f>IF($F$108="MANUAL",$D$108,IF($F$108="COMPUTED",$C$108,$E$108))</f>
        <v>2.4734285283704001</v>
      </c>
      <c r="H108" s="62" t="s">
        <v>413</v>
      </c>
      <c r="I108" s="62" t="s">
        <v>414</v>
      </c>
      <c r="J108" s="62" t="s">
        <v>226</v>
      </c>
      <c r="K108" s="62"/>
      <c r="L108" s="62" t="s">
        <v>227</v>
      </c>
      <c r="M108" s="62" t="s">
        <v>415</v>
      </c>
      <c r="N108">
        <v>2</v>
      </c>
    </row>
    <row r="109" spans="1:14" ht="12.75" customHeight="1" outlineLevel="1">
      <c r="A109" s="62" t="s">
        <v>581</v>
      </c>
      <c r="B109" s="62" t="s">
        <v>582</v>
      </c>
      <c r="C109" s="63"/>
      <c r="D109" s="63">
        <v>0.05</v>
      </c>
      <c r="E109" s="63" t="s">
        <v>224</v>
      </c>
      <c r="F109" s="63" t="s">
        <v>225</v>
      </c>
      <c r="G109" s="64">
        <f>IF($F$109="MANUAL",$D$109,IF($F$109="COMPUTED",$C$109,$E$109))</f>
        <v>0.05</v>
      </c>
      <c r="H109" s="62" t="s">
        <v>583</v>
      </c>
      <c r="I109" s="62" t="s">
        <v>584</v>
      </c>
      <c r="J109" s="62" t="s">
        <v>226</v>
      </c>
      <c r="K109" s="62"/>
      <c r="L109" s="62" t="s">
        <v>227</v>
      </c>
      <c r="M109" s="62" t="s">
        <v>585</v>
      </c>
      <c r="N109">
        <v>2</v>
      </c>
    </row>
    <row r="110" spans="1:14" ht="12.75" customHeight="1" outlineLevel="1">
      <c r="A110" s="62" t="s">
        <v>416</v>
      </c>
      <c r="B110" s="62" t="s">
        <v>417</v>
      </c>
      <c r="C110" s="63"/>
      <c r="D110" s="63" t="s">
        <v>224</v>
      </c>
      <c r="E110" s="63">
        <v>10</v>
      </c>
      <c r="F110" s="63" t="s">
        <v>739</v>
      </c>
      <c r="G110" s="64">
        <f>IF($F$110="MANUAL",$D$110,IF($F$110="COMPUTED",$C$110,$E$110))</f>
        <v>10</v>
      </c>
      <c r="H110" s="62" t="s">
        <v>418</v>
      </c>
      <c r="I110" s="62" t="s">
        <v>419</v>
      </c>
      <c r="J110" s="62" t="s">
        <v>226</v>
      </c>
      <c r="K110" s="62"/>
      <c r="L110" s="62" t="s">
        <v>227</v>
      </c>
      <c r="M110" s="62" t="s">
        <v>420</v>
      </c>
      <c r="N110">
        <v>2</v>
      </c>
    </row>
    <row r="111" spans="1:14" ht="12.75" customHeight="1" outlineLevel="1">
      <c r="A111" s="62" t="s">
        <v>754</v>
      </c>
      <c r="B111" s="62" t="s">
        <v>755</v>
      </c>
      <c r="C111" s="63" t="s">
        <v>224</v>
      </c>
      <c r="D111" s="63">
        <v>31536000</v>
      </c>
      <c r="E111" s="63" t="s">
        <v>224</v>
      </c>
      <c r="F111" s="63" t="s">
        <v>225</v>
      </c>
      <c r="G111" s="64">
        <f>IF($F$111="MANUAL",$D$111,IF($F$111="COMPUTED",$C$111,$E$111))</f>
        <v>31536000</v>
      </c>
      <c r="H111" s="62" t="s">
        <v>756</v>
      </c>
      <c r="I111" s="62" t="s">
        <v>757</v>
      </c>
      <c r="J111" s="62" t="s">
        <v>226</v>
      </c>
      <c r="K111" s="62"/>
      <c r="L111" s="62" t="s">
        <v>227</v>
      </c>
      <c r="M111" s="62" t="s">
        <v>758</v>
      </c>
      <c r="N111">
        <v>2</v>
      </c>
    </row>
    <row r="112" spans="1:14" ht="12.75" customHeight="1" outlineLevel="1">
      <c r="A112" s="62" t="s">
        <v>586</v>
      </c>
      <c r="B112" s="62" t="s">
        <v>587</v>
      </c>
      <c r="C112" s="63"/>
      <c r="D112" s="105" t="s">
        <v>759</v>
      </c>
      <c r="E112" s="105" t="s">
        <v>224</v>
      </c>
      <c r="F112" s="63" t="s">
        <v>225</v>
      </c>
      <c r="G112" s="64" t="str">
        <f>IF($F$112="MANUAL",$D$112,IF($F$112="COMPUTED",$C$112,$E$112))</f>
        <v>highly elliptical</v>
      </c>
      <c r="H112" s="62" t="s">
        <v>588</v>
      </c>
      <c r="I112" s="62" t="s">
        <v>587</v>
      </c>
      <c r="J112" s="62" t="s">
        <v>226</v>
      </c>
      <c r="K112" s="62"/>
      <c r="L112" s="62" t="s">
        <v>227</v>
      </c>
      <c r="M112" s="62" t="s">
        <v>589</v>
      </c>
      <c r="N112">
        <v>2</v>
      </c>
    </row>
    <row r="113" spans="1:14" ht="12.75" customHeight="1" outlineLevel="1">
      <c r="A113" s="62" t="s">
        <v>421</v>
      </c>
      <c r="B113" s="62" t="s">
        <v>422</v>
      </c>
      <c r="C113" s="63"/>
      <c r="D113" s="63" t="s">
        <v>224</v>
      </c>
      <c r="E113" s="63">
        <v>28876.7632773687</v>
      </c>
      <c r="F113" s="63" t="s">
        <v>739</v>
      </c>
      <c r="G113" s="64">
        <f>IF($F$113="MANUAL",$D$113,IF($F$113="COMPUTED",$C$113,$E$113))</f>
        <v>28876.7632773687</v>
      </c>
      <c r="H113" s="62" t="s">
        <v>423</v>
      </c>
      <c r="I113" s="62" t="s">
        <v>424</v>
      </c>
      <c r="J113" s="62" t="s">
        <v>226</v>
      </c>
      <c r="K113" s="62"/>
      <c r="L113" s="62" t="s">
        <v>227</v>
      </c>
      <c r="M113" s="62" t="s">
        <v>425</v>
      </c>
      <c r="N113">
        <v>2</v>
      </c>
    </row>
    <row r="114" spans="1:14" ht="12.75" customHeight="1">
      <c r="A114" s="62" t="s">
        <v>590</v>
      </c>
      <c r="B114" s="62" t="s">
        <v>591</v>
      </c>
      <c r="C114" s="64"/>
      <c r="D114" s="64"/>
      <c r="E114" s="64"/>
      <c r="F114" s="64"/>
      <c r="G114" s="64"/>
      <c r="H114" s="62" t="s">
        <v>591</v>
      </c>
      <c r="I114" s="62"/>
      <c r="J114" s="62" t="s">
        <v>592</v>
      </c>
      <c r="K114" s="62" t="s">
        <v>222</v>
      </c>
      <c r="L114" s="62" t="s">
        <v>223</v>
      </c>
      <c r="M114" s="62" t="s">
        <v>593</v>
      </c>
      <c r="N114">
        <v>1</v>
      </c>
    </row>
    <row r="115" spans="1:14" ht="12.75" customHeight="1" outlineLevel="1">
      <c r="A115" s="62" t="s">
        <v>594</v>
      </c>
      <c r="B115" s="62"/>
      <c r="C115" s="64"/>
      <c r="D115" s="63"/>
      <c r="E115" s="64"/>
      <c r="F115" s="64"/>
      <c r="G115" s="64"/>
      <c r="H115" s="62" t="s">
        <v>595</v>
      </c>
      <c r="I115" s="62"/>
      <c r="J115" s="62" t="s">
        <v>226</v>
      </c>
      <c r="K115" s="62" t="s">
        <v>222</v>
      </c>
      <c r="L115" s="62" t="s">
        <v>316</v>
      </c>
      <c r="M115" s="62" t="s">
        <v>596</v>
      </c>
      <c r="N115">
        <v>2</v>
      </c>
    </row>
    <row r="116" spans="1:14" ht="12.75" customHeight="1" outlineLevel="1">
      <c r="A116" s="62" t="s">
        <v>597</v>
      </c>
      <c r="B116" s="62"/>
      <c r="C116" s="64"/>
      <c r="D116" s="63"/>
      <c r="E116" s="64"/>
      <c r="F116" s="64"/>
      <c r="G116" s="64"/>
      <c r="H116" s="62" t="s">
        <v>598</v>
      </c>
      <c r="I116" s="62"/>
      <c r="J116" s="62" t="s">
        <v>226</v>
      </c>
      <c r="K116" s="62" t="s">
        <v>222</v>
      </c>
      <c r="L116" s="62" t="s">
        <v>316</v>
      </c>
      <c r="M116" s="62" t="s">
        <v>599</v>
      </c>
      <c r="N116">
        <v>2</v>
      </c>
    </row>
    <row r="117" spans="1:14" ht="12.75" customHeight="1">
      <c r="A117" s="62" t="s">
        <v>173</v>
      </c>
      <c r="B117" s="62" t="s">
        <v>340</v>
      </c>
      <c r="C117" s="64"/>
      <c r="D117" s="64"/>
      <c r="E117" s="64"/>
      <c r="F117" s="64"/>
      <c r="G117" s="64"/>
      <c r="H117" s="62" t="s">
        <v>340</v>
      </c>
      <c r="I117" s="62"/>
      <c r="J117" s="62" t="s">
        <v>300</v>
      </c>
      <c r="K117" s="62" t="s">
        <v>222</v>
      </c>
      <c r="L117" s="62" t="s">
        <v>223</v>
      </c>
      <c r="M117" s="62" t="s">
        <v>341</v>
      </c>
      <c r="N117">
        <v>1</v>
      </c>
    </row>
    <row r="118" spans="1:14" ht="12.75" customHeight="1" outlineLevel="1">
      <c r="A118" s="62" t="s">
        <v>286</v>
      </c>
      <c r="B118" s="62" t="s">
        <v>287</v>
      </c>
      <c r="C118" s="63" t="s">
        <v>224</v>
      </c>
      <c r="D118" s="63">
        <v>0.06</v>
      </c>
      <c r="E118" s="63" t="s">
        <v>224</v>
      </c>
      <c r="F118" s="63" t="s">
        <v>225</v>
      </c>
      <c r="G118" s="64">
        <f>IF($F$118="MANUAL",$D$118,IF($F$118="COMPUTED",$C$118,$E$118))</f>
        <v>0.06</v>
      </c>
      <c r="H118" s="62" t="s">
        <v>600</v>
      </c>
      <c r="I118" s="62" t="s">
        <v>289</v>
      </c>
      <c r="J118" s="62" t="s">
        <v>226</v>
      </c>
      <c r="K118" s="62"/>
      <c r="L118" s="62" t="s">
        <v>227</v>
      </c>
      <c r="M118" s="62" t="s">
        <v>601</v>
      </c>
      <c r="N118">
        <v>2</v>
      </c>
    </row>
    <row r="119" spans="1:14" ht="12.75" customHeight="1" outlineLevel="1">
      <c r="A119" s="62" t="s">
        <v>321</v>
      </c>
      <c r="B119" s="62" t="s">
        <v>322</v>
      </c>
      <c r="C119" s="63" t="s">
        <v>224</v>
      </c>
      <c r="D119" s="63">
        <v>0.02</v>
      </c>
      <c r="E119" s="63" t="s">
        <v>224</v>
      </c>
      <c r="F119" s="63" t="s">
        <v>225</v>
      </c>
      <c r="G119" s="64">
        <f>IF($F$119="MANUAL",$D$119,IF($F$119="COMPUTED",$C$119,$E$119))</f>
        <v>0.02</v>
      </c>
      <c r="H119" s="62" t="s">
        <v>602</v>
      </c>
      <c r="I119" s="62" t="s">
        <v>324</v>
      </c>
      <c r="J119" s="62" t="s">
        <v>226</v>
      </c>
      <c r="K119" s="62"/>
      <c r="L119" s="62" t="s">
        <v>227</v>
      </c>
      <c r="M119" s="62" t="s">
        <v>603</v>
      </c>
      <c r="N119">
        <v>2</v>
      </c>
    </row>
    <row r="120" spans="1:14" ht="12.75" customHeight="1" outlineLevel="1">
      <c r="A120" s="62" t="s">
        <v>228</v>
      </c>
      <c r="B120" s="62" t="s">
        <v>56</v>
      </c>
      <c r="C120" s="63" t="s">
        <v>224</v>
      </c>
      <c r="D120" s="63" t="s">
        <v>224</v>
      </c>
      <c r="E120" s="63">
        <v>0.185</v>
      </c>
      <c r="F120" s="63" t="s">
        <v>739</v>
      </c>
      <c r="G120" s="64">
        <f>IF($F$120="MANUAL",$D$120,IF($F$120="COMPUTED",$C$120,$E$120))</f>
        <v>0.185</v>
      </c>
      <c r="H120" s="62" t="s">
        <v>426</v>
      </c>
      <c r="I120" s="62" t="s">
        <v>229</v>
      </c>
      <c r="J120" s="62" t="s">
        <v>226</v>
      </c>
      <c r="K120" s="62"/>
      <c r="L120" s="62" t="s">
        <v>227</v>
      </c>
      <c r="M120" s="62" t="s">
        <v>427</v>
      </c>
      <c r="N120">
        <v>2</v>
      </c>
    </row>
    <row r="121" spans="1:14" ht="12.75" customHeight="1" outlineLevel="1">
      <c r="A121" s="62" t="s">
        <v>293</v>
      </c>
      <c r="B121" s="62" t="s">
        <v>294</v>
      </c>
      <c r="C121" s="63" t="s">
        <v>224</v>
      </c>
      <c r="D121" s="63" t="s">
        <v>224</v>
      </c>
      <c r="E121" s="63">
        <v>4</v>
      </c>
      <c r="F121" s="63" t="s">
        <v>739</v>
      </c>
      <c r="G121" s="64">
        <f>IF($F$121="MANUAL",$D$121,IF($F$121="COMPUTED",$C$121,$E$121))</f>
        <v>4</v>
      </c>
      <c r="H121" s="62" t="s">
        <v>428</v>
      </c>
      <c r="I121" s="62" t="s">
        <v>296</v>
      </c>
      <c r="J121" s="62" t="s">
        <v>226</v>
      </c>
      <c r="K121" s="62"/>
      <c r="L121" s="62" t="s">
        <v>227</v>
      </c>
      <c r="M121" s="62" t="s">
        <v>429</v>
      </c>
      <c r="N121">
        <v>2</v>
      </c>
    </row>
    <row r="122" spans="1:14" ht="12.75" customHeight="1" outlineLevel="1">
      <c r="A122" s="62" t="s">
        <v>230</v>
      </c>
      <c r="B122" s="62" t="s">
        <v>231</v>
      </c>
      <c r="C122" s="63" t="s">
        <v>224</v>
      </c>
      <c r="D122" s="63" t="s">
        <v>224</v>
      </c>
      <c r="E122" s="63">
        <v>1.2</v>
      </c>
      <c r="F122" s="63" t="s">
        <v>739</v>
      </c>
      <c r="G122" s="64">
        <f>IF($F$122="MANUAL",$D$122,IF($F$122="COMPUTED",$C$122,$E$122))</f>
        <v>1.2</v>
      </c>
      <c r="H122" s="62" t="s">
        <v>430</v>
      </c>
      <c r="I122" s="62" t="s">
        <v>232</v>
      </c>
      <c r="J122" s="62" t="s">
        <v>226</v>
      </c>
      <c r="K122" s="62"/>
      <c r="L122" s="62" t="s">
        <v>227</v>
      </c>
      <c r="M122" s="62" t="s">
        <v>431</v>
      </c>
      <c r="N122">
        <v>2</v>
      </c>
    </row>
    <row r="123" spans="1:14" ht="12.75" customHeight="1" outlineLevel="1">
      <c r="A123" s="62" t="s">
        <v>382</v>
      </c>
      <c r="B123" s="62" t="s">
        <v>383</v>
      </c>
      <c r="C123" s="63" t="s">
        <v>224</v>
      </c>
      <c r="D123" s="105" t="s">
        <v>749</v>
      </c>
      <c r="E123" s="105" t="s">
        <v>224</v>
      </c>
      <c r="F123" s="63" t="s">
        <v>225</v>
      </c>
      <c r="G123" s="64" t="str">
        <f>IF($F$123="MANUAL",$D$123,IF($F$123="COMPUTED",$C$123,$E$123))</f>
        <v>Cylinder</v>
      </c>
      <c r="H123" s="62" t="s">
        <v>452</v>
      </c>
      <c r="I123" s="62" t="s">
        <v>383</v>
      </c>
      <c r="J123" s="62" t="s">
        <v>226</v>
      </c>
      <c r="K123" s="62"/>
      <c r="L123" s="62" t="s">
        <v>227</v>
      </c>
      <c r="M123" s="62" t="s">
        <v>453</v>
      </c>
      <c r="N123">
        <v>2</v>
      </c>
    </row>
    <row r="124" spans="1:14" ht="12.75" customHeight="1">
      <c r="A124" s="62" t="s">
        <v>604</v>
      </c>
      <c r="B124" s="62" t="s">
        <v>605</v>
      </c>
      <c r="C124" s="64"/>
      <c r="D124" s="64"/>
      <c r="E124" s="64"/>
      <c r="F124" s="64"/>
      <c r="G124" s="64"/>
      <c r="H124" s="62" t="s">
        <v>605</v>
      </c>
      <c r="I124" s="62"/>
      <c r="J124" s="62" t="s">
        <v>592</v>
      </c>
      <c r="K124" s="62" t="s">
        <v>222</v>
      </c>
      <c r="L124" s="62" t="s">
        <v>223</v>
      </c>
      <c r="M124" s="62" t="s">
        <v>606</v>
      </c>
      <c r="N124">
        <v>1</v>
      </c>
    </row>
    <row r="125" spans="1:14" ht="12.75" customHeight="1" outlineLevel="1">
      <c r="A125" s="62" t="s">
        <v>607</v>
      </c>
      <c r="B125" s="62"/>
      <c r="C125" s="64"/>
      <c r="D125" s="63"/>
      <c r="E125" s="64"/>
      <c r="F125" s="64"/>
      <c r="G125" s="64"/>
      <c r="H125" s="62" t="s">
        <v>608</v>
      </c>
      <c r="I125" s="62"/>
      <c r="J125" s="62" t="s">
        <v>226</v>
      </c>
      <c r="K125" s="62" t="s">
        <v>222</v>
      </c>
      <c r="L125" s="62" t="s">
        <v>316</v>
      </c>
      <c r="M125" s="62" t="s">
        <v>609</v>
      </c>
      <c r="N125">
        <v>2</v>
      </c>
    </row>
    <row r="126" spans="1:14" ht="12.75" customHeight="1" outlineLevel="1">
      <c r="A126" s="62" t="s">
        <v>610</v>
      </c>
      <c r="B126" s="62"/>
      <c r="C126" s="64"/>
      <c r="D126" s="63"/>
      <c r="E126" s="64"/>
      <c r="F126" s="64"/>
      <c r="G126" s="64"/>
      <c r="H126" s="62" t="s">
        <v>611</v>
      </c>
      <c r="I126" s="62"/>
      <c r="J126" s="62" t="s">
        <v>226</v>
      </c>
      <c r="K126" s="62" t="s">
        <v>222</v>
      </c>
      <c r="L126" s="62" t="s">
        <v>316</v>
      </c>
      <c r="M126" s="62" t="s">
        <v>612</v>
      </c>
      <c r="N126">
        <v>2</v>
      </c>
    </row>
    <row r="127" spans="1:14" ht="12.75" customHeight="1" outlineLevel="1">
      <c r="A127" s="62" t="s">
        <v>613</v>
      </c>
      <c r="B127" s="62"/>
      <c r="C127" s="64"/>
      <c r="D127" s="63"/>
      <c r="E127" s="64"/>
      <c r="F127" s="64"/>
      <c r="G127" s="64"/>
      <c r="H127" s="62" t="s">
        <v>614</v>
      </c>
      <c r="I127" s="62"/>
      <c r="J127" s="62" t="s">
        <v>226</v>
      </c>
      <c r="K127" s="62" t="s">
        <v>222</v>
      </c>
      <c r="L127" s="62" t="s">
        <v>316</v>
      </c>
      <c r="M127" s="62" t="s">
        <v>615</v>
      </c>
      <c r="N127">
        <v>2</v>
      </c>
    </row>
    <row r="128" spans="1:14" ht="12.75" customHeight="1" outlineLevel="1">
      <c r="A128" s="62" t="s">
        <v>616</v>
      </c>
      <c r="B128" s="62"/>
      <c r="C128" s="64"/>
      <c r="D128" s="63"/>
      <c r="E128" s="64"/>
      <c r="F128" s="64"/>
      <c r="G128" s="64"/>
      <c r="H128" s="62" t="s">
        <v>617</v>
      </c>
      <c r="I128" s="62"/>
      <c r="J128" s="62" t="s">
        <v>226</v>
      </c>
      <c r="K128" s="62" t="s">
        <v>222</v>
      </c>
      <c r="L128" s="62" t="s">
        <v>316</v>
      </c>
      <c r="M128" s="62" t="s">
        <v>618</v>
      </c>
      <c r="N128">
        <v>2</v>
      </c>
    </row>
    <row r="129" spans="1:14" ht="12.75" customHeight="1" outlineLevel="1">
      <c r="A129" s="62" t="s">
        <v>556</v>
      </c>
      <c r="B129" s="62"/>
      <c r="C129" s="64"/>
      <c r="D129" s="63"/>
      <c r="E129" s="64"/>
      <c r="F129" s="64"/>
      <c r="G129" s="64"/>
      <c r="H129" s="62" t="s">
        <v>619</v>
      </c>
      <c r="I129" s="62"/>
      <c r="J129" s="62" t="s">
        <v>226</v>
      </c>
      <c r="K129" s="62" t="s">
        <v>222</v>
      </c>
      <c r="L129" s="62" t="s">
        <v>316</v>
      </c>
      <c r="M129" s="62" t="s">
        <v>620</v>
      </c>
      <c r="N129">
        <v>2</v>
      </c>
    </row>
    <row r="130" spans="1:14" ht="12.75" customHeight="1" outlineLevel="1">
      <c r="A130" s="62" t="s">
        <v>621</v>
      </c>
      <c r="B130" s="62"/>
      <c r="C130" s="64"/>
      <c r="D130" s="63"/>
      <c r="E130" s="64"/>
      <c r="F130" s="64"/>
      <c r="G130" s="64"/>
      <c r="H130" s="62" t="s">
        <v>622</v>
      </c>
      <c r="I130" s="62"/>
      <c r="J130" s="62" t="s">
        <v>226</v>
      </c>
      <c r="K130" s="62" t="s">
        <v>222</v>
      </c>
      <c r="L130" s="62" t="s">
        <v>316</v>
      </c>
      <c r="M130" s="62" t="s">
        <v>623</v>
      </c>
      <c r="N130">
        <v>2</v>
      </c>
    </row>
    <row r="131" spans="1:14" ht="12.75" customHeight="1" outlineLevel="1">
      <c r="A131" s="62" t="s">
        <v>624</v>
      </c>
      <c r="B131" s="62"/>
      <c r="C131" s="64"/>
      <c r="D131" s="63"/>
      <c r="E131" s="64"/>
      <c r="F131" s="64"/>
      <c r="G131" s="64"/>
      <c r="H131" s="62" t="s">
        <v>625</v>
      </c>
      <c r="I131" s="62"/>
      <c r="J131" s="62" t="s">
        <v>226</v>
      </c>
      <c r="K131" s="62" t="s">
        <v>222</v>
      </c>
      <c r="L131" s="62" t="s">
        <v>316</v>
      </c>
      <c r="M131" s="62" t="s">
        <v>626</v>
      </c>
      <c r="N131">
        <v>2</v>
      </c>
    </row>
    <row r="132" spans="1:14" ht="12.75" customHeight="1">
      <c r="A132" s="62" t="s">
        <v>181</v>
      </c>
      <c r="B132" s="62" t="s">
        <v>627</v>
      </c>
      <c r="C132" s="64"/>
      <c r="D132" s="64"/>
      <c r="E132" s="64"/>
      <c r="F132" s="64"/>
      <c r="G132" s="64"/>
      <c r="H132" s="62" t="s">
        <v>627</v>
      </c>
      <c r="I132" s="62"/>
      <c r="J132" s="62" t="s">
        <v>628</v>
      </c>
      <c r="K132" s="62" t="s">
        <v>222</v>
      </c>
      <c r="L132" s="62" t="s">
        <v>223</v>
      </c>
      <c r="M132" s="62" t="s">
        <v>629</v>
      </c>
      <c r="N132">
        <v>1</v>
      </c>
    </row>
    <row r="133" spans="1:14" ht="12.75" customHeight="1" outlineLevel="1">
      <c r="A133" s="62" t="s">
        <v>228</v>
      </c>
      <c r="B133" s="62" t="s">
        <v>56</v>
      </c>
      <c r="C133" s="63" t="s">
        <v>224</v>
      </c>
      <c r="D133" s="63" t="s">
        <v>224</v>
      </c>
      <c r="E133" s="63">
        <v>2</v>
      </c>
      <c r="F133" s="63" t="s">
        <v>739</v>
      </c>
      <c r="G133" s="64">
        <f>IF($F$133="MANUAL",$D$133,IF($F$133="COMPUTED",$C$133,$E$133))</f>
        <v>2</v>
      </c>
      <c r="H133" s="62" t="s">
        <v>630</v>
      </c>
      <c r="I133" s="62" t="s">
        <v>229</v>
      </c>
      <c r="J133" s="62" t="s">
        <v>226</v>
      </c>
      <c r="K133" s="62"/>
      <c r="L133" s="62" t="s">
        <v>227</v>
      </c>
      <c r="M133" s="62" t="s">
        <v>631</v>
      </c>
      <c r="N133">
        <v>2</v>
      </c>
    </row>
    <row r="134" spans="1:14" ht="12.75" customHeight="1" outlineLevel="1">
      <c r="A134" s="62" t="s">
        <v>632</v>
      </c>
      <c r="B134" s="62" t="s">
        <v>633</v>
      </c>
      <c r="C134" s="63" t="s">
        <v>224</v>
      </c>
      <c r="D134" s="63">
        <v>1E-3</v>
      </c>
      <c r="E134" s="63" t="s">
        <v>224</v>
      </c>
      <c r="F134" s="63" t="s">
        <v>225</v>
      </c>
      <c r="G134" s="64">
        <f>IF($F$134="MANUAL",$D$134,IF($F$134="COMPUTED",$C$134,$E$134))</f>
        <v>1E-3</v>
      </c>
      <c r="H134" s="62" t="s">
        <v>634</v>
      </c>
      <c r="I134" s="62" t="s">
        <v>635</v>
      </c>
      <c r="J134" s="62" t="s">
        <v>226</v>
      </c>
      <c r="K134" s="62"/>
      <c r="L134" s="62" t="s">
        <v>227</v>
      </c>
      <c r="M134" s="62" t="s">
        <v>636</v>
      </c>
      <c r="N134">
        <v>2</v>
      </c>
    </row>
    <row r="135" spans="1:14" ht="12.75" customHeight="1">
      <c r="A135" s="62" t="s">
        <v>86</v>
      </c>
      <c r="B135" s="62" t="s">
        <v>637</v>
      </c>
      <c r="C135" s="64"/>
      <c r="D135" s="64"/>
      <c r="E135" s="64"/>
      <c r="F135" s="64"/>
      <c r="G135" s="64"/>
      <c r="H135" s="62" t="s">
        <v>637</v>
      </c>
      <c r="I135" s="62"/>
      <c r="J135" s="62" t="s">
        <v>463</v>
      </c>
      <c r="K135" s="62" t="s">
        <v>222</v>
      </c>
      <c r="L135" s="62" t="s">
        <v>223</v>
      </c>
      <c r="M135" s="62" t="s">
        <v>638</v>
      </c>
      <c r="N135">
        <v>1</v>
      </c>
    </row>
    <row r="136" spans="1:14" ht="12.75" customHeight="1" outlineLevel="1">
      <c r="A136" s="62" t="s">
        <v>744</v>
      </c>
      <c r="B136" s="62" t="s">
        <v>745</v>
      </c>
      <c r="C136" s="63"/>
      <c r="D136" s="63" t="s">
        <v>224</v>
      </c>
      <c r="E136" s="63">
        <v>0.33634084314326801</v>
      </c>
      <c r="F136" s="63" t="s">
        <v>739</v>
      </c>
      <c r="G136" s="64">
        <f>IF($F$136="MANUAL",$D$136,IF($F$136="COMPUTED",$C$136,$E$136))</f>
        <v>0.33634084314326801</v>
      </c>
      <c r="H136" s="62" t="s">
        <v>746</v>
      </c>
      <c r="I136" s="62" t="s">
        <v>747</v>
      </c>
      <c r="J136" s="62" t="s">
        <v>226</v>
      </c>
      <c r="K136" s="62"/>
      <c r="L136" s="62" t="s">
        <v>227</v>
      </c>
      <c r="M136" s="62" t="s">
        <v>748</v>
      </c>
      <c r="N136">
        <v>2</v>
      </c>
    </row>
    <row r="137" spans="1:14" ht="12.75" customHeight="1" outlineLevel="1">
      <c r="A137" s="62" t="s">
        <v>228</v>
      </c>
      <c r="B137" s="62" t="s">
        <v>56</v>
      </c>
      <c r="C137" s="63"/>
      <c r="D137" s="63" t="s">
        <v>224</v>
      </c>
      <c r="E137" s="63">
        <v>1.51353379414471</v>
      </c>
      <c r="F137" s="63" t="s">
        <v>739</v>
      </c>
      <c r="G137" s="64">
        <f>IF($F$137="MANUAL",$D$137,IF($F$137="COMPUTED",$C$137,$E$137))</f>
        <v>1.51353379414471</v>
      </c>
      <c r="H137" s="62" t="s">
        <v>639</v>
      </c>
      <c r="I137" s="62" t="s">
        <v>229</v>
      </c>
      <c r="J137" s="62" t="s">
        <v>226</v>
      </c>
      <c r="K137" s="62"/>
      <c r="L137" s="62" t="s">
        <v>227</v>
      </c>
      <c r="M137" s="62" t="s">
        <v>640</v>
      </c>
      <c r="N137">
        <v>2</v>
      </c>
    </row>
    <row r="138" spans="1:14" ht="12.75" customHeight="1" outlineLevel="1">
      <c r="A138" s="62" t="s">
        <v>641</v>
      </c>
      <c r="B138" s="62" t="s">
        <v>642</v>
      </c>
      <c r="C138" s="63" t="s">
        <v>224</v>
      </c>
      <c r="D138" s="63" t="s">
        <v>224</v>
      </c>
      <c r="E138" s="63" t="s">
        <v>224</v>
      </c>
      <c r="F138" s="63" t="s">
        <v>266</v>
      </c>
      <c r="G138" s="64" t="str">
        <f>IF($F$138="MANUAL",$D$138,IF($F$138="COMPUTED",$C$138,$E$138))</f>
        <v>-</v>
      </c>
      <c r="H138" s="62" t="s">
        <v>643</v>
      </c>
      <c r="I138" s="62" t="s">
        <v>644</v>
      </c>
      <c r="J138" s="62" t="s">
        <v>226</v>
      </c>
      <c r="K138" s="62"/>
      <c r="L138" s="62" t="s">
        <v>227</v>
      </c>
      <c r="M138" s="62" t="s">
        <v>645</v>
      </c>
      <c r="N138">
        <v>2</v>
      </c>
    </row>
    <row r="139" spans="1:14" ht="12.75" customHeight="1" outlineLevel="1">
      <c r="A139" s="62" t="s">
        <v>646</v>
      </c>
      <c r="B139" s="62" t="s">
        <v>647</v>
      </c>
      <c r="C139" s="63" t="s">
        <v>224</v>
      </c>
      <c r="D139" s="105" t="s">
        <v>761</v>
      </c>
      <c r="E139" s="105" t="s">
        <v>224</v>
      </c>
      <c r="F139" s="63" t="s">
        <v>225</v>
      </c>
      <c r="G139" s="64" t="str">
        <f>IF($F$139="MANUAL",$D$139,IF($F$139="COMPUTED",$C$139,$E$139))</f>
        <v>body_mounted</v>
      </c>
      <c r="H139" s="62" t="s">
        <v>648</v>
      </c>
      <c r="I139" s="62" t="s">
        <v>647</v>
      </c>
      <c r="J139" s="62" t="s">
        <v>226</v>
      </c>
      <c r="K139" s="62"/>
      <c r="L139" s="62" t="s">
        <v>227</v>
      </c>
      <c r="M139" s="62" t="s">
        <v>760</v>
      </c>
      <c r="N139">
        <v>2</v>
      </c>
    </row>
    <row r="140" spans="1:14" ht="12.75" customHeight="1">
      <c r="A140" s="62" t="s">
        <v>649</v>
      </c>
      <c r="B140" s="62" t="s">
        <v>650</v>
      </c>
      <c r="C140" s="64"/>
      <c r="D140" s="64"/>
      <c r="E140" s="64"/>
      <c r="F140" s="64"/>
      <c r="G140" s="64"/>
      <c r="H140" s="62" t="s">
        <v>650</v>
      </c>
      <c r="I140" s="62"/>
      <c r="J140" s="62" t="s">
        <v>651</v>
      </c>
      <c r="K140" s="62" t="s">
        <v>222</v>
      </c>
      <c r="L140" s="62" t="s">
        <v>223</v>
      </c>
      <c r="M140" s="62" t="s">
        <v>652</v>
      </c>
      <c r="N140">
        <v>1</v>
      </c>
    </row>
    <row r="141" spans="1:14" ht="12.75" customHeight="1" outlineLevel="1">
      <c r="A141" s="62" t="s">
        <v>228</v>
      </c>
      <c r="B141" s="62" t="s">
        <v>56</v>
      </c>
      <c r="C141" s="63" t="s">
        <v>224</v>
      </c>
      <c r="D141" s="63" t="s">
        <v>224</v>
      </c>
      <c r="E141" s="63">
        <v>2.5</v>
      </c>
      <c r="F141" s="63" t="s">
        <v>739</v>
      </c>
      <c r="G141" s="64">
        <f>IF($F$141="MANUAL",$D$141,IF($F$141="COMPUTED",$C$141,$E$141))</f>
        <v>2.5</v>
      </c>
      <c r="H141" s="62" t="s">
        <v>653</v>
      </c>
      <c r="I141" s="62" t="s">
        <v>229</v>
      </c>
      <c r="J141" s="62" t="s">
        <v>226</v>
      </c>
      <c r="K141" s="62"/>
      <c r="L141" s="62" t="s">
        <v>227</v>
      </c>
      <c r="M141" s="62" t="s">
        <v>654</v>
      </c>
      <c r="N141">
        <v>2</v>
      </c>
    </row>
    <row r="142" spans="1:14" ht="12.75" customHeight="1" outlineLevel="1">
      <c r="A142" s="62" t="s">
        <v>632</v>
      </c>
      <c r="B142" s="62" t="s">
        <v>633</v>
      </c>
      <c r="C142" s="63"/>
      <c r="D142" s="63" t="s">
        <v>224</v>
      </c>
      <c r="E142" s="63">
        <v>3.0000000000000001E-3</v>
      </c>
      <c r="F142" s="63" t="s">
        <v>739</v>
      </c>
      <c r="G142" s="64">
        <f>IF($F$142="MANUAL",$D$142,IF($F$142="COMPUTED",$C$142,$E$142))</f>
        <v>3.0000000000000001E-3</v>
      </c>
      <c r="H142" s="62" t="s">
        <v>655</v>
      </c>
      <c r="I142" s="62" t="s">
        <v>635</v>
      </c>
      <c r="J142" s="62" t="s">
        <v>226</v>
      </c>
      <c r="K142" s="62"/>
      <c r="L142" s="62" t="s">
        <v>227</v>
      </c>
      <c r="M142" s="62" t="s">
        <v>656</v>
      </c>
      <c r="N142">
        <v>2</v>
      </c>
    </row>
    <row r="143" spans="1:14" ht="12.75" customHeight="1">
      <c r="A143" s="62" t="s">
        <v>432</v>
      </c>
      <c r="B143" s="62" t="s">
        <v>433</v>
      </c>
      <c r="C143" s="64"/>
      <c r="D143" s="64"/>
      <c r="E143" s="64"/>
      <c r="F143" s="64"/>
      <c r="G143" s="64"/>
      <c r="H143" s="62" t="s">
        <v>433</v>
      </c>
      <c r="I143" s="62"/>
      <c r="J143" s="62" t="s">
        <v>300</v>
      </c>
      <c r="K143" s="62" t="s">
        <v>222</v>
      </c>
      <c r="L143" s="62" t="s">
        <v>223</v>
      </c>
      <c r="M143" s="62" t="s">
        <v>434</v>
      </c>
      <c r="N143">
        <v>1</v>
      </c>
    </row>
    <row r="144" spans="1:14" ht="12.75" customHeight="1" outlineLevel="1">
      <c r="A144" s="62" t="s">
        <v>321</v>
      </c>
      <c r="B144" s="62" t="s">
        <v>322</v>
      </c>
      <c r="C144" s="63" t="s">
        <v>224</v>
      </c>
      <c r="D144" s="63">
        <v>0.01</v>
      </c>
      <c r="E144" s="63" t="s">
        <v>224</v>
      </c>
      <c r="F144" s="63" t="s">
        <v>225</v>
      </c>
      <c r="G144" s="64">
        <f>IF($F$144="MANUAL",$D$144,IF($F$144="COMPUTED",$C$144,$E$144))</f>
        <v>0.01</v>
      </c>
      <c r="H144" s="62" t="s">
        <v>657</v>
      </c>
      <c r="I144" s="62" t="s">
        <v>324</v>
      </c>
      <c r="J144" s="62" t="s">
        <v>226</v>
      </c>
      <c r="K144" s="62"/>
      <c r="L144" s="62" t="s">
        <v>227</v>
      </c>
      <c r="M144" s="62" t="s">
        <v>658</v>
      </c>
      <c r="N144">
        <v>2</v>
      </c>
    </row>
    <row r="145" spans="1:14" ht="12.75" customHeight="1" outlineLevel="1">
      <c r="A145" s="62" t="s">
        <v>326</v>
      </c>
      <c r="B145" s="62" t="s">
        <v>327</v>
      </c>
      <c r="C145" s="63" t="s">
        <v>224</v>
      </c>
      <c r="D145" s="63">
        <v>0.01</v>
      </c>
      <c r="E145" s="63" t="s">
        <v>224</v>
      </c>
      <c r="F145" s="63" t="s">
        <v>225</v>
      </c>
      <c r="G145" s="64">
        <f>IF($F$145="MANUAL",$D$145,IF($F$145="COMPUTED",$C$145,$E$145))</f>
        <v>0.01</v>
      </c>
      <c r="H145" s="62" t="s">
        <v>659</v>
      </c>
      <c r="I145" s="62" t="s">
        <v>329</v>
      </c>
      <c r="J145" s="62" t="s">
        <v>226</v>
      </c>
      <c r="K145" s="62"/>
      <c r="L145" s="62" t="s">
        <v>227</v>
      </c>
      <c r="M145" s="62" t="s">
        <v>660</v>
      </c>
      <c r="N145">
        <v>2</v>
      </c>
    </row>
    <row r="146" spans="1:14" ht="12.75" customHeight="1" outlineLevel="1">
      <c r="A146" s="62" t="s">
        <v>228</v>
      </c>
      <c r="B146" s="62" t="s">
        <v>56</v>
      </c>
      <c r="C146" s="63" t="s">
        <v>224</v>
      </c>
      <c r="D146" s="63" t="s">
        <v>224</v>
      </c>
      <c r="E146" s="63">
        <v>0.4</v>
      </c>
      <c r="F146" s="63" t="s">
        <v>739</v>
      </c>
      <c r="G146" s="64">
        <f>IF($F$146="MANUAL",$D$146,IF($F$146="COMPUTED",$C$146,$E$146))</f>
        <v>0.4</v>
      </c>
      <c r="H146" s="62" t="s">
        <v>435</v>
      </c>
      <c r="I146" s="62" t="s">
        <v>229</v>
      </c>
      <c r="J146" s="62" t="s">
        <v>226</v>
      </c>
      <c r="K146" s="62"/>
      <c r="L146" s="62" t="s">
        <v>227</v>
      </c>
      <c r="M146" s="62" t="s">
        <v>436</v>
      </c>
      <c r="N146">
        <v>2</v>
      </c>
    </row>
    <row r="147" spans="1:14" ht="12.75" customHeight="1" outlineLevel="1">
      <c r="A147" s="62" t="s">
        <v>293</v>
      </c>
      <c r="B147" s="62" t="s">
        <v>294</v>
      </c>
      <c r="C147" s="63" t="s">
        <v>224</v>
      </c>
      <c r="D147" s="63" t="s">
        <v>224</v>
      </c>
      <c r="E147" s="63">
        <v>2</v>
      </c>
      <c r="F147" s="63" t="s">
        <v>739</v>
      </c>
      <c r="G147" s="64">
        <f>IF($F$147="MANUAL",$D$147,IF($F$147="COMPUTED",$C$147,$E$147))</f>
        <v>2</v>
      </c>
      <c r="H147" s="62" t="s">
        <v>437</v>
      </c>
      <c r="I147" s="62" t="s">
        <v>296</v>
      </c>
      <c r="J147" s="62" t="s">
        <v>226</v>
      </c>
      <c r="K147" s="62"/>
      <c r="L147" s="62" t="s">
        <v>227</v>
      </c>
      <c r="M147" s="62" t="s">
        <v>438</v>
      </c>
      <c r="N147">
        <v>2</v>
      </c>
    </row>
    <row r="148" spans="1:14" ht="12.75" customHeight="1" outlineLevel="1">
      <c r="A148" s="62" t="s">
        <v>230</v>
      </c>
      <c r="B148" s="62" t="s">
        <v>231</v>
      </c>
      <c r="C148" s="63" t="s">
        <v>224</v>
      </c>
      <c r="D148" s="63" t="s">
        <v>224</v>
      </c>
      <c r="E148" s="63">
        <v>0.4</v>
      </c>
      <c r="F148" s="63" t="s">
        <v>739</v>
      </c>
      <c r="G148" s="64">
        <f>IF($F$148="MANUAL",$D$148,IF($F$148="COMPUTED",$C$148,$E$148))</f>
        <v>0.4</v>
      </c>
      <c r="H148" s="62" t="s">
        <v>661</v>
      </c>
      <c r="I148" s="62" t="s">
        <v>232</v>
      </c>
      <c r="J148" s="62" t="s">
        <v>226</v>
      </c>
      <c r="K148" s="62"/>
      <c r="L148" s="62" t="s">
        <v>227</v>
      </c>
      <c r="M148" s="62" t="s">
        <v>662</v>
      </c>
      <c r="N148">
        <v>2</v>
      </c>
    </row>
    <row r="149" spans="1:14" ht="12.75" customHeight="1" outlineLevel="1">
      <c r="A149" s="62" t="s">
        <v>382</v>
      </c>
      <c r="B149" s="62" t="s">
        <v>383</v>
      </c>
      <c r="C149" s="63" t="s">
        <v>224</v>
      </c>
      <c r="D149" s="105" t="s">
        <v>741</v>
      </c>
      <c r="E149" s="105" t="s">
        <v>224</v>
      </c>
      <c r="F149" s="63" t="s">
        <v>225</v>
      </c>
      <c r="G149" s="64" t="str">
        <f>IF($F$149="MANUAL",$D$149,IF($F$149="COMPUTED",$C$149,$E$149))</f>
        <v>Box</v>
      </c>
      <c r="H149" s="62" t="s">
        <v>454</v>
      </c>
      <c r="I149" s="62" t="s">
        <v>383</v>
      </c>
      <c r="J149" s="62" t="s">
        <v>226</v>
      </c>
      <c r="K149" s="62"/>
      <c r="L149" s="62" t="s">
        <v>227</v>
      </c>
      <c r="M149" s="62" t="s">
        <v>455</v>
      </c>
      <c r="N149">
        <v>2</v>
      </c>
    </row>
    <row r="150" spans="1:14" ht="12.75" customHeight="1" outlineLevel="1">
      <c r="A150" s="62" t="s">
        <v>333</v>
      </c>
      <c r="B150" s="62" t="s">
        <v>334</v>
      </c>
      <c r="C150" s="63" t="s">
        <v>224</v>
      </c>
      <c r="D150" s="63">
        <v>0.01</v>
      </c>
      <c r="E150" s="63" t="s">
        <v>224</v>
      </c>
      <c r="F150" s="63" t="s">
        <v>225</v>
      </c>
      <c r="G150" s="64">
        <f>IF($F$150="MANUAL",$D$150,IF($F$150="COMPUTED",$C$150,$E$150))</f>
        <v>0.01</v>
      </c>
      <c r="H150" s="62" t="s">
        <v>663</v>
      </c>
      <c r="I150" s="62" t="s">
        <v>336</v>
      </c>
      <c r="J150" s="62" t="s">
        <v>226</v>
      </c>
      <c r="K150" s="62"/>
      <c r="L150" s="62" t="s">
        <v>227</v>
      </c>
      <c r="M150" s="62" t="s">
        <v>664</v>
      </c>
      <c r="N150">
        <v>2</v>
      </c>
    </row>
    <row r="151" spans="1:14" ht="12.75" customHeight="1">
      <c r="A151" s="62" t="s">
        <v>665</v>
      </c>
      <c r="B151" s="62" t="s">
        <v>666</v>
      </c>
      <c r="C151" s="64"/>
      <c r="D151" s="64"/>
      <c r="E151" s="64"/>
      <c r="F151" s="64"/>
      <c r="G151" s="64"/>
      <c r="H151" s="62" t="s">
        <v>666</v>
      </c>
      <c r="I151" s="62"/>
      <c r="J151" s="62" t="s">
        <v>628</v>
      </c>
      <c r="K151" s="62" t="s">
        <v>222</v>
      </c>
      <c r="L151" s="62" t="s">
        <v>223</v>
      </c>
      <c r="M151" s="62" t="s">
        <v>667</v>
      </c>
      <c r="N151">
        <v>1</v>
      </c>
    </row>
    <row r="152" spans="1:14" ht="12.75" customHeight="1" outlineLevel="1">
      <c r="A152" s="62" t="s">
        <v>228</v>
      </c>
      <c r="B152" s="62" t="s">
        <v>56</v>
      </c>
      <c r="C152" s="63" t="s">
        <v>224</v>
      </c>
      <c r="D152" s="63" t="s">
        <v>224</v>
      </c>
      <c r="E152" s="63">
        <v>0.01</v>
      </c>
      <c r="F152" s="63" t="s">
        <v>739</v>
      </c>
      <c r="G152" s="64">
        <f>IF($F$152="MANUAL",$D$152,IF($F$152="COMPUTED",$C$152,$E$152))</f>
        <v>0.01</v>
      </c>
      <c r="H152" s="62" t="s">
        <v>668</v>
      </c>
      <c r="I152" s="62" t="s">
        <v>229</v>
      </c>
      <c r="J152" s="62" t="s">
        <v>226</v>
      </c>
      <c r="K152" s="62"/>
      <c r="L152" s="62" t="s">
        <v>227</v>
      </c>
      <c r="M152" s="62" t="s">
        <v>669</v>
      </c>
      <c r="N152">
        <v>2</v>
      </c>
    </row>
    <row r="153" spans="1:14" ht="12.75" customHeight="1" outlineLevel="1">
      <c r="A153" s="62" t="s">
        <v>230</v>
      </c>
      <c r="B153" s="62" t="s">
        <v>231</v>
      </c>
      <c r="C153" s="63" t="s">
        <v>224</v>
      </c>
      <c r="D153" s="63" t="s">
        <v>224</v>
      </c>
      <c r="E153" s="63">
        <v>0.1</v>
      </c>
      <c r="F153" s="63" t="s">
        <v>739</v>
      </c>
      <c r="G153" s="64">
        <f>IF($F$153="MANUAL",$D$153,IF($F$153="COMPUTED",$C$153,$E$153))</f>
        <v>0.1</v>
      </c>
      <c r="H153" s="62" t="s">
        <v>670</v>
      </c>
      <c r="I153" s="62" t="s">
        <v>232</v>
      </c>
      <c r="J153" s="62" t="s">
        <v>226</v>
      </c>
      <c r="K153" s="62"/>
      <c r="L153" s="62" t="s">
        <v>227</v>
      </c>
      <c r="M153" s="62" t="s">
        <v>671</v>
      </c>
      <c r="N153">
        <v>2</v>
      </c>
    </row>
    <row r="154" spans="1:14" ht="12.75" customHeight="1">
      <c r="A154" s="62" t="s">
        <v>672</v>
      </c>
      <c r="B154" s="62" t="s">
        <v>183</v>
      </c>
      <c r="C154" s="64"/>
      <c r="D154" s="64"/>
      <c r="E154" s="64"/>
      <c r="F154" s="64"/>
      <c r="G154" s="64"/>
      <c r="H154" s="62" t="s">
        <v>183</v>
      </c>
      <c r="I154" s="62"/>
      <c r="J154" s="62" t="s">
        <v>628</v>
      </c>
      <c r="K154" s="62" t="s">
        <v>222</v>
      </c>
      <c r="L154" s="62" t="s">
        <v>223</v>
      </c>
      <c r="M154" s="62" t="s">
        <v>673</v>
      </c>
      <c r="N154">
        <v>1</v>
      </c>
    </row>
    <row r="155" spans="1:14" ht="12.75" customHeight="1" outlineLevel="1">
      <c r="A155" s="62" t="s">
        <v>244</v>
      </c>
      <c r="B155" s="62" t="s">
        <v>245</v>
      </c>
      <c r="C155" s="63">
        <f>THERMAL!C40</f>
        <v>40</v>
      </c>
      <c r="D155" s="63" t="s">
        <v>224</v>
      </c>
      <c r="E155" s="63" t="s">
        <v>224</v>
      </c>
      <c r="F155" s="63" t="s">
        <v>266</v>
      </c>
      <c r="G155" s="64">
        <f>IF($F$155="MANUAL",$D$155,IF($F$155="COMPUTED",$C$155,$E$155))</f>
        <v>40</v>
      </c>
      <c r="H155" s="62" t="s">
        <v>674</v>
      </c>
      <c r="I155" s="62" t="s">
        <v>247</v>
      </c>
      <c r="J155" s="62" t="s">
        <v>226</v>
      </c>
      <c r="K155" s="62"/>
      <c r="L155" s="62" t="s">
        <v>227</v>
      </c>
      <c r="M155" s="62" t="s">
        <v>675</v>
      </c>
      <c r="N155">
        <v>2</v>
      </c>
    </row>
    <row r="156" spans="1:14" ht="12.75" customHeight="1" outlineLevel="1">
      <c r="A156" s="62" t="s">
        <v>228</v>
      </c>
      <c r="B156" s="62" t="s">
        <v>56</v>
      </c>
      <c r="C156" s="63">
        <f>THERMAL!C38</f>
        <v>2.02</v>
      </c>
      <c r="D156" s="63" t="s">
        <v>224</v>
      </c>
      <c r="E156" s="63" t="s">
        <v>224</v>
      </c>
      <c r="F156" s="63" t="s">
        <v>266</v>
      </c>
      <c r="G156" s="64">
        <f>IF($F$156="MANUAL",$D$156,IF($F$156="COMPUTED",$C$156,$E$156))</f>
        <v>2.02</v>
      </c>
      <c r="H156" s="62" t="s">
        <v>676</v>
      </c>
      <c r="I156" s="62" t="s">
        <v>229</v>
      </c>
      <c r="J156" s="62" t="s">
        <v>226</v>
      </c>
      <c r="K156" s="62"/>
      <c r="L156" s="62" t="s">
        <v>227</v>
      </c>
      <c r="M156" s="62" t="s">
        <v>677</v>
      </c>
      <c r="N156">
        <v>2</v>
      </c>
    </row>
    <row r="157" spans="1:14" ht="12.75" customHeight="1" outlineLevel="1">
      <c r="A157" s="62" t="s">
        <v>251</v>
      </c>
      <c r="B157" s="62" t="s">
        <v>252</v>
      </c>
      <c r="C157" s="63">
        <f>THERMAL!C40</f>
        <v>40</v>
      </c>
      <c r="D157" s="63" t="s">
        <v>224</v>
      </c>
      <c r="E157" s="63" t="s">
        <v>224</v>
      </c>
      <c r="F157" s="63" t="s">
        <v>266</v>
      </c>
      <c r="G157" s="64">
        <f>IF($F$157="MANUAL",$D$157,IF($F$157="COMPUTED",$C$157,$E$157))</f>
        <v>40</v>
      </c>
      <c r="H157" s="62" t="s">
        <v>678</v>
      </c>
      <c r="I157" s="62" t="s">
        <v>254</v>
      </c>
      <c r="J157" s="62" t="s">
        <v>226</v>
      </c>
      <c r="K157" s="62"/>
      <c r="L157" s="62" t="s">
        <v>227</v>
      </c>
      <c r="M157" s="62" t="s">
        <v>679</v>
      </c>
      <c r="N157">
        <v>2</v>
      </c>
    </row>
    <row r="158" spans="1:14" ht="12.75" customHeight="1" outlineLevel="1">
      <c r="A158" s="62" t="s">
        <v>230</v>
      </c>
      <c r="B158" s="62" t="s">
        <v>231</v>
      </c>
      <c r="C158" s="63">
        <f>THERMAL!C39</f>
        <v>0.2</v>
      </c>
      <c r="D158" s="63" t="s">
        <v>224</v>
      </c>
      <c r="E158" s="63" t="s">
        <v>224</v>
      </c>
      <c r="F158" s="63" t="s">
        <v>266</v>
      </c>
      <c r="G158" s="64">
        <f>IF($F$158="MANUAL",$D$158,IF($F$158="COMPUTED",$C$158,$E$158))</f>
        <v>0.2</v>
      </c>
      <c r="H158" s="62" t="s">
        <v>680</v>
      </c>
      <c r="I158" s="62" t="s">
        <v>232</v>
      </c>
      <c r="J158" s="62" t="s">
        <v>226</v>
      </c>
      <c r="K158" s="62"/>
      <c r="L158" s="62" t="s">
        <v>227</v>
      </c>
      <c r="M158" s="62" t="s">
        <v>681</v>
      </c>
      <c r="N158">
        <v>2</v>
      </c>
    </row>
    <row r="159" spans="1:14" ht="12.75" customHeight="1" outlineLevel="1">
      <c r="A159" s="62" t="s">
        <v>682</v>
      </c>
      <c r="B159" s="62" t="s">
        <v>683</v>
      </c>
      <c r="C159" s="63" t="s">
        <v>224</v>
      </c>
      <c r="D159" s="63" t="s">
        <v>224</v>
      </c>
      <c r="E159" s="63" t="s">
        <v>224</v>
      </c>
      <c r="F159" s="63" t="s">
        <v>266</v>
      </c>
      <c r="G159" s="64" t="str">
        <f>IF($F$159="MANUAL",$D$159,IF($F$159="COMPUTED",$C$159,$E$159))</f>
        <v>-</v>
      </c>
      <c r="H159" s="62" t="s">
        <v>684</v>
      </c>
      <c r="I159" s="62" t="s">
        <v>685</v>
      </c>
      <c r="J159" s="62" t="s">
        <v>226</v>
      </c>
      <c r="K159" s="62"/>
      <c r="L159" s="62" t="s">
        <v>227</v>
      </c>
      <c r="M159" s="62" t="s">
        <v>686</v>
      </c>
      <c r="N159">
        <v>2</v>
      </c>
    </row>
    <row r="160" spans="1:14" ht="12.75" customHeight="1" outlineLevel="1">
      <c r="A160" s="62" t="s">
        <v>687</v>
      </c>
      <c r="B160" s="62"/>
      <c r="C160" s="64"/>
      <c r="D160" s="63"/>
      <c r="E160" s="64"/>
      <c r="F160" s="64"/>
      <c r="G160" s="64"/>
      <c r="H160" s="62" t="s">
        <v>688</v>
      </c>
      <c r="I160" s="62"/>
      <c r="J160" s="62" t="s">
        <v>226</v>
      </c>
      <c r="K160" s="62" t="s">
        <v>222</v>
      </c>
      <c r="L160" s="62" t="s">
        <v>316</v>
      </c>
      <c r="M160" s="62" t="s">
        <v>689</v>
      </c>
      <c r="N160">
        <v>2</v>
      </c>
    </row>
    <row r="161" spans="1:14" ht="12.75" customHeight="1" outlineLevel="1">
      <c r="A161" s="62" t="s">
        <v>690</v>
      </c>
      <c r="B161" s="62"/>
      <c r="C161" s="64"/>
      <c r="D161" s="63"/>
      <c r="E161" s="64"/>
      <c r="F161" s="64"/>
      <c r="G161" s="64"/>
      <c r="H161" s="62" t="s">
        <v>691</v>
      </c>
      <c r="I161" s="62"/>
      <c r="J161" s="62" t="s">
        <v>226</v>
      </c>
      <c r="K161" s="62" t="s">
        <v>222</v>
      </c>
      <c r="L161" s="62" t="s">
        <v>316</v>
      </c>
      <c r="M161" s="62" t="s">
        <v>692</v>
      </c>
      <c r="N161">
        <v>2</v>
      </c>
    </row>
    <row r="162" spans="1:14" ht="12.75" customHeight="1">
      <c r="A162" s="62" t="s">
        <v>270</v>
      </c>
      <c r="B162" s="62" t="s">
        <v>342</v>
      </c>
      <c r="C162" s="64"/>
      <c r="D162" s="64"/>
      <c r="E162" s="64"/>
      <c r="F162" s="64"/>
      <c r="G162" s="64"/>
      <c r="H162" s="62" t="s">
        <v>342</v>
      </c>
      <c r="I162" s="62"/>
      <c r="J162" s="62" t="s">
        <v>343</v>
      </c>
      <c r="K162" s="62" t="s">
        <v>222</v>
      </c>
      <c r="L162" s="62" t="s">
        <v>223</v>
      </c>
      <c r="M162" s="62" t="s">
        <v>344</v>
      </c>
      <c r="N162">
        <v>1</v>
      </c>
    </row>
    <row r="163" spans="1:14" ht="12.75" customHeight="1" outlineLevel="1">
      <c r="A163" s="62" t="s">
        <v>264</v>
      </c>
      <c r="B163" s="62" t="s">
        <v>265</v>
      </c>
      <c r="C163" s="63" t="s">
        <v>224</v>
      </c>
      <c r="D163" s="105" t="s">
        <v>359</v>
      </c>
      <c r="E163" s="105" t="s">
        <v>359</v>
      </c>
      <c r="F163" s="63" t="s">
        <v>225</v>
      </c>
      <c r="G163" s="64" t="str">
        <f>IF($F$163="MANUAL",$D$163,IF($F$163="COMPUTED",$C$163,$E$163))</f>
        <v>S</v>
      </c>
      <c r="H163" s="62" t="s">
        <v>345</v>
      </c>
      <c r="I163" s="62" t="s">
        <v>265</v>
      </c>
      <c r="J163" s="62" t="s">
        <v>226</v>
      </c>
      <c r="K163" s="62"/>
      <c r="L163" s="62" t="s">
        <v>227</v>
      </c>
      <c r="M163" s="62" t="s">
        <v>346</v>
      </c>
      <c r="N163">
        <v>2</v>
      </c>
    </row>
    <row r="164" spans="1:14" ht="12.75" customHeight="1" outlineLevel="1">
      <c r="A164" s="62" t="s">
        <v>321</v>
      </c>
      <c r="B164" s="62" t="s">
        <v>322</v>
      </c>
      <c r="C164" s="63" t="s">
        <v>224</v>
      </c>
      <c r="D164" s="63">
        <v>0.2</v>
      </c>
      <c r="E164" s="63" t="s">
        <v>224</v>
      </c>
      <c r="F164" s="63" t="s">
        <v>225</v>
      </c>
      <c r="G164" s="64">
        <f>IF($F$164="MANUAL",$D$164,IF($F$164="COMPUTED",$C$164,$E$164))</f>
        <v>0.2</v>
      </c>
      <c r="H164" s="62" t="s">
        <v>347</v>
      </c>
      <c r="I164" s="62" t="s">
        <v>324</v>
      </c>
      <c r="J164" s="62" t="s">
        <v>226</v>
      </c>
      <c r="K164" s="62"/>
      <c r="L164" s="62" t="s">
        <v>227</v>
      </c>
      <c r="M164" s="62" t="s">
        <v>348</v>
      </c>
      <c r="N164">
        <v>2</v>
      </c>
    </row>
    <row r="165" spans="1:14" ht="12.75" customHeight="1" outlineLevel="1">
      <c r="A165" s="62" t="s">
        <v>326</v>
      </c>
      <c r="B165" s="62" t="s">
        <v>327</v>
      </c>
      <c r="C165" s="63" t="s">
        <v>224</v>
      </c>
      <c r="D165" s="63">
        <v>0.2</v>
      </c>
      <c r="E165" s="63" t="s">
        <v>224</v>
      </c>
      <c r="F165" s="63" t="s">
        <v>225</v>
      </c>
      <c r="G165" s="64">
        <f>IF($F$165="MANUAL",$D$165,IF($F$165="COMPUTED",$C$165,$E$165))</f>
        <v>0.2</v>
      </c>
      <c r="H165" s="62" t="s">
        <v>349</v>
      </c>
      <c r="I165" s="62" t="s">
        <v>329</v>
      </c>
      <c r="J165" s="62" t="s">
        <v>226</v>
      </c>
      <c r="K165" s="62"/>
      <c r="L165" s="62" t="s">
        <v>227</v>
      </c>
      <c r="M165" s="62" t="s">
        <v>350</v>
      </c>
      <c r="N165">
        <v>2</v>
      </c>
    </row>
    <row r="166" spans="1:14" ht="12.75" customHeight="1" outlineLevel="1">
      <c r="A166" s="62" t="s">
        <v>228</v>
      </c>
      <c r="B166" s="62" t="s">
        <v>56</v>
      </c>
      <c r="C166" s="63"/>
      <c r="D166" s="63" t="s">
        <v>224</v>
      </c>
      <c r="E166" s="63">
        <v>0.3</v>
      </c>
      <c r="F166" s="63" t="s">
        <v>739</v>
      </c>
      <c r="G166" s="64">
        <f>IF($F$166="MANUAL",$D$166,IF($F$166="COMPUTED",$C$166,$E$166))</f>
        <v>0.3</v>
      </c>
      <c r="H166" s="62" t="s">
        <v>351</v>
      </c>
      <c r="I166" s="62" t="s">
        <v>229</v>
      </c>
      <c r="J166" s="62" t="s">
        <v>226</v>
      </c>
      <c r="K166" s="62"/>
      <c r="L166" s="62" t="s">
        <v>227</v>
      </c>
      <c r="M166" s="62" t="s">
        <v>352</v>
      </c>
      <c r="N166">
        <v>2</v>
      </c>
    </row>
    <row r="167" spans="1:14" ht="12.75" customHeight="1" outlineLevel="1">
      <c r="A167" s="62" t="s">
        <v>293</v>
      </c>
      <c r="B167" s="62" t="s">
        <v>294</v>
      </c>
      <c r="C167" s="63"/>
      <c r="D167" s="63" t="s">
        <v>224</v>
      </c>
      <c r="E167" s="63">
        <v>2</v>
      </c>
      <c r="F167" s="63" t="s">
        <v>739</v>
      </c>
      <c r="G167" s="64">
        <f>IF($F$167="MANUAL",$D$167,IF($F$167="COMPUTED",$C$167,$E$167))</f>
        <v>2</v>
      </c>
      <c r="H167" s="62" t="s">
        <v>353</v>
      </c>
      <c r="I167" s="62" t="s">
        <v>296</v>
      </c>
      <c r="J167" s="62" t="s">
        <v>226</v>
      </c>
      <c r="K167" s="62"/>
      <c r="L167" s="62" t="s">
        <v>227</v>
      </c>
      <c r="M167" s="62" t="s">
        <v>354</v>
      </c>
      <c r="N167">
        <v>2</v>
      </c>
    </row>
    <row r="168" spans="1:14" ht="12.75" customHeight="1" outlineLevel="1">
      <c r="A168" s="62" t="s">
        <v>230</v>
      </c>
      <c r="B168" s="62" t="s">
        <v>231</v>
      </c>
      <c r="C168" s="63"/>
      <c r="D168" s="63" t="s">
        <v>224</v>
      </c>
      <c r="E168" s="63">
        <v>1</v>
      </c>
      <c r="F168" s="63" t="s">
        <v>739</v>
      </c>
      <c r="G168" s="64">
        <f>IF($F$168="MANUAL",$D$168,IF($F$168="COMPUTED",$C$168,$E$168))</f>
        <v>1</v>
      </c>
      <c r="H168" s="62" t="s">
        <v>355</v>
      </c>
      <c r="I168" s="62" t="s">
        <v>232</v>
      </c>
      <c r="J168" s="62" t="s">
        <v>226</v>
      </c>
      <c r="K168" s="62"/>
      <c r="L168" s="62" t="s">
        <v>227</v>
      </c>
      <c r="M168" s="62" t="s">
        <v>356</v>
      </c>
      <c r="N168">
        <v>2</v>
      </c>
    </row>
    <row r="169" spans="1:14" ht="12.75" customHeight="1" outlineLevel="1">
      <c r="A169" s="62" t="s">
        <v>382</v>
      </c>
      <c r="B169" s="62" t="s">
        <v>383</v>
      </c>
      <c r="C169" s="63" t="s">
        <v>224</v>
      </c>
      <c r="D169" s="105" t="s">
        <v>741</v>
      </c>
      <c r="E169" s="105" t="s">
        <v>224</v>
      </c>
      <c r="F169" s="63" t="s">
        <v>225</v>
      </c>
      <c r="G169" s="64" t="str">
        <f>IF($F$169="MANUAL",$D$169,IF($F$169="COMPUTED",$C$169,$E$169))</f>
        <v>Box</v>
      </c>
      <c r="H169" s="62" t="s">
        <v>456</v>
      </c>
      <c r="I169" s="62" t="s">
        <v>383</v>
      </c>
      <c r="J169" s="62" t="s">
        <v>226</v>
      </c>
      <c r="K169" s="62"/>
      <c r="L169" s="62" t="s">
        <v>227</v>
      </c>
      <c r="M169" s="62" t="s">
        <v>457</v>
      </c>
      <c r="N169">
        <v>2</v>
      </c>
    </row>
    <row r="170" spans="1:14" ht="12.75" customHeight="1" outlineLevel="1">
      <c r="A170" s="62" t="s">
        <v>333</v>
      </c>
      <c r="B170" s="62" t="s">
        <v>334</v>
      </c>
      <c r="C170" s="63" t="s">
        <v>224</v>
      </c>
      <c r="D170" s="63">
        <v>0.2</v>
      </c>
      <c r="E170" s="63" t="s">
        <v>224</v>
      </c>
      <c r="F170" s="63" t="s">
        <v>225</v>
      </c>
      <c r="G170" s="64">
        <f>IF($F$170="MANUAL",$D$170,IF($F$170="COMPUTED",$C$170,$E$170))</f>
        <v>0.2</v>
      </c>
      <c r="H170" s="62" t="s">
        <v>357</v>
      </c>
      <c r="I170" s="62" t="s">
        <v>336</v>
      </c>
      <c r="J170" s="62" t="s">
        <v>226</v>
      </c>
      <c r="K170" s="62"/>
      <c r="L170" s="62" t="s">
        <v>227</v>
      </c>
      <c r="M170" s="62" t="s">
        <v>358</v>
      </c>
      <c r="N170">
        <v>2</v>
      </c>
    </row>
    <row r="171" spans="1:14" ht="12.75" customHeight="1" outlineLevel="1">
      <c r="A171" s="62" t="s">
        <v>687</v>
      </c>
      <c r="B171" s="62"/>
      <c r="C171" s="64"/>
      <c r="D171" s="63"/>
      <c r="E171" s="64"/>
      <c r="F171" s="64"/>
      <c r="G171" s="64"/>
      <c r="H171" s="62" t="s">
        <v>750</v>
      </c>
      <c r="I171" s="62"/>
      <c r="J171" s="62" t="s">
        <v>226</v>
      </c>
      <c r="K171" s="62" t="s">
        <v>222</v>
      </c>
      <c r="L171" s="62" t="s">
        <v>316</v>
      </c>
      <c r="M171" s="62" t="s">
        <v>751</v>
      </c>
      <c r="N171">
        <v>2</v>
      </c>
    </row>
  </sheetData>
  <sheetProtection sheet="1" objects="1" scenarios="1" pivotTables="0"/>
  <dataValidations count="4">
    <dataValidation type="list" allowBlank="1" showInputMessage="1" showErrorMessage="1" sqref="F11 F12 F13 F14 F16 F17 F18 F19 F20 F21 F22 F23 F25 F26 F27 F28 F29 F30 F32 F33 F34 F35 F36 F37 F39 F40 F41 F42 F43 F44 F46 F47 F48 F49 F51 F52 F53 F54 F55 F56 F57 F59 F60 F61 F62 F63 F64 F65 F67 F68 F69 F70 F71 F72 F74 F75 F76 F77 F78 F79 F80 F81 F82 F83 F85 F86 F87 F88 F89 F90 F91 F93 F94 F95 F96 F97 F98 F99 F101 F102 F103 F105 F106 F107 F108 F109 F110 F111 F112 F113 F115 F116 F118 F119 F120 F121 F122 F123 F125 F126 F127 F128 F129 F130 F131 F133 F134 F136 F137 F138 F139 F141 F142 F144 F145 F146 F147 F148 F149 F150 F152 F153 F155 F156 F157 F158 F159 F160 F161 F163 F164 F165 F166 F167 F168 F169 F170 F171">
      <formula1>"COMPUTED,MANUAL,REFERENCE"</formula1>
    </dataValidation>
    <dataValidation type="list" allowBlank="1" showInputMessage="1" showErrorMessage="1" sqref="D63 E63 D72 E72 D82 E82 D90 E90 D98 E98 D123 E123 D149 E149 D169 E169">
      <formula1>"-,Other,Box,Cylinder,Cone,Sphere,Paraboloid"</formula1>
    </dataValidation>
    <dataValidation type="list" allowBlank="1" showInputMessage="1" showErrorMessage="1" sqref="D139 E139">
      <formula1>"-,wing,body_mounted"</formula1>
    </dataValidation>
    <dataValidation type="list" allowBlank="1" showInputMessage="1" showErrorMessage="1" sqref="D163 E163">
      <formula1>"-,VHF,UHF,S,X,K,Ka,Ku"</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9" sqref="C19"/>
    </sheetView>
  </sheetViews>
  <sheetFormatPr defaultRowHeight="14.4"/>
  <cols>
    <col min="1" max="1" width="23.44140625" customWidth="1"/>
    <col min="2" max="2" width="27.88671875" customWidth="1"/>
    <col min="3" max="3" width="58.33203125" customWidth="1"/>
  </cols>
  <sheetData>
    <row r="1" spans="1:3" ht="21.6" thickBot="1">
      <c r="A1" s="117" t="s">
        <v>0</v>
      </c>
      <c r="B1" s="118"/>
      <c r="C1" s="119"/>
    </row>
    <row r="2" spans="1:3" ht="15.6" thickTop="1" thickBot="1">
      <c r="A2" s="120" t="s">
        <v>5</v>
      </c>
      <c r="B2" s="121" t="s">
        <v>196</v>
      </c>
      <c r="C2" s="122"/>
    </row>
    <row r="3" spans="1:3" ht="15.6" thickTop="1" thickBot="1">
      <c r="A3" s="120"/>
      <c r="B3" s="121" t="s">
        <v>197</v>
      </c>
      <c r="C3" s="122"/>
    </row>
    <row r="4" spans="1:3" ht="15" thickTop="1">
      <c r="A4" s="20"/>
      <c r="B4" s="39"/>
      <c r="C4" s="16"/>
    </row>
    <row r="5" spans="1:3">
      <c r="A5" s="123" t="s">
        <v>7</v>
      </c>
      <c r="B5" s="124"/>
      <c r="C5" s="125"/>
    </row>
    <row r="6" spans="1:3">
      <c r="A6" s="126"/>
      <c r="B6" s="127"/>
      <c r="C6" s="128"/>
    </row>
    <row r="7" spans="1:3">
      <c r="A7" s="114" t="s">
        <v>8</v>
      </c>
      <c r="B7" s="70" t="s">
        <v>138</v>
      </c>
      <c r="C7" s="10"/>
    </row>
    <row r="8" spans="1:3">
      <c r="A8" s="114"/>
      <c r="B8" s="70" t="s">
        <v>139</v>
      </c>
      <c r="C8" s="10"/>
    </row>
    <row r="9" spans="1:3" ht="28.8">
      <c r="A9" s="114"/>
      <c r="B9" s="22" t="s">
        <v>140</v>
      </c>
      <c r="C9" s="10"/>
    </row>
    <row r="10" spans="1:3">
      <c r="A10" s="68" t="s">
        <v>9</v>
      </c>
      <c r="B10" s="69">
        <v>370</v>
      </c>
      <c r="C10" s="23" t="s">
        <v>70</v>
      </c>
    </row>
    <row r="11" spans="1:3">
      <c r="A11" s="68" t="s">
        <v>10</v>
      </c>
      <c r="B11" s="69">
        <v>1</v>
      </c>
      <c r="C11" s="23" t="s">
        <v>61</v>
      </c>
    </row>
    <row r="12" spans="1:3">
      <c r="A12" s="68" t="s">
        <v>11</v>
      </c>
      <c r="B12" s="69">
        <v>1</v>
      </c>
      <c r="C12" s="23" t="s">
        <v>71</v>
      </c>
    </row>
    <row r="13" spans="1:3">
      <c r="A13" s="129" t="s">
        <v>188</v>
      </c>
      <c r="B13" s="69">
        <f>102/1000</f>
        <v>0.10199999999999999</v>
      </c>
      <c r="C13" s="23" t="s">
        <v>56</v>
      </c>
    </row>
    <row r="14" spans="1:3">
      <c r="A14" s="130"/>
      <c r="B14" s="69">
        <f>132/1000</f>
        <v>0.13200000000000001</v>
      </c>
      <c r="C14" s="23" t="s">
        <v>56</v>
      </c>
    </row>
    <row r="15" spans="1:3" ht="15" thickBot="1">
      <c r="A15" s="131"/>
      <c r="B15" s="25">
        <f>46/1000</f>
        <v>4.5999999999999999E-2</v>
      </c>
      <c r="C15" s="32" t="s">
        <v>56</v>
      </c>
    </row>
    <row r="16" spans="1:3">
      <c r="A16" s="27"/>
      <c r="B16" s="27"/>
      <c r="C16" s="1"/>
    </row>
    <row r="17" spans="1:3">
      <c r="B17" s="27"/>
      <c r="C17" s="1"/>
    </row>
    <row r="18" spans="1:3" ht="15" thickBot="1">
      <c r="B18" s="27"/>
    </row>
    <row r="19" spans="1:3">
      <c r="A19" s="115" t="s">
        <v>259</v>
      </c>
      <c r="B19" s="116"/>
    </row>
    <row r="20" spans="1:3">
      <c r="A20" s="84" t="s">
        <v>258</v>
      </c>
      <c r="B20" s="84">
        <v>4</v>
      </c>
    </row>
    <row r="21" spans="1:3">
      <c r="A21" s="77" t="s">
        <v>282</v>
      </c>
      <c r="B21" s="87">
        <f>B20*B12</f>
        <v>4</v>
      </c>
    </row>
    <row r="22" spans="1:3">
      <c r="A22" s="77" t="s">
        <v>283</v>
      </c>
      <c r="B22" s="87">
        <f>B20*B11</f>
        <v>4</v>
      </c>
    </row>
    <row r="23" spans="1:3">
      <c r="A23" s="88" t="s">
        <v>277</v>
      </c>
      <c r="B23" s="80">
        <v>20</v>
      </c>
    </row>
    <row r="24" spans="1:3">
      <c r="A24" s="88" t="s">
        <v>443</v>
      </c>
      <c r="B24" s="80">
        <f>B21*(B23/100)+B21</f>
        <v>4.8</v>
      </c>
    </row>
    <row r="25" spans="1:3">
      <c r="A25" s="79" t="s">
        <v>280</v>
      </c>
      <c r="B25" s="80">
        <f>B22*(B23/100)+B22</f>
        <v>4.8</v>
      </c>
    </row>
    <row r="26" spans="1:3" ht="15" thickBot="1">
      <c r="A26" s="81" t="s">
        <v>281</v>
      </c>
      <c r="B26" s="82">
        <f>B20*B10/1000</f>
        <v>1.48</v>
      </c>
    </row>
  </sheetData>
  <mergeCells count="8">
    <mergeCell ref="A7:A9"/>
    <mergeCell ref="A19:B19"/>
    <mergeCell ref="A1:C1"/>
    <mergeCell ref="A2:A3"/>
    <mergeCell ref="B2:C2"/>
    <mergeCell ref="B3:C3"/>
    <mergeCell ref="A5:C6"/>
    <mergeCell ref="A13:A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0" sqref="D20"/>
    </sheetView>
  </sheetViews>
  <sheetFormatPr defaultRowHeight="14.4"/>
  <cols>
    <col min="1" max="1" width="14" customWidth="1"/>
    <col min="3" max="3" width="26.88671875" customWidth="1"/>
    <col min="4" max="4" width="23.77734375" customWidth="1"/>
    <col min="6" max="6" width="14.33203125" customWidth="1"/>
  </cols>
  <sheetData>
    <row r="1" spans="1:6" ht="21.6" thickBot="1">
      <c r="A1" s="132" t="s">
        <v>12</v>
      </c>
      <c r="B1" s="133"/>
      <c r="C1" s="134"/>
      <c r="D1" s="135" t="s">
        <v>35</v>
      </c>
      <c r="E1" s="136"/>
      <c r="F1" s="137"/>
    </row>
    <row r="2" spans="1:6" ht="15" thickBot="1">
      <c r="A2" s="17" t="s">
        <v>33</v>
      </c>
      <c r="B2" s="18" t="s">
        <v>34</v>
      </c>
      <c r="C2" s="19" t="s">
        <v>137</v>
      </c>
      <c r="D2" s="34" t="s">
        <v>33</v>
      </c>
      <c r="E2" s="7" t="s">
        <v>34</v>
      </c>
      <c r="F2" s="10" t="s">
        <v>137</v>
      </c>
    </row>
    <row r="3" spans="1:6">
      <c r="A3" s="15" t="s">
        <v>13</v>
      </c>
      <c r="B3" s="52">
        <v>10</v>
      </c>
      <c r="C3" s="51" t="s">
        <v>18</v>
      </c>
      <c r="D3" s="35" t="s">
        <v>16</v>
      </c>
      <c r="E3" s="7">
        <v>398580</v>
      </c>
      <c r="F3" s="10" t="s">
        <v>26</v>
      </c>
    </row>
    <row r="4" spans="1:6">
      <c r="A4" s="11" t="s">
        <v>14</v>
      </c>
      <c r="B4" s="21">
        <v>700</v>
      </c>
      <c r="C4" s="23" t="s">
        <v>19</v>
      </c>
      <c r="D4" s="35" t="s">
        <v>17</v>
      </c>
      <c r="E4" s="8">
        <f>(B4+B5)/2</f>
        <v>20350</v>
      </c>
      <c r="F4" s="10" t="s">
        <v>19</v>
      </c>
    </row>
    <row r="5" spans="1:6">
      <c r="A5" s="11" t="s">
        <v>15</v>
      </c>
      <c r="B5" s="21">
        <v>40000</v>
      </c>
      <c r="C5" s="23" t="s">
        <v>19</v>
      </c>
      <c r="D5" s="35" t="s">
        <v>20</v>
      </c>
      <c r="E5" s="7">
        <f>(B5-B4)/(B4+B5)</f>
        <v>0.96560196560196565</v>
      </c>
      <c r="F5" s="10"/>
    </row>
    <row r="6" spans="1:6">
      <c r="A6" s="11" t="s">
        <v>21</v>
      </c>
      <c r="B6" s="53">
        <f>(2*3.14*SQRT(E4^3/E3))/3600</f>
        <v>8.021323132602415</v>
      </c>
      <c r="C6" s="23" t="s">
        <v>22</v>
      </c>
      <c r="D6" s="35" t="s">
        <v>27</v>
      </c>
      <c r="E6" s="7">
        <v>200</v>
      </c>
      <c r="F6" s="10" t="s">
        <v>19</v>
      </c>
    </row>
    <row r="7" spans="1:6">
      <c r="A7" s="11" t="s">
        <v>23</v>
      </c>
      <c r="B7" s="21">
        <v>30</v>
      </c>
      <c r="C7" s="23" t="s">
        <v>18</v>
      </c>
      <c r="D7" s="35" t="s">
        <v>28</v>
      </c>
      <c r="E7" s="7">
        <f>6400+E6</f>
        <v>6600</v>
      </c>
      <c r="F7" s="10" t="s">
        <v>19</v>
      </c>
    </row>
    <row r="8" spans="1:6">
      <c r="A8" s="11" t="s">
        <v>24</v>
      </c>
      <c r="B8" s="21">
        <v>120</v>
      </c>
      <c r="C8" s="23" t="s">
        <v>18</v>
      </c>
      <c r="D8" s="35" t="s">
        <v>32</v>
      </c>
      <c r="E8" s="7">
        <f>6400+B4</f>
        <v>7100</v>
      </c>
      <c r="F8" s="10" t="s">
        <v>19</v>
      </c>
    </row>
    <row r="9" spans="1:6">
      <c r="A9" s="11" t="s">
        <v>25</v>
      </c>
      <c r="B9" s="21">
        <f>SQRT(E3/E7)*(SQRT(2*B5/(B5+E7))-1)</f>
        <v>2.4109520036938359</v>
      </c>
      <c r="C9" s="23" t="s">
        <v>29</v>
      </c>
      <c r="D9" s="1"/>
      <c r="E9" s="1"/>
      <c r="F9" s="2"/>
    </row>
    <row r="10" spans="1:6">
      <c r="A10" s="11" t="s">
        <v>30</v>
      </c>
      <c r="B10" s="21">
        <f>SQRT(E3/B5)*(SQRT(2*E8/(E7+B5))-SQRT(2*E7/(E7+B5)))</f>
        <v>6.2476524676560091E-2</v>
      </c>
      <c r="C10" s="23" t="s">
        <v>29</v>
      </c>
      <c r="D10" s="1"/>
      <c r="E10" s="1"/>
      <c r="F10" s="2"/>
    </row>
    <row r="11" spans="1:6" ht="15" thickBot="1">
      <c r="A11" s="12" t="s">
        <v>31</v>
      </c>
      <c r="B11" s="25">
        <f>B9+B10</f>
        <v>2.4734285283703961</v>
      </c>
      <c r="C11" s="32" t="s">
        <v>29</v>
      </c>
      <c r="D11" s="1"/>
      <c r="E11" s="1"/>
      <c r="F11" s="2"/>
    </row>
    <row r="12" spans="1:6">
      <c r="A12" s="3"/>
      <c r="B12" s="1"/>
      <c r="C12" s="2"/>
      <c r="D12" s="1"/>
      <c r="E12" s="1"/>
      <c r="F12" s="2"/>
    </row>
    <row r="13" spans="1:6">
      <c r="A13" s="138" t="s">
        <v>153</v>
      </c>
      <c r="B13" s="139"/>
      <c r="C13" s="140"/>
      <c r="D13" s="1"/>
      <c r="E13" s="1"/>
      <c r="F13" s="2"/>
    </row>
    <row r="14" spans="1:6">
      <c r="A14" s="24" t="s">
        <v>33</v>
      </c>
      <c r="B14" s="21" t="s">
        <v>34</v>
      </c>
      <c r="C14" s="23" t="s">
        <v>137</v>
      </c>
      <c r="D14" s="1"/>
      <c r="E14" s="1"/>
      <c r="F14" s="2"/>
    </row>
    <row r="15" spans="1:6">
      <c r="A15" s="11" t="s">
        <v>146</v>
      </c>
      <c r="B15" s="21">
        <v>4</v>
      </c>
      <c r="C15" s="23"/>
      <c r="D15" s="1"/>
      <c r="E15" s="1"/>
      <c r="F15" s="2"/>
    </row>
    <row r="16" spans="1:6" ht="15" thickBot="1">
      <c r="A16" s="12" t="s">
        <v>147</v>
      </c>
      <c r="B16" s="25">
        <v>255551</v>
      </c>
      <c r="C16" s="32" t="s">
        <v>67</v>
      </c>
      <c r="D16" s="4"/>
      <c r="E16" s="4"/>
      <c r="F16" s="5"/>
    </row>
    <row r="18" spans="1:3">
      <c r="A18" s="141" t="s">
        <v>458</v>
      </c>
      <c r="B18" s="141"/>
      <c r="C18" s="141"/>
    </row>
    <row r="19" spans="1:3">
      <c r="A19" s="7" t="s">
        <v>77</v>
      </c>
      <c r="B19" s="104">
        <v>1</v>
      </c>
      <c r="C19" s="104" t="s">
        <v>73</v>
      </c>
    </row>
    <row r="20" spans="1:3">
      <c r="A20" s="7" t="s">
        <v>165</v>
      </c>
      <c r="B20" s="104" t="s">
        <v>166</v>
      </c>
      <c r="C20" s="104" t="s">
        <v>167</v>
      </c>
    </row>
  </sheetData>
  <mergeCells count="4">
    <mergeCell ref="A1:C1"/>
    <mergeCell ref="D1:F1"/>
    <mergeCell ref="A13:C13"/>
    <mergeCell ref="A18: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activeCell="E48" sqref="E48"/>
    </sheetView>
  </sheetViews>
  <sheetFormatPr defaultRowHeight="14.4"/>
  <cols>
    <col min="1" max="1" width="22.21875" customWidth="1"/>
    <col min="2" max="2" width="23.77734375" customWidth="1"/>
    <col min="3" max="3" width="21.77734375" customWidth="1"/>
    <col min="4" max="5" width="16.109375" customWidth="1"/>
    <col min="6" max="6" width="12.44140625" customWidth="1"/>
  </cols>
  <sheetData>
    <row r="1" spans="1:4" ht="21.6" thickBot="1">
      <c r="A1" s="117" t="s">
        <v>1</v>
      </c>
      <c r="B1" s="118"/>
      <c r="C1" s="118"/>
      <c r="D1" s="119"/>
    </row>
    <row r="2" spans="1:4" ht="15.6" thickTop="1" thickBot="1">
      <c r="A2" s="120" t="s">
        <v>5</v>
      </c>
      <c r="B2" s="151" t="s">
        <v>36</v>
      </c>
      <c r="C2" s="151"/>
      <c r="D2" s="152"/>
    </row>
    <row r="3" spans="1:4" ht="15.6" thickTop="1" thickBot="1">
      <c r="A3" s="120"/>
      <c r="B3" s="151" t="s">
        <v>37</v>
      </c>
      <c r="C3" s="151"/>
      <c r="D3" s="152"/>
    </row>
    <row r="4" spans="1:4" ht="15" thickTop="1">
      <c r="A4" s="3"/>
      <c r="B4" s="1"/>
      <c r="C4" s="1"/>
      <c r="D4" s="2"/>
    </row>
    <row r="5" spans="1:4">
      <c r="A5" s="11"/>
      <c r="B5" s="69" t="s">
        <v>6</v>
      </c>
      <c r="C5" s="69" t="s">
        <v>34</v>
      </c>
      <c r="D5" s="23" t="s">
        <v>137</v>
      </c>
    </row>
    <row r="6" spans="1:4">
      <c r="A6" s="11" t="s">
        <v>38</v>
      </c>
      <c r="B6" s="69" t="s">
        <v>45</v>
      </c>
      <c r="C6" s="69">
        <v>2300</v>
      </c>
      <c r="D6" s="23" t="s">
        <v>41</v>
      </c>
    </row>
    <row r="7" spans="1:4">
      <c r="A7" s="11" t="s">
        <v>46</v>
      </c>
      <c r="B7" s="69" t="s">
        <v>45</v>
      </c>
      <c r="C7" s="69">
        <v>2300</v>
      </c>
      <c r="D7" s="23" t="s">
        <v>41</v>
      </c>
    </row>
    <row r="8" spans="1:4">
      <c r="A8" s="11" t="s">
        <v>39</v>
      </c>
      <c r="B8" s="69"/>
      <c r="C8" s="69">
        <v>100</v>
      </c>
      <c r="D8" s="23" t="s">
        <v>40</v>
      </c>
    </row>
    <row r="9" spans="1:4">
      <c r="A9" s="11" t="s">
        <v>43</v>
      </c>
      <c r="B9" s="69" t="s">
        <v>44</v>
      </c>
      <c r="C9" s="69"/>
      <c r="D9" s="23"/>
    </row>
    <row r="10" spans="1:4">
      <c r="A10" s="11" t="s">
        <v>42</v>
      </c>
      <c r="B10" s="69" t="s">
        <v>47</v>
      </c>
      <c r="C10" s="69"/>
      <c r="D10" s="23"/>
    </row>
    <row r="11" spans="1:4">
      <c r="A11" s="3"/>
      <c r="B11" s="1"/>
      <c r="C11" s="1"/>
      <c r="D11" s="2"/>
    </row>
    <row r="12" spans="1:4">
      <c r="A12" s="3"/>
      <c r="B12" s="1"/>
      <c r="C12" s="1"/>
      <c r="D12" s="2"/>
    </row>
    <row r="13" spans="1:4">
      <c r="A13" s="146" t="s">
        <v>48</v>
      </c>
      <c r="B13" s="147"/>
      <c r="C13" s="147"/>
      <c r="D13" s="153"/>
    </row>
    <row r="14" spans="1:4">
      <c r="A14" s="11" t="s">
        <v>49</v>
      </c>
      <c r="B14" s="143" t="s">
        <v>50</v>
      </c>
      <c r="C14" s="144"/>
      <c r="D14" s="145"/>
    </row>
    <row r="15" spans="1:4">
      <c r="A15" s="11" t="s">
        <v>52</v>
      </c>
      <c r="B15" s="143" t="s">
        <v>51</v>
      </c>
      <c r="C15" s="144"/>
      <c r="D15" s="145"/>
    </row>
    <row r="16" spans="1:4">
      <c r="A16" s="11" t="s">
        <v>53</v>
      </c>
      <c r="B16" s="69" t="s">
        <v>45</v>
      </c>
      <c r="C16" s="69">
        <v>2300</v>
      </c>
      <c r="D16" s="23" t="s">
        <v>41</v>
      </c>
    </row>
    <row r="17" spans="1:4">
      <c r="A17" s="11" t="s">
        <v>54</v>
      </c>
      <c r="B17" s="69" t="s">
        <v>55</v>
      </c>
      <c r="C17" s="69">
        <v>2.4</v>
      </c>
      <c r="D17" s="23" t="s">
        <v>56</v>
      </c>
    </row>
    <row r="18" spans="1:4">
      <c r="A18" s="11" t="s">
        <v>57</v>
      </c>
      <c r="B18" s="69"/>
      <c r="C18" s="69">
        <v>52.28</v>
      </c>
      <c r="D18" s="23" t="s">
        <v>18</v>
      </c>
    </row>
    <row r="19" spans="1:4">
      <c r="A19" s="11" t="s">
        <v>58</v>
      </c>
      <c r="B19" s="69"/>
      <c r="C19" s="69">
        <v>104.31</v>
      </c>
      <c r="D19" s="23" t="s">
        <v>18</v>
      </c>
    </row>
    <row r="20" spans="1:4">
      <c r="A20" s="3"/>
      <c r="B20" s="1"/>
      <c r="C20" s="1"/>
      <c r="D20" s="2"/>
    </row>
    <row r="21" spans="1:4">
      <c r="A21" s="146" t="s">
        <v>59</v>
      </c>
      <c r="B21" s="147"/>
      <c r="C21" s="148"/>
      <c r="D21" s="2"/>
    </row>
    <row r="22" spans="1:4">
      <c r="A22" s="149" t="s">
        <v>60</v>
      </c>
      <c r="B22" s="144"/>
      <c r="C22" s="150"/>
      <c r="D22" s="2"/>
    </row>
    <row r="23" spans="1:4">
      <c r="A23" s="37" t="s">
        <v>53</v>
      </c>
      <c r="B23" s="69">
        <v>2300</v>
      </c>
      <c r="C23" s="69" t="s">
        <v>41</v>
      </c>
      <c r="D23" s="2"/>
    </row>
    <row r="24" spans="1:4">
      <c r="A24" s="37" t="s">
        <v>11</v>
      </c>
      <c r="B24" s="69">
        <v>0.5</v>
      </c>
      <c r="C24" s="69" t="s">
        <v>71</v>
      </c>
      <c r="D24" s="2"/>
    </row>
    <row r="25" spans="1:4">
      <c r="A25" s="37" t="s">
        <v>10</v>
      </c>
      <c r="B25" s="69">
        <v>1</v>
      </c>
      <c r="C25" s="69" t="s">
        <v>61</v>
      </c>
      <c r="D25" s="2"/>
    </row>
    <row r="26" spans="1:4">
      <c r="A26" s="72" t="s">
        <v>84</v>
      </c>
      <c r="B26" s="71"/>
      <c r="C26" s="71" t="s">
        <v>97</v>
      </c>
      <c r="D26" s="2"/>
    </row>
    <row r="27" spans="1:4">
      <c r="A27" s="37" t="s">
        <v>267</v>
      </c>
      <c r="B27" s="69"/>
      <c r="C27" s="69" t="s">
        <v>71</v>
      </c>
      <c r="D27" s="2"/>
    </row>
    <row r="28" spans="1:4">
      <c r="A28" s="37" t="s">
        <v>268</v>
      </c>
      <c r="B28" s="69"/>
      <c r="C28" s="69" t="s">
        <v>61</v>
      </c>
      <c r="D28" s="2"/>
    </row>
    <row r="29" spans="1:4">
      <c r="A29" s="142" t="s">
        <v>360</v>
      </c>
      <c r="B29" s="99">
        <v>0.1</v>
      </c>
      <c r="C29" s="100" t="s">
        <v>56</v>
      </c>
      <c r="D29" s="2"/>
    </row>
    <row r="30" spans="1:4">
      <c r="A30" s="142"/>
      <c r="B30" s="99">
        <v>0.2</v>
      </c>
      <c r="C30" s="100" t="s">
        <v>56</v>
      </c>
      <c r="D30" s="2"/>
    </row>
    <row r="31" spans="1:4">
      <c r="A31" s="142"/>
      <c r="B31" s="99">
        <v>0.1</v>
      </c>
      <c r="C31" s="100" t="s">
        <v>56</v>
      </c>
      <c r="D31" s="2"/>
    </row>
    <row r="32" spans="1:4">
      <c r="A32" s="146" t="s">
        <v>62</v>
      </c>
      <c r="B32" s="147"/>
      <c r="C32" s="148"/>
      <c r="D32" s="2"/>
    </row>
    <row r="33" spans="1:4">
      <c r="A33" s="37" t="s">
        <v>54</v>
      </c>
      <c r="B33" s="69">
        <v>0.2</v>
      </c>
      <c r="C33" s="69" t="s">
        <v>56</v>
      </c>
      <c r="D33" s="2"/>
    </row>
    <row r="34" spans="1:4">
      <c r="A34" s="37" t="s">
        <v>11</v>
      </c>
      <c r="B34" s="69">
        <v>0.3</v>
      </c>
      <c r="C34" s="69" t="s">
        <v>71</v>
      </c>
      <c r="D34" s="2"/>
    </row>
    <row r="35" spans="1:4">
      <c r="A35" s="37" t="s">
        <v>64</v>
      </c>
      <c r="B35" s="69" t="s">
        <v>63</v>
      </c>
      <c r="C35" s="69" t="s">
        <v>18</v>
      </c>
      <c r="D35" s="2"/>
    </row>
    <row r="36" spans="1:4">
      <c r="A36" s="37" t="s">
        <v>65</v>
      </c>
      <c r="B36" s="69">
        <v>11.1</v>
      </c>
      <c r="C36" s="69" t="s">
        <v>66</v>
      </c>
      <c r="D36" s="2"/>
    </row>
    <row r="37" spans="1:4">
      <c r="A37" s="74" t="s">
        <v>84</v>
      </c>
      <c r="B37" s="29"/>
      <c r="C37" s="29" t="s">
        <v>97</v>
      </c>
      <c r="D37" s="2"/>
    </row>
    <row r="38" spans="1:4" ht="15" thickBot="1">
      <c r="A38" s="75" t="s">
        <v>267</v>
      </c>
      <c r="B38" s="13"/>
      <c r="C38" s="76" t="s">
        <v>71</v>
      </c>
      <c r="D38" s="5"/>
    </row>
    <row r="40" spans="1:4" ht="15" thickBot="1"/>
    <row r="41" spans="1:4">
      <c r="A41" s="158" t="s">
        <v>273</v>
      </c>
      <c r="B41" s="159"/>
      <c r="C41" s="159"/>
      <c r="D41" s="160"/>
    </row>
    <row r="42" spans="1:4">
      <c r="A42" s="84" t="s">
        <v>269</v>
      </c>
      <c r="B42" s="84" t="s">
        <v>258</v>
      </c>
      <c r="C42" s="84" t="s">
        <v>271</v>
      </c>
      <c r="D42" s="84" t="s">
        <v>272</v>
      </c>
    </row>
    <row r="43" spans="1:4">
      <c r="A43" s="77" t="s">
        <v>270</v>
      </c>
      <c r="B43" s="73">
        <v>2</v>
      </c>
      <c r="C43" s="73">
        <f>B24*B43</f>
        <v>1</v>
      </c>
      <c r="D43" s="78">
        <f>B25*B43</f>
        <v>2</v>
      </c>
    </row>
    <row r="44" spans="1:4">
      <c r="A44" s="77" t="s">
        <v>68</v>
      </c>
      <c r="B44" s="73">
        <v>1</v>
      </c>
      <c r="C44" s="73">
        <f>B34*B44</f>
        <v>0.3</v>
      </c>
      <c r="D44" s="78"/>
    </row>
    <row r="45" spans="1:4">
      <c r="A45" s="83" t="s">
        <v>275</v>
      </c>
      <c r="B45" s="84"/>
      <c r="C45" s="156">
        <f>C43+C44</f>
        <v>1.3</v>
      </c>
      <c r="D45" s="157"/>
    </row>
    <row r="46" spans="1:4">
      <c r="A46" s="83" t="s">
        <v>276</v>
      </c>
      <c r="B46" s="84"/>
      <c r="C46" s="156">
        <f>D43+D44</f>
        <v>2</v>
      </c>
      <c r="D46" s="157"/>
    </row>
    <row r="47" spans="1:4">
      <c r="A47" s="83" t="s">
        <v>277</v>
      </c>
      <c r="B47" s="84"/>
      <c r="C47" s="161">
        <v>40</v>
      </c>
      <c r="D47" s="162"/>
    </row>
    <row r="48" spans="1:4">
      <c r="A48" s="83" t="s">
        <v>278</v>
      </c>
      <c r="B48" s="84"/>
      <c r="C48" s="161">
        <f>C45*(C47/100)+C45</f>
        <v>1.82</v>
      </c>
      <c r="D48" s="162"/>
    </row>
    <row r="49" spans="1:4" ht="15" thickBot="1">
      <c r="A49" s="85" t="s">
        <v>279</v>
      </c>
      <c r="B49" s="86"/>
      <c r="C49" s="154">
        <f>C46*(C47/100)+C46</f>
        <v>2.8</v>
      </c>
      <c r="D49" s="155"/>
    </row>
  </sheetData>
  <mergeCells count="17">
    <mergeCell ref="C49:D49"/>
    <mergeCell ref="C45:D45"/>
    <mergeCell ref="C46:D46"/>
    <mergeCell ref="A32:C32"/>
    <mergeCell ref="A41:D41"/>
    <mergeCell ref="C47:D47"/>
    <mergeCell ref="C48:D48"/>
    <mergeCell ref="A29:A31"/>
    <mergeCell ref="B15:D15"/>
    <mergeCell ref="A21:C21"/>
    <mergeCell ref="A22:C22"/>
    <mergeCell ref="A1:D1"/>
    <mergeCell ref="A2:A3"/>
    <mergeCell ref="B2:D2"/>
    <mergeCell ref="B3:D3"/>
    <mergeCell ref="A13:D13"/>
    <mergeCell ref="B14:D1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I53" sqref="I53"/>
    </sheetView>
  </sheetViews>
  <sheetFormatPr defaultRowHeight="14.4"/>
  <cols>
    <col min="1" max="1" width="25.77734375" style="102" customWidth="1"/>
    <col min="2" max="2" width="12" customWidth="1"/>
    <col min="3" max="3" width="62.77734375" customWidth="1"/>
    <col min="4" max="4" width="16.88671875" customWidth="1"/>
  </cols>
  <sheetData>
    <row r="1" spans="1:3" ht="21.6" thickBot="1">
      <c r="A1" s="167" t="s">
        <v>199</v>
      </c>
      <c r="B1" s="168"/>
      <c r="C1" s="169"/>
    </row>
    <row r="2" spans="1:3" ht="15.6" thickTop="1" thickBot="1">
      <c r="A2" s="120" t="s">
        <v>5</v>
      </c>
      <c r="B2" s="121" t="s">
        <v>115</v>
      </c>
      <c r="C2" s="122"/>
    </row>
    <row r="3" spans="1:3" ht="15.6" thickTop="1" thickBot="1">
      <c r="A3" s="120"/>
      <c r="B3" s="121" t="s">
        <v>116</v>
      </c>
      <c r="C3" s="122"/>
    </row>
    <row r="4" spans="1:3" ht="15.6" thickTop="1" thickBot="1">
      <c r="A4" s="120"/>
      <c r="B4" s="121" t="s">
        <v>117</v>
      </c>
      <c r="C4" s="122"/>
    </row>
    <row r="5" spans="1:3" ht="15" thickTop="1">
      <c r="A5" s="101"/>
      <c r="B5" s="1"/>
      <c r="C5" s="2"/>
    </row>
    <row r="6" spans="1:3">
      <c r="A6" s="146" t="s">
        <v>118</v>
      </c>
      <c r="B6" s="147"/>
      <c r="C6" s="153"/>
    </row>
    <row r="7" spans="1:3">
      <c r="A7" s="149" t="s">
        <v>119</v>
      </c>
      <c r="B7" s="144"/>
      <c r="C7" s="145"/>
    </row>
    <row r="8" spans="1:3">
      <c r="A8" s="149" t="s">
        <v>120</v>
      </c>
      <c r="B8" s="144"/>
      <c r="C8" s="145"/>
    </row>
    <row r="9" spans="1:3">
      <c r="A9" s="101"/>
      <c r="B9" s="1"/>
      <c r="C9" s="2"/>
    </row>
    <row r="10" spans="1:3">
      <c r="A10" s="123" t="s">
        <v>121</v>
      </c>
      <c r="B10" s="124"/>
      <c r="C10" s="125"/>
    </row>
    <row r="11" spans="1:3">
      <c r="A11" s="126"/>
      <c r="B11" s="127"/>
      <c r="C11" s="128"/>
    </row>
    <row r="12" spans="1:3">
      <c r="A12" s="95" t="s">
        <v>6</v>
      </c>
      <c r="B12" s="94" t="s">
        <v>125</v>
      </c>
      <c r="C12" s="38" t="s">
        <v>137</v>
      </c>
    </row>
    <row r="13" spans="1:3">
      <c r="A13" s="89" t="s">
        <v>122</v>
      </c>
      <c r="B13" s="170">
        <v>0.27</v>
      </c>
      <c r="C13" s="171" t="s">
        <v>126</v>
      </c>
    </row>
    <row r="14" spans="1:3">
      <c r="A14" s="89" t="s">
        <v>123</v>
      </c>
      <c r="B14" s="170"/>
      <c r="C14" s="171"/>
    </row>
    <row r="15" spans="1:3">
      <c r="A15" s="89"/>
      <c r="B15" s="7"/>
      <c r="C15" s="10"/>
    </row>
    <row r="16" spans="1:3">
      <c r="A16" s="146" t="s">
        <v>156</v>
      </c>
      <c r="B16" s="147"/>
      <c r="C16" s="153"/>
    </row>
    <row r="17" spans="1:3">
      <c r="A17" s="163" t="s">
        <v>127</v>
      </c>
      <c r="B17" s="164"/>
      <c r="C17" s="165"/>
    </row>
    <row r="18" spans="1:3">
      <c r="A18" s="89"/>
      <c r="B18" s="90" t="s">
        <v>34</v>
      </c>
      <c r="C18" s="96" t="s">
        <v>137</v>
      </c>
    </row>
    <row r="19" spans="1:3">
      <c r="A19" s="89" t="s">
        <v>11</v>
      </c>
      <c r="B19" s="90">
        <v>0.185</v>
      </c>
      <c r="C19" s="96" t="s">
        <v>71</v>
      </c>
    </row>
    <row r="20" spans="1:3">
      <c r="A20" s="89" t="s">
        <v>10</v>
      </c>
      <c r="B20" s="90">
        <v>1.2</v>
      </c>
      <c r="C20" s="96" t="s">
        <v>61</v>
      </c>
    </row>
    <row r="21" spans="1:3">
      <c r="A21" s="89" t="s">
        <v>128</v>
      </c>
      <c r="B21" s="90" t="s">
        <v>129</v>
      </c>
      <c r="C21" s="96" t="s">
        <v>130</v>
      </c>
    </row>
    <row r="22" spans="1:3">
      <c r="A22" s="89" t="s">
        <v>124</v>
      </c>
      <c r="B22" s="90">
        <v>2</v>
      </c>
      <c r="C22" s="96" t="s">
        <v>131</v>
      </c>
    </row>
    <row r="23" spans="1:3">
      <c r="A23" s="129" t="s">
        <v>360</v>
      </c>
      <c r="B23" s="90"/>
      <c r="C23" s="96" t="s">
        <v>56</v>
      </c>
    </row>
    <row r="24" spans="1:3">
      <c r="A24" s="130"/>
      <c r="B24" s="90"/>
      <c r="C24" s="96" t="s">
        <v>56</v>
      </c>
    </row>
    <row r="25" spans="1:3">
      <c r="A25" s="166"/>
      <c r="B25" s="90"/>
      <c r="C25" s="96" t="s">
        <v>56</v>
      </c>
    </row>
    <row r="26" spans="1:3">
      <c r="A26" s="91"/>
      <c r="B26" s="92"/>
      <c r="C26" s="93"/>
    </row>
    <row r="27" spans="1:3">
      <c r="A27" s="163" t="s">
        <v>132</v>
      </c>
      <c r="B27" s="164"/>
      <c r="C27" s="165"/>
    </row>
    <row r="28" spans="1:3">
      <c r="A28" s="89" t="s">
        <v>11</v>
      </c>
      <c r="B28" s="90">
        <v>0.2</v>
      </c>
      <c r="C28" s="96" t="s">
        <v>71</v>
      </c>
    </row>
    <row r="29" spans="1:3">
      <c r="A29" s="89" t="s">
        <v>10</v>
      </c>
      <c r="B29" s="90">
        <v>0.2</v>
      </c>
      <c r="C29" s="96" t="s">
        <v>61</v>
      </c>
    </row>
    <row r="30" spans="1:3">
      <c r="A30" s="142" t="s">
        <v>360</v>
      </c>
      <c r="B30" s="90"/>
      <c r="C30" s="96" t="s">
        <v>56</v>
      </c>
    </row>
    <row r="31" spans="1:3">
      <c r="A31" s="142"/>
      <c r="B31" s="90"/>
      <c r="C31" s="96" t="s">
        <v>56</v>
      </c>
    </row>
    <row r="32" spans="1:3">
      <c r="A32" s="142"/>
      <c r="B32" s="90"/>
      <c r="C32" s="96" t="s">
        <v>56</v>
      </c>
    </row>
    <row r="33" spans="1:3">
      <c r="A33" s="163" t="s">
        <v>136</v>
      </c>
      <c r="B33" s="164"/>
      <c r="C33" s="165"/>
    </row>
    <row r="34" spans="1:3">
      <c r="A34" s="89" t="s">
        <v>133</v>
      </c>
      <c r="B34" s="90">
        <v>0.5</v>
      </c>
      <c r="C34" s="96" t="s">
        <v>18</v>
      </c>
    </row>
    <row r="35" spans="1:3">
      <c r="A35" s="89" t="s">
        <v>11</v>
      </c>
      <c r="B35" s="90">
        <v>0.4</v>
      </c>
      <c r="C35" s="96" t="s">
        <v>71</v>
      </c>
    </row>
    <row r="36" spans="1:3">
      <c r="A36" s="89" t="s">
        <v>10</v>
      </c>
      <c r="B36" s="90">
        <v>1</v>
      </c>
      <c r="C36" s="96" t="s">
        <v>61</v>
      </c>
    </row>
    <row r="37" spans="1:3">
      <c r="A37" s="142" t="s">
        <v>360</v>
      </c>
      <c r="B37" s="90"/>
      <c r="C37" s="96" t="s">
        <v>56</v>
      </c>
    </row>
    <row r="38" spans="1:3">
      <c r="A38" s="142"/>
      <c r="B38" s="90"/>
      <c r="C38" s="96" t="s">
        <v>56</v>
      </c>
    </row>
    <row r="39" spans="1:3">
      <c r="A39" s="142"/>
      <c r="B39" s="90"/>
      <c r="C39" s="96" t="s">
        <v>56</v>
      </c>
    </row>
    <row r="40" spans="1:3">
      <c r="A40" s="163" t="s">
        <v>134</v>
      </c>
      <c r="B40" s="164"/>
      <c r="C40" s="165"/>
    </row>
    <row r="41" spans="1:3">
      <c r="A41" s="89" t="s">
        <v>11</v>
      </c>
      <c r="B41" s="90">
        <v>0.3</v>
      </c>
      <c r="C41" s="96" t="s">
        <v>71</v>
      </c>
    </row>
    <row r="42" spans="1:3">
      <c r="A42" s="89" t="s">
        <v>10</v>
      </c>
      <c r="B42" s="90">
        <v>1</v>
      </c>
      <c r="C42" s="96" t="s">
        <v>61</v>
      </c>
    </row>
    <row r="43" spans="1:3">
      <c r="A43" s="142" t="s">
        <v>360</v>
      </c>
      <c r="B43" s="90"/>
      <c r="C43" s="96" t="s">
        <v>56</v>
      </c>
    </row>
    <row r="44" spans="1:3">
      <c r="A44" s="142"/>
      <c r="B44" s="90"/>
      <c r="C44" s="96" t="s">
        <v>56</v>
      </c>
    </row>
    <row r="45" spans="1:3">
      <c r="A45" s="142"/>
      <c r="B45" s="90"/>
      <c r="C45" s="96" t="s">
        <v>56</v>
      </c>
    </row>
    <row r="46" spans="1:3">
      <c r="A46" s="163" t="s">
        <v>135</v>
      </c>
      <c r="B46" s="164"/>
      <c r="C46" s="165"/>
    </row>
    <row r="47" spans="1:3">
      <c r="A47" s="89" t="s">
        <v>11</v>
      </c>
      <c r="B47" s="90">
        <v>0.2</v>
      </c>
      <c r="C47" s="96" t="s">
        <v>71</v>
      </c>
    </row>
    <row r="48" spans="1:3">
      <c r="A48" s="89" t="s">
        <v>10</v>
      </c>
      <c r="B48" s="90">
        <v>0.5</v>
      </c>
      <c r="C48" s="96" t="s">
        <v>61</v>
      </c>
    </row>
    <row r="49" spans="1:4">
      <c r="A49" s="142" t="s">
        <v>360</v>
      </c>
      <c r="B49" s="90"/>
      <c r="C49" s="96" t="s">
        <v>56</v>
      </c>
    </row>
    <row r="50" spans="1:4">
      <c r="A50" s="142"/>
      <c r="B50" s="90"/>
      <c r="C50" s="96" t="s">
        <v>56</v>
      </c>
    </row>
    <row r="51" spans="1:4" ht="15" thickBot="1">
      <c r="A51" s="179"/>
      <c r="B51" s="97"/>
      <c r="C51" s="98" t="s">
        <v>56</v>
      </c>
    </row>
    <row r="52" spans="1:4">
      <c r="A52" s="28"/>
      <c r="B52" s="28"/>
      <c r="C52" s="28"/>
    </row>
    <row r="54" spans="1:4" ht="15" thickBot="1"/>
    <row r="55" spans="1:4">
      <c r="A55" s="172" t="s">
        <v>273</v>
      </c>
      <c r="B55" s="173"/>
      <c r="C55" s="173"/>
      <c r="D55" s="174"/>
    </row>
    <row r="56" spans="1:4">
      <c r="A56" s="89" t="s">
        <v>274</v>
      </c>
      <c r="B56" s="7" t="s">
        <v>258</v>
      </c>
      <c r="C56" s="7" t="s">
        <v>271</v>
      </c>
      <c r="D56" s="10" t="s">
        <v>272</v>
      </c>
    </row>
    <row r="57" spans="1:4">
      <c r="A57" s="77" t="s">
        <v>127</v>
      </c>
      <c r="B57" s="77">
        <v>4</v>
      </c>
      <c r="C57" s="77">
        <f>'AD&amp;CS'!B57*'AD&amp;CS'!B19</f>
        <v>0.74</v>
      </c>
      <c r="D57" s="77">
        <f>B57*B20</f>
        <v>4.8</v>
      </c>
    </row>
    <row r="58" spans="1:4">
      <c r="A58" s="77" t="s">
        <v>132</v>
      </c>
      <c r="B58" s="77">
        <v>4</v>
      </c>
      <c r="C58" s="77">
        <f>B58*B28</f>
        <v>0.8</v>
      </c>
      <c r="D58" s="77">
        <f>B57*B20</f>
        <v>4.8</v>
      </c>
    </row>
    <row r="59" spans="1:4">
      <c r="A59" s="77" t="s">
        <v>136</v>
      </c>
      <c r="B59" s="77">
        <v>2</v>
      </c>
      <c r="C59" s="77">
        <f>B59*B35</f>
        <v>0.8</v>
      </c>
      <c r="D59" s="77">
        <f>B58*B29</f>
        <v>0.8</v>
      </c>
    </row>
    <row r="60" spans="1:4">
      <c r="A60" s="77" t="s">
        <v>134</v>
      </c>
      <c r="B60" s="77">
        <v>1</v>
      </c>
      <c r="C60" s="77">
        <f>B60*B41</f>
        <v>0.3</v>
      </c>
      <c r="D60" s="77">
        <f>B60*B36</f>
        <v>1</v>
      </c>
    </row>
    <row r="61" spans="1:4">
      <c r="A61" s="77" t="s">
        <v>135</v>
      </c>
      <c r="B61" s="77">
        <v>3</v>
      </c>
      <c r="C61" s="77">
        <f>B61*B48</f>
        <v>1.5</v>
      </c>
      <c r="D61" s="77">
        <f>B61*B42</f>
        <v>3</v>
      </c>
    </row>
    <row r="62" spans="1:4">
      <c r="A62" s="83" t="s">
        <v>439</v>
      </c>
      <c r="B62" s="7"/>
      <c r="C62" s="175">
        <f>SUM(C57:C61)</f>
        <v>4.1399999999999997</v>
      </c>
      <c r="D62" s="176"/>
    </row>
    <row r="63" spans="1:4">
      <c r="A63" s="83" t="s">
        <v>280</v>
      </c>
      <c r="B63" s="7"/>
      <c r="C63" s="175">
        <f>SUM(D57:D62)</f>
        <v>14.4</v>
      </c>
      <c r="D63" s="176"/>
    </row>
    <row r="64" spans="1:4">
      <c r="A64" s="83" t="s">
        <v>440</v>
      </c>
      <c r="B64" s="7"/>
      <c r="C64" s="175">
        <v>40</v>
      </c>
      <c r="D64" s="176"/>
    </row>
    <row r="65" spans="1:4">
      <c r="A65" s="83" t="s">
        <v>441</v>
      </c>
      <c r="B65" s="7"/>
      <c r="C65" s="175">
        <f>C62*(C64/100)+C62</f>
        <v>5.7959999999999994</v>
      </c>
      <c r="D65" s="176"/>
    </row>
    <row r="66" spans="1:4" ht="15" thickBot="1">
      <c r="A66" s="85" t="s">
        <v>442</v>
      </c>
      <c r="B66" s="13"/>
      <c r="C66" s="177">
        <f>C63*(C64/100)+C63</f>
        <v>20.16</v>
      </c>
      <c r="D66" s="178"/>
    </row>
  </sheetData>
  <mergeCells count="28">
    <mergeCell ref="A49:A51"/>
    <mergeCell ref="A46:C46"/>
    <mergeCell ref="A40:C40"/>
    <mergeCell ref="A33:C33"/>
    <mergeCell ref="A37:A39"/>
    <mergeCell ref="A43:A45"/>
    <mergeCell ref="A55:D55"/>
    <mergeCell ref="C64:D64"/>
    <mergeCell ref="C63:D63"/>
    <mergeCell ref="C62:D62"/>
    <mergeCell ref="C66:D66"/>
    <mergeCell ref="C65:D65"/>
    <mergeCell ref="A6:C6"/>
    <mergeCell ref="A7:C7"/>
    <mergeCell ref="A8:C8"/>
    <mergeCell ref="A10:C11"/>
    <mergeCell ref="B13:B14"/>
    <mergeCell ref="C13:C14"/>
    <mergeCell ref="A1:C1"/>
    <mergeCell ref="A2:A4"/>
    <mergeCell ref="B2:C2"/>
    <mergeCell ref="B3:C3"/>
    <mergeCell ref="B4:C4"/>
    <mergeCell ref="A17:C17"/>
    <mergeCell ref="A27:C27"/>
    <mergeCell ref="A23:A25"/>
    <mergeCell ref="A30:A32"/>
    <mergeCell ref="A16:C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22" workbookViewId="0">
      <selection activeCell="B12" sqref="B12"/>
    </sheetView>
  </sheetViews>
  <sheetFormatPr defaultRowHeight="14.4"/>
  <cols>
    <col min="1" max="1" width="24.6640625" customWidth="1"/>
    <col min="2" max="2" width="38.88671875" customWidth="1"/>
    <col min="4" max="4" width="19.33203125" customWidth="1"/>
    <col min="5" max="5" width="68.33203125" customWidth="1"/>
  </cols>
  <sheetData>
    <row r="1" spans="1:5" ht="21.6" thickBot="1">
      <c r="A1" s="180" t="s">
        <v>141</v>
      </c>
      <c r="B1" s="181"/>
      <c r="C1" s="181"/>
      <c r="D1" s="181"/>
      <c r="E1" s="182"/>
    </row>
    <row r="2" spans="1:5" ht="15.6" thickTop="1" thickBot="1">
      <c r="A2" s="183" t="s">
        <v>5</v>
      </c>
      <c r="B2" s="184" t="s">
        <v>142</v>
      </c>
      <c r="C2" s="185"/>
      <c r="D2" s="185"/>
      <c r="E2" s="186"/>
    </row>
    <row r="3" spans="1:5" ht="15.6" thickTop="1" thickBot="1">
      <c r="A3" s="183"/>
      <c r="B3" s="184" t="s">
        <v>143</v>
      </c>
      <c r="C3" s="185"/>
      <c r="D3" s="185"/>
      <c r="E3" s="186"/>
    </row>
    <row r="4" spans="1:5" ht="15.6" thickTop="1" thickBot="1">
      <c r="A4" s="183"/>
      <c r="B4" s="184" t="s">
        <v>144</v>
      </c>
      <c r="C4" s="185"/>
      <c r="D4" s="185"/>
      <c r="E4" s="186"/>
    </row>
    <row r="5" spans="1:5" ht="15" thickTop="1">
      <c r="A5" s="3"/>
      <c r="B5" s="1"/>
      <c r="C5" s="1"/>
      <c r="D5" s="1"/>
      <c r="E5" s="2"/>
    </row>
    <row r="6" spans="1:5">
      <c r="A6" s="3"/>
      <c r="B6" s="1"/>
      <c r="C6" s="1"/>
      <c r="D6" s="1"/>
      <c r="E6" s="2"/>
    </row>
    <row r="7" spans="1:5">
      <c r="A7" s="187" t="s">
        <v>145</v>
      </c>
      <c r="B7" s="188"/>
      <c r="C7" s="189"/>
      <c r="D7" s="1"/>
      <c r="E7" s="2"/>
    </row>
    <row r="8" spans="1:5">
      <c r="A8" s="11"/>
      <c r="B8" s="21" t="s">
        <v>34</v>
      </c>
      <c r="C8" s="21" t="s">
        <v>137</v>
      </c>
      <c r="D8" s="1"/>
      <c r="E8" s="2"/>
    </row>
    <row r="9" spans="1:5">
      <c r="A9" s="11" t="s">
        <v>146</v>
      </c>
      <c r="B9" s="21">
        <v>4</v>
      </c>
      <c r="C9" s="21"/>
      <c r="D9" s="1"/>
      <c r="E9" s="2"/>
    </row>
    <row r="10" spans="1:5">
      <c r="A10" s="11" t="s">
        <v>147</v>
      </c>
      <c r="B10" s="107">
        <f>Mission.dur_contact*60</f>
        <v>255550.9999999998</v>
      </c>
      <c r="C10" s="21" t="s">
        <v>67</v>
      </c>
      <c r="D10" s="1"/>
      <c r="E10" s="2"/>
    </row>
    <row r="11" spans="1:5">
      <c r="A11" s="11" t="s">
        <v>148</v>
      </c>
      <c r="B11" s="21">
        <f>Inst.data_rate*60*60*24*7</f>
        <v>895104</v>
      </c>
      <c r="C11" s="21" t="s">
        <v>154</v>
      </c>
      <c r="D11" s="1"/>
      <c r="E11" s="2"/>
    </row>
    <row r="12" spans="1:5">
      <c r="A12" s="11" t="s">
        <v>149</v>
      </c>
      <c r="B12" s="21">
        <v>10</v>
      </c>
      <c r="C12" s="21" t="s">
        <v>154</v>
      </c>
      <c r="D12" s="1"/>
      <c r="E12" s="2"/>
    </row>
    <row r="13" spans="1:5">
      <c r="A13" s="11" t="s">
        <v>150</v>
      </c>
      <c r="B13" s="21">
        <f>B11+B12</f>
        <v>895114</v>
      </c>
      <c r="C13" s="21" t="s">
        <v>154</v>
      </c>
      <c r="D13" s="1"/>
      <c r="E13" s="2"/>
    </row>
    <row r="14" spans="1:5">
      <c r="A14" s="11" t="s">
        <v>151</v>
      </c>
      <c r="B14" s="21">
        <f>B13/B10</f>
        <v>3.5026824391217435</v>
      </c>
      <c r="C14" s="21" t="s">
        <v>69</v>
      </c>
      <c r="D14" s="1"/>
      <c r="E14" s="2"/>
    </row>
    <row r="15" spans="1:5">
      <c r="A15" s="11" t="s">
        <v>152</v>
      </c>
      <c r="B15" s="21">
        <v>100</v>
      </c>
      <c r="C15" s="21" t="s">
        <v>69</v>
      </c>
      <c r="D15" s="1"/>
      <c r="E15" s="2"/>
    </row>
    <row r="16" spans="1:5">
      <c r="A16" s="3"/>
      <c r="B16" s="1"/>
      <c r="C16" s="1"/>
      <c r="D16" s="1"/>
      <c r="E16" s="2"/>
    </row>
    <row r="17" spans="1:5">
      <c r="A17" s="3"/>
      <c r="B17" s="1"/>
      <c r="C17" s="1"/>
      <c r="D17" s="1"/>
      <c r="E17" s="2"/>
    </row>
    <row r="18" spans="1:5">
      <c r="A18" s="146" t="s">
        <v>156</v>
      </c>
      <c r="B18" s="147"/>
      <c r="C18" s="147"/>
      <c r="D18" s="147"/>
      <c r="E18" s="153"/>
    </row>
    <row r="19" spans="1:5">
      <c r="A19" s="163" t="s">
        <v>155</v>
      </c>
      <c r="B19" s="164"/>
      <c r="C19" s="164"/>
      <c r="D19" s="164"/>
      <c r="E19" s="165"/>
    </row>
    <row r="20" spans="1:5">
      <c r="A20" s="11" t="s">
        <v>53</v>
      </c>
      <c r="B20" s="21" t="s">
        <v>157</v>
      </c>
      <c r="C20" s="21" t="s">
        <v>158</v>
      </c>
      <c r="D20" s="7"/>
      <c r="E20" s="10"/>
    </row>
    <row r="21" spans="1:5">
      <c r="A21" s="11" t="s">
        <v>11</v>
      </c>
      <c r="B21" s="21">
        <v>0.4</v>
      </c>
      <c r="C21" s="21" t="s">
        <v>71</v>
      </c>
      <c r="D21" s="7"/>
      <c r="E21" s="10"/>
    </row>
    <row r="22" spans="1:5">
      <c r="A22" s="11" t="s">
        <v>10</v>
      </c>
      <c r="B22" s="21">
        <v>1.5</v>
      </c>
      <c r="C22" s="21" t="s">
        <v>61</v>
      </c>
      <c r="D22" s="7"/>
      <c r="E22" s="10"/>
    </row>
    <row r="23" spans="1:5">
      <c r="A23" s="163" t="s">
        <v>159</v>
      </c>
      <c r="B23" s="164"/>
      <c r="C23" s="164"/>
      <c r="D23" s="164"/>
      <c r="E23" s="165"/>
    </row>
    <row r="24" spans="1:5">
      <c r="A24" s="24"/>
      <c r="B24" s="21" t="s">
        <v>34</v>
      </c>
      <c r="C24" s="7" t="s">
        <v>137</v>
      </c>
      <c r="D24" s="7" t="s">
        <v>162</v>
      </c>
      <c r="E24" s="10" t="s">
        <v>85</v>
      </c>
    </row>
    <row r="25" spans="1:5">
      <c r="A25" s="24" t="s">
        <v>161</v>
      </c>
      <c r="B25" s="21">
        <f>B13*0.000125</f>
        <v>111.88925</v>
      </c>
      <c r="C25" s="7" t="s">
        <v>160</v>
      </c>
      <c r="D25" s="30">
        <v>0.4</v>
      </c>
      <c r="E25" s="10">
        <f>B25+B25*D25</f>
        <v>156.64494999999999</v>
      </c>
    </row>
    <row r="26" spans="1:5">
      <c r="A26" s="163" t="s">
        <v>164</v>
      </c>
      <c r="B26" s="164"/>
      <c r="C26" s="164"/>
      <c r="D26" s="164"/>
      <c r="E26" s="165"/>
    </row>
    <row r="27" spans="1:5" ht="15" thickBot="1">
      <c r="A27" s="36" t="s">
        <v>11</v>
      </c>
      <c r="B27" s="13">
        <v>2</v>
      </c>
      <c r="C27" s="25" t="s">
        <v>71</v>
      </c>
      <c r="D27" s="25"/>
      <c r="E27" s="14"/>
    </row>
    <row r="29" spans="1:5" ht="15" thickBot="1"/>
    <row r="30" spans="1:5">
      <c r="A30" s="172" t="s">
        <v>273</v>
      </c>
      <c r="B30" s="173"/>
      <c r="C30" s="173"/>
      <c r="D30" s="174"/>
    </row>
    <row r="31" spans="1:5">
      <c r="A31" s="103" t="s">
        <v>274</v>
      </c>
      <c r="B31" s="7" t="s">
        <v>258</v>
      </c>
      <c r="C31" s="7" t="s">
        <v>271</v>
      </c>
      <c r="D31" s="10" t="s">
        <v>272</v>
      </c>
    </row>
    <row r="32" spans="1:5">
      <c r="A32" s="77" t="s">
        <v>163</v>
      </c>
      <c r="B32" s="77">
        <v>1</v>
      </c>
      <c r="C32" s="77">
        <f>B32*B21</f>
        <v>0.4</v>
      </c>
      <c r="D32" s="77">
        <f>B32*B22</f>
        <v>1.5</v>
      </c>
    </row>
    <row r="33" spans="1:4">
      <c r="A33" s="77" t="s">
        <v>459</v>
      </c>
      <c r="B33" s="77"/>
      <c r="C33" s="77">
        <v>2</v>
      </c>
      <c r="D33" s="77"/>
    </row>
    <row r="34" spans="1:4">
      <c r="A34" s="83" t="s">
        <v>439</v>
      </c>
      <c r="B34" s="7"/>
      <c r="C34" s="175">
        <f>SUM(C32:C33)</f>
        <v>2.4</v>
      </c>
      <c r="D34" s="176"/>
    </row>
    <row r="35" spans="1:4">
      <c r="A35" s="83" t="s">
        <v>280</v>
      </c>
      <c r="B35" s="7"/>
      <c r="C35" s="175">
        <f>SUM(D32:D33)</f>
        <v>1.5</v>
      </c>
      <c r="D35" s="176"/>
    </row>
    <row r="36" spans="1:4">
      <c r="A36" s="83" t="s">
        <v>440</v>
      </c>
      <c r="B36" s="7"/>
      <c r="C36" s="175">
        <v>40</v>
      </c>
      <c r="D36" s="176"/>
    </row>
    <row r="37" spans="1:4">
      <c r="A37" s="83" t="s">
        <v>441</v>
      </c>
      <c r="B37" s="7"/>
      <c r="C37" s="175">
        <f>C34*(C36/100)+C34</f>
        <v>3.36</v>
      </c>
      <c r="D37" s="176"/>
    </row>
    <row r="38" spans="1:4" ht="15" thickBot="1">
      <c r="A38" s="85" t="s">
        <v>442</v>
      </c>
      <c r="B38" s="13"/>
      <c r="C38" s="177">
        <f>C35*(C36/100)+C35</f>
        <v>2.1</v>
      </c>
      <c r="D38" s="178"/>
    </row>
  </sheetData>
  <mergeCells count="16">
    <mergeCell ref="C38:D38"/>
    <mergeCell ref="A30:D30"/>
    <mergeCell ref="C34:D34"/>
    <mergeCell ref="C35:D35"/>
    <mergeCell ref="C36:D36"/>
    <mergeCell ref="C37:D37"/>
    <mergeCell ref="A18:E18"/>
    <mergeCell ref="A19:E19"/>
    <mergeCell ref="A23:E23"/>
    <mergeCell ref="A26:E26"/>
    <mergeCell ref="A1:E1"/>
    <mergeCell ref="A2:A4"/>
    <mergeCell ref="B2:E2"/>
    <mergeCell ref="B3:E3"/>
    <mergeCell ref="B4:E4"/>
    <mergeCell ref="A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2" workbookViewId="0">
      <selection activeCell="A27" sqref="A27:C27"/>
    </sheetView>
  </sheetViews>
  <sheetFormatPr defaultRowHeight="14.4"/>
  <cols>
    <col min="1" max="1" width="12.88671875" customWidth="1"/>
    <col min="4" max="4" width="74.44140625" customWidth="1"/>
  </cols>
  <sheetData>
    <row r="1" spans="1:4" ht="21.6" thickBot="1">
      <c r="A1" s="167" t="s">
        <v>3</v>
      </c>
      <c r="B1" s="168"/>
      <c r="C1" s="168"/>
      <c r="D1" s="169"/>
    </row>
    <row r="2" spans="1:4" ht="15.6" thickTop="1" thickBot="1">
      <c r="A2" s="50" t="s">
        <v>5</v>
      </c>
      <c r="B2" s="191" t="s">
        <v>168</v>
      </c>
      <c r="C2" s="191"/>
      <c r="D2" s="191"/>
    </row>
    <row r="3" spans="1:4" ht="15" thickTop="1">
      <c r="A3" s="3"/>
      <c r="B3" s="1"/>
      <c r="C3" s="1"/>
      <c r="D3" s="2"/>
    </row>
    <row r="4" spans="1:4">
      <c r="A4" s="3"/>
      <c r="B4" s="1"/>
      <c r="C4" s="1"/>
      <c r="D4" s="2"/>
    </row>
    <row r="5" spans="1:4">
      <c r="A5" s="192" t="s">
        <v>169</v>
      </c>
      <c r="B5" s="193"/>
      <c r="C5" s="194"/>
      <c r="D5" s="2"/>
    </row>
    <row r="6" spans="1:4">
      <c r="A6" s="42"/>
      <c r="B6" s="40" t="s">
        <v>178</v>
      </c>
      <c r="C6" s="21" t="s">
        <v>179</v>
      </c>
      <c r="D6" s="2"/>
    </row>
    <row r="7" spans="1:4">
      <c r="A7" s="42" t="s">
        <v>170</v>
      </c>
      <c r="B7" s="40">
        <v>20</v>
      </c>
      <c r="C7" s="21">
        <v>40</v>
      </c>
      <c r="D7" s="2"/>
    </row>
    <row r="8" spans="1:4">
      <c r="A8" s="42" t="s">
        <v>171</v>
      </c>
      <c r="B8" s="40">
        <v>20</v>
      </c>
      <c r="C8" s="21">
        <v>60</v>
      </c>
      <c r="D8" s="2"/>
    </row>
    <row r="9" spans="1:4">
      <c r="A9" s="42" t="s">
        <v>68</v>
      </c>
      <c r="B9" s="40">
        <v>25</v>
      </c>
      <c r="C9" s="21">
        <v>60</v>
      </c>
      <c r="D9" s="2"/>
    </row>
    <row r="10" spans="1:4" ht="28.8">
      <c r="A10" s="42" t="s">
        <v>172</v>
      </c>
      <c r="B10" s="40">
        <v>30</v>
      </c>
      <c r="C10" s="21">
        <v>60</v>
      </c>
      <c r="D10" s="2"/>
    </row>
    <row r="11" spans="1:4" ht="28.8">
      <c r="A11" s="42" t="s">
        <v>134</v>
      </c>
      <c r="B11" s="40">
        <v>40</v>
      </c>
      <c r="C11" s="21">
        <v>70</v>
      </c>
      <c r="D11" s="2"/>
    </row>
    <row r="12" spans="1:4" ht="28.8">
      <c r="A12" s="42" t="s">
        <v>173</v>
      </c>
      <c r="B12" s="40">
        <v>30</v>
      </c>
      <c r="C12" s="21">
        <v>40</v>
      </c>
      <c r="D12" s="2"/>
    </row>
    <row r="13" spans="1:4">
      <c r="A13" s="42" t="s">
        <v>174</v>
      </c>
      <c r="B13" s="40">
        <v>20</v>
      </c>
      <c r="C13" s="21">
        <v>40</v>
      </c>
      <c r="D13" s="2"/>
    </row>
    <row r="14" spans="1:4">
      <c r="A14" s="42" t="s">
        <v>175</v>
      </c>
      <c r="B14" s="40">
        <v>20</v>
      </c>
      <c r="C14" s="21">
        <v>40</v>
      </c>
      <c r="D14" s="2"/>
    </row>
    <row r="15" spans="1:4">
      <c r="A15" s="42" t="s">
        <v>176</v>
      </c>
      <c r="B15" s="40">
        <v>20</v>
      </c>
      <c r="C15" s="21">
        <v>40</v>
      </c>
      <c r="D15" s="2"/>
    </row>
    <row r="16" spans="1:4">
      <c r="A16" s="42" t="s">
        <v>177</v>
      </c>
      <c r="B16" s="40">
        <v>20</v>
      </c>
      <c r="C16" s="21">
        <v>40</v>
      </c>
      <c r="D16" s="2"/>
    </row>
    <row r="17" spans="1:4">
      <c r="A17" s="43" t="s">
        <v>180</v>
      </c>
      <c r="B17" s="41">
        <f>-SUM(B7:B16)/10</f>
        <v>-24.5</v>
      </c>
      <c r="C17" s="21">
        <f>SUM(C7:C16)/10</f>
        <v>49</v>
      </c>
      <c r="D17" s="2"/>
    </row>
    <row r="18" spans="1:4">
      <c r="A18" s="3"/>
      <c r="B18" s="1"/>
      <c r="C18" s="1"/>
      <c r="D18" s="2"/>
    </row>
    <row r="19" spans="1:4">
      <c r="A19" s="3"/>
      <c r="B19" s="1"/>
      <c r="C19" s="1"/>
      <c r="D19" s="2"/>
    </row>
    <row r="20" spans="1:4">
      <c r="A20" s="138" t="s">
        <v>153</v>
      </c>
      <c r="B20" s="195"/>
      <c r="C20" s="1"/>
      <c r="D20" s="2"/>
    </row>
    <row r="21" spans="1:4">
      <c r="A21" s="192" t="s">
        <v>169</v>
      </c>
      <c r="B21" s="194"/>
      <c r="C21" s="1"/>
      <c r="D21" s="2"/>
    </row>
    <row r="22" spans="1:4">
      <c r="A22" s="24" t="s">
        <v>178</v>
      </c>
      <c r="B22" s="21" t="s">
        <v>179</v>
      </c>
      <c r="C22" s="1"/>
      <c r="D22" s="2"/>
    </row>
    <row r="23" spans="1:4" ht="15" thickBot="1">
      <c r="A23" s="36">
        <v>-120</v>
      </c>
      <c r="B23" s="25">
        <v>30</v>
      </c>
      <c r="C23" s="1"/>
      <c r="D23" s="2"/>
    </row>
    <row r="24" spans="1:4">
      <c r="A24" s="3"/>
      <c r="B24" s="1"/>
      <c r="C24" s="1"/>
      <c r="D24" s="2"/>
    </row>
    <row r="25" spans="1:4">
      <c r="A25" s="3"/>
      <c r="B25" s="1"/>
      <c r="C25" s="1"/>
      <c r="D25" s="2"/>
    </row>
    <row r="26" spans="1:4">
      <c r="A26" s="146" t="s">
        <v>156</v>
      </c>
      <c r="B26" s="147"/>
      <c r="C26" s="148"/>
      <c r="D26" s="2"/>
    </row>
    <row r="27" spans="1:4">
      <c r="A27" s="163" t="s">
        <v>181</v>
      </c>
      <c r="B27" s="164"/>
      <c r="C27" s="190"/>
      <c r="D27" s="2"/>
    </row>
    <row r="28" spans="1:4">
      <c r="A28" s="11" t="s">
        <v>11</v>
      </c>
      <c r="B28" s="21">
        <v>2</v>
      </c>
      <c r="C28" s="21" t="s">
        <v>71</v>
      </c>
      <c r="D28" s="2"/>
    </row>
    <row r="29" spans="1:4">
      <c r="A29" s="163" t="s">
        <v>182</v>
      </c>
      <c r="B29" s="164"/>
      <c r="C29" s="190"/>
      <c r="D29" s="2"/>
    </row>
    <row r="30" spans="1:4">
      <c r="A30" s="11" t="s">
        <v>11</v>
      </c>
      <c r="B30" s="7">
        <v>0.01</v>
      </c>
      <c r="C30" s="7" t="s">
        <v>71</v>
      </c>
      <c r="D30" s="2"/>
    </row>
    <row r="31" spans="1:4" ht="15" thickBot="1">
      <c r="A31" s="44" t="s">
        <v>10</v>
      </c>
      <c r="B31" s="45">
        <v>0.1</v>
      </c>
      <c r="C31" s="45" t="s">
        <v>61</v>
      </c>
      <c r="D31" s="5"/>
    </row>
    <row r="33" spans="1:4" ht="15" thickBot="1"/>
    <row r="34" spans="1:4">
      <c r="A34" s="172" t="s">
        <v>273</v>
      </c>
      <c r="B34" s="173"/>
      <c r="C34" s="173"/>
      <c r="D34" s="174"/>
    </row>
    <row r="35" spans="1:4">
      <c r="A35" s="103" t="s">
        <v>274</v>
      </c>
      <c r="B35" s="7" t="s">
        <v>258</v>
      </c>
      <c r="C35" s="7" t="s">
        <v>271</v>
      </c>
      <c r="D35" s="10" t="s">
        <v>272</v>
      </c>
    </row>
    <row r="36" spans="1:4">
      <c r="A36" s="77" t="s">
        <v>460</v>
      </c>
      <c r="B36" s="77"/>
      <c r="C36" s="77">
        <f>B28</f>
        <v>2</v>
      </c>
      <c r="D36" s="77">
        <f>B36</f>
        <v>0</v>
      </c>
    </row>
    <row r="37" spans="1:4" ht="28.8">
      <c r="A37" s="106" t="s">
        <v>182</v>
      </c>
      <c r="B37" s="77">
        <v>2</v>
      </c>
      <c r="C37" s="77">
        <f>B37*B30</f>
        <v>0.02</v>
      </c>
      <c r="D37" s="77">
        <f>B37*B31</f>
        <v>0.2</v>
      </c>
    </row>
    <row r="38" spans="1:4">
      <c r="A38" s="83" t="s">
        <v>439</v>
      </c>
      <c r="B38" s="7"/>
      <c r="C38" s="175">
        <f>SUM(C36:C37)</f>
        <v>2.02</v>
      </c>
      <c r="D38" s="176"/>
    </row>
    <row r="39" spans="1:4">
      <c r="A39" s="83" t="s">
        <v>280</v>
      </c>
      <c r="B39" s="7"/>
      <c r="C39" s="175">
        <f>SUM(D36:D37)</f>
        <v>0.2</v>
      </c>
      <c r="D39" s="176"/>
    </row>
    <row r="40" spans="1:4">
      <c r="A40" s="83" t="s">
        <v>440</v>
      </c>
      <c r="B40" s="7"/>
      <c r="C40" s="175">
        <v>40</v>
      </c>
      <c r="D40" s="176"/>
    </row>
    <row r="41" spans="1:4">
      <c r="A41" s="83" t="s">
        <v>441</v>
      </c>
      <c r="B41" s="7"/>
      <c r="C41" s="175">
        <f>C38*(C40/100)+C38</f>
        <v>2.8280000000000003</v>
      </c>
      <c r="D41" s="176"/>
    </row>
    <row r="42" spans="1:4" ht="15" thickBot="1">
      <c r="A42" s="85" t="s">
        <v>442</v>
      </c>
      <c r="B42" s="13"/>
      <c r="C42" s="177">
        <f>C39*(C40/100)+C39</f>
        <v>0.28000000000000003</v>
      </c>
      <c r="D42" s="178"/>
    </row>
  </sheetData>
  <mergeCells count="14">
    <mergeCell ref="C42:D42"/>
    <mergeCell ref="A34:D34"/>
    <mergeCell ref="C38:D38"/>
    <mergeCell ref="C39:D39"/>
    <mergeCell ref="C40:D40"/>
    <mergeCell ref="C41:D41"/>
    <mergeCell ref="A27:C27"/>
    <mergeCell ref="A29:C29"/>
    <mergeCell ref="A1:D1"/>
    <mergeCell ref="B2:D2"/>
    <mergeCell ref="A5:C5"/>
    <mergeCell ref="A20:B20"/>
    <mergeCell ref="A21:B21"/>
    <mergeCell ref="A26:C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49" workbookViewId="0">
      <selection activeCell="F10" sqref="F10"/>
    </sheetView>
  </sheetViews>
  <sheetFormatPr defaultRowHeight="14.4"/>
  <cols>
    <col min="1" max="1" width="16.44140625" customWidth="1"/>
    <col min="2" max="2" width="16.77734375" customWidth="1"/>
    <col min="3" max="3" width="21" customWidth="1"/>
    <col min="4" max="4" width="19.44140625" customWidth="1"/>
    <col min="5" max="5" width="20.44140625" customWidth="1"/>
    <col min="6" max="6" width="20.109375" customWidth="1"/>
    <col min="7" max="7" width="55.33203125" customWidth="1"/>
  </cols>
  <sheetData>
    <row r="1" spans="1:7" ht="21.6" thickBot="1">
      <c r="A1" s="197" t="s">
        <v>2</v>
      </c>
      <c r="B1" s="198"/>
      <c r="C1" s="198"/>
      <c r="D1" s="198"/>
      <c r="E1" s="198"/>
      <c r="F1" s="198"/>
      <c r="G1" s="199"/>
    </row>
    <row r="2" spans="1:7" ht="15.6" thickTop="1" thickBot="1">
      <c r="A2" s="200" t="s">
        <v>5</v>
      </c>
      <c r="B2" s="203" t="s">
        <v>198</v>
      </c>
      <c r="C2" s="203"/>
      <c r="D2" s="203"/>
      <c r="E2" s="203"/>
      <c r="F2" s="54">
        <f>D17+D17*0.2</f>
        <v>31.823999999999998</v>
      </c>
      <c r="G2" s="56" t="s">
        <v>61</v>
      </c>
    </row>
    <row r="3" spans="1:7" ht="15.6" thickTop="1" thickBot="1">
      <c r="A3" s="201"/>
      <c r="B3" s="204" t="s">
        <v>72</v>
      </c>
      <c r="C3" s="205"/>
      <c r="D3" s="205"/>
      <c r="E3" s="206"/>
      <c r="F3" s="55">
        <f>D17+D17*0.5</f>
        <v>39.78</v>
      </c>
      <c r="G3" s="56" t="s">
        <v>73</v>
      </c>
    </row>
    <row r="4" spans="1:7" ht="15.6" thickTop="1" thickBot="1">
      <c r="A4" s="201"/>
      <c r="B4" s="207" t="s">
        <v>74</v>
      </c>
      <c r="C4" s="208"/>
      <c r="D4" s="208"/>
      <c r="E4" s="209"/>
      <c r="F4" s="33">
        <f>0.5</f>
        <v>0.5</v>
      </c>
      <c r="G4" s="57" t="s">
        <v>167</v>
      </c>
    </row>
    <row r="5" spans="1:7" ht="15.6" thickTop="1" thickBot="1">
      <c r="A5" s="201"/>
      <c r="B5" s="210" t="s">
        <v>75</v>
      </c>
      <c r="C5" s="211"/>
      <c r="D5" s="211"/>
      <c r="E5" s="212"/>
      <c r="F5" s="54">
        <v>12</v>
      </c>
      <c r="G5" s="58" t="s">
        <v>76</v>
      </c>
    </row>
    <row r="6" spans="1:7" ht="15.6" thickTop="1" thickBot="1">
      <c r="A6" s="202"/>
      <c r="B6" s="213"/>
      <c r="C6" s="214"/>
      <c r="D6" s="214"/>
      <c r="E6" s="215"/>
      <c r="F6" s="33">
        <v>5</v>
      </c>
      <c r="G6" s="57" t="s">
        <v>76</v>
      </c>
    </row>
    <row r="7" spans="1:7" ht="15" thickTop="1">
      <c r="A7" s="3"/>
      <c r="B7" s="1"/>
      <c r="C7" s="1"/>
      <c r="D7" s="1"/>
      <c r="E7" s="1"/>
      <c r="F7" s="1"/>
      <c r="G7" s="2"/>
    </row>
    <row r="8" spans="1:7">
      <c r="A8" s="3"/>
      <c r="B8" s="1"/>
      <c r="C8" s="1"/>
      <c r="D8" s="1"/>
      <c r="E8" s="1"/>
      <c r="F8" s="1"/>
      <c r="G8" s="2"/>
    </row>
    <row r="9" spans="1:7">
      <c r="A9" s="187" t="s">
        <v>78</v>
      </c>
      <c r="B9" s="188"/>
      <c r="C9" s="188"/>
      <c r="D9" s="189"/>
      <c r="E9" s="1"/>
      <c r="F9" s="1"/>
      <c r="G9" s="2"/>
    </row>
    <row r="10" spans="1:7">
      <c r="A10" s="11" t="s">
        <v>79</v>
      </c>
      <c r="B10" s="7" t="s">
        <v>742</v>
      </c>
      <c r="C10" s="7" t="s">
        <v>740</v>
      </c>
      <c r="D10" s="7" t="s">
        <v>743</v>
      </c>
      <c r="E10" s="1"/>
      <c r="F10" s="1"/>
      <c r="G10" s="2"/>
    </row>
    <row r="11" spans="1:7">
      <c r="A11" s="11" t="s">
        <v>0</v>
      </c>
      <c r="B11" s="7">
        <f>Inst.P</f>
        <v>4</v>
      </c>
      <c r="C11" s="113">
        <f>Inst.powermarg</f>
        <v>20</v>
      </c>
      <c r="D11" s="7">
        <f>B11*(20/100)+B11</f>
        <v>4.8</v>
      </c>
      <c r="E11" s="1"/>
      <c r="F11" s="1"/>
      <c r="G11" s="2"/>
    </row>
    <row r="12" spans="1:7">
      <c r="A12" s="11" t="s">
        <v>1</v>
      </c>
      <c r="B12" s="7">
        <f>Com.P</f>
        <v>2</v>
      </c>
      <c r="C12" s="113">
        <f>Com.powermarg</f>
        <v>40</v>
      </c>
      <c r="D12" s="7">
        <f t="shared" ref="D12:D16" si="0">B12*(20/100)+B12</f>
        <v>2.4</v>
      </c>
      <c r="E12" s="1"/>
      <c r="F12" s="1"/>
      <c r="G12" s="2"/>
    </row>
    <row r="13" spans="1:7">
      <c r="A13" s="11" t="s">
        <v>80</v>
      </c>
      <c r="B13" s="7">
        <f>CandDH.P</f>
        <v>1.5</v>
      </c>
      <c r="C13" s="113">
        <f>Com.powermarg</f>
        <v>40</v>
      </c>
      <c r="D13" s="7">
        <f t="shared" si="0"/>
        <v>1.8</v>
      </c>
      <c r="E13" s="1"/>
      <c r="F13" s="1"/>
      <c r="G13" s="2"/>
    </row>
    <row r="14" spans="1:7">
      <c r="A14" s="11" t="s">
        <v>81</v>
      </c>
      <c r="B14" s="7"/>
      <c r="C14" s="113"/>
      <c r="D14" s="7">
        <f t="shared" si="0"/>
        <v>0</v>
      </c>
      <c r="E14" s="1"/>
      <c r="F14" s="1"/>
      <c r="G14" s="2"/>
    </row>
    <row r="15" spans="1:7">
      <c r="A15" s="11" t="s">
        <v>82</v>
      </c>
      <c r="B15" s="7">
        <f>ADandCS.P</f>
        <v>14.4</v>
      </c>
      <c r="C15" s="113">
        <f>ADandCS.powermarg</f>
        <v>40</v>
      </c>
      <c r="D15" s="7">
        <f t="shared" si="0"/>
        <v>17.28</v>
      </c>
      <c r="E15" s="1"/>
      <c r="F15" s="1"/>
      <c r="G15" s="2"/>
    </row>
    <row r="16" spans="1:7">
      <c r="A16" s="11" t="s">
        <v>183</v>
      </c>
      <c r="B16" s="7">
        <f>Thermal.P</f>
        <v>0.2</v>
      </c>
      <c r="C16" s="113">
        <f>Thermal.powermarg</f>
        <v>40</v>
      </c>
      <c r="D16" s="7">
        <f t="shared" si="0"/>
        <v>0.24000000000000002</v>
      </c>
      <c r="E16" s="1"/>
      <c r="F16" s="1"/>
      <c r="G16" s="2"/>
    </row>
    <row r="17" spans="1:7">
      <c r="A17" s="11" t="s">
        <v>85</v>
      </c>
      <c r="B17" s="7"/>
      <c r="C17" s="113"/>
      <c r="D17" s="7">
        <f>SUM(D11:D16)</f>
        <v>26.52</v>
      </c>
      <c r="E17" s="1"/>
      <c r="F17" s="1"/>
      <c r="G17" s="2"/>
    </row>
    <row r="18" spans="1:7">
      <c r="A18" s="3"/>
      <c r="B18" s="1"/>
      <c r="C18" s="1"/>
      <c r="D18" s="1"/>
      <c r="E18" s="1"/>
      <c r="F18" s="1"/>
      <c r="G18" s="2"/>
    </row>
    <row r="19" spans="1:7">
      <c r="A19" s="3"/>
      <c r="B19" s="1"/>
      <c r="C19" s="1"/>
      <c r="D19" s="1"/>
      <c r="E19" s="1"/>
      <c r="F19" s="1"/>
      <c r="G19" s="2"/>
    </row>
    <row r="20" spans="1:7">
      <c r="A20" s="146" t="s">
        <v>86</v>
      </c>
      <c r="B20" s="147"/>
      <c r="C20" s="148"/>
      <c r="D20" s="1"/>
      <c r="E20" s="196" t="s">
        <v>35</v>
      </c>
      <c r="F20" s="139"/>
      <c r="G20" s="140"/>
    </row>
    <row r="21" spans="1:7">
      <c r="A21" s="11" t="s">
        <v>33</v>
      </c>
      <c r="B21" s="7" t="s">
        <v>34</v>
      </c>
      <c r="C21" s="7" t="s">
        <v>137</v>
      </c>
      <c r="D21" s="1"/>
      <c r="E21" s="6" t="s">
        <v>33</v>
      </c>
      <c r="F21" s="7" t="s">
        <v>34</v>
      </c>
      <c r="G21" s="10" t="s">
        <v>137</v>
      </c>
    </row>
    <row r="22" spans="1:7">
      <c r="A22" s="11" t="s">
        <v>101</v>
      </c>
      <c r="B22" s="143" t="s">
        <v>102</v>
      </c>
      <c r="C22" s="150"/>
      <c r="D22" s="1"/>
      <c r="E22" s="6" t="s">
        <v>89</v>
      </c>
      <c r="F22" s="7">
        <v>5</v>
      </c>
      <c r="G22" s="10" t="s">
        <v>22</v>
      </c>
    </row>
    <row r="23" spans="1:7">
      <c r="A23" s="11" t="s">
        <v>93</v>
      </c>
      <c r="B23" s="7">
        <v>253</v>
      </c>
      <c r="C23" s="7" t="s">
        <v>92</v>
      </c>
      <c r="D23" s="1"/>
      <c r="E23" s="7" t="s">
        <v>88</v>
      </c>
      <c r="F23" s="7">
        <v>3</v>
      </c>
      <c r="G23" s="10" t="s">
        <v>22</v>
      </c>
    </row>
    <row r="24" spans="1:7">
      <c r="A24" s="11" t="s">
        <v>99</v>
      </c>
      <c r="B24" s="7">
        <v>4.5</v>
      </c>
      <c r="C24" s="7" t="s">
        <v>100</v>
      </c>
      <c r="D24" s="1"/>
      <c r="E24" s="7" t="s">
        <v>87</v>
      </c>
      <c r="F24" s="8">
        <v>0.76</v>
      </c>
      <c r="G24" s="10"/>
    </row>
    <row r="25" spans="1:7">
      <c r="A25" s="11"/>
      <c r="B25" s="7"/>
      <c r="C25" s="7"/>
      <c r="D25" s="1"/>
      <c r="E25" s="7" t="s">
        <v>90</v>
      </c>
      <c r="F25" s="7">
        <v>0.6</v>
      </c>
      <c r="G25" s="10"/>
    </row>
    <row r="26" spans="1:7">
      <c r="A26" s="11" t="s">
        <v>103</v>
      </c>
      <c r="B26" s="7">
        <f>D17</f>
        <v>26.52</v>
      </c>
      <c r="C26" s="7" t="s">
        <v>61</v>
      </c>
      <c r="D26" s="1"/>
      <c r="E26" s="26" t="s">
        <v>94</v>
      </c>
      <c r="F26" s="26">
        <v>1.2</v>
      </c>
      <c r="G26" s="10"/>
    </row>
    <row r="27" spans="1:7">
      <c r="A27" s="11" t="s">
        <v>10</v>
      </c>
      <c r="B27" s="7">
        <f>(B26*(F22/F24+F23/F25))/F22</f>
        <v>61.414736842105256</v>
      </c>
      <c r="C27" s="7" t="s">
        <v>61</v>
      </c>
      <c r="D27" s="1"/>
      <c r="E27" s="26" t="s">
        <v>95</v>
      </c>
      <c r="F27" s="26">
        <v>1.1200000000000001</v>
      </c>
      <c r="G27" s="10"/>
    </row>
    <row r="28" spans="1:7">
      <c r="A28" s="11" t="s">
        <v>91</v>
      </c>
      <c r="B28" s="7">
        <f>(B27*F26*F27)/(B23*F28)</f>
        <v>0.33634084314326829</v>
      </c>
      <c r="C28" s="7" t="s">
        <v>98</v>
      </c>
      <c r="D28" s="1"/>
      <c r="E28" s="26" t="s">
        <v>96</v>
      </c>
      <c r="F28" s="26">
        <v>0.97</v>
      </c>
      <c r="G28" s="10" t="s">
        <v>97</v>
      </c>
    </row>
    <row r="29" spans="1:7">
      <c r="A29" s="11" t="s">
        <v>11</v>
      </c>
      <c r="B29" s="7">
        <f>B28*B24</f>
        <v>1.5135337941447073</v>
      </c>
      <c r="C29" s="7" t="s">
        <v>71</v>
      </c>
      <c r="D29" s="1"/>
      <c r="E29" s="1"/>
      <c r="F29" s="1"/>
      <c r="G29" s="2"/>
    </row>
    <row r="30" spans="1:7">
      <c r="A30" s="11"/>
      <c r="B30" s="7"/>
      <c r="C30" s="7"/>
      <c r="D30" s="1"/>
      <c r="E30" s="1"/>
      <c r="F30" s="1"/>
      <c r="G30" s="2"/>
    </row>
    <row r="31" spans="1:7">
      <c r="A31" s="3"/>
      <c r="B31" s="1"/>
      <c r="C31" s="1"/>
      <c r="D31" s="1"/>
      <c r="E31" s="1"/>
      <c r="F31" s="1"/>
      <c r="G31" s="2"/>
    </row>
    <row r="32" spans="1:7">
      <c r="A32" s="146" t="s">
        <v>104</v>
      </c>
      <c r="B32" s="147"/>
      <c r="C32" s="148"/>
      <c r="D32" s="1"/>
      <c r="E32" s="1"/>
      <c r="F32" s="1"/>
      <c r="G32" s="2"/>
    </row>
    <row r="33" spans="1:7">
      <c r="A33" s="107" t="s">
        <v>258</v>
      </c>
      <c r="B33" s="107">
        <v>1</v>
      </c>
      <c r="C33" s="107"/>
      <c r="D33" s="1"/>
      <c r="E33" s="1"/>
      <c r="F33" s="1"/>
      <c r="G33" s="2"/>
    </row>
    <row r="34" spans="1:7">
      <c r="A34" s="107" t="s">
        <v>101</v>
      </c>
      <c r="B34" s="107" t="s">
        <v>105</v>
      </c>
      <c r="C34" s="107"/>
      <c r="D34" s="1"/>
      <c r="E34" s="1"/>
      <c r="F34" s="1"/>
      <c r="G34" s="2"/>
    </row>
    <row r="35" spans="1:7">
      <c r="A35" s="11" t="s">
        <v>106</v>
      </c>
      <c r="B35" s="21">
        <v>10</v>
      </c>
      <c r="C35" s="21" t="s">
        <v>108</v>
      </c>
      <c r="D35" s="1"/>
      <c r="E35" s="1"/>
      <c r="F35" s="1"/>
      <c r="G35" s="2"/>
    </row>
    <row r="36" spans="1:7">
      <c r="A36" s="11" t="s">
        <v>107</v>
      </c>
      <c r="B36" s="21">
        <v>1000</v>
      </c>
      <c r="C36" s="21"/>
      <c r="D36" s="1"/>
      <c r="E36" s="1"/>
      <c r="F36" s="1"/>
      <c r="G36" s="2"/>
    </row>
    <row r="37" spans="1:7">
      <c r="A37" s="11" t="s">
        <v>11</v>
      </c>
      <c r="B37" s="21">
        <v>0.59</v>
      </c>
      <c r="C37" s="21" t="s">
        <v>71</v>
      </c>
      <c r="D37" s="1"/>
      <c r="E37" s="1"/>
      <c r="F37" s="1"/>
      <c r="G37" s="2"/>
    </row>
    <row r="38" spans="1:7">
      <c r="A38" s="3"/>
      <c r="B38" s="1"/>
      <c r="C38" s="1"/>
      <c r="D38" s="1"/>
      <c r="E38" s="1"/>
      <c r="F38" s="1"/>
      <c r="G38" s="2"/>
    </row>
    <row r="39" spans="1:7">
      <c r="A39" s="146" t="s">
        <v>185</v>
      </c>
      <c r="B39" s="147"/>
      <c r="C39" s="148"/>
      <c r="D39" s="1"/>
      <c r="E39" s="1"/>
      <c r="F39" s="1"/>
      <c r="G39" s="2"/>
    </row>
    <row r="40" spans="1:7">
      <c r="A40" s="142" t="s">
        <v>109</v>
      </c>
      <c r="B40" s="21">
        <v>6</v>
      </c>
      <c r="C40" s="21" t="s">
        <v>76</v>
      </c>
      <c r="D40" s="1"/>
      <c r="E40" s="1"/>
      <c r="F40" s="1"/>
      <c r="G40" s="2"/>
    </row>
    <row r="41" spans="1:7">
      <c r="A41" s="142"/>
      <c r="B41" s="21">
        <v>12</v>
      </c>
      <c r="C41" s="21" t="s">
        <v>76</v>
      </c>
      <c r="D41" s="1"/>
      <c r="E41" s="1"/>
      <c r="F41" s="1"/>
      <c r="G41" s="2"/>
    </row>
    <row r="42" spans="1:7">
      <c r="A42" s="142" t="s">
        <v>110</v>
      </c>
      <c r="B42" s="21" t="s">
        <v>114</v>
      </c>
      <c r="C42" s="21"/>
      <c r="D42" s="1"/>
      <c r="E42" s="1"/>
      <c r="F42" s="1"/>
      <c r="G42" s="2"/>
    </row>
    <row r="43" spans="1:7">
      <c r="A43" s="142"/>
      <c r="B43" s="21" t="s">
        <v>111</v>
      </c>
      <c r="C43" s="21"/>
      <c r="D43" s="1"/>
      <c r="E43" s="1"/>
      <c r="F43" s="1"/>
      <c r="G43" s="2"/>
    </row>
    <row r="44" spans="1:7">
      <c r="A44" s="142"/>
      <c r="B44" s="21" t="s">
        <v>112</v>
      </c>
      <c r="C44" s="21"/>
      <c r="D44" s="1"/>
      <c r="E44" s="1"/>
      <c r="F44" s="1"/>
      <c r="G44" s="2"/>
    </row>
    <row r="45" spans="1:7">
      <c r="A45" s="142"/>
      <c r="B45" s="21" t="s">
        <v>113</v>
      </c>
      <c r="C45" s="21"/>
      <c r="D45" s="1"/>
      <c r="E45" s="1"/>
      <c r="F45" s="1"/>
      <c r="G45" s="2"/>
    </row>
    <row r="46" spans="1:7">
      <c r="A46" s="24" t="s">
        <v>11</v>
      </c>
      <c r="B46" s="21">
        <v>0.8</v>
      </c>
      <c r="C46" s="21" t="s">
        <v>71</v>
      </c>
      <c r="D46" s="1"/>
      <c r="E46" s="1"/>
      <c r="F46" s="1"/>
      <c r="G46" s="2"/>
    </row>
    <row r="47" spans="1:7" ht="15" thickBot="1">
      <c r="A47" s="36" t="s">
        <v>10</v>
      </c>
      <c r="B47" s="25">
        <v>1</v>
      </c>
      <c r="C47" s="25" t="s">
        <v>61</v>
      </c>
      <c r="D47" s="4"/>
      <c r="E47" s="4"/>
      <c r="F47" s="4"/>
      <c r="G47" s="5"/>
    </row>
    <row r="48" spans="1:7" ht="15" thickBot="1"/>
    <row r="49" spans="1:4">
      <c r="A49" s="158" t="s">
        <v>273</v>
      </c>
      <c r="B49" s="159"/>
      <c r="C49" s="159"/>
      <c r="D49" s="160"/>
    </row>
    <row r="50" spans="1:4">
      <c r="A50" s="109" t="s">
        <v>269</v>
      </c>
      <c r="B50" s="109" t="s">
        <v>258</v>
      </c>
      <c r="C50" s="109" t="s">
        <v>271</v>
      </c>
      <c r="D50" s="109" t="s">
        <v>272</v>
      </c>
    </row>
    <row r="51" spans="1:4">
      <c r="A51" s="77" t="s">
        <v>185</v>
      </c>
      <c r="B51" s="73">
        <v>1</v>
      </c>
      <c r="C51" s="73">
        <f>B46*B51</f>
        <v>0.8</v>
      </c>
      <c r="D51" s="78">
        <f>B47*B51</f>
        <v>1</v>
      </c>
    </row>
    <row r="52" spans="1:4">
      <c r="A52" s="77" t="s">
        <v>104</v>
      </c>
      <c r="B52" s="73">
        <v>2</v>
      </c>
      <c r="C52" s="73">
        <f>B52*B37</f>
        <v>1.18</v>
      </c>
      <c r="D52" s="78"/>
    </row>
    <row r="53" spans="1:4">
      <c r="A53" s="77" t="s">
        <v>86</v>
      </c>
      <c r="B53" s="73"/>
      <c r="C53" s="73">
        <f>B29</f>
        <v>1.5135337941447073</v>
      </c>
      <c r="D53" s="78"/>
    </row>
    <row r="54" spans="1:4">
      <c r="A54" s="83" t="s">
        <v>275</v>
      </c>
      <c r="B54" s="109"/>
      <c r="C54" s="156">
        <f>C51+C53</f>
        <v>2.3135337941447074</v>
      </c>
      <c r="D54" s="157"/>
    </row>
    <row r="55" spans="1:4">
      <c r="A55" s="83" t="s">
        <v>276</v>
      </c>
      <c r="B55" s="109"/>
      <c r="C55" s="156">
        <f>D51+D53</f>
        <v>1</v>
      </c>
      <c r="D55" s="157"/>
    </row>
    <row r="56" spans="1:4">
      <c r="A56" s="83" t="s">
        <v>277</v>
      </c>
      <c r="B56" s="109"/>
      <c r="C56" s="161">
        <v>40</v>
      </c>
      <c r="D56" s="162"/>
    </row>
    <row r="57" spans="1:4" ht="28.8">
      <c r="A57" s="111" t="s">
        <v>278</v>
      </c>
      <c r="B57" s="109"/>
      <c r="C57" s="161">
        <f>C54*(C56/100)+C54</f>
        <v>3.2389473118025904</v>
      </c>
      <c r="D57" s="162"/>
    </row>
    <row r="58" spans="1:4" ht="29.4" thickBot="1">
      <c r="A58" s="112" t="s">
        <v>279</v>
      </c>
      <c r="B58" s="108"/>
      <c r="C58" s="154">
        <f>C55*(C56/100)+C55</f>
        <v>1.4</v>
      </c>
      <c r="D58" s="155"/>
    </row>
  </sheetData>
  <mergeCells count="20">
    <mergeCell ref="E20:G20"/>
    <mergeCell ref="B22:C22"/>
    <mergeCell ref="A32:C32"/>
    <mergeCell ref="A1:G1"/>
    <mergeCell ref="A2:A6"/>
    <mergeCell ref="B2:E2"/>
    <mergeCell ref="B3:E3"/>
    <mergeCell ref="B4:E4"/>
    <mergeCell ref="B5:E6"/>
    <mergeCell ref="A39:C39"/>
    <mergeCell ref="A40:A41"/>
    <mergeCell ref="A42:A45"/>
    <mergeCell ref="A9:D9"/>
    <mergeCell ref="A20:C20"/>
    <mergeCell ref="C58:D58"/>
    <mergeCell ref="A49:D49"/>
    <mergeCell ref="C54:D54"/>
    <mergeCell ref="C55:D55"/>
    <mergeCell ref="C56:D56"/>
    <mergeCell ref="C57:D5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C D P 4 D a t a   x m l n s : x s i = " h t t p : / / w w w . w 3 . o r g / 2 0 0 1 / X M L S c h e m a - i n s t a n c e "   x m l n s : x s d = " h t t p : / / w w w . w 3 . o r g / 2 0 0 1 / X M L S c h e m a "   x m l n s = " h t t p : / / c d p 4 d a t a . r h e a g r o u p . c o m " >  
     < S i t e d i r e c t o r y D a t a > < ! [ C D A T A [ [ { " c l a s s K i n d " : " S i t e D i r e c t o r y " , " c r e a t e d O n " : " 2 0 1 7 - 1 1 - 1 1 T 0 9 : 0 0 : 0 0 . 0 0 0 Z " , " d e f a u l t P a r t i c i p a n t R o l e " : " 3 4 5 8 5 c 6 5 - d 2 0 c - 4 1 d e - b 1 7 c - 4 0 d 6 1 1 6 1 8 e b 8 " , " d e f a u l t P e r s o n R o l e " : " e 3 b 2 f 0 f 5 - 3 e 2 9 - 4 b a 3 - 9 4 b a - 0 5 7 3 8 e 5 b 3 3 0 7 " , " d o m a i n " : [ " 8 7 9 0 f e 9 2 - d 1 f a - 4 2 e a - 9 5 2 0 - e 0 d d a c 5 2 f 1 a d " , " 6 a 0 f 6 6 5 a - d 7 9 4 - 4 d 3 e - 9 a f 9 - 2 4 b 3 3 6 f b a d 3 5 " , " 2 6 7 4 9 9 6 5 - 6 9 c 5 - 4 e f 3 - 8 2 6 d - e f 4 5 e 6 3 c 4 e 1 5 " , " 2 6 9 6 d 9 e b - 7 7 1 5 - 4 b b 1 - b f 3 f - 5 c 4 4 c 1 c b c 5 a b " , " 3 6 c a 0 c 7 0 - 4 e 0 5 - 4 7 3 6 - 8 c f a - 6 9 b 0 6 6 e 2 4 3 3 e " , " 3 1 6 9 f f b e - 1 9 a d - 4 e 3 c - b 6 5 5 - c d b 0 1 5 9 d 3 2 d b " , " 9 f 4 8 e f 6 2 - 7 8 9 0 - 4 2 8 3 - a a 6 3 - 8 0 2 0 6 d 0 4 2 3 3 0 " , " 5 a 9 3 8 0 3 9 - c f c 2 - 4 6 0 a - a 3 0 6 - 6 2 1 c 7 0 1 3 6 b 4 9 " , " e 0 4 5 a 9 8 b - 6 c f e - 4 4 d d - 8 6 c f - 4 f 9 b e 3 8 2 4 8 7 f " , " 7 d 7 5 f a 2 0 - 7 7 e 3 - 4 b 5 f - a 2 7 c - 1 9 6 5 3 c b 0 8 f 3 3 " , " c 3 b b c 2 d 0 - e 6 5 0 - 4 f c 4 - a f 3 a - 6 d 4 c e d d e e d 3 a " , " 1 8 c f b 9 4 7 - 9 8 0 a - 4 5 1 e - 8 e 6 f - b 7 4 0 d 2 3 2 7 9 0 5 " , " d 0 c 4 3 2 e 6 - 5 a 1 a - 4 5 a 3 - a 6 d 9 - b f 0 4 d 8 0 7 9 c 0 d " , " e 6 7 4 c 1 a 2 - 8 f c f - 4 b 8 8 - 9 c 7 6 - 9 e d f d f 6 0 7 3 c 8 " , " 1 d 3 5 4 2 5 6 - 7 e c 6 - 4 9 c c - 9 7 f b - e 6 c 7 0 6 3 4 c 1 5 6 " , " 3 0 9 b e 0 7 4 - 0 a 9 e - 4 6 b 9 - 9 8 c d - 1 a d 4 a b 0 5 c 7 e 4 " , " e 5 b 6 8 a e 3 - 5 4 4 a - 4 d 8 1 - b f 5 f - 4 5 b 3 d f e 2 0 2 a 1 " , " 1 f 2 5 4 a 9 2 - f 1 6 5 - 4 0 2 0 - 9 d f c - e a 0 1 5 a c 4 9 2 d b " , " 5 3 b f 2 0 d 0 - b 0 8 5 - 4 4 3 d - 9 6 6 5 - c b 0 1 6 8 6 a 2 7 6 8 " , " 4 2 5 5 7 b 8 9 - b f e 0 - 4 c 7 2 - b e 9 4 - f 0 f 9 0 0 2 8 1 5 f 3 " , " c 5 2 d 8 b 3 2 - 6 a 9 c - 4 e f 4 - 8 7 b 6 - 1 e 4 f 9 7 e 2 8 e 9 6 " , " 9 a e 8 f 3 d 1 - 7 d 9 d - 4 2 2 3 - 9 8 c 7 - c f 9 2 0 e c a a a e d " , " 6 c 3 7 4 b 6 b - 9 7 1 a - 4 8 c a - a 8 f e - 3 a 6 9 e 4 b e d 7 b 8 " , " 9 f 6 1 b d a 9 - a 8 0 8 - 4 b a f - b 2 0 e - 1 a 1 7 2 5 c 3 1 e c 1 " , " c f 3 8 0 b e 6 - e 4 0 0 - 4 4 f d - a b e 1 - b 6 0 9 2 2 9 d 9 a 7 d " , " 6 e c 9 d e 8 8 - 0 d c c - 4 1 9 e - b f 0 2 - 4 e d 7 c 5 f 1 1 d 9 8 " , " 3 4 f 2 6 b 7 9 - 2 7 7 a - 4 9 2 f - 9 5 3 f - b f d 2 7 1 e 5 a 9 b 7 " , " 4 f 0 3 3 a 5 d - a 1 c 8 - 4 5 e a - b 3 d b - b 4 3 c b b c 7 7 4 4 7 " , " 8 e b 1 0 f f 7 - 4 5 1 2 - 4 6 d 5 - 8 5 a 1 - f 2 a 9 1 f d 5 7 a b b " , " f b 2 f c c 3 b - 0 9 1 f - 4 0 d c - a 5 a c - f d 7 d 9 b 1 b f 1 8 b " ] , " d o m a i n G r o u p " : [ ] , " i i d " : " f 8 a 8 a 1 0 f - 6 e b 2 - 4 a b 6 - a 5 4 4 - 2 6 2 2 1 0 6 6 f 8 6 9 " , " l a s t M o d i f i e d O n " : " 2 0 1 8 - 0 5 - 2 0 T 1 9 : 0 0 : 2 5 . 8 4 2 Z " , " l o g E n t r y " : [ ] , " m o d e l " : [ " 4 1 1 2 3 b 1 e - 8 0 2 8 - 4 9 6 8 - 8 a c 9 - c 1 a 2 5 1 f b b 3 7 2 " , " 6 6 e f f b 4 b - 9 e 6 6 - 4 5 4 2 - b e d c - c d 4 3 2 c 1 f 1 a 4 7 " ] , " n a m e " : " R H E A   C D P 4   S i t e   D i r e c t o r y " , " n a t u r a l L a n g u a g e " : [ ] , " o r g a n i z a t i o n " : [ " 4 4 d 1 f f 1 6 - 8 1 9 5 - 4 7 d 0 - a b f a - 1 6 3 b b b a 9 b f 3 9 " , " c a 3 c 3 3 c e - 2 6 f b - 4 a b a - 9 d 1 e - b 5 9 e 9 6 5 1 c c b 6 " , " 1 f 5 7 e 7 8 a - 1 e c f - 4 f d c - a d 9 2 - 0 d a 3 2 a d 3 f 2 e 8 " , " f 0 c d 3 d 1 4 - c d 6 c - 4 e 0 a - 9 8 c b - 9 3 0 2 4 c d 8 a 7 9 4 " , " c 4 e 6 b 9 3 1 - a 5 6 4 - 4 c b 6 - a 3 5 b - 4 4 f 1 1 4 d 3 d d 5 0 " , " 5 7 f 0 4 9 0 6 - 8 b b 8 - 4 4 0 e - a f b 3 - 0 c f c 6 4 d 6 5 4 2 1 " , " 4 e 6 b 5 f 2 6 - 1 4 8 a - 4 c 3 0 - 9 e 7 c - 4 3 2 0 f 8 a f 7 d a c " ] , " p a r t i c i p a n t R o l e " : [ " 3 4 5 8 5 c 6 5 - d 2 0 c - 4 1 d e - b 1 7 c - 4 0 d 6 1 1 6 1 8 e b 8 " , " 6 0 3 8 4 6 f f - 8 1 8 0 - 4 0 4 b - a 2 5 4 - 1 f a c b 7 e a 8 0 e 6 " , " 2 6 7 0 c 6 a 0 - 9 d 7 3 - 4 3 2 e - a 9 1 e - e a 8 c a 5 e 9 0 9 a 2 " , " 4 a e 9 9 8 1 7 - 8 7 c 8 - 4 b 1 e - 8 f f f - a 0 4 c a d 2 a b f d d " , " 4 8 a 0 8 8 b a - 8 a a 2 - 4 8 0 1 - 9 e 5 c - 1 8 3 2 5 3 b 1 4 6 e 8 " , " 9 a 7 f b 6 6 d - 4 f 2 0 - 4 e c 6 - b 5 b e - 4 4 e c 0 2 4 8 a 8 f b " , " 3 1 6 9 1 b 8 5 - 7 8 6 9 - 4 0 4 0 - a 4 4 7 - 3 8 b f 1 1 c 2 f 4 c a " ] , " p e r s o n " : [ " 9 0 f 2 6 0 6 2 - 2 4 4 6 - 4 d b 5 - 8 9 e 7 - d b 9 b e 5 d 3 5 f f f " , " 4 6 e 8 b c d 0 - 8 1 d e - 4 1 d 8 - a 7 3 2 - d 4 d 2 7 c 7 f 3 a 2 e " , " c f d 0 d 9 3 b - 8 9 1 9 - 4 f 0 b - a f e 9 - 5 7 1 d c f 3 6 1 1 1 8 " , " 2 a 3 3 4 2 2 0 - b 1 8 6 - 4 6 8 1 - b 2 1 f - 7 5 d 4 6 3 b b 6 c 3 a " , " a 2 a 6 3 b 5 3 - 3 5 5 d - 4 0 4 6 - b 7 2 d - 7 f 2 3 6 4 e 7 c c 8 d " , " 8 e d 0 9 d b 0 - e 6 2 b - 4 9 c 7 - 8 f 7 3 - f 5 7 d 4 8 0 5 9 3 b e " , " 1 c 2 4 6 6 e d - d d b 9 - 4 5 4 6 - b 4 5 8 - 5 b 3 d b c b 5 8 9 2 4 " , " 2 e c 1 6 e a e - d f a 5 - 4 4 1 0 - 9 c d d - 4 5 b 5 9 d 1 7 0 b e b " , " 6 d d e 9 b a a - 4 5 7 a - 4 c a e - 8 7 2 b - 7 8 7 f f 5 1 8 4 6 a 0 " , " 8 2 f e a 5 f f - 6 7 2 0 - 4 b 7 5 - 8 c 2 1 - 1 7 4 9 6 e 6 f 1 3 b 0 " , " a 9 a 4 c e 5 4 - a a 8 c - 4 c 8 4 - 8 7 5 7 - e 3 4 b 4 9 c e 3 2 6 d " ] , " p e r s o n R o l e " : [ " e 3 b 2 f 0 f 5 - 3 e 2 9 - 4 b a 3 - 9 4 b a - 0 5 7 3 8 e 5 b 3 3 0 7 " , " 9 2 8 2 0 4 0 e - a 1 3 7 - 4 2 3 2 - a c 3 6 - b 6 6 4 3 c c 2 9 5 6 e " , " 7 a 5 2 8 a 4 4 - d 1 e 3 - 4 c 5 a - b 4 3 e - 2 e d 7 c 1 3 8 7 5 b 4 " ] , " r e v i s i o n N u m b e r " : 1 2 5 , " s h o r t N a m e " : " R H E A - C D P - S i t e D i r " , " s i t e R e f e r e n c e D a t a L i b r a r y " : [ " b f f 9 f 8 7 1 - 3 b 7 f - 4 e 5 7 - a c 8 2 - 5 a b 4 9 9 f 9 b a f 5 " ] } , { " 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c 9 7 3 9 7 4 8 - b 7 8 7 - 4 3 d c - b 3 b 2 - 0 3 f e b 8 0 a 1 9 8 a " } , { " a l i a s " : [ ] , " c a t e g o r y " : [ ] , " c l a s s K i n d " : " D o m a i n O f E x p e r t i s e " , " d e f i n i t i o n " : [ ] , " h y p e r L i n k " : [ ] , " i i d " : " 6 a 0 f 6 6 5 a - d 7 9 4 - 4 d 3 e - 9 a f 9 - 2 4 b 3 3 6 f b a d 3 5 " , " i s D e p r e c a t e d " : f a l s e , " n a m e " : " R o b o t i c s " , " r e v i s i o n N u m b e r " : 1 , " s h o r t N a m e " : " R O B " } , { " 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c 9 7 3 9 7 4 8 - b 7 8 7 - 4 3 d c - b 3 b 2 - 0 3 f e b 8 0 a 1 9 8 a " } , { " 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c 9 7 3 9 7 4 8 - b 7 8 7 - 4 3 d c - b 3 b 2 - 0 3 f e b 8 0 a 1 9 8 a " } , { " 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c 9 7 3 9 7 4 8 - b 7 8 7 - 4 3 d c - b 3 b 2 - 0 3 f e b 8 0 a 1 9 8 a " } , { " 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c 9 7 3 9 7 4 8 - b 7 8 7 - 4 3 d c - b 3 b 2 - 0 3 f e b 8 0 a 1 9 8 a " } , { " a l i a s " : [ " 7 7 d 0 f e 5 0 - c 7 0 8 - 4 e 3 c - b 5 8 d - 1 f 1 e 2 3 e f e 4 a c " ] , " c a t e g o r y " : [ ] , " c l a s s K i n d " : " D o m a i n O f E x p e r t i s e " , " d e f i n i t i o n " : [ " e c f 7 9 c c 7 - 6 1 a 1 - 4 f 2 7 - b d 5 8 - 5 e 0 c 7 c 4 0 8 2 d 8 " , " e 4 b a a e a e - e a 5 d - 4 4 e f - a 0 e 8 - 7 2 6 5 5 b 0 1 7 f 1 8 " ] , " h y p e r L i n k " : [ " 4 3 3 a a b 9 9 - 9 c d 0 - 4 1 1 f - 9 9 0 c - f f 0 a f 5 6 3 6 d b 3 " ] , " i i d " : " 9 f 4 8 e f 6 2 - 7 8 9 0 - 4 2 8 3 - a a 6 3 - 8 0 2 0 6 d 0 4 2 3 3 0 " , " i s D e p r e c a t e d " : f a l s e , " n a m e " : " C o s t   E n g i n e e r i n g " , " r e v i s i o n N u m b e r " : 1 , " s h o r t N a m e " : " C O S " } , { " c l a s s K i n d " : " A l i a s " , " c o n t e n t " : " g h j k h j " , " i i d " : " 7 7 d 0 f e 5 0 - c 7 0 8 - 4 e 3 c - b 5 8 d - 1 f 1 e 2 3 e f e 4 a c " , " i s S y n o n y m " : t r u e , " l a n g u a g e C o d e " : " e n - G B " , " r e v i s i o n N u m b e r " : 1 } , { " c i t a t i o n " : [ ] , " c l a s s K i n d " : " D e f i n i t i o n " , " c o n t e n t " : " g h k " , " e x a m p l e " : [ { " k " : - 4 3 9 1 6 9 4 , " v " : " " } ] , " i i d " : " e c f 7 9 c c 7 - 6 1 a 1 - 4 f 2 7 - b d 5 8 - 5 e 0 c 7 c 4 0 8 2 d 8 " , " l a n g u a g e C o d e " : " e n - G B " , " n o t e " : [ { " k " : - 4 9 1 2 5 4 2 , " v " : " " } ] , " 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c 9 7 3 9 7 4 8 - b 7 8 7 - 4 3 d c - b 3 b 2 - 0 3 f e b 8 0 a 1 9 8 a " } , { " c l a s s K i n d " : " H y p e r L i n k " , " c o n t e n t " : " h j k h j g k " , " i i d " : " 4 3 3 a a b 9 9 - 9 c d 0 - 4 1 1 f - 9 9 0 c - f f 0 a f 5 6 3 6 d b 3 " , " l a n g u a g e C o d e " : " e n - G B " , " r e v i s i o n N u m b e r " : 1 , " u r i " : " h t t p : / / h t t p / / " } , { " 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c 9 7 3 9 7 4 8 - b 7 8 7 - 4 3 d c - b 3 b 2 - 0 3 f e b 8 0 a 1 9 8 a " } , { " 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c 9 7 3 9 7 4 8 - b 7 8 7 - 4 3 d c - b 3 b 2 - 0 3 f e b 8 0 a 1 9 8 a " } , { " 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c 9 7 3 9 7 4 8 - b 7 8 7 - 4 3 d c - b 3 b 2 - 0 3 f e b 8 0 a 1 9 8 a " } , { " 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c 9 7 3 9 7 4 8 - b 7 8 7 - 4 3 d c - b 3 b 2 - 0 3 f e b 8 0 a 1 9 8 a " } , { " 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c 9 7 3 9 7 4 8 - b 7 8 7 - 4 3 d c - b 3 b 2 - 0 3 f e b 8 0 a 1 9 8 a " } , { " 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c 9 7 3 9 7 4 8 - b 7 8 7 - 4 3 d c - b 3 b 2 - 0 3 f e b 8 0 a 1 9 8 a " } , { " 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c 9 7 3 9 7 4 8 - b 7 8 7 - 4 3 d c - b 3 b 2 - 0 3 f e b 8 0 a 1 9 8 a " } , { " 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c 9 7 3 9 7 4 8 - b 7 8 7 - 4 3 d c - b 3 b 2 - 0 3 f e b 8 0 a 1 9 8 a " } , { " 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c 9 7 3 9 7 4 8 - b 7 8 7 - 4 3 d c - b 3 b 2 - 0 3 f e b 8 0 a 1 9 8 a " } , { " 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c 9 7 3 9 7 4 8 - b 7 8 7 - 4 3 d c - b 3 b 2 - 0 3 f e b 8 0 a 1 9 8 a " } , { " 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c 9 7 3 9 7 4 8 - b 7 8 7 - 4 3 d c - b 3 b 2 - 0 3 f e b 8 0 a 1 9 8 a " } , { " 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c 9 7 3 9 7 4 8 - b 7 8 7 - 4 3 d c - b 3 b 2 - 0 3 f e b 8 0 a 1 9 8 a " } , { " 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c 9 7 3 9 7 4 8 - b 7 8 7 - 4 3 d c - b 3 b 2 - 0 3 f e b 8 0 a 1 9 8 a " } , { " 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c 9 7 3 9 7 4 8 - b 7 8 7 - 4 3 d c - b 3 b 2 - 0 3 f e b 8 0 a 1 9 8 a " } , { " 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c 9 7 3 9 7 4 8 - b 7 8 7 - 4 3 d c - b 3 b 2 - 0 3 f e b 8 0 a 1 9 8 a " } , { " 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c 9 7 3 9 7 4 8 - b 7 8 7 - 4 3 d c - b 3 b 2 - 0 3 f e b 8 0 a 1 9 8 a " } , { " 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c 9 7 3 9 7 4 8 - b 7 8 7 - 4 3 d c - b 3 b 2 - 0 3 f e b 8 0 a 1 9 8 a " } , { " 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c 9 7 3 9 7 4 8 - b 7 8 7 - 4 3 d c - b 3 b 2 - 0 3 f e b 8 0 a 1 9 8 a " } , { " 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c 9 7 3 9 7 4 8 - b 7 8 7 - 4 3 d c - b 3 b 2 - 0 3 f e b 8 0 a 1 9 8 a " } , { " 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c 9 7 3 9 7 4 8 - b 7 8 7 - 4 3 d c - b 3 b 2 - 0 3 f e b 8 0 a 1 9 8 a " } , { " 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c 9 7 3 9 7 4 8 - b 7 8 7 - 4 3 d c - b 3 b 2 - 0 3 f e b 8 0 a 1 9 8 a " } , { " a l i a s " : [ ] , " c a t e g o r y " : [ ] , " c l a s s K i n d " : " D o m a i n O f E x p e r t i s e " , " d e f i n i t i o n " : [ ] , " h y p e r L i n k " : [ ] , " i i d " : " 8 e b 1 0 f f 7 - 4 5 1 2 - 4 6 d 5 - 8 5 a 1 - f 2 a 9 1 f d 5 7 a b b " , " i s D e p r e c a t e d " : f a l s e , " n a m e " : " T h e r m a l   P r o t e c t i o n   S y s t e m " , " r e v i s i o n N u m b e r " : 1 , " s h o r t N a m e " : " T P S " } , { " a l i a s " : [ ] , " c a t e g o r y " : [ ] , " c l a s s K i n d " : " D o m a i n O f E x p e r t i s e " , " d e f i n i t i o n " : [ ] , " h y p e r L i n k " : [ ] , " i i d " : " f b 2 f c c 3 b - 0 9 1 f - 4 0 d c - a 5 a c - f d 7 d 9 b 1 b f 1 8 b " , " i s D e p r e c a t e d " : f a l s e , " n a m e " : " A t t i t u d e   a n d   O r b i t   G u i d a n c e ,   N a v i g a t i o n   a n d   C o n t r o l " , " r e v i s i o n N u m b e r " : 1 , " s h o r t N a m e " : " A O G N C " } , { " c l a s s K i n d " : " O r g a n i z a t i o n " , " i i d " : " 4 4 d 1 f f 1 6 - 8 1 9 5 - 4 7 d 0 - a b f a - 1 6 3 b b b a 9 b f 3 9 " , " i s D e p r e c a t e d " : f a l s e , " n a m e " : " E u r o p e a n   S p a c e   A g e n c y " , " r e v i s i o n N u m b e r " : 1 , " s h o r t N a m e " : " E S A " } , { " c l a s s K i n d " : " O r g a n i z a t i o n " , " i i d " : " c a 3 c 3 3 c e - 2 6 f b - 4 a b a - 9 d 1 e - b 5 9 e 9 6 5 1 c c b 6 " , " i s D e p r e c a t e d " : f a l s e , " n a m e " : " S k o l t e c h   S p a c e   C e n t e r " , " r e v i s i o n N u m b e r " : 4 , " s h o r t N a m e " : " s k o l t e c h " } , { " c l a s s K i n d " : " O r g a n i z a t i o n " , " i i d " : " 1 f 5 7 e 7 8 a - 1 e c f - 4 f d c - a d 9 2 - 0 d a 3 2 a d 3 f 2 e 8 " , " i s D e p r e c a t e d " : t r u e , " n a m e " : " E u r o p e a n   C o o p e r a t i o n   f o r   S p a c e   S t a n d a r d i z a t i o n " , " r e v i s i o n N u m b e r " : 3 8 , " s h o r t N a m e " : " E C S S " } , { " c l a s s K i n d " : " O r g a n i z a t i o n " , " i i d " : " f 0 c d 3 d 1 4 - c d 6 c - 4 e 0 a - 9 8 c b - 9 3 0 2 4 c d 8 a 7 9 4 " , " i s D e p r e c a t e d " : t r u e , " n a m e " : " I n t e r n a t i o n a l   B u r e a u   o f   W e i g h t s   a n d   M e a s u r e s " , " r e v i s i o n N u m b e r " : 3 9 , " s h o r t N a m e " : " B I P M " } , { " c l a s s K i n d " : " O r g a n i z a t i o n " , " i i d " : " c 4 e 6 b 9 3 1 - a 5 6 4 - 4 c b 6 - a 3 5 b - 4 4 f 1 1 4 d 3 d d 5 0 " , " i s D e p r e c a t e d " : t r u e , " n a m e " : " I n t e r n a t i o n a l   O r g a n i z a t i o n   f o r   S t a n d a r d i z a t i o n " , " r e v i s i o n N u m b e r " : 4 0 , " s h o r t N a m e " : " I S O " } , { " c l a s s K i n d " : " O r g a n i z a t i o n " , " i i d " : " 5 7 f 0 4 9 0 6 - 8 b b 8 - 4 4 0 e - a f b 3 - 0 c f c 6 4 d 6 5 4 2 1 " , " i s D e p r e c a t e d " : t r u e , " n a m e " : " I n t e r n e t   A s s i g n e d   N u m b e r s   A u t h o r i t y " , " r e v i s i o n N u m b e r " : 4 1 , " s h o r t N a m e " : " I A N A " } , { " c l a s s K i n d " : " O r g a n i z a t i o n " , " i i d " : " 4 e 6 b 5 f 2 6 - 1 4 8 a - 4 c 3 0 - 9 e 7 c - 4 3 2 0 f 8 a f 7 d a c " , " i s D e p r e c a t e d " : t r u e , " n a m e " : " I n t e r n a t i o n a l   E l e c t r o t e c h n i c a l   C o m m i s s i o n " , " r e v i s i o n N u m b e r " : 4 2 , " s h o r t N a m e " : " I E C " } , { " a l i a s " : [ ] , " c l a s s K i n d " : " P a r t i c i p a n t R o l e " , " d e f i n i t i o n " : [ ] , " h y p e r L i n k " : [ ] , " i i d " : " 3 4 5 8 5 c 6 5 - d 2 0 c - 4 1 d e - b 1 7 c - 4 0 d 6 1 1 6 1 8 e b 8 " , " i s D e p r e c a t e d " : f a l s e , " n a m e " : " M o d e l   A d m i n i s t r a t o r " , " p a r t i c i p a n t P e r m i s s i o n " : [ " 6 4 4 8 3 a 2 8 - c 1 c d - 4 e f a - b 7 5 6 - b d a 3 a 1 d 3 1 5 8 b " , " e 3 9 4 9 5 4 0 - 0 c f 8 - 4 d b 1 - 8 7 3 a - 8 c f 6 b f 0 a c 0 c 0 " , " a 2 5 f 3 d 7 f - 1 3 9 4 - 4 c 4 d - 9 3 8 e - 2 4 5 a 2 0 0 0 7 2 4 d " , " 3 7 8 2 9 8 1 c - 6 a 5 8 - 4 7 4 b - 8 1 0 7 - 1 0 4 7 1 b 4 f 3 2 4 4 " , " e 7 a e d 5 7 4 - 3 8 1 5 - 4 c 1 5 - b 1 d a - b d 3 f 0 2 c d c 9 d 7 " , " 9 5 e 7 2 6 1 d - 8 0 e 6 - 4 4 c 0 - 9 b 3 0 - 6 0 5 2 2 4 f 4 2 e 5 3 " , " 8 2 5 8 f 4 a e - d c e 7 - 4 a f a - 8 0 1 b - 2 b b e e 0 5 2 5 9 0 c " , " 7 8 0 3 f f 7 8 - d b 6 a - 4 b 7 e - b b 1 9 - f c 0 7 0 5 6 6 f 0 1 7 " , " a 1 d c 4 0 1 6 - 5 a 0 4 - 4 6 8 7 - a b d d - 0 d e 6 5 7 a 6 c 9 a 0 " , " a a d e 6 1 6 4 - 7 1 2 1 - 4 2 1 6 - a 3 5 5 - 7 6 5 d d c 9 b d 9 e 6 " , " 2 1 d f 7 0 8 2 - c e 3 0 - 4 d a 2 - 8 f 2 b - 7 5 2 d e c 2 1 1 8 b b " , " 3 7 5 8 5 a 0 f - 2 a 2 f - 4 9 1 3 - 9 5 0 4 - 3 3 8 9 a 0 7 2 1 d e 6 " , " 0 3 7 4 1 d b 1 - 0 0 0 8 - 4 3 6 0 - 8 a e b - 5 8 f d 4 5 b 6 4 d 6 1 " , " 5 a 0 7 d 0 f d - 7 5 4 8 - 4 b 4 d - 8 0 3 8 - 9 9 9 7 2 3 a 9 4 a 0 c " , " d 0 7 9 9 9 7 8 - 5 3 a 0 - 4 9 5 c - 8 0 d 1 - 6 7 f 9 5 a 9 d 8 2 7 d " , " 1 6 e 7 6 f 5 f - b 0 e f - 4 1 a 3 - 9 f a 5 - a 6 4 6 9 c f 8 5 c 0 8 " , " 4 2 a a 9 0 b d - e 9 4 9 - 4 3 9 1 - 9 f 4 a - f 9 e f d d 2 f 9 9 d 6 " , " 4 2 a a 9 0 b d - e 9 4 9 - 4 3 9 1 - 9 f 4 a - f 9 e f d d 2 f 9 9 d 5 " , " a 0 c 5 e 6 b 0 - c f 0 a - 4 6 3 1 - 9 e e e - 8 5 a f 7 4 b 9 3 0 c 1 " , " e a 5 c d 7 f 0 - 2 e 5 8 - 4 5 c b - b a 8 d - 5 a a 6 d a 9 b f 6 c 1 " , " b 5 a 2 7 c 3 4 - f 9 1 2 - 4 6 2 9 - a 7 a 0 - 7 3 b 1 4 a e 4 4 5 a e " , " 3 5 a f 4 9 d 4 - 8 a 5 4 - 4 5 b 3 - a d b 5 - 8 5 d b 6 c 6 e 6 3 3 a " , " 9 7 4 3 0 6 c f - 7 d a e - 4 3 2 a - a 7 7 e - 6 5 9 0 6 b 5 1 c 9 5 5 " , " b 7 a 7 c c a 1 - 9 f f a - 4 0 4 d - b 4 6 f - a 5 7 1 7 1 5 1 f a 9 4 " ] , " r e v i s i o n N u m b e r " : 1 , " s h o r t N a m e " : " M o d e l A d m i n " } , { " a c c e s s R i g h t " : " M O D I F Y " , " c l a s s K i n d " : " P a r t i c i p a n t P e r m i s s i o n " , " i i d " : " 6 4 4 8 3 a 2 8 - c 1 c d - 4 e f a - b 7 5 6 - b d a 3 a 1 d 3 1 5 8 b " , " i s D e p r e c a t e d " : f a l s e , " o b j e c t C l a s s " : " A c t u a l F i n i t e S t a t e L i s t " , " r e v i s i o n N u m b e r " : 1 } , { " a c c e s s R i g h t " : " M O D I F Y " , " c l a s s K i n d " : " P a r t i c i p a n t P e r m i s s i o n " , " i i d " : " e 3 9 4 9 5 4 0 - 0 c f 8 - 4 d b 1 - 8 7 3 a - 8 c f 6 b f 0 a c 0 c 0 " , " i s D e p r e c a t e d " : f a l s e , " o b j e c t C l a s s " : " C o m m o n F i l e S t o r e " , " r e v i s i o n N u m b e r " : 1 } , { " a c c e s s R i g h t " : " M O D I F Y " , " c l a s s K i n d " : " P a r t i c i p a n t P e r m i s s i o n " , " i i d " : " a 2 5 f 3 d 7 f - 1 3 9 4 - 4 c 4 d - 9 3 8 e - 2 4 5 a 2 0 0 0 7 2 4 d " , " i s D e p r e c a t e d " : f a l s e , " o b j e c t C l a s s " : " D o m a i n F i l e S t o r e " , " r e v i s i o n N u m b e r " : 1 } , { " a c c e s s R i g h t " : " M O D I F Y " , " c l a s s K i n d " : " P a r t i c i p a n t P e r m i s s i o n " , " i i d " : " 3 7 8 2 9 8 1 c - 6 a 5 8 - 4 7 4 b - 8 1 0 7 - 1 0 4 7 1 b 4 f 3 2 4 4 " , " i s D e p r e c a t e d " : f a l s e , " o b j e c t C l a s s " : " E l e m e n t D e f i n i t i o n " , " r e v i s i o n N u m b e r " : 1 } , { " a c c e s s R i g h t " : " M O D I F Y " , " c l a s s K i n d " : " P a r t i c i p a n t P e r m i s s i o n " , " i i d " : " e 7 a e d 5 7 4 - 3 8 1 5 - 4 c 1 5 - b 1 d a - b d 3 f 0 2 c d c 9 d 7 " , " i s D e p r e c a t e d " : f a l s e , " o b j e c t C l a s s " : " E l e m e n t U s a g e " , " r e v i s i o n N u m b e r " : 1 } , { " a c c e s s R i g h t " : " M O D I F Y " , " c l a s s K i n d " : " P a r t i c i p a n t P e r m i s s i o n " , " i i d " : " 9 5 e 7 2 6 1 d - 8 0 e 6 - 4 4 c 0 - 9 b 3 0 - 6 0 5 2 2 4 f 4 2 e 5 3 " , " i s D e p r e c a t e d " : f a l s e , " o b j e c t C l a s s " : " E n g i n e e r i n g M o d e l " , " r e v i s i o n N u m b e r " : 1 } , { " a c c e s s R i g h t " : " M O D I F Y " , " c l a s s K i n d " : " P a r t i c i p a n t P e r m i s s i o n " , " i i d " : " 8 2 5 8 f 4 a e - d c e 7 - 4 a f a - 8 0 1 b - 2 b b e e 0 5 2 5 9 0 c " , " i s D e p r e c a t e d " : f a l s e , " o b j e c t C l a s s " : " E x t e r n a l I d e n t i f i e r M a p " , " r e v i s i o n N u m b e r " : 1 } , { " a c c e s s R i g h t " : " M O D I F Y " , " c l a s s K i n d " : " P a r t i c i p a n t P e r m i s s i o n " , " i i d " : " 7 8 0 3 f f 7 8 - d b 6 a - 4 b 7 e - b b 1 9 - f c 0 7 0 5 6 6 f 0 1 7 " , " i s D e p r e c a t e d " : f a l s e , " o b j e c t C l a s s " : " F i l e " , " r e v i s i o n N u m b e r " : 1 } , { " a c c e s s R i g h t " : " M O D I F Y " , " c l a s s K i n d " : " P a r t i c i p a n t P e r m i s s i o n " , " i i d " : " a 1 d c 4 0 1 6 - 5 a 0 4 - 4 6 8 7 - a b d d - 0 d e 6 5 7 a 6 c 9 a 0 " , " i s D e p r e c a t e d " : f a l s e , " o b j e c t C l a s s " : " F o l d e r " , " r e v i s i o n N u m b e r " : 1 } , { " a c c e s s R i g h t " : " M O D I F Y " , " c l a s s K i n d " : " P a r t i c i p a n t P e r m i s s i o n " , " i i d " : " a a d e 6 1 6 4 - 7 1 2 1 - 4 2 1 6 - a 3 5 5 - 7 6 5 d d c 9 b d 9 e 6 " , " i s D e p r e c a t e d " : f a l s e , " o b j e c t C l a s s " : " I t e r a t i o n " , " r e v i s i o n N u m b e r " : 1 } , { " a c c e s s R i g h t " : " M O D I F Y " , " c l a s s K i n d " : " P a r t i c i p a n t P e r m i s s i o n " , " i i d " : " 2 1 d f 7 0 8 2 - c e 3 0 - 4 d a 2 - 8 f 2 b - 7 5 2 d e c 2 1 1 8 b b " , " i s D e p r e c a t e d " : f a l s e , " o b j e c t C l a s s " : " M o d e l L o g E n t r y " , " r e v i s i o n N u m b e r " : 1 } , { " a c c e s s R i g h t " : " M O D I F Y " , " c l a s s K i n d " : " P a r t i c i p a n t P e r m i s s i o n " , " i i d " : " 3 7 5 8 5 a 0 f - 2 a 2 f - 4 9 1 3 - 9 5 0 4 - 3 3 8 9 a 0 7 2 1 d e 6 " , " i s D e p r e c a t e d " : f a l s e , " o b j e c t C l a s s " : " N e s t e d E l e m e n t " , " r e v i s i o n N u m b e r " : 1 } , { " a c c e s s R i g h t " : " M O D I F Y " , " c l a s s K i n d " : " P a r t i c i p a n t P e r m i s s i o n " , " i i d " : " 0 3 7 4 1 d b 1 - 0 0 0 8 - 4 3 6 0 - 8 a e b - 5 8 f d 4 5 b 6 4 d 6 1 " , " i s D e p r e c a t e d " : f a l s e , " o b j e c t C l a s s " : " N e s t e d P a r a m e t e r " , " r e v i s i o n N u m b e r " : 1 } , { " a c c e s s R i g h t " : " M O D I F Y " , " c l a s s K i n d " : " P a r t i c i p a n t P e r m i s s i o n " , " i i d " : " 5 a 0 7 d 0 f d - 7 5 4 8 - 4 b 4 d - 8 0 3 8 - 9 9 9 7 2 3 a 9 4 a 0 c " , " i s D e p r e c a t e d " : f a l s e , " o b j e c t C l a s s " : " P a r a m e t e r " , " r e v i s i o n N u m b e r " : 1 } , { " a c c e s s R i g h t " : " M O D I F Y " , " c l a s s K i n d " : " P a r t i c i p a n t P e r m i s s i o n " , " i i d " : " d 0 7 9 9 9 7 8 - 5 3 a 0 - 4 9 5 c - 8 0 d 1 - 6 7 f 9 5 a 9 d 8 2 7 d " , " i s D e p r e c a t e d " : f a l s e , " o b j e c t C l a s s " : " P a r a m e t e r G r o u p " , " r e v i s i o n N u m b e r " : 1 } , { " a c c e s s R i g h t " : " M O D I F Y " , " c l a s s K i n d " : " P a r t i c i p a n t P e r m i s s i o n " , " i i d " : " 1 6 e 7 6 f 5 f - b 0 e f - 4 1 a 3 - 9 f a 5 - a 6 4 6 9 c f 8 5 c 0 8 " , " i s D e p r e c a t e d " : f a l s e , " o b j e c t C l a s s " : " P a r a m e t e r O v e r r i d e " , " r e v i s i o n N u m b e r " : 1 } , { " a c c e s s R i g h t " : " M O D I F Y " , " c l a s s K i n d " : " P a r t i c i p a n t P e r m i s s i o n " , " i i d " : " 4 2 a a 9 0 b d - e 9 4 9 - 4 3 9 1 - 9 f 4 a - f 9 e f d d 2 f 9 9 d 6 " , " i s D e p r e c a t e d " : f a l s e , " o b j e c t C l a s s " : " P a r a m e t e r S u b s c r i p t i o n " , " r e v i s i o n N u m b e r " : 1 } , { " a c c e s s R i g h t " : " M O D I F Y " , " c l a s s K i n d " : " P a r t i c i p a n t P e r m i s s i o n " , " i i d " : " 4 2 a a 9 0 b d - e 9 4 9 - 4 3 9 1 - 9 f 4 a - f 9 e f d d 2 f 9 9 d 5 " , " i s D e p r e c a t e d " : f a l s e , " o b j e c t C l a s s " : " P o s s i b l e F i n i t e S t a t e L i s t " , " r e v i s i o n N u m b e r " : 1 } , { " a c c e s s R i g h t " : " M O D I F Y " , " c l a s s K i n d " : " P a r t i c i p a n t P e r m i s s i o n " , " i i d " : " a 0 c 5 e 6 b 0 - c f 0 a - 4 6 3 1 - 9 e e e - 8 5 a f 7 4 b 9 3 0 c 1 " , " i s D e p r e c a t e d " : f a l s e , " o b j e c t C l a s s " : " P u b l i c a t i o n " , " r e v i s i o n N u m b e r " : 1 } , { " a c c e s s R i g h t " : " M O D I F Y " , " c l a s s K i n d " : " P a r t i c i p a n t P e r m i s s i o n " , " i i d " : " e a 5 c d 7 f 0 - 2 e 5 8 - 4 5 c b - b a 8 d - 5 a a 6 d a 9 b f 6 c 1 " , " i s D e p r e c a t e d " : f a l s e , " o b j e c t C l a s s " : " R e l a t i o n s h i p " , " r e v i s i o n N u m b e r " : 1 } , { " a c c e s s R i g h t " : " M O D I F Y " , " c l a s s K i n d " : " P a r t i c i p a n t P e r m i s s i o n " , " i i d " : " b 5 a 2 7 c 3 4 - f 9 1 2 - 4 6 2 9 - a 7 a 0 - 7 3 b 1 4 a e 4 4 5 a e " , " i s D e p r e c a t e d " : f a l s e , " o b j e c t C l a s s " : " R e q u i r e m e n t " , " r e v i s i o n N u m b e r " : 1 } , { " a c c e s s R i g h t " : " M O D I F Y " , " c l a s s K i n d " : " P a r t i c i p a n t P e r m i s s i o n " , " i i d " : " 3 5 a f 4 9 d 4 - 8 a 5 4 - 4 5 b 3 - a d b 5 - 8 5 d b 6 c 6 e 6 3 3 a " , " i s D e p r e c a t e d " : f a l s e , " o b j e c t C l a s s " : " R e q u i r e m e n t s G r o u p " , " r e v i s i o n N u m b e r " : 1 } , { " a c c e s s R i g h t " : " M O D I F Y " , " c l a s s K i n d " : " P a r t i c i p a n t P e r m i s s i o n " , " i i d " : " 9 7 4 3 0 6 c f - 7 d a e - 4 3 2 a - a 7 7 e - 6 5 9 0 6 b 5 1 c 9 5 5 " , " i s D e p r e c a t e d " : f a l s e , " o b j e c t C l a s s " : " R e q u i r e m e n t s S p e c i f i c a t i o n " , " r e v i s i o n N u m b e r " : 1 } , { " a c c e s s R i g h t " : " M O D I F Y " , " c l a s s K i n d " : " P a r t i c i p a n t P e r m i s s i o n " , " i i d " : " b 7 a 7 c c a 1 - 9 f f a - 4 0 4 d - b 4 6 f - a 5 7 1 7 1 5 1 f a 9 4 " , " i s D e p r e c a t e d " : f a l s e , " o b j e c t C l a s s " : " R u l e V e r i f i c a t i o n L i s t " , " r e v i s i o n N u m b e r " : 1 } , { " a l i a s " : [ ] , " c l a s s K i n d " : " P a r t i c i p a n t R o l e " , " d e f i n i t i o n " : [ ] , " h y p e r L i n k " : [ ] , " i i d " : " 6 0 3 8 4 6 f f - 8 1 8 0 - 4 0 4 b - a 2 5 4 - 1 f a c b 7 e a 8 0 e 6 " , " i s D e p r e c a t e d " : f a l s e , " n a m e " : " D o m a i n   E x p e r t " , " p a r t i c i p a n t P e r m i s s i o n " : [ " 3 7 a 8 5 5 f b - a 1 6 8 - 4 2 a d - a b e 4 - c f 9 c 3 2 5 7 1 1 9 e " , " b f c 0 4 e 0 e - b 8 2 6 - 4 c 3 4 - b 1 1 f - 5 f 1 8 5 1 0 c 3 c c 4 " , " 8 d 6 6 c 3 c 5 - 6 9 6 e - 4 4 a f - a f 2 f - 9 7 a 6 4 1 9 4 3 1 b c " , " 4 f b 4 9 d 8 2 - 4 8 1 5 - 4 9 0 4 - 9 7 9 f - 9 1 6 0 8 f 5 f b 4 9 7 " , " e c 2 8 0 4 8 5 - 1 3 a 9 - 4 2 c 6 - b 3 2 1 - 2 5 f d 7 0 2 5 4 e 7 5 " , " 4 b e 0 a d f 6 - 2 1 5 f - 4 c 6 5 - 8 9 4 e - 9 a 9 c 6 0 5 9 7 e 5 0 " , " 3 9 4 a c 0 6 6 - 4 d 6 c - 4 3 b 0 - a f f f - 9 c 3 f f 3 3 7 c 4 c a " , " 9 8 e c f 9 f 8 - c d c 8 - 4 c d f - a d 4 c - a f 1 a b 8 6 b e 9 2 d " , " 2 7 8 3 3 e a 5 - a 7 4 1 - 4 c 6 3 - a f 5 6 - e 5 7 4 7 0 c 7 0 6 5 9 " , " 4 3 8 a c c 4 3 - b 4 f 0 - 4 c 6 9 - 8 a 6 8 - e b 8 c 1 8 f b f 3 c 0 " , " 7 1 0 1 4 0 3 6 - 3 4 9 3 - 4 0 f 1 - 8 3 7 5 - 4 0 3 6 0 2 1 a 2 b 2 b " , " c a 0 6 6 6 4 2 - 0 e 2 8 - 4 3 7 1 - 8 2 7 a - 5 1 3 5 d 1 2 e 3 f 4 a " , " 7 c 3 d 7 c b 6 - 2 c d 9 - 4 c 8 8 - 8 8 9 1 - 1 e d 0 9 7 b 5 a 6 4 c " , " a 5 c 2 d 5 a 3 - e 0 a f - 4 9 6 9 - a 6 4 e - 1 b b 5 a 8 f 8 1 8 5 0 " , " 7 b c f 5 a 4 f - 1 d 2 f - 4 c 3 2 - b d d 2 - 9 f b e 6 5 1 e 2 c 2 5 " , " 8 1 6 a e 1 d 4 - 4 b 2 5 - 4 6 3 f - 8 6 c 2 - f b a c 8 a 2 e b 8 4 6 " , " 0 3 4 f f 3 1 1 - e 2 1 3 - 4 8 f 1 - a 9 c 2 - 3 6 1 a 1 d b 2 9 d 3 9 " , " 5 e b 1 8 7 3 1 - b f 5 e - 4 1 9 8 - 8 9 4 c - 0 e f 7 3 6 9 5 6 b b 2 " , " 6 8 6 3 d 1 d a - b b 6 b - 4 c f 7 - a 4 6 e - 3 7 e 2 5 5 c e 7 1 3 a " , " 3 0 7 9 1 6 6 2 - 5 e 1 d - 4 b 8 a - b 3 2 b - 3 6 5 d 2 f 7 d a e 7 7 " , " c 5 4 6 f 4 a b - f 7 4 e - 4 8 d f - 9 9 f 8 - 4 a 0 e 3 2 4 2 0 a b 5 " , " 8 b b 8 0 a 4 2 - 4 9 8 8 - 4 5 7 d - 8 9 c 3 - 6 a 0 0 8 3 a 9 0 6 a 5 " ] , " r e v i s i o n N u m b e r " : 1 , " s h o r t N a m e " : " D o m a i n E x p e r t " } , { " a c c e s s R i g h t " : " M O D I F Y _ I F _ O W N E R " , " c l a s s K i n d " : " P a r t i c i p a n t P e r m i s s i o n " , " i i d " : " 3 7 a 8 5 5 f b - a 1 6 8 - 4 2 a d - a b e 4 - c f 9 c 3 2 5 7 1 1 9 e " , " i s D e p r e c a t e d " : f a l s e , " o b j e c t C l a s s " : " A c t u a l F i n i t e S t a t e L i s t " , " r e v i s i o n N u m b e r " : 1 } , { " a c c e s s R i g h t " : " R E A D " , " c l a s s K i n d " : " P a r t i c i p a n t P e r m i s s i o n " , " i i d " : " b f c 0 4 e 0 e - b 8 2 6 - 4 c 3 4 - b 1 1 f - 5 f 1 8 5 1 0 c 3 c c 4 " , " i s D e p r e c a t e d " : f a l s e , " o b j e c t C l a s s " : " P u b l i c a t i o n " , " r e v i s i o n N u m b e r " : 1 } , { " a c c e s s R i g h t " : " M O D I F Y _ I F _ O W N E R " , " c l a s s K i n d " : " P a r t i c i p a n t P e r m i s s i o n " , " i i d " : " 8 d 6 6 c 3 c 5 - 6 9 6 e - 4 4 a f - a f 2 f - 9 7 a 6 4 1 9 4 3 1 b c " , " i s D e p r e c a t e d " : f a l s e , " o b j e c t C l a s s " : " F i l e " , " r e v i s i o n N u m b e r " : 1 } , { " a c c e s s R i g h t " : " M O D I F Y _ I F _ O W N E R " , " c l a s s K i n d " : " P a r t i c i p a n t P e r m i s s i o n " , " i i d " : " 4 f b 4 9 d 8 2 - 4 8 1 5 - 4 9 0 4 - 9 7 9 f - 9 1 6 0 8 f 5 f b 4 9 7 " , " i s D e p r e c a t e d " : f a l s e , " o b j e c t C l a s s " : " F o l d e r " , " r e v i s i o n N u m b e r " : 1 } , { " a c c e s s R i g h t " : " M O D I F Y _ I F _ O W N E R " , " c l a s s K i n d " : " P a r t i c i p a n t P e r m i s s i o n " , " i i d " : " e c 2 8 0 4 8 5 - 1 3 a 9 - 4 2 c 6 - b 3 2 1 - 2 5 f d 7 0 2 5 4 e 7 5 " , " i s D e p r e c a t e d " : f a l s e , " o b j e c t C l a s s " : " N e s t e d E l e m e n t " , " r e v i s i o n N u m b e r " : 1 } , { " a c c e s s R i g h t " : " M O D I F Y _ I F _ O W N E R " , " c l a s s K i n d " : " P a r t i c i p a n t P e r m i s s i o n " , " i i d " : " 4 b e 0 a d f 6 - 2 1 5 f - 4 c 6 5 - 8 9 4 e - 9 a 9 c 6 0 5 9 7 e 5 0 " , " i s D e p r e c a t e d " : f a l s e , " o b j e c t C l a s s " : " N e s t e d P a r a m e t e r " , " r e v i s i o n N u m b e r " : 1 } , { " a c c e s s R i g h t " : " M O D I F Y _ I F _ O W N E R " , " c l a s s K i n d " : " P a r t i c i p a n t P e r m i s s i o n " , " i i d " : " 3 9 4 a c 0 6 6 - 4 d 6 c - 4 3 b 0 - a f f f - 9 c 3 f f 3 3 7 c 4 c a " , " i s D e p r e c a t e d " : f a l s e , " o b j e c t C l a s s " : " R e q u i r e m e n t s S p e c i f i c a t i o n " , " r e v i s i o n N u m b e r " : 1 } , { " a c c e s s R i g h t " : " M O D I F Y _ I F _ O W N E R " , " c l a s s K i n d " : " P a r t i c i p a n t P e r m i s s i o n " , " i i d " : " 9 8 e c f 9 f 8 - c d c 8 - 4 c d f - a d 4 c - a f 1 a b 8 6 b e 9 2 d " , " i s D e p r e c a t e d " : f a l s e , " o b j e c t C l a s s " : " R e q u i r e m e n t " , " r e v i s i o n N u m b e r " : 1 } , { " a c c e s s R i g h t " : " M O D I F Y _ I F _ O W N E R " , " c l a s s K i n d " : " P a r t i c i p a n t P e r m i s s i o n " , " i i d " : " 2 7 8 3 3 e a 5 - a 7 4 1 - 4 c 6 3 - a f 5 6 - e 5 7 4 7 0 c 7 0 6 5 9 " , " i s D e p r e c a t e d " : f a l s e , " o b j e c t C l a s s " : " P o s s i b l e F i n i t e S t a t e L i s t " , " r e v i s i o n N u m b e r " : 1 } , { " a c c e s s R i g h t " : " M O D I F Y " , " c l a s s K i n d " : " P a r t i c i p a n t P e r m i s s i o n " , " i i d " : " 4 3 8 a c c 4 3 - b 4 f 0 - 4 c 6 9 - 8 a 6 8 - e b 8 c 1 8 f b f 3 c 0 " , " i s D e p r e c a t e d " : f a l s e , " o b j e c t C l a s s " : " M o d e l L o g E n t r y " , " r e v i s i o n N u m b e r " : 1 } , { " a c c e s s R i g h t " : " R E A D " , " c l a s s K i n d " : " P a r t i c i p a n t P e r m i s s i o n " , " i i d " : " 7 1 0 1 4 0 3 6 - 3 4 9 3 - 4 0 f 1 - 8 3 7 5 - 4 0 3 6 0 2 1 a 2 b 2 b " , " i s D e p r e c a t e d " : f a l s e , " o b j e c t C l a s s " : " I t e r a t i o n " , " r e v i s i o n N u m b e r " : 1 } , { " a c c e s s R i g h t " : " M O D I F Y " , " c l a s s K i n d " : " P a r t i c i p a n t P e r m i s s i o n " , " i i d " : " c a 0 6 6 6 4 2 - 0 e 2 8 - 4 3 7 1 - 8 2 7 a - 5 1 3 5 d 1 2 e 3 f 4 a " , " i s D e p r e c a t e d " : f a l s e , " o b j e c t C l a s s " : " C o m m o n F i l e S t o r e " , " r e v i s i o n N u m b e r " : 1 } , { " a c c e s s R i g h t " : " M O D I F Y _ I F _ O W N E R " , " c l a s s K i n d " : " P a r t i c i p a n t P e r m i s s i o n " , " i i d " : " 7 c 3 d 7 c b 6 - 2 c d 9 - 4 c 8 8 - 8 8 9 1 - 1 e d 0 9 7 b 5 a 6 4 c " , " i s D e p r e c a t e d " : f a l s e , " o b j e c t C l a s s " : " E x t e r n a l I d e n t i f i e r M a p " , " r e v i s i o n N u m b e r " : 1 } , { " a c c e s s R i g h t " : " M O D I F Y " , " c l a s s K i n d " : " P a r t i c i p a n t P e r m i s s i o n " , " i i d " : " a 5 c 2 d 5 a 3 - e 0 a f - 4 9 6 9 - a 6 4 e - 1 b b 5 a 8 f 8 1 8 5 0 " , " i s D e p r e c a t e d " : f a l s e , " o b j e c t C l a s s " : " R e q u i r e m e n t s G r o u p " , " r e v i s i o n N u m b e r " : 1 } , { " a c c e s s R i g h t " : " M O D I F Y _ I F _ O W N E R " , " c l a s s K i n d " : " P a r t i c i p a n t P e r m i s s i o n " , " i i d " : " 7 b c f 5 a 4 f - 1 d 2 f - 4 c 3 2 - b d d 2 - 9 f b e 6 5 1 e 2 c 2 5 " , " i s D e p r e c a t e d " : f a l s e , " o b j e c t C l a s s " : " P a r a m e t e r S u b s c r i p t i o n " , " r e v i s i o n N u m b e r " : 1 } , { " a c c e s s R i g h t " : " M O D I F Y _ I F _ O W N E R " , " c l a s s K i n d " : " P a r t i c i p a n t P e r m i s s i o n " , " i i d " : " 8 1 6 a e 1 d 4 - 4 b 2 5 - 4 6 3 f - 8 6 c 2 - f b a c 8 a 2 e b 8 4 6 " , " i s D e p r e c a t e d " : f a l s e , " o b j e c t C l a s s " : " P a r a m e t e r O v e r r i d e " , " r e v i s i o n N u m b e r " : 1 } , { " a c c e s s R i g h t " : " M O D I F Y _ I F _ O W N E R " , " c l a s s K i n d " : " P a r t i c i p a n t P e r m i s s i o n " , " i i d " : " 0 3 4 f f 3 1 1 - e 2 1 3 - 4 8 f 1 - a 9 c 2 - 3 6 1 a 1 d b 2 9 d 3 9 " , " i s D e p r e c a t e d " : f a l s e , " o b j e c t C l a s s " : " P a r a m e t e r " , " r e v i s i o n N u m b e r " : 1 } , { " a c c e s s R i g h t " : " M O D I F Y _ I F _ O W N E R " , " c l a s s K i n d " : " P a r t i c i p a n t P e r m i s s i o n " , " i i d " : " 5 e b 1 8 7 3 1 - b f 5 e - 4 1 9 8 - 8 9 4 c - 0 e f 7 3 6 9 5 6 b b 2 " , " i s D e p r e c a t e d " : f a l s e , " o b j e c t C l a s s " : " E n g i n e e r i n g M o d e l " , " r e v i s i o n N u m b e r " : 1 } , { " a c c e s s R i g h t " : " M O D I F Y _ I F _ O W N E R " , " c l a s s K i n d " : " P a r t i c i p a n t P e r m i s s i o n " , " i i d " : " 6 8 6 3 d 1 d a - b b 6 b - 4 c f 7 - a 4 6 e - 3 7 e 2 5 5 c e 7 1 3 a " , " i s D e p r e c a t e d " : f a l s e , " o b j e c t C l a s s " : " E l e m e n t U s a g e " , " r e v i s i o n N u m b e r " : 1 } , { " a c c e s s R i g h t " : " M O D I F Y _ I F _ O W N E R " , " c l a s s K i n d " : " P a r t i c i p a n t P e r m i s s i o n " , " i i d " : " 3 0 7 9 1 6 6 2 - 5 e 1 d - 4 b 8 a - b 3 2 b - 3 6 5 d 2 f 7 d a e 7 7 " , " i s D e p r e c a t e d " : f a l s e , " o b j e c t C l a s s " : " E l e m e n t D e f i n i t i o n " , " r e v i s i o n N u m b e r " : 1 } , { " a c c e s s R i g h t " : " M O D I F Y " , " c l a s s K i n d " : " P a r t i c i p a n t P e r m i s s i o n " , " i i d " : " c 5 4 6 f 4 a b - f 7 4 e - 4 8 d f - 9 9 f 8 - 4 a 0 e 3 2 4 2 0 a b 5 " , " i s D e p r e c a t e d " : f a l s e , " o b j e c t C l a s s " : " P a r a m e t e r G r o u p " , " r e v i s i o n N u m b e r " : 1 } , { " a c c e s s R i g h t " : " M O D I F Y _ I F _ O W N E R " , " c l a s s K i n d " : " P a r t i c i p a n t P e r m i s s i o n " , " i i d " : " 8 b b 8 0 a 4 2 - 4 9 8 8 - 4 5 7 d - 8 9 c 3 - 6 a 0 0 8 3 a 9 0 6 a 5 " , " i s D e p r e c a t e d " : f a l s e , " o b j e c t C l a s s " : " D o m a i n F i l e S t o r e " , " r e v i s i o n N u m b e r " : 1 } , { " a l i a s " : [ ] , " c l a s s K i n d " : " P a r t i c i p a n t R o l e " , " d e f i n i t i o n " : [ ] , " h y p e r L i n k " : [ ] , " i i d " : " 2 6 7 0 c 6 a 0 - 9 d 7 3 - 4 3 2 e - a 9 1 e - e a 8 c a 5 e 9 0 9 a 2 " , " i s D e p r e c a t e d " : f a l s e , " n a m e " : " T e a m   L e a d e r " , " p a r t i c i p a n t P e r m i s s i o n " : [ " 3 a 0 c 8 4 2 2 - 0 e 3 b - 4 7 c 1 - 8 5 0 0 - d 2 a 4 a c 6 c d 5 f 0 " , " 4 1 3 6 6 0 3 7 - b 3 d 2 - 4 5 a 2 - 9 8 2 1 - a 6 b 7 0 e c c b 1 7 6 " , " 2 a 4 3 e 8 d 9 - 6 1 b e - 4 b 6 e - 8 0 3 3 - 0 6 8 d 5 7 2 8 d d 8 2 " , " 9 6 a 7 e d 0 8 - 6 7 7 2 - 4 6 f 1 - a 0 6 c - 6 8 1 2 e 5 9 1 a 0 8 8 " , " b f 1 8 1 5 4 f - 2 0 3 3 - 4 e 1 3 - 9 9 9 5 - 9 d e 3 f f f c a 9 1 2 " , " a b d 5 f c 7 6 - 2 d 6 4 - 4 7 8 5 - 8 2 b 0 - b b 7 3 d a b 5 5 a d a " , " d 8 e 5 d 5 9 e - 6 1 9 5 - 4 a 9 e - b c 3 1 - 5 c 2 1 0 a c 8 d d 2 0 " , " e 8 c b 9 6 1 8 - 9 1 8 3 - 4 b c b - b c 4 9 - e c 7 1 0 c f 8 0 1 c 5 " , " c a 0 0 a 1 9 e - 7 5 4 0 - 4 e c d - b 3 f 3 - d b 1 f 3 e 4 d 6 4 8 2 " , " 7 0 9 7 c 1 e 3 - 0 6 4 7 - 4 0 f 6 - b a 4 b - a 0 7 a 2 f a 4 8 a 6 4 " , " 8 b 7 7 c 3 f c - d a 0 d - 4 1 1 7 - 8 e 3 6 - f 5 a e a c 1 8 8 0 e 0 " , " 0 e 4 8 b 7 c c - a 4 a e - 4 0 b 3 - 8 c a 5 - 7 6 1 4 0 6 0 5 2 a 9 e " , " d 3 7 4 8 9 9 d - 2 5 8 5 - 4 e b d - 8 1 3 d - 6 3 8 1 4 c a 7 1 3 1 0 " , " e e 7 5 e e f 1 - e e 7 f - 4 9 d 6 - 8 7 0 d - d 7 7 9 f a 6 f b b 3 d " , " d 4 4 4 b 9 4 2 - d f 3 f - 4 c 2 4 - 8 7 b 2 - 4 6 8 1 4 8 4 4 e 2 b b " , " b 2 7 5 a 3 d 7 - d 8 7 5 - 4 6 f f - 9 7 d f - 5 4 0 9 2 1 1 b b 4 d e " , " 6 e 1 5 f d 5 2 - b c 5 c - 4 6 3 2 - 9 1 8 e - 3 2 0 8 b 9 2 0 5 1 1 f " , " 9 9 4 6 4 c f 1 - 7 4 4 c - 4 d 8 0 - a e 6 7 - 9 f 6 0 d 7 0 c d f 8 8 " , " 6 d d 8 d a 0 3 - 1 6 c 6 - 4 c 0 1 - a 0 6 b - 1 9 4 e 8 8 f a 3 d 6 0 " , " 3 9 b b 3 3 5 e - 1 2 c 7 - 4 4 5 3 - a b a 6 - 9 9 c 2 4 0 a 7 4 f 4 f " , " 2 d 3 0 f f a 7 - 3 3 d 6 - 4 6 0 9 - 9 a 7 1 - 3 4 f f 5 0 a e 9 2 9 0 " , " e 5 8 8 a 5 f 0 - f 3 6 4 - 4 e 7 1 - 8 3 3 7 - 7 2 c 0 7 c 5 7 d 5 8 c " ] , " r e v i s i o n N u m b e r " : 1 , " s h o r t N a m e " : " T e a m L e a d e r " } , { " a c c e s s R i g h t " : " M O D I F Y " , " c l a s s K i n d " : " P a r t i c i p a n t P e r m i s s i o n " , " i i d " : " 3 a 0 c 8 4 2 2 - 0 e 3 b - 4 7 c 1 - 8 5 0 0 - d 2 a 4 a c 6 c d 5 f 0 " , " i s D e p r e c a t e d " : f a l s e , " o b j e c t C l a s s " : " F o l d e r " , " r e v i s i o n N u m b e r " : 1 } , { " a c c e s s R i g h t " : " M O D I F Y " , " c l a s s K i n d " : " P a r t i c i p a n t P e r m i s s i o n " , " i i d " : " 4 1 3 6 6 0 3 7 - b 3 d 2 - 4 5 a 2 - 9 8 2 1 - a 6 b 7 0 e c c b 1 7 6 " , " i s D e p r e c a t e d " : f a l s e , " o b j e c t C l a s s " : " A c t u a l F i n i t e S t a t e L i s t " , " r e v i s i o n N u m b e r " : 1 } , { " a c c e s s R i g h t " : " M O D I F Y " , " c l a s s K i n d " : " P a r t i c i p a n t P e r m i s s i o n " , " i i d " : " 2 a 4 3 e 8 d 9 - 6 1 b e - 4 b 6 e - 8 0 3 3 - 0 6 8 d 5 7 2 8 d d 8 2 " , " i s D e p r e c a t e d " : f a l s e , " o b j e c t C l a s s " : " C o m m o n F i l e S t o r e " , " r e v i s i o n N u m b e r " : 1 } , { " a c c e s s R i g h t " : " M O D I F Y " , " c l a s s K i n d " : " P a r t i c i p a n t P e r m i s s i o n " , " i i d " : " 9 6 a 7 e d 0 8 - 6 7 7 2 - 4 6 f 1 - a 0 6 c - 6 8 1 2 e 5 9 1 a 0 8 8 " , " i s D e p r e c a t e d " : f a l s e , " o b j e c t C l a s s " : " D o m a i n F i l e S t o r e " , " r e v i s i o n N u m b e r " : 1 } , { " a c c e s s R i g h t " : " M O D I F Y " , " c l a s s K i n d " : " P a r t i c i p a n t P e r m i s s i o n " , " i i d " : " b f 1 8 1 5 4 f - 2 0 3 3 - 4 e 1 3 - 9 9 9 5 - 9 d e 3 f f f c a 9 1 2 " , " i s D e p r e c a t e d " : f a l s e , " o b j e c t C l a s s " : " E l e m e n t D e f i n i t i o n " , " r e v i s i o n N u m b e r " : 1 } , { " a c c e s s R i g h t " : " M O D I F Y " , " c l a s s K i n d " : " P a r t i c i p a n t P e r m i s s i o n " , " i i d " : " a b d 5 f c 7 6 - 2 d 6 4 - 4 7 8 5 - 8 2 b 0 - b b 7 3 d a b 5 5 a d a " , " i s D e p r e c a t e d " : f a l s e , " o b j e c t C l a s s " : " E l e m e n t U s a g e " , " r e v i s i o n N u m b e r " : 1 } , { " a c c e s s R i g h t " : " M O D I F Y " , " c l a s s K i n d " : " P a r t i c i p a n t P e r m i s s i o n " , " i i d " : " d 8 e 5 d 5 9 e - 6 1 9 5 - 4 a 9 e - b c 3 1 - 5 c 2 1 0 a c 8 d d 2 0 " , " i s D e p r e c a t e d " : f a l s e , " o b j e c t C l a s s " : " E n g i n e e r i n g M o d e l " , " r e v i s i o n N u m b e r " : 1 } , { " a c c e s s R i g h t " : " M O D I F Y " , " c l a s s K i n d " : " P a r t i c i p a n t P e r m i s s i o n " , " i i d " : " e 8 c b 9 6 1 8 - 9 1 8 3 - 4 b c b - b c 4 9 - e c 7 1 0 c f 8 0 1 c 5 " , " i s D e p r e c a t e d " : f a l s e , " o b j e c t C l a s s " : " E x t e r n a l I d e n t i f i e r M a p " , " r e v i s i o n N u m b e r " : 1 } , { " a c c e s s R i g h t " : " M O D I F Y " , " c l a s s K i n d " : " P a r t i c i p a n t P e r m i s s i o n " , " i i d " : " c a 0 0 a 1 9 e - 7 5 4 0 - 4 e c d - b 3 f 3 - d b 1 f 3 e 4 d 6 4 8 2 " , " i s D e p r e c a t e d " : f a l s e , " o b j e c t C l a s s " : " F i l e " , " r e v i s i o n N u m b e r " : 1 } , { " a c c e s s R i g h t " : " M O D I F Y " , " c l a s s K i n d " : " P a r t i c i p a n t P e r m i s s i o n " , " i i d " : " 7 0 9 7 c 1 e 3 - 0 6 4 7 - 4 0 f 6 - b a 4 b - a 0 7 a 2 f a 4 8 a 6 4 " , " i s D e p r e c a t e d " : f a l s e , " o b j e c t C l a s s " : " I t e r a t i o n " , " r e v i s i o n N u m b e r " : 1 } , { " a c c e s s R i g h t " : " M O D I F Y " , " c l a s s K i n d " : " P a r t i c i p a n t P e r m i s s i o n " , " i i d " : " 8 b 7 7 c 3 f c - d a 0 d - 4 1 1 7 - 8 e 3 6 - f 5 a e a c 1 8 8 0 e 0 " , " i s D e p r e c a t e d " : f a l s e , " o b j e c t C l a s s " : " M o d e l L o g E n t r y " , " r e v i s i o n N u m b e r " : 1 } , { " a c c e s s R i g h t " : " M O D I F Y " , " c l a s s K i n d " : " P a r t i c i p a n t P e r m i s s i o n " , " i i d " : " 0 e 4 8 b 7 c c - a 4 a e - 4 0 b 3 - 8 c a 5 - 7 6 1 4 0 6 0 5 2 a 9 e " , " i s D e p r e c a t e d " : f a l s e , " o b j e c t C l a s s " : " N e s t e d E l e m e n t " , " r e v i s i o n N u m b e r " : 1 } , { " a c c e s s R i g h t " : " M O D I F Y " , " c l a s s K i n d " : " P a r t i c i p a n t P e r m i s s i o n " , " i i d " : " d 3 7 4 8 9 9 d - 2 5 8 5 - 4 e b d - 8 1 3 d - 6 3 8 1 4 c a 7 1 3 1 0 " , " i s D e p r e c a t e d " : f a l s e , " o b j e c t C l a s s " : " N e s t e d P a r a m e t e r " , " r e v i s i o n N u m b e r " : 1 } , { " a c c e s s R i g h t " : " M O D I F Y " , " c l a s s K i n d " : " P a r t i c i p a n t P e r m i s s i o n " , " i i d " : " e e 7 5 e e f 1 - e e 7 f - 4 9 d 6 - 8 7 0 d - d 7 7 9 f a 6 f b b 3 d " , " i s D e p r e c a t e d " : f a l s e , " o b j e c t C l a s s " : " P a r a m e t e r " , " r e v i s i o n N u m b e r " : 1 } , { " a c c e s s R i g h t " : " M O D I F Y " , " c l a s s K i n d " : " P a r t i c i p a n t P e r m i s s i o n " , " i i d " : " d 4 4 4 b 9 4 2 - d f 3 f - 4 c 2 4 - 8 7 b 2 - 4 6 8 1 4 8 4 4 e 2 b b " , " i s D e p r e c a t e d " : f a l s e , " o b j e c t C l a s s " : " P a r a m e t e r G r o u p " , " r e v i s i o n N u m b e r " : 1 } , { " a c c e s s R i g h t " : " M O D I F Y " , " c l a s s K i n d " : " P a r t i c i p a n t P e r m i s s i o n " , " i i d " : " b 2 7 5 a 3 d 7 - d 8 7 5 - 4 6 f f - 9 7 d f - 5 4 0 9 2 1 1 b b 4 d e " , " i s D e p r e c a t e d " : f a l s e , " o b j e c t C l a s s " : " P a r a m e t e r O v e r r i d e " , " r e v i s i o n N u m b e r " : 1 } , { " a c c e s s R i g h t " : " M O D I F Y " , " c l a s s K i n d " : " P a r t i c i p a n t P e r m i s s i o n " , " i i d " : " 6 e 1 5 f d 5 2 - b c 5 c - 4 6 3 2 - 9 1 8 e - 3 2 0 8 b 9 2 0 5 1 1 f " , " i s D e p r e c a t e d " : f a l s e , " o b j e c t C l a s s " : " P a r a m e t e r S u b s c r i p t i o n " , " r e v i s i o n N u m b e r " : 1 } , { " a c c e s s R i g h t " : " M O D I F Y " , " c l a s s K i n d " : " P a r t i c i p a n t P e r m i s s i o n " , " i i d " : " 9 9 4 6 4 c f 1 - 7 4 4 c - 4 d 8 0 - a e 6 7 - 9 f 6 0 d 7 0 c d f 8 8 " , " i s D e p r e c a t e d " : f a l s e , " o b j e c t C l a s s " : " P o s s i b l e F i n i t e S t a t e L i s t " , " r e v i s i o n N u m b e r " : 1 } , { " a c c e s s R i g h t " : " M O D I F Y " , " c l a s s K i n d " : " P a r t i c i p a n t P e r m i s s i o n " , " i i d " : " 6 d d 8 d a 0 3 - 1 6 c 6 - 4 c 0 1 - a 0 6 b - 1 9 4 e 8 8 f a 3 d 6 0 " , " i s D e p r e c a t e d " : f a l s e , " o b j e c t C l a s s " : " P u b l i c a t i o n " , " r e v i s i o n N u m b e r " : 1 } , { " a c c e s s R i g h t " : " M O D I F Y " , " c l a s s K i n d " : " P a r t i c i p a n t P e r m i s s i o n " , " i i d " : " 3 9 b b 3 3 5 e - 1 2 c 7 - 4 4 5 3 - a b a 6 - 9 9 c 2 4 0 a 7 4 f 4 f " , " i s D e p r e c a t e d " : f a l s e , " o b j e c t C l a s s " : " R e q u i r e m e n t " , " r e v i s i o n N u m b e r " : 1 } , { " a c c e s s R i g h t " : " M O D I F Y " , " c l a s s K i n d " : " P a r t i c i p a n t P e r m i s s i o n " , " i i d " : " 2 d 3 0 f f a 7 - 3 3 d 6 - 4 6 0 9 - 9 a 7 1 - 3 4 f f 5 0 a e 9 2 9 0 " , " i s D e p r e c a t e d " : f a l s e , " o b j e c t C l a s s " : " R e q u i r e m e n t s G r o u p " , " r e v i s i o n N u m b e r " : 1 } , { " a c c e s s R i g h t " : " M O D I F Y " , " c l a s s K i n d " : " P a r t i c i p a n t P e r m i s s i o n " , " i i d " : " e 5 8 8 a 5 f 0 - f 3 6 4 - 4 e 7 1 - 8 3 3 7 - 7 2 c 0 7 c 5 7 d 5 8 c " , " i s D e p r e c a t e d " : f a l s e , " o b j e c t C l a s s " : " R e q u i r e m e n t s S p e c i f i c a t i o n " , " r e v i s i o n N u m b e r " : 1 } , { " a l i a s " : [ ] , " c l a s s K i n d " : " P a r t i c i p a n t R o l e " , " d e f i n i t i o n " : [ ] , " h y p e r L i n k " : [ ] , " i i d " : " 4 a e 9 9 8 1 7 - 8 7 c 8 - 4 b 1 e - 8 f f f - a 0 4 c a d 2 a b f d d " , " i s D e p r e c a t e d " : f a l s e , " n a m e " : " D e s i g n   A u t h o r i t y " , " p a r t i c i p a n t P e r m i s s i o n " : [ " 5 2 9 6 5 0 f 3 - 2 9 9 5 - 4 5 4 6 - b e b f - 0 7 e 2 3 5 0 0 c 3 0 d " , " e 5 a 5 e a 5 c - 3 5 8 b - 4 2 c d - 8 0 8 5 - 8 2 0 e 4 0 4 c d d 8 8 " , " 7 1 d f a f e a - 5 c 4 f - 4 b 4 0 - b 0 8 5 - f f 7 1 b b 6 d d 7 e 5 " , " 5 0 0 f e 7 b 8 - 6 8 5 0 - 4 6 d 2 - 8 1 2 5 - 9 8 e d b f 8 3 b c 8 5 " , " 1 6 d a d 3 6 b - a 9 5 0 - 4 3 c 1 - 9 7 e f - a 4 3 2 1 5 a d 3 c 2 6 " , " f 1 4 7 f f e 2 - 6 a 5 8 - 4 c 6 9 - a 8 3 5 - a 8 7 d 4 1 3 f 3 3 2 2 " , " 7 b e 5 4 4 d a - 6 7 f 7 - 4 a 8 c - a 5 0 6 - 5 1 c 9 1 8 3 e 7 f c 5 " , " 0 9 c 4 7 1 7 d - 7 2 d 1 - 4 c 2 e - a 8 b 5 - e 7 7 a 4 8 6 6 2 6 1 e " , " e 1 6 1 0 d b 7 - 6 5 f b - 4 9 0 1 - 9 2 d 4 - b d f 8 b 5 8 1 c 6 f d " , " c b a 5 3 c 2 b - f 9 b 4 - 4 d e f - b f 9 3 - b 2 8 1 f a 9 5 2 f 8 6 " , " 6 e 0 c 3 7 1 9 - 9 e b 3 - 4 e a 9 - b 3 6 1 - d 0 7 d 4 9 6 3 0 2 1 c " , " e e e 5 1 a c 1 - b 1 4 0 - 4 0 5 a - a d 7 f - a a 3 b 5 1 f 9 9 8 9 e " , " 9 d 7 c 1 c a 7 - 0 0 6 4 - 4 6 d c - a e 0 0 - 6 f 8 7 0 e 1 c 8 1 c 1 " , " 5 8 e 7 a 1 3 d - e f 3 b - 4 b 4 6 - 9 6 4 a - 6 f f c a 5 a b 2 4 f a " , " 6 a 7 e 9 2 0 d - d 7 5 0 - 4 8 7 f - 8 f 2 f - f 3 1 0 7 8 b 6 1 9 e a " , " 1 f d 2 0 3 c 2 - d b 2 2 - 4 7 5 8 - 8 3 a d - f 3 9 4 1 1 b 3 a 5 6 d " , " 6 9 9 b 3 b c e - 4 2 5 c - 4 e 3 b - b 2 b 1 - 2 a 9 3 1 3 c 5 2 a 1 e " , " 3 0 b 3 7 f f d - 0 4 9 6 - 4 f 0 b - b b 8 d - 7 5 2 d 7 7 a c 4 e 1 2 " , " 0 d e 2 d 5 1 6 - 3 b 0 0 - 4 3 5 d - 8 4 1 8 - 0 4 e f e 1 c 7 1 1 4 e " , " 4 5 9 6 8 9 2 7 - e a 6 0 - 4 d 4 7 - 8 d 1 8 - c d 0 b d 8 e d 4 7 3 7 " , " b f c f c d 6 2 - d b 4 e - 4 2 d 3 - a 9 b 8 - 3 9 a a 8 6 3 2 0 3 0 4 " , " 8 5 f 7 b 2 8 0 - 6 9 9 3 - 4 0 3 b - a 9 a 6 - a d 0 b 8 8 5 a 2 0 5 8 " ] , " r e v i s i o n N u m b e r " : 1 , " s h o r t N a m e " : " D e s i g n A u t h o r i t y " } , { " a c c e s s R i g h t " : " M O D I F Y " , " c l a s s K i n d " : " P a r t i c i p a n t P e r m i s s i o n " , " i i d " : " 5 2 9 6 5 0 f 3 - 2 9 9 5 - 4 5 4 6 - b e b f - 0 7 e 2 3 5 0 0 c 3 0 d " , " i s D e p r e c a t e d " : f a l s e , " o b j e c t C l a s s " : " A c t u a l F i n i t e S t a t e L i s t " , " r e v i s i o n N u m b e r " : 1 } , { " a c c e s s R i g h t " : " M O D I F Y " , " c l a s s K i n d " : " P a r t i c i p a n t P e r m i s s i o n " , " i i d " : " e 5 a 5 e a 5 c - 3 5 8 b - 4 2 c d - 8 0 8 5 - 8 2 0 e 4 0 4 c d d 8 8 " , " i s D e p r e c a t e d " : f a l s e , " o b j e c t C l a s s " : " C o m m o n F i l e S t o r e " , " r e v i s i o n N u m b e r " : 1 } , { " a c c e s s R i g h t " : " M O D I F Y " , " c l a s s K i n d " : " P a r t i c i p a n t P e r m i s s i o n " , " i i d " : " 7 1 d f a f e a - 5 c 4 f - 4 b 4 0 - b 0 8 5 - f f 7 1 b b 6 d d 7 e 5 " , " i s D e p r e c a t e d " : f a l s e , " o b j e c t C l a s s " : " D o m a i n F i l e S t o r e " , " r e v i s i o n N u m b e r " : 1 } , { " a c c e s s R i g h t " : " M O D I F Y " , " c l a s s K i n d " : " P a r t i c i p a n t P e r m i s s i o n " , " i i d " : " 5 0 0 f e 7 b 8 - 6 8 5 0 - 4 6 d 2 - 8 1 2 5 - 9 8 e d b f 8 3 b c 8 5 " , " i s D e p r e c a t e d " : f a l s e , " o b j e c t C l a s s " : " E l e m e n t D e f i n i t i o n " , " r e v i s i o n N u m b e r " : 1 } , { " a c c e s s R i g h t " : " M O D I F Y " , " c l a s s K i n d " : " P a r t i c i p a n t P e r m i s s i o n " , " i i d " : " 1 6 d a d 3 6 b - a 9 5 0 - 4 3 c 1 - 9 7 e f - a 4 3 2 1 5 a d 3 c 2 6 " , " i s D e p r e c a t e d " : f a l s e , " o b j e c t C l a s s " : " E l e m e n t U s a g e " , " r e v i s i o n N u m b e r " : 1 } , { " a c c e s s R i g h t " : " M O D I F Y " , " c l a s s K i n d " : " P a r t i c i p a n t P e r m i s s i o n " , " i i d " : " f 1 4 7 f f e 2 - 6 a 5 8 - 4 c 6 9 - a 8 3 5 - a 8 7 d 4 1 3 f 3 3 2 2 " , " i s D e p r e c a t e d " : f a l s e , " o b j e c t C l a s s " : " E n g i n e e r i n g M o d e l " , " r e v i s i o n N u m b e r " : 1 } , { " a c c e s s R i g h t " : " M O D I F Y " , " c l a s s K i n d " : " P a r t i c i p a n t P e r m i s s i o n " , " i i d " : " 7 b e 5 4 4 d a - 6 7 f 7 - 4 a 8 c - a 5 0 6 - 5 1 c 9 1 8 3 e 7 f c 5 " , " i s D e p r e c a t e d " : f a l s e , " o b j e c t C l a s s " : " E x t e r n a l I d e n t i f i e r M a p " , " r e v i s i o n N u m b e r " : 1 } , { " a c c e s s R i g h t " : " M O D I F Y " , " c l a s s K i n d " : " P a r t i c i p a n t P e r m i s s i o n " , " i i d " : " 0 9 c 4 7 1 7 d - 7 2 d 1 - 4 c 2 e - a 8 b 5 - e 7 7 a 4 8 6 6 2 6 1 e " , " i s D e p r e c a t e d " : f a l s e , " o b j e c t C l a s s " : " F i l e " , " r e v i s i o n N u m b e r " : 1 } , { " a c c e s s R i g h t " : " M O D I F Y " , " c l a s s K i n d " : " P a r t i c i p a n t P e r m i s s i o n " , " i i d " : " e 1 6 1 0 d b 7 - 6 5 f b - 4 9 0 1 - 9 2 d 4 - b d f 8 b 5 8 1 c 6 f d " , " i s D e p r e c a t e d " : f a l s e , " o b j e c t C l a s s " : " F o l d e r " , " r e v i s i o n N u m b e r " : 1 } , { " a c c e s s R i g h t " : " M O D I F Y " , " c l a s s K i n d " : " P a r t i c i p a n t P e r m i s s i o n " , " i i d " : " c b a 5 3 c 2 b - f 9 b 4 - 4 d e f - b f 9 3 - b 2 8 1 f a 9 5 2 f 8 6 " , " i s D e p r e c a t e d " : f a l s e , " o b j e c t C l a s s " : " I t e r a t i o n " , " r e v i s i o n N u m b e r " : 1 } , { " a c c e s s R i g h t " : " M O D I F Y " , " c l a s s K i n d " : " P a r t i c i p a n t P e r m i s s i o n " , " i i d " : " 6 e 0 c 3 7 1 9 - 9 e b 3 - 4 e a 9 - b 3 6 1 - d 0 7 d 4 9 6 3 0 2 1 c " , " i s D e p r e c a t e d " : f a l s e , " o b j e c t C l a s s " : " M o d e l L o g E n t r y " , " r e v i s i o n N u m b e r " : 1 } , { " a c c e s s R i g h t " : " M O D I F Y " , " c l a s s K i n d " : " P a r t i c i p a n t P e r m i s s i o n " , " i i d " : " e e e 5 1 a c 1 - b 1 4 0 - 4 0 5 a - a d 7 f - a a 3 b 5 1 f 9 9 8 9 e " , " i s D e p r e c a t e d " : f a l s e , " o b j e c t C l a s s " : " N e s t e d E l e m e n t " , " r e v i s i o n N u m b e r " : 1 } , { " a c c e s s R i g h t " : " M O D I F Y " , " c l a s s K i n d " : " P a r t i c i p a n t P e r m i s s i o n " , " i i d " : " 9 d 7 c 1 c a 7 - 0 0 6 4 - 4 6 d c - a e 0 0 - 6 f 8 7 0 e 1 c 8 1 c 1 " , " i s D e p r e c a t e d " : f a l s e , " o b j e c t C l a s s " : " N e s t e d P a r a m e t e r " , " r e v i s i o n N u m b e r " : 1 } , { " a c c e s s R i g h t " : " M O D I F Y " , " c l a s s K i n d " : " P a r t i c i p a n t P e r m i s s i o n " , " i i d " : " 5 8 e 7 a 1 3 d - e f 3 b - 4 b 4 6 - 9 6 4 a - 6 f f c a 5 a b 2 4 f a " , " i s D e p r e c a t e d " : f a l s e , " o b j e c t C l a s s " : " P a r a m e t e r " , " r e v i s i o n N u m b e r " : 1 } , { " a c c e s s R i g h t " : " M O D I F Y " , " c l a s s K i n d " : " P a r t i c i p a n t P e r m i s s i o n " , " i i d " : " 6 a 7 e 9 2 0 d - d 7 5 0 - 4 8 7 f - 8 f 2 f - f 3 1 0 7 8 b 6 1 9 e a " , " i s D e p r e c a t e d " : f a l s e , " o b j e c t C l a s s " : " P a r a m e t e r G r o u p " , " r e v i s i o n N u m b e r " : 1 } , { " a c c e s s R i g h t " : " M O D I F Y " , " c l a s s K i n d " : " P a r t i c i p a n t P e r m i s s i o n " , " i i d " : " 1 f d 2 0 3 c 2 - d b 2 2 - 4 7 5 8 - 8 3 a d - f 3 9 4 1 1 b 3 a 5 6 d " , " i s D e p r e c a t e d " : f a l s e , " o b j e c t C l a s s " : " P a r a m e t e r O v e r r i d e " , " r e v i s i o n N u m b e r " : 1 } , { " a c c e s s R i g h t " : " M O D I F Y " , " c l a s s K i n d " : " P a r t i c i p a n t P e r m i s s i o n " , " i i d " : " 6 9 9 b 3 b c e - 4 2 5 c - 4 e 3 b - b 2 b 1 - 2 a 9 3 1 3 c 5 2 a 1 e " , " i s D e p r e c a t e d " : f a l s e , " o b j e c t C l a s s " : " P a r a m e t e r S u b s c r i p t i o n " , " r e v i s i o n N u m b e r " : 1 } , { " a c c e s s R i g h t " : " M O D I F Y " , " c l a s s K i n d " : " P a r t i c i p a n t P e r m i s s i o n " , " i i d " : " 3 0 b 3 7 f f d - 0 4 9 6 - 4 f 0 b - b b 8 d - 7 5 2 d 7 7 a c 4 e 1 2 " , " i s D e p r e c a t e d " : f a l s e , " o b j e c t C l a s s " : " P o s s i b l e F i n i t e S t a t e L i s t " , " r e v i s i o n N u m b e r " : 1 } , { " a c c e s s R i g h t " : " M O D I F Y " , " c l a s s K i n d " : " P a r t i c i p a n t P e r m i s s i o n " , " i i d " : " 0 d e 2 d 5 1 6 - 3 b 0 0 - 4 3 5 d - 8 4 1 8 - 0 4 e f e 1 c 7 1 1 4 e " , " i s D e p r e c a t e d " : f a l s e , " o b j e c t C l a s s " : " P u b l i c a t i o n " , " r e v i s i o n N u m b e r " : 1 } , { " a c c e s s R i g h t " : " M O D I F Y " , " c l a s s K i n d " : " P a r t i c i p a n t P e r m i s s i o n " , " i i d " : " 4 5 9 6 8 9 2 7 - e a 6 0 - 4 d 4 7 - 8 d 1 8 - c d 0 b d 8 e d 4 7 3 7 " , " i s D e p r e c a t e d " : f a l s e , " o b j e c t C l a s s " : " R e q u i r e m e n t " , " r e v i s i o n N u m b e r " : 1 } , { " a c c e s s R i g h t " : " M O D I F Y " , " c l a s s K i n d " : " P a r t i c i p a n t P e r m i s s i o n " , " i i d " : " b f c f c d 6 2 - d b 4 e - 4 2 d 3 - a 9 b 8 - 3 9 a a 8 6 3 2 0 3 0 4 " , " i s D e p r e c a t e d " : f a l s e , " o b j e c t C l a s s " : " R e q u i r e m e n t s G r o u p " , " r e v i s i o n N u m b e r " : 1 } , { " a c c e s s R i g h t " : " M O D I F Y " , " c l a s s K i n d " : " P a r t i c i p a n t P e r m i s s i o n " , " i i d " : " 8 5 f 7 b 2 8 0 - 6 9 9 3 - 4 0 3 b - a 9 a 6 - a d 0 b 8 8 5 a 2 0 5 8 " , " i s D e p r e c a t e d " : f a l s e , " o b j e c t C l a s s " : " R e q u i r e m e n t s S p e c i f i c a t i o n " , " r e v i s i o n N u m b e r " : 1 } , { " a l i a s " : [ ] , " c l a s s K i n d " : " P a r t i c i p a n t R o l e " , " d e f i n i t i o n " : [ ] , " h y p e r L i n k " : [ ] , " i i d " : " 4 8 a 0 8 8 b a - 8 a a 2 - 4 8 0 1 - 9 e 5 c - 1 8 3 2 5 3 b 1 4 6 e 8 " , " i s D e p r e c a t e d " : f a l s e , " n a m e " : " T e c h n i c a l   A u t h o r " , " p a r t i c i p a n t P e r m i s s i o n " : [ " a 8 d 8 6 d b 3 - e 5 a f - 4 3 6 3 - b 8 e 1 - a c 2 5 6 e 0 e e d b 1 " , " 9 e 9 3 f 9 c 3 - e 9 d 0 - 4 4 f 4 - 9 3 1 b - a b 6 6 1 5 4 8 9 d c e " , " 4 5 8 f c 4 8 5 - 6 1 4 5 - 4 1 1 1 - 9 c 5 4 - 8 d 2 0 0 5 b 7 e c 3 9 " , " 0 1 1 c 8 6 a a - 7 2 4 4 - 4 3 f 2 - 8 0 0 d - 5 9 1 5 8 1 f b 8 5 b 5 " , " 9 b e 8 4 3 0 d - a 3 9 5 - 4 f 3 9 - 8 d a 4 - 7 1 9 d 1 f 5 3 e b 0 1 " , " b 3 d d 7 7 c 8 - 0 b 1 c - 4 3 4 2 - 9 1 c 8 - 6 e 4 3 c 3 a 1 d 4 a 0 " , " 5 9 9 1 7 0 2 1 - d 3 4 7 - 4 2 e 6 - 8 d 2 a - e a 7 8 d 3 e 9 f 3 3 7 " , " 0 6 4 5 1 1 6 0 - 6 d d 9 - 4 7 1 e - a 9 5 2 - d 6 e f d b 5 d b 2 d 7 " , " d 5 b 0 9 c 3 2 - 2 e 5 a - 4 5 b b - b e d 0 - 1 9 0 7 6 2 a 5 3 f 0 0 " , " 8 d 6 d 2 3 4 8 - 5 7 0 9 - 4 2 2 5 - a 0 6 8 - d c 6 e 4 b b d 9 c 8 8 " , " a 9 3 6 8 a b d - f b 2 d - 4 4 e 5 - 9 8 1 8 - 4 3 d 0 e 6 9 6 4 a 6 a " , " 9 f 1 f a b 9 a - c 3 9 d - 4 2 d a - 8 2 3 0 - 2 5 5 d f 2 c 5 1 a 3 2 " , " e 0 e 3 6 9 9 0 - 0 3 a 3 - 4 0 9 3 - 8 8 8 2 - 9 1 9 b 2 b 7 9 a f d f " , " a 4 b 4 2 9 7 d - 3 8 4 5 - 4 c b 5 - b e d d - f 6 e 5 c 7 6 b b 2 b 4 " , " 2 4 4 5 3 b 4 0 - 1 f c d - 4 b d 5 - b c 4 a - 6 7 9 8 8 d 8 d 3 9 2 3 " , " b 5 f e c f d e - d 5 2 b - 4 b 4 9 - a 2 7 3 - 5 e c c 4 7 b a 8 9 f b " , " 5 c c 9 b b 5 a - 4 f 2 7 - 4 8 b 8 - 8 d 8 7 - e 4 6 6 a e 2 c e f 4 c " , " c c b f 6 1 a d - 6 a 7 a - 4 0 5 7 - 8 f d a - 8 5 f 8 7 8 4 9 5 1 f 8 " , " 3 8 b 3 5 1 9 6 - 5 7 5 e - 4 4 3 a - 9 2 6 f - 9 7 d e c 0 e d c d 9 c " , " c b 7 5 c f 8 2 - 2 b e 1 - 4 5 6 b - 8 c 1 f - 5 8 3 8 8 5 c 7 9 7 2 2 " , " 2 9 c 8 4 5 9 8 - f e 6 f - 4 9 0 b - b 7 a 3 - 7 2 9 b f d 1 4 6 7 0 c " , " 3 7 2 0 2 a 8 3 - 8 1 7 6 - 4 a 9 1 - a c 5 f - e 2 0 6 8 5 a 9 1 b 2 8 " ] , " r e v i s i o n N u m b e r " : 1 , " s h o r t N a m e " : " T e c h A u t h o r " } , { " a c c e s s R i g h t " : " M O D I F Y _ I F _ O W N E R " , " c l a s s K i n d " : " P a r t i c i p a n t P e r m i s s i o n " , " i i d " : " a 8 d 8 6 d b 3 - e 5 a f - 4 3 6 3 - b 8 e 1 - a c 2 5 6 e 0 e e d b 1 " , " i s D e p r e c a t e d " : f a l s e , " o b j e c t C l a s s " : " R e q u i r e m e n t s S p e c i f i c a t i o n " , " r e v i s i o n N u m b e r " : 1 } , { " a c c e s s R i g h t " : " R E A D " , " c l a s s K i n d " : " P a r t i c i p a n t P e r m i s s i o n " , " i i d " : " 9 e 9 3 f 9 c 3 - e 9 d 0 - 4 4 f 4 - 9 3 1 b - a b 6 6 1 5 4 8 9 d c e " , " i s D e p r e c a t e d " : f a l s e , " o b j e c t C l a s s " : " A c t u a l F i n i t e S t a t e L i s t " , " r e v i s i o n N u m b e r " : 1 } , { " a c c e s s R i g h t " : " M O D I F Y " , " c l a s s K i n d " : " P a r t i c i p a n t P e r m i s s i o n " , " i i d " : " 4 5 8 f c 4 8 5 - 6 1 4 5 - 4 1 1 1 - 9 c 5 4 - 8 d 2 0 0 5 b 7 e c 3 9 " , " i s D e p r e c a t e d " : f a l s e , " o b j e c t C l a s s " : " C o m m o n F i l e S t o r e " , " r e v i s i o n N u m b e r " : 1 } , { " a c c e s s R i g h t " : " M O D I F Y _ I F _ O W N E R " , " c l a s s K i n d " : " P a r t i c i p a n t P e r m i s s i o n " , " i i d " : " 0 1 1 c 8 6 a a - 7 2 4 4 - 4 3 f 2 - 8 0 0 d - 5 9 1 5 8 1 f b 8 5 b 5 " , " i s D e p r e c a t e d " : f a l s e , " o b j e c t C l a s s " : " D o m a i n F i l e S t o r e " , " r e v i s i o n N u m b e r " : 1 } , { " a c c e s s R i g h t " : " R E A D " , " c l a s s K i n d " : " P a r t i c i p a n t P e r m i s s i o n " , " i i d " : " 9 b e 8 4 3 0 d - a 3 9 5 - 4 f 3 9 - 8 d a 4 - 7 1 9 d 1 f 5 3 e b 0 1 " , " i s D e p r e c a t e d " : f a l s e , " o b j e c t C l a s s " : " E l e m e n t D e f i n i t i o n " , " r e v i s i o n N u m b e r " : 1 } , { " a c c e s s R i g h t " : " R E A D " , " c l a s s K i n d " : " P a r t i c i p a n t P e r m i s s i o n " , " i i d " : " b 3 d d 7 7 c 8 - 0 b 1 c - 4 3 4 2 - 9 1 c 8 - 6 e 4 3 c 3 a 1 d 4 a 0 " , " i s D e p r e c a t e d " : f a l s e , " o b j e c t C l a s s " : " E l e m e n t U s a g e " , " r e v i s i o n N u m b e r " : 1 } , { " a c c e s s R i g h t " : " R E A D " , " c l a s s K i n d " : " P a r t i c i p a n t P e r m i s s i o n " , " i i d " : " 5 9 9 1 7 0 2 1 - d 3 4 7 - 4 2 e 6 - 8 d 2 a - e a 7 8 d 3 e 9 f 3 3 7 " , " i s D e p r e c a t e d " : f a l s e , " o b j e c t C l a s s " : " E n g i n e e r i n g M o d e l " , " r e v i s i o n N u m b e r " : 1 } , { " a c c e s s R i g h t " : " R E A D " , " c l a s s K i n d " : " P a r t i c i p a n t P e r m i s s i o n " , " i i d " : " 0 6 4 5 1 1 6 0 - 6 d d 9 - 4 7 1 e - a 9 5 2 - d 6 e f d b 5 d b 2 d 7 " , " i s D e p r e c a t e d " : f a l s e , " o b j e c t C l a s s " : " E x t e r n a l I d e n t i f i e r M a p " , " r e v i s i o n N u m b e r " : 1 } , { " a c c e s s R i g h t " : " R E A D " , " c l a s s K i n d " : " P a r t i c i p a n t P e r m i s s i o n " , " i i d " : " d 5 b 0 9 c 3 2 - 2 e 5 a - 4 5 b b - b e d 0 - 1 9 0 7 6 2 a 5 3 f 0 0 " , " i s D e p r e c a t e d " : f a l s e , " o b j e c t C l a s s " : " F i l e " , " r e v i s i o n N u m b e r " : 1 } , { " a c c e s s R i g h t " : " R E A D " , " c l a s s K i n d " : " P a r t i c i p a n t P e r m i s s i o n " , " i i d " : " 8 d 6 d 2 3 4 8 - 5 7 0 9 - 4 2 2 5 - a 0 6 8 - d c 6 e 4 b b d 9 c 8 8 " , " i s D e p r e c a t e d " : f a l s e , " o b j e c t C l a s s " : " F o l d e r " , " r e v i s i o n N u m b e r " : 1 } , { " a c c e s s R i g h t " : " R E A D " , " c l a s s K i n d " : " P a r t i c i p a n t P e r m i s s i o n " , " i i d " : " a 9 3 6 8 a b d - f b 2 d - 4 4 e 5 - 9 8 1 8 - 4 3 d 0 e 6 9 6 4 a 6 a " , " i s D e p r e c a t e d " : f a l s e , " o b j e c t C l a s s " : " I t e r a t i o n " , " r e v i s i o n N u m b e r " : 1 } , { " a c c e s s R i g h t " : " M O D I F Y _ I F _ O W N E R " , " c l a s s K i n d " : " P a r t i c i p a n t P e r m i s s i o n " , " i i d " : " 9 f 1 f a b 9 a - c 3 9 d - 4 2 d a - 8 2 3 0 - 2 5 5 d f 2 c 5 1 a 3 2 " , " i s D e p r e c a t e d " : f a l s e , " o b j e c t C l a s s " : " M o d e l L o g E n t r y " , " r e v i s i o n N u m b e r " : 1 } , { " a c c e s s R i g h t " : " R E A D " , " c l a s s K i n d " : " P a r t i c i p a n t P e r m i s s i o n " , " i i d " : " e 0 e 3 6 9 9 0 - 0 3 a 3 - 4 0 9 3 - 8 8 8 2 - 9 1 9 b 2 b 7 9 a f d f " , " i s D e p r e c a t e d " : f a l s e , " o b j e c t C l a s s " : " N e s t e d E l e m e n t " , " r e v i s i o n N u m b e r " : 1 } , { " a c c e s s R i g h t " : " R E A D " , " c l a s s K i n d " : " P a r t i c i p a n t P e r m i s s i o n " , " i i d " : " a 4 b 4 2 9 7 d - 3 8 4 5 - 4 c b 5 - b e d d - f 6 e 5 c 7 6 b b 2 b 4 " , " i s D e p r e c a t e d " : f a l s e , " o b j e c t C l a s s " : " N e s t e d P a r a m e t e r " , " r e v i s i o n N u m b e r " : 1 } , { " a c c e s s R i g h t " : " R E A D " , " c l a s s K i n d " : " P a r t i c i p a n t P e r m i s s i o n " , " i i d " : " 2 4 4 5 3 b 4 0 - 1 f c d - 4 b d 5 - b c 4 a - 6 7 9 8 8 d 8 d 3 9 2 3 " , " i s D e p r e c a t e d " : f a l s e , " o b j e c t C l a s s " : " P a r a m e t e r " , " r e v i s i o n N u m b e r " : 1 } , { " a c c e s s R i g h t " : " R E A D " , " c l a s s K i n d " : " P a r t i c i p a n t P e r m i s s i o n " , " i i d " : " b 5 f e c f d e - d 5 2 b - 4 b 4 9 - a 2 7 3 - 5 e c c 4 7 b a 8 9 f b " , " i s D e p r e c a t e d " : f a l s e , " o b j e c t C l a s s " : " P a r a m e t e r G r o u p " , " r e v i s i o n N u m b e r " : 1 } , { " a c c e s s R i g h t " : " R E A D " , " c l a s s K i n d " : " P a r t i c i p a n t P e r m i s s i o n " , " i i d " : " 5 c c 9 b b 5 a - 4 f 2 7 - 4 8 b 8 - 8 d 8 7 - e 4 6 6 a e 2 c e f 4 c " , " i s D e p r e c a t e d " : f a l s e , " o b j e c t C l a s s " : " P a r a m e t e r O v e r r i d e " , " r e v i s i o n N u m b e r " : 1 } , { " a c c e s s R i g h t " : " R E A D " , " c l a s s K i n d " : " P a r t i c i p a n t P e r m i s s i o n " , " i i d " : " c c b f 6 1 a d - 6 a 7 a - 4 0 5 7 - 8 f d a - 8 5 f 8 7 8 4 9 5 1 f 8 " , " i s D e p r e c a t e d " : f a l s e , " o b j e c t C l a s s " : " P a r a m e t e r S u b s c r i p t i o n " , " r e v i s i o n N u m b e r " : 1 } , { " a c c e s s R i g h t " : " R E A D " , " c l a s s K i n d " : " P a r t i c i p a n t P e r m i s s i o n " , " i i d " : " 3 8 b 3 5 1 9 6 - 5 7 5 e - 4 4 3 a - 9 2 6 f - 9 7 d e c 0 e d c d 9 c " , " i s D e p r e c a t e d " : f a l s e , " o b j e c t C l a s s " : " P o s s i b l e F i n i t e S t a t e L i s t " , " r e v i s i o n N u m b e r " : 1 } , { " a c c e s s R i g h t " : " R E A D " , " c l a s s K i n d " : " P a r t i c i p a n t P e r m i s s i o n " , " i i d " : " c b 7 5 c f 8 2 - 2 b e 1 - 4 5 6 b - 8 c 1 f - 5 8 3 8 8 5 c 7 9 7 2 2 " , " i s D e p r e c a t e d " : f a l s e , " o b j e c t C l a s s " : " P u b l i c 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l i a s " : [ ] , " c l a s s K i n d " : " P a r t i c i p a n t R o l e " , " d e f i n i t i o n " : [ ] , " h y p e r L i n k " : [ ] , " i i d " : " 9 a 7 f b 6 6 d - 4 f 2 0 - 4 e c 6 - b 5 b e - 4 4 e c 0 2 4 8 a 8 f b " , " i s D e p r e c a t e d " : f a l s e , " n a m e " : " C u s t o m e r " , " p a r t i c i p a n t P e r m i s s i o n " : [ " 3 6 7 f a c d 4 - 1 8 c c - 4 5 b 1 - a 3 2 9 - 7 2 6 6 6 f 4 e e 6 c 0 " , " 8 a 1 9 1 5 a 7 - a 0 3 c - 4 d 8 f - b b f 7 - d 0 8 2 9 d c a 1 8 1 f " , " 8 e 4 0 d 4 d 4 - 2 9 3 2 - 4 7 3 d - 8 5 e 7 - c 1 4 4 a 5 a 0 c 7 a b " , " 7 1 1 2 0 3 7 c - a 6 1 1 - 4 6 8 f - 8 6 9 3 - 0 6 a a 2 0 3 0 3 d 1 a " , " 2 f f c c 7 9 f - 7 6 8 0 - 4 2 c 6 - 8 5 5 0 - 5 a 4 b 3 2 a 6 1 e 3 9 " , " b b a 7 0 f 6 d - 2 d 7 5 - 4 2 b b - 8 d 7 4 - c 3 4 3 9 4 e 0 5 c 6 3 " , " 6 1 2 8 f d c c - 8 0 0 4 - 4 0 e 6 - b 4 2 d - d 1 5 c 4 2 2 0 b 8 a 8 " , " 7 f 1 f 3 9 b f - 4 2 b 5 - 4 1 1 d - 8 c 1 6 - e 4 e 5 e c b b b 5 0 0 " , " 3 8 c a b f 1 c - 4 e 1 4 - 4 4 d 5 - a 7 9 9 - f 8 1 2 5 7 4 4 f 8 c 1 " , " b 5 0 3 b a b 0 - 1 f f a - 4 3 6 e - 9 f 2 8 - b 0 e 2 0 0 b e a 1 8 1 " , " 1 7 0 e c 8 1 9 - 9 f 0 e - 4 8 9 c - 9 d 7 6 - 3 4 d 7 8 3 4 4 8 d 4 d " , " a 3 d b 8 c 5 b - 8 0 4 5 - 4 8 c e - a 1 4 e - 7 5 1 4 f 8 e f a 6 c d " , " c 0 4 9 2 6 b d - 2 a f 7 - 4 8 7 c - 8 2 b 9 - d 1 d e 2 2 6 d 8 d d b " , " 5 1 3 3 d e 4 0 - 9 8 2 8 - 4 2 a d - b 8 b 6 - 1 0 d 4 6 a 7 8 f 6 8 2 " , " 9 d 2 e e 8 7 9 - 0 3 0 7 - 4 c 3 a - 9 f 3 9 - 3 d e 3 8 0 a d 1 5 1 e " , " f c a f 2 1 a 4 - 8 2 6 7 - 4 9 1 5 - 9 3 7 7 - 0 9 3 a d 6 c 8 b c f 2 " , " 5 2 9 d a 8 8 4 - b 7 6 d - 4 a b a - b a d 8 - 4 b d b b 4 8 b 2 d 2 d " , " c 6 5 a 4 f 3 e - f c 9 4 - 4 3 b c - b 3 5 9 - 1 8 e 9 0 d 5 3 5 4 b 2 " , " 3 a b b 6 0 a 6 - 3 6 b 8 - 4 e 4 5 - 8 5 4 3 - a 6 5 f c 8 4 b 5 9 e 0 " , " e a 2 c e a 2 c - 2 e 3 e - 4 0 2 b - 9 7 7 2 - 7 a 6 1 6 a 3 f e 0 a 0 " , " 3 9 1 8 5 d 8 b - c 1 2 b - 4 e 3 0 - b 9 1 a - 6 a 9 5 4 a 4 2 9 e 1 b " , " c a c d 6 5 3 4 - d 2 7 e - 4 e 1 d - a 0 a 6 - 4 e d 6 e 5 0 4 5 e 7 6 " ] , " r e v i s i o n N u m b e r " : 1 , " s h o r t N a m e " : " C u s t o m e r " } , { " a c c e s s R i g h t " : " R E A D " , " c l a s s K i n d " : " P a r t i c i p a n t P e r m i s s i o n " , " i i d " : " 3 6 7 f a c d 4 - 1 8 c c - 4 5 b 1 - a 3 2 9 - 7 2 6 6 6 f 4 e e 6 c 0 " , " i s D e p r e c a t e d " : f a l s e , " o b j e c t C l a s s " : " A c t u a l F i n i t e S t a t e L i s t " , " 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R E A D " , " c l a s s K i n d " : " P a r t i c i p a n t P e r m i s s i o n " , " i i d " : " 7 1 1 2 0 3 7 c - a 6 1 1 - 4 6 8 f - 8 6 9 3 - 0 6 a a 2 0 3 0 3 d 1 a " , " i s D e p r e c a t e d " : f a l s e , " o b j e c t C l a s s " : " E l e m e n t D e f i n i t i o n " , " r e v i s i o n N u m b e r " : 1 } , { " a c c e s s R i g h t " : " R E A D " , " c l a s s K i n d " : " P a r t i c i p a n t P e r m i s s i o n " , " i i d " : " 2 f f c c 7 9 f - 7 6 8 0 - 4 2 c 6 - 8 5 5 0 - 5 a 4 b 3 2 a 6 1 e 3 9 " , " i s D e p r e c a t e d " : f a l s e , " o b j e c t C l a s s " : " E l e m e n t U s a g e " , " r e v i s i o n N u m b e r " : 1 } , { " a c c e s s R i g h t " : " R E A D " , " c l a s s K i n d " : " P a r t i c i p a n t P e r m i s s i o n " , " i i d " : " b b a 7 0 f 6 d - 2 d 7 5 - 4 2 b b - 8 d 7 4 - c 3 4 3 9 4 e 0 5 c 6 3 " , " i s D e p r e c a t e d " : f a l s e , " o b j e c t C l a s s " : " E n g i n e e r i n g M o d e l " , " r e v i s i o n N u m b e r " : 1 } , { " a c c e s s R i g h t " : " R E A D " , " c l a s s K i n d " : " P a r t i c i p a n t P e r m i s s i o n " , " i i d " : " 6 1 2 8 f d c c - 8 0 0 4 - 4 0 e 6 - b 4 2 d - d 1 5 c 4 2 2 0 b 8 a 8 " , " i s D e p r e c a t e d " : f a l s e , " o b j e c t C l a s s " : " E x t e r n a l I d e n t i f i e r M a p " , " r e v i s i o n N u m b e r " : 1 } , { " a c c e s s R i g h t " : " R E A D " , " c l a s s K i n d " : " P a r t i c i p a n t P e r m i s s i o n " , " i i d " : " 7 f 1 f 3 9 b f - 4 2 b 5 - 4 1 1 d - 8 c 1 6 - e 4 e 5 e c b b b 5 0 0 " , " i s D e p r e c a t e d " : f a l s e , " o b j e c t C l a s s " : " F i l e " , " r e v i s i o n N u m b e r " : 1 } , { " a c c e s s R i g h t " : " R E A D " , " c l a s s K i n d " : " P a r t i c i p a n t P e r m i s s i o n " , " i i d " : " 3 8 c a b f 1 c - 4 e 1 4 - 4 4 d 5 - a 7 9 9 - f 8 1 2 5 7 4 4 f 8 c 1 " , " i s D e p r e c a t e d " : f a l s e , " o b j e c t C l a s s " : " F o l d e r " , " r e v i s i o n N u m b e r " : 1 } , { " a c c e s s R i g h t " : " R E A D " , " c l a s s K i n d " : " P a r t i c i p a n t P e r m i s s i o n " , " i i d " : " b 5 0 3 b a b 0 - 1 f f a - 4 3 6 e - 9 f 2 8 - b 0 e 2 0 0 b e a 1 8 1 " , " i s D e p r e c a t e d " : f a l s e , " o b j e c t C l a s s " : " I t e r a t i o n " , " r e v i s i o n N u m b e r " : 1 } , { " a c c e s s R i g h t " : " R E A D " , " c l a s s K i n d " : " P a r t i c i p a n t P e r m i s s i o n " , " i i d " : " 1 7 0 e c 8 1 9 - 9 f 0 e - 4 8 9 c - 9 d 7 6 - 3 4 d 7 8 3 4 4 8 d 4 d " , " i s D e p r e c a t e d " : f a l s e , " o b j e c t C l a s s " : " M o d e l L o g E n t r y " , " r e v i s i o n N u m b e r " : 1 } , { " a c c e s s R i g h t " : " R E A D " , " c l a s s K i n d " : " P a r t i c i p a n t P e r m i s s i o n " , " i i d " : " a 3 d b 8 c 5 b - 8 0 4 5 - 4 8 c e - a 1 4 e - 7 5 1 4 f 8 e f a 6 c d " , " i s D e p r e c a t e d " : f a l s e , " o b j e c t C l a s s " : " N e s t e d E l e m e n t " , " r e v i s i o n N u m b e r " : 1 } , { " a c c e s s R i g h t " : " R E A D " , " c l a s s K i n d " : " P a r t i c i p a n t P e r m i s s i o n " , " i i d " : " c 0 4 9 2 6 b d - 2 a f 7 - 4 8 7 c - 8 2 b 9 - d 1 d e 2 2 6 d 8 d d b " , " i s D e p r e c a t e d " : f a l s e , " o b j e c t C l a s s " : " N e s t e d P a r a m e t e r " , " r e v i s i o n N u m b e r " : 1 } , { " a c c e s s R i g h t " : " R E A D " , " c l a s s K i n d " : " P a r t i c i p a n t P e r m i s s i o n " , " i i d " : " 5 1 3 3 d e 4 0 - 9 8 2 8 - 4 2 a d - b 8 b 6 - 1 0 d 4 6 a 7 8 f 6 8 2 " , " i s D e p r e c a t e d " : f a l s e , " o b j e c t C l a s s " : " P a r a m e t e r " , " r e v i s i o n N u m b e r " : 1 } , { " a c c e s s R i g h t " : " R E A D " , " c l a s s K i n d " : " P a r t i c i p a n t P e r m i s s i o n " , " i i d " : " 9 d 2 e e 8 7 9 - 0 3 0 7 - 4 c 3 a - 9 f 3 9 - 3 d e 3 8 0 a d 1 5 1 e " , " i s D e p r e c a t e d " : f a l s e , " o b j e c t C l a s s " : " P a r a m e t e r G r o u p " , " r e v i s i o n N u m b e r " : 1 } , { " a c c e s s R i g h t " : " R E A D " , " c l a s s K i n d " : " P a r t i c i p a n t P e r m i s s i o n " , " i i d " : " f c a f 2 1 a 4 - 8 2 6 7 - 4 9 1 5 - 9 3 7 7 - 0 9 3 a d 6 c 8 b c f 2 " , " i s D e p r e c a t e d " : f a l s e , " o b j e c t C l a s s " : " P a r a m e t e r O v e r r i d e " , " r e v i s i o n N u m b e r " : 1 } , { " a c c e s s R i g h t " : " R E A D " , " c l a s s K i n d " : " P a r t i c i p a n t P e r m i s s i o n " , " i i d " : " 5 2 9 d a 8 8 4 - b 7 6 d - 4 a b a - b a d 8 - 4 b d b b 4 8 b 2 d 2 d " , " i s D e p r e c a t e d " : f a l s e , " o b j e c t C l a s s " : " P a r a m e t e r S u b s c r i p t i o n " , " r e v i s i o n N u m b e r " : 1 } , { " a c c e s s R i g h t " : " R E A D " , " c l a s s K i n d " : " P a r t i c i p a n t P e r m i s s i o n " , " i i d " : " c 6 5 a 4 f 3 e - f c 9 4 - 4 3 b c - b 3 5 9 - 1 8 e 9 0 d 5 3 5 4 b 2 " , " i s D e p r e c a t e d " : f a l s e , " o b j e c t C l a s s " : " P o s s i b l e F i n i t e S t a t e L i s t " , " r e v i s i o n N u m b e r " : 1 } , { " a c c e s s R i g h t " : " R E A D " , " c l a s s K i n d " : " P a r t i c i p a n t P e r m i s s i o n " , " i i d " : " 3 a b b 6 0 a 6 - 3 6 b 8 - 4 e 4 5 - 8 5 4 3 - a 6 5 f c 8 4 b 5 9 e 0 " , " i s D e p r e c a t e d " : f a l s e , " o b j e c t C l a s s " : " P u b l i c a t i o n " , " r e v i s i o n N u m b e r " : 1 } , { " a c c e s s R i g h t " : " M O D I F Y " , " c l a s s K i n d " : " P a r t i c i p a n t P e r m i s s i o n " , " i i d " : " e a 2 c e a 2 c - 2 e 3 e - 4 0 2 b - 9 7 7 2 - 7 a 6 1 6 a 3 f e 0 a 0 " , " i s D e p r e c a t e d " : f a l s e , " o b j e c t C l a s s " : " R e q u i r e m e n t " , " r e v i s i o n N u m b e r " : 1 } , { " a c c e s s R i g h t " : " M O D I F Y " , " c l a s s K i n d " : " P a r t i c i p a n t P e r m i s s i o n " , " i i d " : " 3 9 1 8 5 d 8 b - c 1 2 b - 4 e 3 0 - b 9 1 a - 6 a 9 5 4 a 4 2 9 e 1 b " , " i s D e p r e c a t e d " : f a l s e , " o b j e c t C l a s s " : " R e q u i r e m e n t s G r o u p " , " r e v i s i o n N u m b e r " : 1 } , { " a c c e s s R i g h t " : " M O D I F Y " , " c l a s s K i n d " : " P a r t i c i p a n t P e r m i s s i o n " , " i i d " : " c a c d 6 5 3 4 - d 2 7 e - 4 e 1 d - a 0 a 6 - 4 e d 6 e 5 0 4 5 e 7 6 " , " i s D e p r e c a t e d " : f a l s e , " o b j e c t C l a s s " : " R e q u i r e m e n t s S p e c i f i c a t i o n " , " r e v i s i o n N u m b e r " : 1 } , { " a l i a s " : [ ] , " c l a s s K i n d " : " P a r t i c i p a n t R o l e " , " d e f i n i t i o n " : [ ] , " h y p e r L i n k " : [ ] , " i i d " : " 3 1 6 9 1 b 8 5 - 7 8 6 9 - 4 0 4 0 - a 4 4 7 - 3 8 b f 1 1 c 2 f 4 c a " , " i s D e p r e c a t e d " : f a l s e , " n a m e " : " O b s e r v e r " , " p a r t i c i p a n t P e r m i s s i o n " : [ " e 4 c 7 3 9 1 f - 8 9 c 9 - 4 b e 4 - a f a a - d d 0 d f 9 0 7 f 3 6 8 " , " 6 e 8 0 6 b 7 9 - b 3 7 8 - 4 a 9 2 - 9 2 7 a - c 1 1 e a d 8 f 8 f 6 b " , " 5 1 3 a 8 2 2 f - 1 2 2 f - 4 e 9 f - 9 f a 7 - 0 b b 5 b 4 8 5 1 5 8 c " , " 1 8 9 3 7 7 3 f - 8 5 5 8 - 4 3 c e - b 7 a 7 - b 2 c 9 7 6 8 4 9 6 2 2 " , " 1 d 9 f 3 c 0 0 - 4 d f b - 4 4 c 1 - 8 9 f d - 6 5 9 3 e 3 a a a d b 1 " , " c b c 7 4 7 c 9 - c f 5 8 - 4 b e 3 - 9 a 8 1 - 0 d 4 f 8 1 5 c c c 9 7 " , " c 5 d 7 6 a f 6 - 2 b 6 e - 4 d 8 9 - 9 8 8 5 - 9 c f 0 7 4 e b 4 9 1 e " , " e a 5 8 6 3 3 f - 1 c 6 e - 4 e f 4 - b 8 0 c - 5 4 a 9 5 b a 9 a 2 e 2 " , " a 5 4 3 d 5 9 0 - c f 6 d - 4 2 e f - 8 b 0 4 - 6 9 7 c 8 b c 2 1 8 d 3 " , " c 8 a e b f 7 b - f 3 6 f - 4 7 9 7 - b 6 4 a - c 9 9 6 c 8 a e 3 d 5 c " , " 0 f 4 d e 3 1 2 - 0 8 6 c - 4 0 5 2 - 8 f 7 8 - 3 2 9 7 e 3 8 a 8 d b a " , " 6 4 1 5 c f 7 c - 8 2 0 d - 4 6 4 c - a 8 6 2 - 0 b f 5 f 0 6 b d 1 a 2 " , " 9 7 4 f 8 2 1 1 - e b 7 c - 4 0 5 5 - b 3 b f - 6 a 0 5 2 8 c f c 7 0 d " , " 9 a 2 9 c a b f - 5 9 a 6 - 4 8 f b - a a 3 d - 8 e 6 a b 5 1 e c d 3 2 " , " 2 7 d 8 1 3 1 e - 1 6 e b - 4 3 c a - b 0 4 c - 3 d e 5 c 3 9 3 7 3 b e " , " 8 7 c f f 7 0 4 - 5 e c f - 4 c 4 e - 8 a a 8 - b a 8 3 a e 9 2 6 c f e " , " f 8 1 9 b 8 f 0 - f e 6 5 - 4 d c 9 - a a 8 c - d b 7 d b b f a 8 4 3 6 " , " 1 1 c 7 e 1 c 1 - 3 7 a f - 4 e 8 2 - b 1 b e - 5 a 2 6 5 1 b 1 2 f 4 b " , " 1 c e 4 b 3 1 c - f b d b - 4 6 0 f - 9 5 6 5 - b 1 3 d 3 4 6 2 a 3 e 1 " , " 4 2 9 a 4 8 2 0 - 6 3 8 4 - 4 f 2 0 - 9 4 c 1 - 0 f 7 a 8 1 a c 1 7 8 d " , " d 3 d 4 7 3 6 3 - 9 c 4 b - 4 8 7 9 - b b 9 a - 4 2 1 1 b b 6 2 1 2 6 0 " , " d 4 2 0 7 8 5 e - 4 f e f - 4 2 c f - 9 5 7 9 - e b 6 0 e 6 f 9 3 7 3 d " ] , " r e v i s i o n N u m b e r " : 1 , " s h o r t N a m e " : " O b s e r v e r " } , { " a c c e s s R i g h t " : " R E A D " , " c l a s s K i n d " : " P a r t i c i p a n t P e r m i s s i o n " , " i i d " : " e 4 c 7 3 9 1 f - 8 9 c 9 - 4 b e 4 - a f a a - d d 0 d f 9 0 7 f 3 6 8 " , " i s D e p r e c a t e d " : f a l s e , " o b j e c t C l a s s " : " E l e m e n t D e f i n i t i o n " , " r e v i s i o n N u m b e r " : 1 } , { " a c c e s s R i g h t " : " R E A D " , " c l a s s K i n d " : " P a r t i c i p a n t P e r m i s s i o n " , " i i d " : " 6 e 8 0 6 b 7 9 - b 3 7 8 - 4 a 9 2 - 9 2 7 a - c 1 1 e a d 8 f 8 f 6 b " , " i s D e p r e c a t e d " : f a l s e , " o b j e c t C l a s s " : " A c t u a l F i n i t e S t a t e L i s t " , " r e v i s i o n N u m b e r " : 1 } , { " a c c e s s R i g h t " : " R E A D " , " c l a s s K i n d " : " P a r t i c i p a n t P e r m i s s i o n " , " i i d " : " 5 1 3 a 8 2 2 f - 1 2 2 f - 4 e 9 f - 9 f a 7 - 0 b b 5 b 4 8 5 1 5 8 c " , " i s D e p r e c a t e d " : f a l s e , " o b j e c t C l a s s " : " D o m a i n F i l e S t o r e " , " r e v i s i o n N u m b e r " : 1 } , { " a c c e s s R i g h t " : " R E A D " , " c l a s s K i n d " : " P a r t i c i p a n t P e r m i s s i o n " , " i i d " : " 1 8 9 3 7 7 3 f - 8 5 5 8 - 4 3 c e - b 7 a 7 - b 2 c 9 7 6 8 4 9 6 2 2 " , " i s D e p r e c a t e d " : f a l s e , " o b j e c t C l a s s " : " R e q u i r e m e n t s S p e c i f i c a t i o n " , " r e v i s i o n N u m b e r " : 1 } , { " a c c e s s R i g h t " : " R E A D " , " c l a s s K i n d " : " P a r t i c i p a n t P e r m i s s i o n " , " i i d " : " 1 d 9 f 3 c 0 0 - 4 d f b - 4 4 c 1 - 8 9 f d - 6 5 9 3 e 3 a a a d b 1 " , " i s D e p r e c a t e d " : f a l s e , " o b j e c t C l a s s " : " R e q u i r e m e n t s G r o u p " , " r e v i s i o n N u m b e r " : 1 } , { " a c c e s s R i g h t " : " R E A D " , " c l a s s K i n d " : " P a r t i c i p a n t P e r m i s s i o n " , " i i d " : " c b c 7 4 7 c 9 - c f 5 8 - 4 b e 3 - 9 a 8 1 - 0 d 4 f 8 1 5 c c c 9 7 " , " i s D e p r e c a t e d " : f a l s e , " o b j e c t C l a s s " : " R e q u i r e m e n t " , " r e v i s i o n N u m b e r " : 1 } , { " a c c e s s R i g h t " : " R E A D " , " c l a s s K i n d " : " P a r t i c i p a n t P e r m i s s i o n " , " i i d " : " c 5 d 7 6 a f 6 - 2 b 6 e - 4 d 8 9 - 9 8 8 5 - 9 c f 0 7 4 e b 4 9 1 e " , " i s D e p r e c a t e d " : f a l s e , " o b j e c t C l a s s " : " P u b l i c a t i o n " , " r e v i s i o n N u m b e r " : 1 } , { " a c c e s s R i g h t " : " R E A D " , " c l a s s K i n d " : " P a r t i c i p a n t P e r m i s s i o n " , " i i d " : " e a 5 8 6 3 3 f - 1 c 6 e - 4 e f 4 - b 8 0 c - 5 4 a 9 5 b a 9 a 2 e 2 " , " i s D e p r e c a t e d " : f a l s e , " o b j e c t C l a s s " : " P o s s i b l e F i n i t e S t a t e L i s t " , " r e v i s i o n N u m b e r " : 1 } , { " a c c e s s R i g h t " : " R E A D " , " c l a s s K i n d " : " P a r t i c i p a n t P e r m i s s i o n " , " i i d " : " a 5 4 3 d 5 9 0 - c f 6 d - 4 2 e f - 8 b 0 4 - 6 9 7 c 8 b c 2 1 8 d 3 " , " i s D e p r e c a t e d " : f a l s e , " o b j e c t C l a s s " : " P a r a m e t e r S u b s c r i p t i o n " , " r e v i s i o n N u m b e r " : 1 } , { " a c c e s s R i g h t " : " R E A D " , " c l a s s K i n d " : " P a r t i c i p a n t P e r m i s s i o n " , " i i d " : " c 8 a e b f 7 b - f 3 6 f - 4 7 9 7 - b 6 4 a - c 9 9 6 c 8 a e 3 d 5 c " , " i s D e p r e c a t e d " : f a l s e , " o b j e c t C l a s s " : " P a r a m e t e r O v e r r i d e " , " r e v i s i o n N u m b e r " : 1 } , { " a c c e s s R i g h t " : " R E A D " , " c l a s s K i n d " : " P a r t i c i p a n t P e r m i s s i o n " , " i i d " : " 0 f 4 d e 3 1 2 - 0 8 6 c - 4 0 5 2 - 8 f 7 8 - 3 2 9 7 e 3 8 a 8 d b a " , " i s D e p r e c a t e d " : f a l s e , " o b j e c t C l a s s " : " C o m m o n F i l e S t o r e " , " r e v i s i o n N u m b e r " : 1 } , { " a c c e s s R i g h t " : " R E A D " , " c l a s s K i n d " : " P a r t i c i p a n t P e r m i s s i o n " , " i i d " : " 6 4 1 5 c f 7 c - 8 2 0 d - 4 6 4 c - a 8 6 2 - 0 b f 5 f 0 6 b d 1 a 2 " , " i s D e p r e c a t e d " : f a l s e , " o b j e c t C l a s s " : " P a r a m e t e r G r o u p " , " 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R E A D " , " c l a s s K i n d " : " P a r t i c i p a n t P e r m i s s i o n " , " i i d " : " 2 7 d 8 1 3 1 e - 1 6 e b - 4 3 c a - b 0 4 c - 3 d e 5 c 3 9 3 7 3 b e " , " i s D e p r e c a t e d " : f a l s e , " o b j e c t C l a s s " : " N e s t e d E l e m e n t " , " r e v i s i o n N u m b e r " : 1 } , { " a c c e s s R i g h t " : " R E A D " , " c l a s s K i n d " : " P a r t i c i p a n t P e r m i s s i o n " , " i i d " : " 8 7 c f f 7 0 4 - 5 e c f - 4 c 4 e - 8 a a 8 - b a 8 3 a e 9 2 6 c f e " , " i s D e p r e c a t e d " : f a l s e , " o b j e c t C l a s s " : " M o d e l L o g E n t r y " , " r e v i s i o n N u m b e r " : 1 } , { " a c c e s s R i g h t " : " R E A D " , " c l a s s K i n d " : " P a r t i c i p a n t P e r m i s s i o n " , " i i d " : " f 8 1 9 b 8 f 0 - f e 6 5 - 4 d c 9 - a a 8 c - d b 7 d b b f a 8 4 3 6 " , " i s D e p r e c a t e d " : f a l s e , " o b j e c t C l a s s " : " I t e r a t i o n " , " r e v i s i o n N u m b e r " : 1 } , { " a c c e s s R i g h t " : " R E A D " , " c l a s s K i n d " : " P a r t i c i p a n t P e r m i s s i o n " , " i i d " : " 1 1 c 7 e 1 c 1 - 3 7 a f - 4 e 8 2 - b 1 b e - 5 a 2 6 5 1 b 1 2 f 4 b " , " i s D e p r e c a t e d " : f a l s e , " o b j e c t C l a s s " : " F o l d e r " , " r e v i s i o n N u m b e r " : 1 } , { " a c c e s s R i g h t " : " R E A D " , " c l a s s K i n d " : " P a r t i c i p a n t P e r m i s s i o n " , " i i d " : " 1 c e 4 b 3 1 c - f b d b - 4 6 0 f - 9 5 6 5 - b 1 3 d 3 4 6 2 a 3 e 1 " , " i s D e p r e c a t e d " : f a l s e , " o b j e c t C l a s s " : " F i l e " , " r e v i s i o n N u m b e r " : 1 } , { " a c c e s s R i g h t " : " R E A D " , " c l a s s K i n d " : " P a r t i c i p a n t P e r m i s s i o n " , " i i d " : " 4 2 9 a 4 8 2 0 - 6 3 8 4 - 4 f 2 0 - 9 4 c 1 - 0 f 7 a 8 1 a c 1 7 8 d " , " i s D e p r e c a t e d " : f a l s e , " o b j e c t C l a s s " : " E x t e r n a l I d e n t i f i e r M a p " , " 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l i a s " : [ ] , " c l a s s K i n d " : " P e r s o n R o l e " , " d e f i n i t i o n " : [ ] , " h y p e r L i n k " : [ ] , " i i d " : " e 3 b 2 f 0 f 5 - 3 e 2 9 - 4 b a 3 - 9 4 b a - 0 5 7 3 8 e 5 b 3 3 0 7 " , " i s D e p r e c a t e d " : f a l s e , " n a m e " : " S i t e   A d m i n i s t r a t o r " , " p e r s o n P e r m i s s i o n " : [ " b 3 7 8 c 4 6 e - b 5 1 f - 4 8 d 7 - b 2 e e - d d d 3 1 0 f 5 5 f a 6 " , " c b 2 7 b 2 5 0 - e 2 d 7 - 4 d a 3 - a 9 5 c - 9 a 6 4 7 0 8 c 7 9 3 9 " , " b e 7 7 e 4 9 5 - c 7 6 6 - 4 2 8 5 - 9 f b a - 1 2 5 d 3 8 a 4 5 5 e 5 " , " b 9 2 b a d 4 d - e 3 b b - 4 2 2 2 - a 8 c 4 - 4 f 2 3 d 2 5 e 3 d 0 3 " , " b 9 1 1 f c a d - 7 0 6 d - 4 0 d e - b 2 e c - c c 9 8 d 2 8 0 1 1 2 1 " , " a f 0 a b 5 b a - d 7 a 0 - 4 b f b - b 7 b 2 - 3 d e 6 4 a 3 1 1 4 b 4 " , " 4 c a 0 b 8 a c - e 4 7 8 - 4 1 0 7 - 8 1 9 f - e c 1 9 2 c 7 9 7 d e 6 " , " b 3 4 9 5 2 c f - f b 6 4 - 4 7 6 7 - a 9 0 c - 8 3 3 9 6 5 f a 2 2 1 9 " , " b f 4 5 f c 5 3 - 9 a 8 7 - 4 8 8 1 - a 3 1 7 - 4 f b 4 d d 5 c 0 3 e e " , " 4 c 7 7 3 6 0 3 - 7 7 5 9 - 4 0 8 b - 8 8 9 6 - 7 d 0 7 d 3 2 2 0 0 3 f " , " a 3 f c 7 e c e - 2 4 6 0 - 4 a 5 d - 9 f d d - 3 2 2 5 9 4 0 f b 2 c 4 " , " e d 1 c 8 d a 1 - 5 3 f a - 4 1 e b - 8 b f 0 - d e 0 5 5 6 9 8 b 5 2 8 " , " b 6 3 d 3 3 3 1 - 2 0 e 4 - 4 0 2 e - 8 d b f - 9 2 1 6 b 5 c f 9 2 b 6 " , " 6 e 8 b b 9 5 2 - 7 6 d 1 - 4 9 9 e - 9 4 d 0 - 4 f f e 2 b 4 d 8 b 3 d " , " 8 5 f 4 c 4 0 d - 1 3 a b - 4 9 7 5 - a a e 5 - 5 e 6 8 d 8 e f 5 9 9 6 " ] , " r e v i s i o n N u m b e r " : 1 , " s h o r t N a m e " : " S i t e A d m i n " } , { " a c c e s s R i g h t " : " M O D I F Y " , " c l a s s K i n d " : " P e r s o n P e r m i s s i o n " , " i i d " : " b 3 7 8 c 4 6 e - b 5 1 f - 4 8 d 7 - b 2 e e - d d d 3 1 0 f 5 5 f a 6 " , " i s D e p r e c a t e d " : f a l s e , " o b j e c t C l a s s " : " D o m a i n O f E x p e r t i s e " , " r e v i s i o n N u m b e r " : 1 } , { " a c c e s s R i g h t " : " M O D I F Y " , " c l a s s K i n d " : " P e r s o n P e r m i s s i o n " , " i i d " : " c b 2 7 b 2 5 0 - e 2 d 7 - 4 d a 3 - a 9 5 c - 9 a 6 4 7 0 8 c 7 9 3 9 " , " i s D e p r e c a t e d " : f a l s e , " o b j e c t C l a s s " : " S i t e R e f e r e n c e D a t a L i b r a r y " , " r e v i s i o n N u m b e r " : 1 } , { " a c c e s s R i g h t " : " M O D I F Y " , " c l a s s K i n d " : " P e r s o n P e r m i s s i o n " , " i i d " : " b e 7 7 e 4 9 5 - c 7 6 6 - 4 2 8 5 - 9 f b a - 1 2 5 d 3 8 a 4 5 5 e 5 " , " i s D e p r e c a t e d " : f a l s e , " o b j e c t C l a s s " : " S i t e L o g E n t r y " , " r e v i s i o n N u m b e r " : 1 } , { " a c c e s s R i g h t " : " M O D I F Y " , " c l a s s K i n d " : " P e r s o n P e r m i s s i o n " , " i i d " : " b 9 2 b a d 4 d - e 3 b b - 4 2 2 2 - a 8 c 4 - 4 f 2 3 d 2 5 e 3 d 0 3 " , " i s D e p r e c a t e d " : f a l s e , " o b j e c t C l a s s " : " S i t e D i r e c t o r y " , " r e v i s i o n N u m b e r " : 1 } , { " a c c e s s R i g h t " : " M O D I F Y " , " c l a s s K i n d " : " P e r s o n P e r m i s s i o n " , " i i d " : " b 9 1 1 f c a d - 7 0 6 d - 4 0 d e - b 2 e c - c c 9 8 d 2 8 0 1 1 2 1 " , " i s D e p r e c a t e d " : f a l s e , " o b j e c t C l a s s " : " P e r s o n R o l e " , " r e v i s i o n N u m b e r " : 1 } , { " a c c e s s R i g h t " : " M O D I F Y " , " c l a s s K i n d " : " P e r s o n P e r m i s s i o n " , " i i d " : " a f 0 a b 5 b a - d 7 a 0 - 4 b f b - b 7 b 2 - 3 d e 6 4 a 3 1 1 4 b 4 " , " i s D e p r e c a t e d " : f a l s e , " o b j e c t C l a s s " : " P e r s o n P e r m i s s i o n " , " r e v i s i o n N u m b e r " : 1 } , { " a c c e s s R i g h t " : " M O D I F Y " , " c l a s s K i n d " : " P e r s o n P e r m i s s i o n " , " i i d " : " 4 c a 0 b 8 a c - e 4 7 8 - 4 1 0 7 - 8 1 9 f - e c 1 9 2 c 7 9 7 d e 6 " , " i s D e p r e c a t e d " : f a l s e , " o b j e c t C l a s s " : " P e r s o n " , " r e v i s i o n N u m b e r " : 1 } , { " a c c e s s R i g h t " : " M O D I F Y " , " c l a s s K i n d " : " P e r s o n P e r m i s s i o n " , " i i d " : " b 3 4 9 5 2 c f - f b 6 4 - 4 7 6 7 - a 9 0 c - 8 3 3 9 6 5 f a 2 2 1 9 " , " i s D e p r e c a t e d " : f a l s e , " o b j e c t C l a s s " : " P a r t i c i p a n t R o l e " , " r e v i s i o n N u m b e r " : 1 } , { " a c c e s s R i g h t " : " M O D I F Y " , " c l a s s K i n d " : " P e r s o n P e r m i s s i o n " , " i i d " : " b f 4 5 f c 5 3 - 9 a 8 7 - 4 8 8 1 - a 3 1 7 - 4 f b 4 d d 5 c 0 3 e e " , " i s D e p r e c a t e d " : f a l s e , " o b j e c t C l a s s " : " P a r t i c i p a n t P e r m i s s i o n " , " r e v i s i o n N u m b e r " : 1 } , { " a c c e s s R i g h t " : " M O D I F Y " , " c l a s s K i n d " : " P e r s o n P e r m i s s i o n " , " i i d " : " 4 c 7 7 3 6 0 3 - 7 7 5 9 - 4 0 8 b - 8 8 9 6 - 7 d 0 7 d 3 2 2 0 0 3 f " , " i s D e p r e c a t e d " : f a l s e , " o b j e c t C l a s s " : " P a r t i c i p a n t " , " r e v i s i o n N u m b e r " : 1 } , { " a c c e s s R i g h t " : " M O D I F Y " , " c l a s s K i n d " : " P e r s o n P e r m i s s i o n " , " i i d " : " a 3 f c 7 e c e - 2 4 6 0 - 4 a 5 d - 9 f d d - 3 2 2 5 9 4 0 f b 2 c 4 " , " i s D e p r e c a t e d " : f a l s e , " o b j e c t C l a s s " : " O r g a n i z a t i o n " , " r e v i s i o n N u m b e r " : 1 } , { " a c c e s s R i g h t " : " M O D I F Y " , " c l a s s K i n d " : " P e r s o n P e r m i s s i o n " , " i i d " : " e d 1 c 8 d a 1 - 5 3 f a - 4 1 e b - 8 b f 0 - d e 0 5 5 6 9 8 b 5 2 8 " , " i s D e p r e c a t e d " : f a l s e , " o b j e c t C l a s s " : " M o d e l R e f e r e n c e D a t a L i b r a r y " , " r e v i s i o n N u m b e r " : 1 } , { " a c c e s s R i g h t " : " M O D I F Y " , " c l a s s K i n d " : " P e r s o n P e r m i s s i o n " , " i i d " : " b 6 3 d 3 3 3 1 - 2 0 e 4 - 4 0 2 e - 8 d b f - 9 2 1 6 b 5 c f 9 2 b 6 " , " i s D e p r e c a t e d " : f a l s e , " o b j e c t C l a s s " : " I t e r a t i o n S e t u p " , " 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l i a s " : [ ] , " c l a s s K i n d " : " P e r s o n R o l e " , " d e f i n i t i o n " : [ ] , " h y p e r L i n k " : [ ] , " i i d " : " 9 2 8 2 0 4 0 e - a 1 3 7 - 4 2 3 2 - a c 3 6 - b 6 6 4 3 c c 2 9 5 6 e " , " i s D e p r e c a t e d " : f a l s e , " n a m e " : " C o n c u r r e n t   D e s i g n   T e a m   M e m b e r " , " p e r s o n P e r m i s s i o n " : [ " b 4 4 b e c 9 9 - 1 9 d f - 4 7 a 2 - 9 3 f 1 - d f b f 5 e 1 7 0 f 5 c " , " b b a 1 5 f 4 3 - 4 e f 8 - 4 2 9 e - b e 3 8 - 5 e 4 a 3 6 d 8 f 9 3 6 " , " d b 4 6 3 a 0 d - 2 e 6 7 - 4 d a 8 - 9 2 3 3 - c 9 c 1 d d 1 5 0 e 4 8 " , " b e 9 2 f 7 2 5 - 3 a 9 a - 4 a 4 8 - 9 6 c c - 3 3 4 0 0 0 7 1 3 9 8 5 " , " 5 9 9 8 3 0 8 2 - 8 1 1 2 - 4 a c a - a 1 0 e - 0 a 2 d 4 2 e 5 2 9 b c " , " 9 9 1 9 f 1 f 2 - d 5 b e - 4 4 1 5 - 9 1 9 6 - 3 4 9 5 4 5 a 9 6 7 0 f " , " b e 3 2 d 8 b f - 3 c b 2 - 4 f 0 a - b d b 7 - d 2 6 8 0 5 2 1 d 3 9 c " , " 3 b 8 4 7 b 5 9 - 6 1 2 9 - 4 c c 3 - 9 5 f e - f f a b 2 9 d a 5 c 3 2 " , " b b 8 4 b 2 6 0 - e c 7 2 - 4 3 9 2 - b 3 3 7 - 4 a 5 f 3 e 6 6 3 3 b a " , " 1 c b c 8 7 9 1 - d d f 2 - 4 e 6 b - 9 2 b 4 - 4 c 7 5 3 f d 0 9 6 9 f " , " 1 1 2 f 6 7 4 f - b b 6 1 - 4 1 d a - 8 1 4 c - d 3 9 6 e f e 9 6 9 6 5 " , " 7 1 5 e 8 0 7 6 - 2 c b 8 - 4 0 a 5 - a 4 a 6 - 0 6 2 e e 2 3 2 d 3 f 5 " , " 8 9 b 2 5 0 1 4 - 7 5 3 2 - 4 d f c - b 9 f d - f e 9 a 8 2 c f 5 1 4 9 " , " 0 6 b 6 7 1 9 7 - c b 7 f - 4 f 5 d - b 3 3 2 - b 4 4 e 8 5 2 1 3 b 1 9 " , " 9 3 b 7 c 2 9 a - 0 8 3 4 - 4 4 9 b - 8 9 0 1 - 8 b 7 7 8 1 0 5 c a 2 8 " ] , " r e v i s i o n N u m b e r " : 1 , " s h o r t N a m e " : " C D _ T e a m M e m b e r " } , { " a c c e s s R i g h t " : " R E A D " , " c l a s s K i n d " : " P e r s o n P e r m i s s i o n " , " i i d " : " b 4 4 b e c 9 9 - 1 9 d f - 4 7 a 2 - 9 3 f 1 - d f b f 5 e 1 7 0 f 5 c " , " i s D e p r e c a t e d " : f a l s e , " o b j e c t C l a s s " : " S i t e D i r e c t o r y " , " r e v i s i o n N u m b e r " : 1 } , { " a c c e s s R i g h t " : " R E A D " , " c l a s s K i n d " : " P e r s o n P e r m i s s i o n " , " i i d " : " b b a 1 5 f 4 3 - 4 e f 8 - 4 2 9 e - b e 3 8 - 5 e 4 a 3 6 d 8 f 9 3 6 " , " i s D e p r e c a t e d " : f a l s e , " o b j e c t C l a s s " : " D o m a i n O f E x p e r t i s e " , " r e v i s i o n N u m b e r " : 1 } , { " a c c e s s R i g h t " : " R E A D " , " c l a s s K i n d " : " P e r s o n P e r m i s s i o n " , " i i d " : " d b 4 6 3 a 0 d - 2 e 6 7 - 4 d a 8 - 9 2 3 3 - c 9 c 1 d d 1 5 0 e 4 8 " , " i s D e p r e c a t e d " : f a l s e , " o b j e c t C l a s s " : " D o m a i n O f E x p e r t i s e G r o u p " , " r e v i s i o n N u m b e r " : 1 } , { " a c c e s s R i g h t " : " R E A D _ I F _ P A R T I C I P A N T " , " c l a s s K i n d " : " P e r s o n P e r m i s s i o n " , " i i d " : " b e 9 2 f 7 2 5 - 3 a 9 a - 4 a 4 8 - 9 6 c c - 3 3 4 0 0 0 7 1 3 9 8 5 " , " i s D e p r e c a t e d " : f a l s e , " o b j e c t C l a s s " : " E n g i n e e r i n g M o d e l S e t u p " , " r e v i s i o n N u m b e r " : 1 } , { " a c c e s s R i g h t " : " R E A D _ I F _ P A R T I C I P A N T " , " c l a s s K i n d " : " P e r s o n P e r m i s s i o n " , " i i d " : " 5 9 9 8 3 0 8 2 - 8 1 1 2 - 4 a c a - a 1 0 e - 0 a 2 d 4 2 e 5 2 9 b c " , " i s D e p r e c a t e d " : f a l s e , " o b j e c t C l a s s " : " I t e r a t i o n S e t u p " , " r e v i s i o n N u m b e r " : 1 } , { " a c c e s s R i g h t " : " M O D I F Y _ I F _ P A R T I C I P A N T " , " c l a s s K i n d " : " P e r s o n P e r m i s s i o n " , " i i d " : " 9 9 1 9 f 1 f 2 - d 5 b e - 4 4 1 5 - 9 1 9 6 - 3 4 9 5 4 5 a 9 6 7 0 f " , " i s D e p r e c a t e d " : f a l s e , " o b j e c t C l a s s " : " M o d e l R e f e r e n c e D a t a L i b r a r y " , " r e v i s i o n N u m b e r " : 1 } , { " a c c e s s R i g h t " : " R E A D " , " c l a s s K i n d " : " P e r s o n P e r m i s s i o n " , " i i d " : " b e 3 2 d 8 b f - 3 c b 2 - 4 f 0 a - b d b 7 - d 2 6 8 0 5 2 1 d 3 9 c " , " i s D e p r e c a t e d " : f a l s e , " o b j e c t C l a s s " : " O r g a n i z a t i o n " , " r e v i s i o n N u m b e r " : 1 } , { " a c c e s s R i g h t " : " R E A D _ I F _ P A R T I C I P A N T " , " c l a s s K i n d " : " P e r s o n P e r m i s s i o n " , " i i d " : " 3 b 8 4 7 b 5 9 - 6 1 2 9 - 4 c c 3 - 9 5 f e - f f a b 2 9 d a 5 c 3 2 " , " i s D e p r e c a t e d " : f a l s e , " o b j e c t C l a s s " : " P a r t i c i p a n t " , " r e v i s i o n N u m b e r " : 1 } , { " a c c e s s R i g h t " : " R E A D " , " c l a s s K i n d " : " P e r s o n P e r m i s s i o n " , " i i d " : " b b 8 4 b 2 6 0 - e c 7 2 - 4 3 9 2 - b 3 3 7 - 4 a 5 f 3 e 6 6 3 3 b a " , " i s D e p r e c a t e d " : f a l s e , " o b j e c t C l a s s " : " P a r t i c i p a n t P e r m i s s i o n " , " r e v i s i o n N u m b e r " : 1 } , { " a c c e s s R i g h t " : " R E A D " , " c l a s s K i n d " : " P e r s o n P e r m i s s i o n " , " i i d " : " 1 c b c 8 7 9 1 - d d f 2 - 4 e 6 b - 9 2 b 4 - 4 c 7 5 3 f d 0 9 6 9 f " , " i s D e p r e c a t e d " : f a l s e , " o b j e c t C l a s s " : " P a r t i c i p a n t R o l e " , " r e v i s i o n N u m b e r " : 1 } , { " a c c e s s R i g h t " : " M O D I F Y _ O W N _ P E R S O N " , " c l a s s K i n d " : " P e r s o n P e r m i s s i o n " , " i i d " : " 1 1 2 f 6 7 4 f - b b 6 1 - 4 1 d a - 8 1 4 c - d 3 9 6 e f e 9 6 9 6 5 " , " i s D e p r e c a t e d " : f a l s e , " o b j e c t C l a s s " : " P e r s o n " , " 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M O D I F Y " , " c l a s s K i n d " : " P e r s o n P e r m i s s i o n " , " i i d " : " 0 6 b 6 7 1 9 7 - c b 7 f - 4 f 5 d - b 3 3 2 - b 4 4 e 8 5 2 1 3 b 1 9 " , " i s D e p r e c a t e d " : f a l s e , " o b j e c t C l a s s " : " S i t e L o g E n t r y " , " r e v i s i o n N u m b e r " : 1 } , { " a c c e s s R i g h t " : " R E A D _ I F _ P A R T I C I P A N T " , " c l a s s K i n d " : " P e r s o n P e r m i s s i o n " , " i i d " : " 9 3 b 7 c 2 9 a - 0 8 3 4 - 4 4 9 b - 8 9 0 1 - 8 b 7 7 8 1 0 5 c a 2 8 " , " i s D e p r e c a t e d " : f a l s e , " o b j e c t C l a s s " : " S i t e R e f e r e n c e D a t a L i b r a r y " , " r e v i s i o n N u m b e r " : 1 } , { " a l i a s " : [ ] , " c l a s s K i n d " : " P e r s o n R o l e " , " d e f i n i t i o n " : [ ] , " h y p e r L i n k " : [ ] , " i i d " : " 7 a 5 2 8 a 4 4 - d 1 e 3 - 4 c 5 a - b 4 3 e - 2 e d 7 c 1 3 8 7 5 b 4 " , " i s D e p r e c a t e d " : f a l s e , " n a m e " : " L i n e   M a n a g e r " , " p e r s o n P e r m i s s i o n " : [ " 8 d f 0 6 6 5 d - 2 5 1 2 - 4 4 6 8 - a 1 6 c - b 2 4 e d e c 5 1 d 1 3 " , " d 4 5 6 b e d e - b 1 4 b - 4 e c 9 - b 1 9 6 - a 7 a 8 b 7 e e 1 9 5 8 " , " 0 c 1 b 7 9 b 3 - f 9 d 0 - 4 5 4 0 - a 6 6 6 - c e b 2 9 c 4 5 e 7 5 2 " , " b 9 a 9 2 2 4 b - 0 3 3 7 - 4 0 3 b - b b 3 d - 2 6 e 9 b d d 8 7 a f 3 " , " a e 4 7 c 1 1 9 - e d 5 3 - 4 6 3 4 - b 1 f 4 - 5 6 5 9 c 8 6 3 1 2 f 3 " , " 7 5 5 f f e 1 6 - b 4 8 0 - 4 6 9 6 - b 6 f 7 - 2 a 7 5 8 1 f e f b 1 a " , " 0 2 d 0 1 6 7 5 - 0 2 c 2 - 4 1 6 2 - 8 d 3 4 - 3 e 7 c c f 2 f 0 1 2 c " , " e 0 a 9 b 5 e d - f 5 5 e - 4 5 d 4 - a 3 c c - 6 6 e a 4 a 2 2 d 8 f d " , " 0 9 3 4 c 1 f a - e c 8 6 - 4 e 1 3 - 9 5 4 e - 8 c 5 1 d 3 0 c e 4 8 2 " , " b 7 3 e c e 2 f - 3 3 8 6 - 4 3 7 f - 8 4 4 9 - 4 8 2 d c e 1 f e 3 a 0 " , " 9 2 f e 4 b b f - c 0 3 7 - 4 c f 4 - 9 a 4 7 - 8 2 a 2 b 9 6 4 7 7 2 a " , " 1 6 7 1 e 7 c d - 5 f d 5 - 4 b 3 7 - b d f 0 - d 4 d 0 6 3 c 7 5 a 3 4 " , " 7 0 8 4 2 b 0 9 - 9 5 0 c - 4 3 3 8 - a f 0 f - 4 9 b d b 1 f 0 f d 2 8 " , " f 4 2 4 a e e a - e a 2 8 - 4 9 3 c - b a b c - 8 c 4 e 3 3 b 1 d e 5 4 " , " f c 2 8 3 7 e 1 - e d 0 6 - 4 b 8 5 - 8 d 7 b - 2 3 7 1 b 6 5 e 8 4 2 6 " ] , " r e v i s i o n N u m b e r " : 1 , " s h o r t N a m e " : " L i n e M a n a g e r " } , { " a c c e s s R i g h t " : " M O D I F Y " , " c l a s s K i n d " : " P e r s o n P e r m i s s i o n " , " i i d " : " 8 d f 0 6 6 5 d - 2 5 1 2 - 4 4 6 8 - a 1 6 c - b 2 4 e d e c 5 1 d 1 3 " , " i s D e p r e c a t e d " : f a l s e , " o b j e c t C l a s s " : " S i t e R e f e r e n c e D a t a L i b r a r y " , " r e v i s i o n N u m b e r " : 6 2 } , { " a c c e s s R i g h t " : " M O D I F Y " , " c l a s s K i n d " : " P e r s o n P e r m i s s i o n " , " i i d " : " d 4 5 6 b e d e - b 1 4 b - 4 e c 9 - b 1 9 6 - a 7 a 8 b 7 e e 1 9 5 8 " , " i s D e p r e c a t e d " : f a l s e , " o b j e c t C l a s s " : " S i t e L o g E n t r y " , " r e v i s i o n N u m b e r " : 1 } , { " a c c e s s R i g h t " : " R E A D " , " c l a s s K i n d " : " P e r s o n P e r m i s s i o n " , " i i d " : " 0 c 1 b 7 9 b 3 - f 9 d 0 - 4 5 4 0 - a 6 6 6 - c e b 2 9 c 4 5 e 7 5 2 " , " i s D e p r e c a t e d " : f a l s e , " o b j e c t C l a s s " : " S i t e D i r e c t o r y " , " r e v i s i o n N u m b e r " : 1 } , { " a c c e s s R i g h t " : " R E A D " , " c l a s s K i n d " : " P e r s o n P e r m i s s i o n " , " i i d " : " b 9 a 9 2 2 4 b - 0 3 3 7 - 4 0 3 b - b b 3 d - 2 6 e 9 b d d 8 7 a f 3 " , " i s D e p r e c a t e d " : f a l s e , " o b j e c t C l a s s " : " P e r s o n R o l e " , " r e v i s i o n N u m b e r " : 1 } , { " a c c e s s R i g h t " : " R E A D " , " c l a s s K i n d " : " P e r s o n P e r m i s s i o n " , " i i d " : " a e 4 7 c 1 1 9 - e d 5 3 - 4 6 3 4 - b 1 f 4 - 5 6 5 9 c 8 6 3 1 2 f 3 " , " i s D e p r e c a t e d " : f a l s e , " o b j e c t C l a s s " : " P e r s o n P e r m i s s i o n " , " r e v i s i o n N u m b e r " : 1 } , { " a c c e s s R i g h t " : " M O D I F Y _ O W N _ P E R S O N " , " c l a s s K i n d " : " P e r s o n P e r m i s s i o n " , " i i d " : " 7 5 5 f f e 1 6 - b 4 8 0 - 4 6 9 6 - b 6 f 7 - 2 a 7 5 8 1 f e f b 1 a " , " i s D e p r e c a t e d " : f a l s e , " o b j e c t C l a s s " : " P e r s o n " , " r e v i s i o n N u m b e r " : 1 } , { " a c c e s s R i g h t " : " R E A D " , " c l a s s K i n d " : " P e r s o n P e r m i s s i o n " , " i i d " : " 0 2 d 0 1 6 7 5 - 0 2 c 2 - 4 1 6 2 - 8 d 3 4 - 3 e 7 c c f 2 f 0 1 2 c " , " i s D e p r e c a t e d " : f a l s e , " o b j e c t C l a s s " : " P a r t i c i p a n t R o l e " , " r e v i s i o n N u m b e r " : 1 } , { " a c c e s s R i g h t " : " R E A D " , " c l a s s K i n d " : " P e r s o n P e r m i s s i o n " , " i i d " : " e 0 a 9 b 5 e d - f 5 5 e - 4 5 d 4 - a 3 c c - 6 6 e a 4 a 2 2 d 8 f d " , " i s D e p r e c a t e d " : f a l s e , " o b j e c t C l a s s " : " P a r t i c i p a n t P e r m i s s i o n " , " r e v i s i o n N u m b e r " : 1 } , { " a c c e s s R i g h t " : " R E A D " , " c l a s s K i n d " : " P e r s o n P e r m i s s i o n " , " i i d " : " 0 9 3 4 c 1 f a - e c 8 6 - 4 e 1 3 - 9 5 4 e - 8 c 5 1 d 3 0 c e 4 8 2 " , " i s D e p r e c a t e d " : f a l s e , " o b j e c t C l a s s " : " P a r t i c i p a n t " , " r e v i s i o n N u m b e r " : 1 } , { " a c c e s s R i g h t " : " R E A D " , " c l a s s K i n d " : " P e r s o n P e r m i s s i o n " , " i i d " : " b 7 3 e c e 2 f - 3 3 8 6 - 4 3 7 f - 8 4 4 9 - 4 8 2 d c e 1 f e 3 a 0 " , " i s D e p r e c a t e d " : f a l s e , " o b j e c t C l a s s " : " O r g a n i z a t i o n " , " r e v i s i o n N u m b e r " : 1 } , { " a c c e s s R i g h t " : " R E A D " , " c l a s s K i n d " : " P e r s o n P e r m i s s i o n " , " i i d " : " 9 2 f e 4 b b f - c 0 3 7 - 4 c f 4 - 9 a 4 7 - 8 2 a 2 b 9 6 4 7 7 2 a " , " i s D e p r e c a t e d " : f a l s e , " o b j e c t C l a s s " : " M o d e l R e f e r e n c e D a t a L i b r a r y " , " r e v i s i o n N u m b e r " : 1 } , { " a c c e s s R i g h t " : " R E A D " , " c l a s s K i n d " : " P e r s o n P e r m i s s i o n " , " i i d " : " 1 6 7 1 e 7 c d - 5 f d 5 - 4 b 3 7 - b d f 0 - d 4 d 0 6 3 c 7 5 a 3 4 " , " i s D e p r e c a t e d " : f a l s e , " o b j e c t C l a s s " : " I t e r a t i o n S e t u p " , " r e v i s i o n N u m b e r " : 1 } , { " a c c e s s R i g h t " : " R E A D " , " c l a s s K i n d " : " P e r s o n P e r m i s s i o n " , " i i d " : " 7 0 8 4 2 b 0 9 - 9 5 0 c - 4 3 3 8 - a f 0 f - 4 9 b d b 1 f 0 f d 2 8 " , " i s D e p r e c a t e d " : f a l s e , " o b j e c t C l a s s " : " D o m a i n O f E x p e r t i s e " , " 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b a s e Q u a n t i t y K i n d " : [ ] , " b a s e U n i t " : [ ] , " c l a s s K i n d " : " M o d e l R e f e r e n c e D a t a L i b r a r y " , " c o n s t a n t " : [ ] , " d e f i n e d C a t e g o r y " : [ ] , " d e f i n i t i o n " : [ ] , " f i l e T y p e " : [ ] , " g l o s s a r y " : [ ] , " h y p e r L i n k " : [ ] , " i i d " : " d 2 c 8 2 b e 3 - f b 1 1 - 4 2 2 b - 8 a 3 1 - 2 4 0 3 a 5 e b 2 e c 2 " , " n a m e " : " R a d i a t i o n   S a t e l l i t e   M o d e l   R D L " , " p a r a m e t e r T y p e " : [ ] , " r e f e r e n c e S o u r c e " : [ ] , " r e q u i r e d R d l " : " b f f 9 f 8 7 1 - 3 b 7 f - 4 e 5 7 - a c 8 2 - 5 a b 4 9 9 f 9 b a f 5 " , " r e v i s i o n N u m b e r " : 1 2 2 , " r u l e " : [ ] , " s c a l e " : [ ] , " s h o r t N a m e " : " r a d 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b a s e U n i t " : [ " 5 6 8 6 3 1 6 1 - f a 3 a - 4 7 b 8 - a 3 c d - 1 6 4 6 5 f 7 3 4 7 3 f " , " 3 d 5 b d d b 6 - 6 4 0 f - 4 d 7 9 - 9 c 3 5 - 6 4 a 5 5 4 9 4 6 4 9 c " , " 6 1 c e 4 b b 0 - 8 3 0 1 - 4 0 6 1 - 8 e 4 5 - 0 c 6 6 8 2 d b 9 6 b 7 " , " a 7 c 5 1 9 9 e - f 7 2 b - 4 e 7 e - 8 1 b 3 - 2 d 4 2 7 3 0 f 8 8 7 e " , " d b 4 4 d a 3 f - 1 6 4 7 - 4 4 8 3 - a 0 0 b - d 4 d d 7 e 5 4 8 b 3 6 " , " a 3 8 7 d 7 f c - 2 7 7 6 - 4 b d 6 - a f 5 a - 5 c 1 7 5 b 2 e c b 8 f " , " 8 1 0 b 6 a 6 e - b f f a - 4 d b b - 8 7 2 0 - 6 3 f 9 1 1 4 1 3 2 d 6 " , " e e 7 1 b 4 2 6 - b 9 8 c - 4 7 3 8 - a a e d - a 5 7 6 a 2 0 8 a 9 d 8 " ] , " c l a s s K i n d " : " S i t e R e f e r e n c e D a t a L i b r a r y " , " c o n s t a n t " : [ " 3 d f 6 4 2 9 c - 4 0 5 f - 4 9 7 9 - b 4 6 a - e a e 5 1 7 b 2 0 4 7 2 " , " f 0 a 6 d f e a - c c 4 f - 4 6 5 b - 8 2 8 f - a 2 9 b 2 f e d c 3 4 5 " , " 0 b 8 4 3 8 d a - 0 c f e - 4 c d 3 - 8 0 a 2 - a 7 f 7 7 c 7 e 7 8 5 7 " , " f c 9 1 8 a 6 4 - 0 3 c 6 - 4 d 1 8 - b 6 0 b - 0 7 5 b c b 2 c 2 4 1 d " ] , " d e f i n e d C a t e g o r y " : [ " 8 f 4 9 5 9 9 a - 4 5 e 5 - 4 0 c 8 - b 0 8 4 - d c d b c e 3 5 9 4 0 1 " , " 3 8 d 8 c 7 a 1 - e 0 f e - 4 d f c - 8 c 0 2 - 7 7 3 8 7 b f 3 9 9 e 2 " , " 2 7 2 9 a c 3 5 - f 3 3 9 - 4 0 6 a - 8 3 c 3 - 1 d 5 0 7 1 0 c 5 5 2 6 " , " 2 7 2 9 a c 3 5 - f 3 3 9 - 4 0 6 a - 8 3 c 3 - 1 d 5 0 7 1 0 c 5 5 2 8 " , " 7 2 7 1 1 1 0 7 - 3 b 2 0 - 4 a 9 b - b 4 f 6 - 0 4 6 3 8 2 2 8 3 e 9 7 " , " 6 8 3 0 2 e 2 5 - 2 2 b 6 - 4 f d 6 - b 9 7 a - 6 2 4 9 a a 2 8 1 e d 1 " , " 6 8 a 6 6 b a c - 8 2 0 a - 4 c 2 4 - 9 5 e b - c 7 6 3 b 3 5 1 d e 7 6 " , " d 2 2 0 8 2 9 3 - 0 3 6 7 - 4 a d 2 - 8 c 5 e - 1 d e 0 f 1 3 b e 6 2 3 " , " 4 6 3 b 6 c 0 2 - 1 8 6 3 - 4 d d e - 9 2 d f - d 4 d 9 2 9 3 a 5 1 8 d " , " d f 6 5 c a a a - 7 9 2 8 - 4 5 2 e - a b 0 8 - 1 f a 1 5 6 d f d 2 d 2 " , " d 2 4 8 4 5 d 0 - 1 8 1 e - 4 f e 4 - b 5 4 6 - d 5 c 5 2 c b c e 5 b d " , " c 2 4 1 d 4 e c - 5 4 3 5 - 4 c 5 3 - 9 a e c - a 2 3 b 6 e 6 5 4 8 0 2 " , " 7 5 4 0 b b e 1 - 8 d 0 f - 4 9 3 a - a 0 a 6 - 4 4 d 0 3 9 d 0 6 1 9 f " , " c 1 a b 0 d 5 6 - 8 a 9 1 - 4 2 c e - b 8 7 3 - b 5 c e 5 d 4 c d 8 f 4 " , " 4 b 4 3 b 5 0 c - e 1 f a - 4 a 8 f - b d 7 9 - 8 3 d 6 7 4 a 6 c 1 b f " , " 5 4 f e 2 d a 9 - 2 7 1 6 - 4 a 1 1 - 9 0 7 a - f 3 4 3 4 d 0 6 2 8 a 5 " , " 0 a 3 7 8 9 7 c - f 5 3 5 - 4 e 0 d - b 3 6 2 - f a c d b b 8 1 3 3 1 8 " , " 8 4 7 1 a 7 2 a - 6 3 5 7 - 4 e a 2 - b d a 8 - 4 6 6 f a b 4 d 3 1 a 5 " , " d 3 d b 7 1 2 7 - a 8 c c - 4 6 1 3 - a 0 8 f - 8 3 2 2 e 9 e a b 3 5 4 " , " b 0 d 4 8 2 5 a - c d 8 b - 4 c b b - 8 9 8 e - 0 a 1 1 7 7 9 4 7 7 a c " , " 6 f 3 7 c a d 2 - f f c 5 - 4 a 3 b - 9 7 4 6 - c 4 6 0 7 6 0 b d 9 b 1 " , " 5 0 2 c a a b d - 1 7 c 3 - 4 c e 3 - 9 c 5 4 - d c c 5 0 a 2 a b 4 e e " , " a 9 c b c c c a - 7 6 3 8 - 4 f e 5 - a 6 2 9 - d 4 1 2 6 2 8 e c 8 f 9 " , " 1 0 9 d e 8 4 8 - f 2 b a - 4 d 4 6 - b 7 8 a - a 8 8 2 d 6 4 b 7 3 7 9 " , " 0 5 5 a a 0 0 f - b 6 0 4 - 4 f d 8 - 9 6 9 e - f 2 0 4 f d c 6 f 1 c c " , " 9 2 c 9 2 d 2 2 - 6 3 3 0 - 4 3 9 9 - b 5 2 1 - e 9 a d 0 1 a 3 7 c e 9 " , " 3 8 f a 8 e 7 3 - 1 5 4 2 - 4 d 0 a - 9 0 e 5 - 8 2 5 9 1 0 9 1 5 5 4 b " , " 6 8 6 3 e 3 b d - 8 a f 3 - 4 d 7 c - 8 8 b e - e 4 5 c c 0 c e 0 5 3 1 " , " 2 7 2 9 a c 3 5 - f 3 3 9 - 4 0 6 a - 8 3 c 3 - 1 d 5 0 7 1 0 c 5 5 2 7 " ] , " d e f i n i t i o n " : [ " 8 c c 1 9 b 1 7 - 5 1 c 8 - 4 4 e 5 - a b f 8 - b f d 8 6 f d 5 8 3 9 9 " ] , " f i l e T y p e " : [ " 2 3 c 9 7 d 8 5 - d f 4 1 - 4 d c 3 - b 1 f 5 - 8 b 0 e a 5 f c 0 5 8 7 " , " 2 c 6 8 e 5 5 d - d 4 e a - 4 6 1 b - 8 3 1 4 - 4 b 8 6 3 9 7 8 f c 4 d " , " b a 7 4 0 e 8 1 - 1 3 b 3 - 4 c e 4 - 8 1 3 7 - f f 1 6 2 d 4 7 0 9 d 3 " , " 4 7 a f 7 f 0 0 - e d b c - 4 9 5 4 - 9 3 2 1 - 0 6 2 2 d c 3 4 c 4 c f " , " 7 b 5 2 a e e 9 - e a 3 c - 4 0 8 3 - 8 d 2 c - 3 2 f 0 6 0 2 8 b 8 9 0 " , " 0 f e 1 b 7 d d - 5 3 b d - 4 0 d 7 - b 1 2 5 - 8 0 8 1 4 e 2 6 a f 4 2 " , " 2 1 9 a f 0 9 a - 7 c 2 a - 4 c 5 9 - a 5 a b - 5 7 a b 3 4 d c 6 b 4 a " , " f 8 2 e c b 6 3 - f d c 0 - 4 c 7 9 - a 3 5 3 - c e 2 5 1 c a 5 8 5 6 e " , " 6 b 2 1 e 3 d c - 6 7 1 2 - 4 3 c 8 - 9 3 e 7 - 3 3 0 0 8 a 9 d 9 c 1 c " , " d 0 2 7 c 1 6 e - 5 7 f 5 - 4 e a a - a 5 1 b - 6 3 c 3 a 4 e c 0 b b 8 " , " 4 0 2 4 2 f e d - 6 a f a - 4 b d f - a 4 3 5 - 0 9 6 8 7 4 3 0 5 6 2 c " , " d 3 0 1 e d 3 f - 1 7 3 2 - 4 9 9 8 - 9 f d 9 - b c e d 8 4 d b c a b e " , " 3 1 c a c a f 1 - 2 d 1 8 - 4 a b b - a f b 8 - 6 4 0 b d 7 8 c f 3 3 e " , " 6 7 a 8 3 f 0 0 - 8 9 7 b - 4 1 e 3 - a c c 0 - 2 b c b 5 5 c 2 7 d c 1 " , " 2 a a 7 f a 1 8 - 6 0 2 9 - 4 9 f 8 - 8 a a c - 6 a e e b 3 3 4 4 7 0 b " , " c 8 b 5 4 4 a d - c f f f - 4 1 8 9 - 9 4 a f - 5 d 0 4 7 9 3 c 2 6 9 3 " , " 7 a 5 4 b 2 1 1 - e 6 4 3 - 4 4 9 8 - b c 9 5 - 9 2 d 3 0 0 1 0 4 5 0 4 " , " 8 c f 6 7 0 6 e - 4 5 6 d - 4 0 b 0 - b 6 5 b - 0 c f 5 6 9 1 c 0 a 8 5 " , " f 8 d a c a d 7 - 1 5 3 d - 4 5 f e - 8 2 a c - e e 7 b 2 2 4 3 7 a 3 1 " , " e f f d f 5 6 8 - 1 b 5 2 - 4 9 f 6 - 9 3 6 3 - 8 6 f 3 4 b c 4 a 2 3 d " , " 4 c d 0 a d f e - d 0 7 0 - 4 6 2 8 - 9 a d 2 - 7 1 0 6 9 1 7 2 5 c 4 6 " , " d 9 c 2 5 7 7 8 - e b 1 8 - 4 4 a c - b e d 0 - 2 5 a 2 6 1 5 d 1 4 e d " , " f d 8 5 9 2 6 e - 8 a 7 9 - 4 c 0 a - 9 4 1 b - 0 4 4 9 e 5 a 1 7 f 6 1 " , " e c e 7 c 2 5 9 - 7 7 7 b - 4 d 0 6 - 8 7 2 2 - 5 7 8 6 7 c a 1 f 8 6 0 " , " 0 2 2 b 1 6 5 d - e 7 0 7 - 4 a 2 b - b b 7 4 - c c 2 2 1 2 1 a 4 f 2 1 " , " 1 c e 4 5 7 b 7 - 9 c d a - 4 7 2 5 - 8 6 f 7 - c 5 1 b 6 d d 1 e c 5 4 " , " d 5 0 e a b a 0 - e e 8 d - 4 7 6 f - 9 5 7 f - 7 9 c 7 0 a 7 b c 1 f 8 " , " b a b 6 b 2 b 2 - a 0 6 5 - 4 1 a 6 - 8 d 9 0 - 7 1 e 2 1 4 4 8 f f c 6 " ] , " g l o s s a r y " : [ " 1 5 7 d 1 6 b f - 8 9 8 0 - 4 9 3 e - a 6 6 e - 0 4 d 0 e 7 c 9 c e 1 b " , " 1 5 7 d 1 6 b f - 8 9 8 0 - 4 9 3 e - a 6 6 e - 0 4 d 0 e 7 c 9 c e 1 c " ] , " h y p e r L i n k " : [ ] , " i i d " : " b f f 9 f 8 7 1 - 3 b 7 f - 4 e 5 7 - a c 8 2 - 5 a b 4 9 9 f 9 b a f 5 " , " i s D e p r e c a t e d " : f a l s e , " n a m e " : " G e n e r i c   E C S S - E - T M - 1 0 - 2 5   R e f e r e n c e   D a t a   L i b r a r y " , " p a r a m e t e r T y p e " : [ " 3 5 d c c 6 4 4 - 2 4 c a - 4 0 5 f - b f 9 4 - 7 8 b 1 8 c 6 4 0 f 5 a " , " 3 2 5 b 7 c 7 b - 3 a 0 1 - 4 2 4 9 - 8 5 d 0 - 1 5 8 9 f c a 6 1 9 6 5 " , " e b 2 2 e 1 3 1 - 1 c d 0 - 4 9 d 8 - b 9 9 2 - 3 2 8 8 0 2 f 6 b b c 7 " , " 4 a 5 2 3 a 5 8 - d d 2 b - 4 3 8 2 - 9 e 3 4 - 1 3 7 1 b 8 e e 6 0 f 4 " , " f 2 1 a b 3 1 7 - c 8 9 6 - 4 5 6 7 - a b d 0 - 6 8 b d 2 e c 4 2 5 9 2 " , " 6 6 7 6 6 f 4 4 - 0 a 0 b - 4 e 0 a - 9 b c 7 - 8 a e 0 2 7 c 2 d a 5 c " , " 8 d b 6 7 3 7 f - 5 2 6 9 - 4 7 a 1 - 9 d f 8 - 5 5 b a 3 5 8 c 5 7 3 7 " , " e 9 8 d 7 d 6 5 - 7 a 1 a - 4 5 c f - 9 3 e a - e 8 c 3 7 f 2 1 a 5 2 2 " , " 3 2 9 f e 0 d f - 1 7 0 2 - 4 1 e d - a c a 5 - 8 c 0 3 5 d a 2 7 9 8 9 " , " 5 6 2 6 1 d a f - 2 d e 5 - 4 a f 9 - a 0 6 5 - 1 1 6 9 a 5 1 8 c 7 c d " , " 6 b 1 f 0 3 3 c - b a 4 d - 4 0 a 3 - b f f a - e 0 5 9 8 6 1 8 2 f 3 5 " , " 2 5 a e 1 2 b 1 - f 8 5 8 - 4 5 2 7 - a 9 d a - b 5 a 2 a 3 7 6 c 3 0 b " , " 7 b 9 e 6 e e a - 1 5 8 a - 4 5 b c - a 4 f 4 - b 8 d 4 1 b 5 e b d 1 7 " , " d 1 4 5 a d d 7 - 1 7 8 1 - 4 2 0 e - 8 a f 7 - c 9 9 6 b 3 9 2 e b d 9 " , " c 4 6 9 a 2 6 a - b 8 4 1 - 4 f c 8 - b 5 c c - 8 7 4 6 4 6 4 c 9 8 4 3 " , " e 7 b 3 e 5 d 8 - 6 5 f b - 4 3 5 7 - 9 7 3 d - b 8 9 4 f 0 4 b 1 a 3 5 " , " 1 5 3 d 8 2 e 6 - 5 8 7 3 - 4 4 3 2 - 9 9 3 f - b 5 7 8 c 5 1 c e e 5 c " , " 4 e 0 3 6 4 a 0 - 0 7 9 f - 4 7 4 7 - 9 8 7 1 - f 5 e 0 0 a 8 3 c e 3 d " , " 9 d 5 f 9 4 9 b - 5 1 0 d - 4 2 c d - a 6 e e - 3 4 b c 2 e e 5 b c 0 e " , " 0 d d 7 2 6 1 7 - 8 1 c 4 - 4 1 6 6 - 8 c 8 7 - 9 1 9 5 9 9 7 b 6 d 0 3 " , " 5 6 d 0 4 e 2 1 - e 0 0 8 - 4 c e c - 8 2 f 6 - 1 b c 1 1 c a c b 2 f 8 " , " 9 0 b f f 0 1 7 - e f 0 5 - 4 d 2 e - a 4 d 6 - 5 d 3 c 2 d 2 9 e a 0 5 " , " 9 f 4 0 b 6 9 a - 6 3 8 8 - 4 f 2 8 - 8 4 0 7 - 7 b 1 f 0 6 a 0 6 a 1 8 " , " e 2 9 2 0 a 4 0 - 4 2 5 f - 4 2 0 5 - b 5 0 5 - b 4 2 b 7 5 b a 0 a 4 c " , " b 1 4 7 d e 7 8 - 5 d 2 1 - 4 c 9 f - b c 7 3 - 1 5 c f 7 9 1 5 1 4 a 9 " , " a 6 1 5 7 c 1 c - 0 a e b - 4 8 1 4 - 9 3 d 7 - b e 1 a 0 7 6 b c e 0 3 " , " e 8 f 5 9 5 a a - b 6 4 8 - 4 9 4 a - a d 5 c - 7 f 4 2 0 7 8 7 e 5 0 5 " , " b 1 4 6 f 1 5 d - c 2 a 7 - 4 a c 9 - a 5 5 8 - 7 b 5 0 d 4 3 9 2 d c a " , " e f f 7 5 b f d - f 2 0 3 - 4 1 9 d - b d 3 4 - c 3 6 a 5 6 d 7 c 3 f 9 " , " 2 2 4 c c 3 2 4 - 4 4 a 8 - 4 5 b 4 - 9 0 3 7 - 8 7 2 b b 4 e 3 f d e 0 " , " 9 9 1 f 0 9 f 6 - a 5 2 9 - 4 0 4 d - b 3 c c - b a b 2 7 a 6 1 3 1 4 a " , " 8 b 4 a 8 7 6 4 - a 5 e 8 - 4 e 9 d - b e 3 c - 6 b f 6 a 8 3 3 1 0 0 a " , " 1 3 2 d e a 9 2 - 5 0 f 4 - 4 9 9 9 - 9 5 6 9 - 2 e e b f 9 9 9 7 0 f 0 " , " 1 c 5 3 f 8 f 4 - 0 2 4 b - 4 f 4 2 - 9 8 7 a - 4 3 9 9 0 1 a 4 b c b 2 " , " b 0 7 1 b a c 5 - 5 5 b 5 - 4 9 8 a - 9 1 4 2 - 9 e 6 8 2 6 5 6 b 0 5 0 " , " 8 2 d 9 8 e e 3 - 9 3 6 c - 4 7 0 5 - a 6 c e - 2 d 3 e 0 9 6 e 2 a 6 d " , " 5 c 9 0 1 d 5 8 - 3 5 c 5 - 4 e 7 0 - 8 f 7 c - 6 9 f 6 6 f 7 1 3 e 6 9 " , " 8 9 1 4 8 7 4 c - 3 b 7 a - 4 9 e d - 9 f 4 6 - f a 2 7 9 f 2 7 0 5 1 d " , " 9 8 2 3 9 8 3 c - 4 8 8 d - 4 5 2 d - a 7 2 3 - 0 7 1 0 2 7 8 1 5 f 4 3 " , " 4 6 d 0 c 5 e e - f 6 e 7 - 4 d 8 d - b 2 c 2 - 3 f 6 c 6 7 8 d 6 0 b 9 " , " c 0 7 7 c 6 1 e - 4 e 9 6 - 4 8 1 c - 8 6 0 4 - c 6 c d 3 e 5 d 1 c 3 f " , " 5 e 2 d 2 6 4 3 - 7 c 0 f - 4 7 4 f - a 7 d 2 - c 3 5 3 8 b 4 7 1 2 d 8 " , " 4 b 3 c 4 b 0 1 - d 3 9 c - 4 2 1 3 - 9 8 c f - 6 2 9 8 c f f 0 4 0 7 0 " , " d 1 a 2 5 8 0 c - 9 7 9 0 - 4 6 a 8 - 8 5 4 8 - 4 1 9 6 9 f 6 1 1 e 0 1 " , " 8 d 5 2 e a 8 a - 5 b f d - 4 7 7 6 - 9 e 6 2 - 4 7 d d 3 4 8 e 2 4 3 c " , " 7 0 9 5 c 6 2 c - e 1 9 1 - 4 e c a - 9 a 5 6 - 7 e 0 c e 1 4 c 9 e c 3 " , " 1 b b a 0 1 b d - e e e e - 4 c 7 b - 9 5 e f - f 4 1 d 3 4 f 2 c f 9 9 " , " 7 e 1 3 7 8 b b - e a 1 f - 4 5 9 b - 9 d c 2 - e d c 9 d 1 3 2 2 7 9 6 " , " 6 5 2 8 c 1 7 e - a e 7 0 - 4 5 f d - 8 6 7 4 - a 9 e 3 8 2 4 8 0 7 c 9 " , " 4 2 7 8 3 1 d 2 - e f c d - 4 f 1 a - 8 f 2 f - 3 e 7 5 d 7 4 4 0 3 d 6 " , " 7 4 d 9 c 3 8 f - 5 a c e - 4 f 9 0 - 8 8 4 1 - d 0 f 9 9 4 2 e 9 d 0 9 " , " 6 f 2 9 6 e e 5 - d 7 0 c - 4 8 f 9 - b a 5 c - 9 5 d 9 4 1 b f 1 4 c 6 " , " 0 1 1 f 9 a e 2 - c 6 a 8 - 4 b 7 2 - a b 7 0 - 4 5 e 2 3 8 6 a 5 c b 9 " , " f 8 b 1 8 5 f 4 - d 2 f 1 - 4 3 9 3 - 8 e 9 6 - 2 7 1 4 8 5 c 5 a 9 1 a " , " 2 9 d 5 4 0 d 7 - 8 9 d 2 - 4 2 2 0 - 9 9 f 1 - 9 8 9 b 5 c 5 0 2 6 6 c " , " e c b f b b b 5 - 0 f 3 7 - 4 a 1 e - b 6 0 e - 4 c a d 1 4 e a 0 4 c 2 " , " b 9 5 4 e a f c - f 0 d 6 - 4 5 9 4 - a e 6 9 - d f d 5 f 2 6 b e a 5 0 " , " 5 7 a a 4 b e c - 5 4 e c - 4 d d 0 - 8 8 f a - 9 e 6 6 b b 5 d 8 a b e " , " b b 4 9 f f 8 4 - f e b 7 - 4 f f 4 - 9 7 a 8 - f 2 0 6 7 1 9 e f 6 7 f " , " 6 2 9 6 0 6 4 6 - d a f d - 4 4 7 6 - 9 5 6 0 - 4 c a 0 f 1 2 d 8 a 1 3 " , " 6 6 c 6 7 6 7 1 - 6 d a e - 4 1 7 2 - b c 2 4 - 9 d d 9 4 a 7 e 3 e 9 f " , " 8 3 e 8 e 6 d 3 - 8 0 3 4 - 4 2 3 9 - 9 d d f - 4 3 5 e 1 a 2 0 d 3 4 8 " , " 1 d 1 b 5 c 3 a - f 8 9 4 - 4 3 6 f - 9 5 7 2 - 1 a 2 0 8 f a 3 e a b 1 " , " 4 6 9 c 3 3 1 9 - b 9 a 2 - 4 1 e f - b 9 b c - 5 a 8 7 7 6 3 6 0 7 e 7 " , " c 7 f 4 0 0 5 0 - 9 5 e 0 - 4 b b a - a e 0 2 - b 8 7 5 c 3 6 e 7 6 4 1 " , " 0 2 3 d 2 7 b f - e 2 7 a - 4 0 f d - 8 1 a 4 - 6 1 a 7 6 c 7 9 0 5 5 e " , " c c 5 f 1 7 1 c - f 8 7 8 - 4 f d 0 - 8 3 3 5 - d b f 2 a d e b 3 2 2 d " , " 5 7 4 0 a 5 9 6 - 6 6 0 a - 4 2 b c - 8 b 1 6 - a 8 2 3 4 7 b d 0 4 8 8 " , " a 2 6 d 7 1 f e - b 4 3 b - 4 3 c 4 - 9 7 f a - c 3 6 1 b 5 6 d c d 2 3 " , " 8 8 d 3 7 0 e 7 - 5 f 5 e - 4 d d a - a 7 f 8 - 3 6 7 b b d 4 d f c 2 b " , " a e 8 8 c c 8 c - a 6 d e - 4 9 2 8 - b 0 b a - 1 5 7 2 6 e c 3 f a 5 9 " , " 9 2 5 5 8 1 3 8 - 4 0 9 f - 4 6 7 0 - 8 a 3 e - d e 0 1 9 5 4 2 a 2 f 4 " , " 8 5 6 e 6 a 6 e - a 9 0 7 - 4 d 4 8 - a 7 c c - d c 9 5 7 a 0 1 0 5 b 6 " , " 5 f 7 d 1 3 0 c - 6 9 6 b - 4 5 d d - 9 0 9 f - d a 3 1 3 2 1 8 d 1 2 8 " , " e 8 f 1 4 3 a 1 - b 5 f e - 4 7 b f - a 5 1 1 - 9 3 0 5 0 f 8 2 f 0 b d " , " 2 e 8 8 d 0 d 5 - 0 7 9 3 - 4 1 3 d - 8 1 c 8 - 7 b 2 1 5 2 f 8 e b 7 9 " , " d c 5 b c b e 5 - e 9 2 5 - 4 a d 8 - b f 4 2 - e b a f 8 e 2 0 8 a 2 d " , " 8 1 8 3 c 5 9 6 - 1 8 8 1 - 4 0 4 3 - b a 3 d - d a a 0 1 c 9 c 8 a 5 e " , " c a 2 3 a 9 4 8 - 3 1 2 d - 4 2 3 9 - b 7 8 c - d 5 1 c a f c 1 0 9 1 7 " , " d 9 d b 4 e 7 a - 3 2 d b - 4 a 9 a - 9 2 a 3 - b 1 0 2 f 4 d 8 d c f c " , " 5 2 3 b 6 1 e f - c 1 8 9 - 4 4 3 1 - b 7 d 4 - c 1 4 c 3 e c 1 6 9 7 0 " , " 1 b 9 1 f c a 5 - 6 f c 6 - 4 d c 3 - 9 a b b - b 5 8 a 5 3 f 3 7 b b 7 " , " 6 5 1 e 1 8 7 5 - 9 2 3 6 - 4 b d 2 - b 3 a 7 - f d 8 9 7 9 7 e b d d 8 " , " 3 3 8 e c e e 7 - 8 d 5 8 - 4 b c e - b 8 b 9 - 6 9 3 f 1 1 6 c 9 6 4 8 " , " f 3 a d 3 5 0 d - 0 d 0 4 - 4 6 8 a - 8 2 8 7 - 7 b f a 4 3 2 b 1 8 3 b " , " 2 a c 4 7 b c 2 - d 0 a e - 4 c e f - 9 3 a 7 - e 1 8 4 2 c 0 2 d f e c " , " 6 3 1 6 5 6 9 1 - 8 c e 0 - 4 a 9 0 - b 8 7 9 - c d 3 4 2 1 e 4 9 4 b 7 " , " 5 0 1 2 d 9 d 7 - 9 c 3 7 - 4 9 c f - 9 6 8 7 - e b 9 4 6 6 6 4 5 a 3 3 " , " a 5 f 0 8 c 1 b - 5 4 b e - 4 1 c d - 9 b e 1 - 5 e 0 f b b 4 d 2 3 f e " , " 7 a b f a 3 1 4 - 8 b a 4 - 4 a 0 e - 9 e 2 5 - a 9 3 f 1 1 1 7 c 3 c e " , " 9 d b 0 0 8 c 6 - e 2 7 4 - 4 a 2 b - a e 8 2 - d 1 4 6 c b 1 1 5 7 3 2 " , " e 9 7 7 7 0 c 8 - e 0 a 5 - 4 1 3 5 - 8 0 1 0 - 8 2 5 0 b c 5 c f 5 7 5 " , " 8 6 d f 7 1 3 a - 7 4 2 2 - 4 7 2 1 - 8 5 f e - 7 4 f f e 5 6 8 7 1 7 9 " , " f 5 7 f 0 c a f - e a 1 4 - 4 c a 7 - b c a 8 - 9 e 9 d b 1 0 1 3 f 5 4 " , " 0 f 2 f c a 6 3 - 0 9 3 6 - 4 5 c e - 9 b 6 7 - a f 5 6 c d f 4 3 5 e 8 " , " e a f 8 f 0 f 4 - e d 4 6 - 4 d 1 8 - 8 7 9 6 - b a 7 1 e 5 d 0 b a f 2 " , " 8 6 5 e 0 1 9 1 - 7 4 2 5 - 4 f a 6 - 9 7 d 6 - f b e a 8 7 a a 1 2 4 0 " , " 6 6 e 9 a 8 4 e - 3 b 0 a - 4 9 0 c - b c d 3 - 0 7 a 1 2 2 a 6 1 e 7 1 " , " 5 e 5 e 3 2 1 5 - f 0 8 3 - 4 7 1 b - b d 7 4 - 3 c c b 2 b a 7 0 1 8 3 " , " a 5 b 3 3 8 d 9 - 7 3 9 b - 4 2 e 6 - a 4 b 7 - 1 0 8 2 0 3 4 8 c f f d " , " 9 7 2 c 4 b 7 f - 5 3 7 a - 4 8 c 2 - 8 3 7 c - 5 b 2 4 b 7 4 0 5 9 d 3 " , " 0 f 9 0 1 b e 7 - 0 a e 0 - 4 4 4 6 - b 6 f d - 7 a e 1 c 9 2 c 4 5 2 4 " , " c 9 1 c c 5 f 9 - c 0 2 3 - 4 f 1 8 - a 3 8 7 - 9 4 3 2 5 d d 2 4 6 6 8 " , " b b 4 c d 5 e b - 0 6 d b - 4 7 d 0 - 9 4 2 f - 0 7 0 f 2 c 4 b 1 9 6 5 " , " d 2 9 2 9 3 8 9 - 7 e f c - 4 0 c 1 - b 7 4 e - c 3 1 a 4 0 3 2 0 0 8 1 " , " 2 b f 2 e a 5 0 - 4 b 1 a - 4 c 5 b - 8 3 3 e - 8 c 9 7 d c 5 f 1 1 8 a " , " d 3 4 5 a 8 d 3 - a f 0 5 - 4 3 8 3 - a 9 3 6 - 3 8 e 2 5 1 7 9 e 2 2 9 " , " 6 6 1 1 4 a 3 b - f 1 2 3 - 4 c 6 d - b a 7 e - d b e 3 9 8 d 9 2 a 5 f " , " c 5 8 3 7 b 7 8 - 1 2 4 b - 4 b 9 7 - 9 f 4 2 - 8 2 6 3 d 1 7 8 5 0 a 7 " , " 8 7 e 8 5 3 4 3 - c 0 c 7 - 4 d d 1 - a e d 2 - 7 3 f e 2 9 a 7 7 1 d 5 " , " a 3 0 8 f 1 2 a - 3 3 7 7 - 4 b b 3 - a 9 6 d - a f 8 f 8 e 2 6 e f 4 5 " , " 3 a 9 7 e 8 8 c - 5 3 f b - 4 6 e 4 - b f e 5 - 7 4 b 3 a 0 6 4 e d 7 3 " , " 5 8 2 2 5 c d 1 - 9 3 4 0 - 4 8 4 9 - 9 1 8 e - 3 9 d 9 6 a 4 3 b d e 0 " , " f a 3 6 b b c f - 8 f a 0 - 4 8 3 8 - b 4 5 5 - b 0 4 b 0 b e 9 d 3 0 4 " , " 0 7 d c 2 0 5 4 - b 4 5 2 - 4 b a f - 9 8 4 c - 5 d 9 3 4 6 f a 6 b 5 1 " , " 1 6 e 2 1 0 0 7 - 5 9 5 e - 4 8 d b - b c 8 3 - a 8 8 d d 5 8 4 1 b a 4 " , " 2 d c 0 1 8 e 5 - b d e e - 4 e e d - a 1 2 e - 4 2 b 6 e 9 0 0 e 9 2 d " , " 1 b 3 7 e c 4 7 - 3 2 8 b - 4 c c c - 9 3 3 1 - 3 8 5 3 f f 5 b 5 1 6 a " , " 5 7 b 3 2 e a 0 - 0 f f 6 - 4 b 4 8 - a b 6 1 - 6 7 6 a 0 6 5 5 f 0 a 8 " , " 9 2 3 f b 7 9 6 - c 5 a f - 4 3 c a - a d f 4 - 1 d a 1 8 4 2 c b 2 d 9 " , " 9 b 8 1 3 b c f - 0 1 0 3 - 4 0 b f - b a 6 6 - 0 5 2 d f d 0 1 6 0 4 6 " , " 2 d 1 2 2 d 9 3 - 7 d 0 8 - 4 f 9 a - 8 d b 4 - 7 b 8 5 d 5 1 8 e 8 0 e " , " 5 9 e f 5 4 b 1 - 4 6 8 0 - 4 1 8 5 - 9 f 3 c - 1 0 1 4 8 b 2 0 4 5 b c " , " 2 1 7 1 2 5 d 8 - 9 f e b - 4 5 9 6 - 9 6 8 4 - 5 3 c 5 c 3 3 f 5 2 c b " , " c e 5 b 6 1 6 4 - a 1 4 6 - 4 a 8 1 - 9 7 8 c - 1 9 f c 0 9 0 e 1 e 5 1 " , " 5 2 6 9 1 a 6 4 - 3 3 8 c - 4 b 3 8 - 8 d 1 5 - c 6 c 2 7 1 d 8 c 4 a c " , " 7 3 b b f 8 b a - 6 e f 3 - 4 2 2 e - 9 d a b - 5 6 7 8 f 6 8 d c 8 f a " , " 4 8 a f c 4 f e - d e 3 c - 4 1 8 b - 8 5 e e - 5 7 3 5 3 d 0 8 e 8 5 9 " , " 9 c 6 d c 1 8 a - e 9 e b - 4 f c 2 - b e 1 5 - 1 b 8 9 4 5 c b 4 1 1 a " , " 9 7 d 0 d f e 8 - a 4 5 b - 4 2 d d - 9 b e a - f 1 4 2 2 1 8 0 7 2 6 b " , " d a 6 2 a 6 d 9 - c a f b - 4 1 e 5 - a 1 2 7 - 9 d 9 7 6 2 3 7 e 1 f 7 " , " e 7 a 0 b f 7 f - 0 e f c - 4 1 7 9 - 8 4 e 4 - 5 3 4 c 0 9 2 9 a 7 2 b " , " 9 7 1 b 9 f e b - 8 5 a 8 - 4 2 7 c - 8 2 c 7 - 2 0 9 6 3 a f a 9 d 3 a " , " b 8 4 5 0 7 8 d - e 3 f 9 - 4 c 7 d - 8 1 1 2 - 0 7 6 d e 7 7 f f c 0 5 " , " 8 0 6 6 4 5 d c - 2 a 3 4 - 4 0 b 7 - 8 1 6 2 - 9 1 4 a c e a 2 1 8 a 2 " , " a c 0 2 0 3 f b - 8 e 7 1 - 4 a 6 f - b 2 e 0 - e 2 4 5 3 d b 1 b 8 b 3 " , " 9 4 8 0 d 9 3 d - 6 6 7 6 - 4 0 8 d - b 7 0 e - d 5 f f 2 9 6 7 3 f 5 3 " , " 6 4 b 3 7 6 9 b - e 5 1 b - 4 f 6 5 - b f f 1 - 4 4 7 3 2 c 2 d e 3 d 0 " , " d 4 b 4 9 e 3 7 - 0 5 8 1 - 4 0 8 7 - b 6 f a - c c 0 2 e 5 7 7 b c c a " , " 8 2 0 9 3 b 5 1 - a c d e - 4 c 2 9 - 9 1 4 8 - 2 0 4 3 c 5 e 1 b c 4 6 " , " 1 d 5 4 b 6 d b - 1 2 6 7 - 4 2 3 a - b 1 1 5 - 2 8 7 a 2 6 9 8 7 f 3 6 " , " 5 5 f 6 7 0 6 d - b c 1 4 - 4 e 7 0 - 8 7 d 7 - c e 5 5 3 c 6 a 4 4 e c " , " 2 c 1 3 d 3 c d - 8 6 b 7 - 4 8 c 2 - 9 1 4 8 - d 9 d e 2 4 b 9 d 7 5 5 " , " 1 1 0 9 c b 4 6 - c e b a - 4 d 2 d - 9 3 5 7 - 5 0 9 6 a 8 5 d b a 0 f " , " d 1 5 8 5 1 8 6 - c c 4 2 - 4 a 3 a - 9 d 4 3 - f 6 5 a 6 7 f a f 1 5 9 " , " 8 9 a e c e 1 6 - c b 2 2 - 4 e 7 5 - b d 7 6 - 3 4 9 0 5 b 5 8 e 0 5 c " , " 0 8 f 1 6 0 2 7 - 0 9 2 0 - 4 2 c c - 8 4 c 7 - f f 7 0 3 b b 0 4 a b 4 " , " 6 3 e 6 d 7 1 6 - a a 4 c - 4 b 6 d - b 1 2 b - 0 c d d d 0 2 5 d 9 c 1 " , " 8 e 7 e 5 2 c 9 - 7 d 8 2 - 4 c 6 c - 8 3 7 0 - 9 4 9 7 b 0 1 e f e 8 6 " , " 9 a e 0 7 5 9 7 - 4 c 5 6 - 4 d 5 c - 9 8 9 2 - 1 5 a 9 7 b 5 9 0 b 5 3 " , " 0 7 b 3 e 3 b 6 - f 4 b 8 - 4 2 4 8 - 9 9 0 c - f 5 2 2 f 8 8 6 3 0 9 4 " , " 3 7 0 1 d d 8 d - 4 9 5 d - 4 0 2 1 - b f 2 4 - 1 f 7 2 b 3 6 c f c 5 4 " , " 9 9 7 4 3 f d 2 - 7 9 7 7 - 4 9 4 a - b b 8 0 - 5 c e 4 9 8 7 0 a 2 6 2 " , " 6 1 5 f f 5 b 2 - a 9 2 a - 4 4 b a - 8 7 8 6 - 9 b 6 b 4 0 0 5 8 e 7 4 " , " 8 f 0 e 4 c 8 3 - e 6 e 6 - 4 c 1 b - 9 c 1 7 - b 8 7 4 f 2 c 1 1 d f 7 " , " 7 6 f f 9 8 0 9 - 0 8 5 b - 4 0 9 c - 8 f d d - b c b 6 3 1 b 0 1 d 0 4 " , " d 6 6 a 5 3 5 1 - a b 9 2 - 4 8 7 2 - 9 4 0 9 - 9 1 e b 7 9 0 7 f f 5 8 " , " 8 c f 4 d a 3 c - 7 3 3 6 - 4 e 5 3 - b c e 7 - 6 8 1 8 8 e 9 f 1 7 8 9 " , " 5 b d 0 9 9 4 d - a 3 7 e - 4 f e e - 9 7 d e - f 0 f 5 e b d 0 7 8 1 2 " , " 1 6 1 5 3 5 0 1 - 0 6 0 3 - 4 9 d 6 - b d 4 b - 2 9 c 3 6 6 5 2 0 e f 7 " , " c a 2 c 4 7 4 1 - 3 1 f 9 - 4 a c 8 - a 1 a 9 - f a c b 3 e 8 8 4 a 2 4 " , " 3 5 d 3 c 8 a 0 - 8 1 4 1 - 4 a c 0 - 8 f 7 9 - 6 5 7 c 0 4 e f 6 7 5 a " , " 9 0 0 4 9 c 6 9 - 2 c b f - 4 2 4 5 - 9 3 b 0 - 8 b 0 6 0 f 4 5 d 3 3 a " , " e 3 d b 1 6 d 7 - 0 d d 5 - 4 2 c 5 - 8 0 f f - 4 a b 2 c f 5 7 2 2 e 8 " , " 1 7 4 f f 0 1 1 - 4 5 9 7 - 4 0 e 6 - 9 a 2 1 - a d b 5 a c e 0 a f 7 f " , " 0 c 5 9 f b 4 a - 5 4 2 0 - 4 f 1 e - 8 8 9 a - 2 4 4 1 8 5 b 9 6 b 5 f " , " 3 7 5 1 0 7 d 6 - c c 3 2 - 4 e a d - 9 3 e a - b 9 2 0 e e 9 7 6 0 4 8 " , " a a 0 0 1 e 1 9 - e 5 b 4 - 4 4 0 a - b 7 b 7 - 2 2 7 c e f f d 1 6 c 1 " , " 3 5 c 1 f c 6 9 - a c 2 c - 4 5 7 1 - 8 b d a - 2 f f b b 2 5 c a 7 5 9 " , " c e 2 a d 7 e 6 - 4 0 a f - 4 5 0 b - a 1 f 5 - 0 1 c 2 f 2 0 b d 5 1 0 " , " 2 c d c b 4 0 e - f 3 c c - 4 0 0 2 - 9 e 0 9 - e 3 3 3 4 6 1 9 0 e f 9 " , " e e a 5 b 8 0 2 - 5 4 c b - 4 1 f c - b a 3 2 - e 1 7 5 b 9 6 4 6 8 9 8 " , " d 3 3 8 5 d 0 e - 8 0 3 0 - 4 8 3 a - b 4 2 5 - 5 a 9 b 2 2 5 d f 6 9 5 " , " f 4 3 5 c 1 5 5 - 3 7 2 4 - 4 4 7 4 - 9 9 b 4 - 1 7 5 1 d 3 e a d 5 c 7 " , " 6 b 5 3 4 b e f - a 2 4 8 - 4 d 2 3 - 8 a 0 4 - 3 2 e a 3 3 d a 4 e 2 b " , " b 8 d f a a 4 4 - f 7 b 4 - 4 0 5 b - a 2 f 4 - 6 7 5 e 6 2 d a a b d b " , " 3 d 1 f 9 b 3 3 - 3 8 0 5 - 4 6 0 8 - 8 e 7 9 - 7 1 7 2 e e 3 d 7 8 1 d " , " d c 1 6 0 a 4 5 - 8 8 3 d - 4 1 9 3 - 9 0 7 d - 7 3 1 c 1 6 3 a 6 2 0 5 " , " f 6 f 9 3 4 5 9 - 2 0 8 e - 4 2 a c - a 8 2 9 - 1 6 1 2 8 7 d f 7 3 2 1 " , " 3 8 1 4 2 a 3 d - d 7 e 0 - 4 2 1 c - a 7 5 b - c b 7 1 5 a 5 8 2 0 4 5 " , " a a 8 1 b f 9 8 - d 8 1 a - 4 c 2 9 - 8 d 4 5 - 6 8 9 0 6 2 4 5 8 8 d 6 " , " 3 5 a 4 9 1 6 8 - 0 d 5 2 - 4 f 5 5 - 9 2 f 9 - 9 3 e 4 d a 7 2 b 1 0 1 " , " 5 3 f f f 9 2 4 - c 3 3 b - 4 2 d 6 - 8 2 9 e - 5 c 4 b 9 d 2 0 2 0 3 f " , " 4 a f f 3 2 c b - 9 d d e - 4 5 f b - b 5 e 2 - e 5 9 b 0 8 0 5 2 4 7 1 " , " 6 4 c 1 e 3 b b - 6 3 9 1 - 4 5 c 6 - 8 4 3 5 - 7 d c e 1 a a 6 a 1 8 3 " , " 7 8 2 b 5 4 e c - 2 3 9 1 - 4 0 b 3 - a 3 a 5 - 5 d d c 4 9 f f 2 a 2 e " , " 1 1 9 3 c 1 c 4 - 0 3 8 2 - 4 3 c 1 - 8 d 9 4 - 5 d d a b 2 1 c 1 0 8 8 " , " 9 9 0 0 5 3 8 e - 0 f 2 d - 4 a 8 8 - b 6 c f - b a d 1 f 4 4 4 7 8 7 1 " , " 8 3 c f 5 c 2 0 - f 4 e f - 4 3 1 e - b a 9 4 - 8 a 3 a 4 0 2 d 9 6 e 4 " , " 3 b b d 2 3 6 1 - 7 a d 8 - 4 8 3 3 - b 8 b 4 - 8 d a e 8 9 3 4 a 8 e 2 " , " 2 3 c 5 a b 0 8 - 2 4 2 0 - 4 d c 4 - b 1 f 0 - 2 4 9 f 8 8 d 7 7 7 1 2 " , " 1 5 3 e f 9 b a - 1 2 8 d - 4 6 2 7 - b f e f - b f f f d 2 2 e 6 c 8 0 " , " 2 a a b 0 a 8 8 - 9 0 5 5 - 4 c e b - 9 8 f f - 0 5 5 7 f a 0 d 7 b e 0 " , " b 8 c 0 d e e 8 - f 8 0 c - 4 2 2 d - 9 9 4 8 - 5 1 1 8 c 9 f 8 a 1 d 1 " , " a a 0 d 3 c a a - f b 9 2 - 4 8 1 8 - a a c 4 - 1 9 8 e b b f 8 9 7 2 2 " , " c d 7 2 7 2 e 4 - 7 1 4 c - 4 2 c 1 - 8 d 5 d - 8 8 c d c f 5 6 e e 3 4 " , " 1 a f a a 1 0 4 - 7 5 6 2 - 4 e c 5 - 8 e 8 8 - 8 5 d 3 0 7 8 a 9 7 8 4 " , " d 3 d 1 e 0 2 d - 5 e 2 c - 4 a 5 2 - b 6 6 3 - f 6 9 2 b 3 0 2 e 3 4 b " , " c c a 2 9 3 f 2 - b 3 6 c - 4 8 b 1 - 8 b d 6 - f d 2 6 3 9 3 0 7 d 1 7 " , " d 1 9 4 9 e 3 1 - 7 e d f - 4 6 9 3 - a 4 1 1 - 9 e 8 b c 4 e 8 0 9 8 b " , " 6 1 e f 4 6 6 6 - 9 8 e b - 4 3 9 f - a 3 1 1 - 5 8 7 7 f 5 f 3 7 5 d 5 " , " 0 0 3 0 3 6 2 9 - 0 9 4 1 - 4 5 8 3 - a e c 5 - 5 8 b d 7 7 5 d 9 8 f a " , " 7 c 4 e 8 9 3 7 - a d 3 8 - 4 1 7 e - b 3 c 9 - 7 a 9 4 e 8 1 a 0 c 7 4 " , " e d 0 6 8 8 f b - 7 1 1 6 - 4 c 5 7 - 8 3 d 5 - d d c 8 a d f 3 9 4 1 f " , " e 9 e 3 3 7 f c - b 0 4 a - 4 f 7 9 - a 8 7 8 - 2 8 8 0 9 f 2 7 6 c 2 f " , " d 4 d 9 9 4 0 8 - c c e a - 4 8 c 0 - 8 4 0 4 - b e b c d 5 d d f 0 c b " , " e 9 c 7 c 1 0 4 - f b 0 5 - 4 c 0 c - 8 d f 6 - 4 0 f 9 d 2 8 e e a a c " , " b c e 6 4 f 3 d - f 0 a 2 - 4 c b 5 - 8 e d 5 - 8 3 5 e 0 6 0 2 1 b 4 c " , " 7 8 4 b a 6 0 2 - 2 e 9 9 - 4 5 c 2 - 8 4 7 5 - 2 6 b c 7 f 1 9 e f c 4 " , " a 1 e 4 f 9 a e - 1 7 6 d - 4 3 c f - 9 1 a a - 6 f c 0 4 3 d 9 1 1 f e " , " 5 4 b a 0 7 9 a - a 5 4 c - 4 6 4 5 - a 4 6 2 - 3 1 9 8 d 2 e c 5 b f 2 " , " 0 1 b 6 2 0 8 f - e 6 9 c - 4 8 3 a - 9 d 3 4 - 1 f a 9 1 5 b 9 1 4 0 b " , " f 3 4 5 a d 2 8 - 8 a 0 b - 4 2 6 4 - 8 f 4 0 - 2 f 1 0 2 7 e 9 0 e 4 0 " , " 9 2 a 0 5 e 0 4 - b b d 5 - 4 3 e f - a a 3 a - 3 c 9 d 5 4 d 2 b a 0 a " , " 9 c d d 4 3 3 9 - f e e 7 - 4 9 3 1 - a d 4 8 - 4 c 9 d 5 f 4 9 b 2 7 9 " , " 8 a e b 9 f 4 0 - b b 2 3 - 4 b 0 1 - 9 2 9 a - e 4 1 5 3 5 2 5 0 6 4 3 " , " f 7 a 4 b 9 5 3 - d 9 2 a - 4 8 7 6 - 9 4 5 8 - 8 b 5 9 a c b b 7 b 5 9 " , " 7 7 7 7 1 5 c 5 - 8 a e 0 - 4 6 9 8 - a 3 4 a - e 4 a 3 7 2 b 5 3 e 0 4 " , " c 8 7 9 1 6 0 6 - d 1 2 e - 4 f 8 e - 8 b 1 0 - f 3 c 6 1 7 e 4 9 5 2 4 " , " 9 0 b 7 8 0 e b - c 3 7 8 - 4 e 4 7 - 9 1 e 8 - 0 b b 0 3 5 7 0 f a a b " , " 2 d 2 6 f 1 d f - e f e f - 4 1 a 0 - b 2 f f - 5 3 d 8 3 4 e 4 2 6 d 4 " , " f 9 5 2 1 3 e 6 - 6 a e f - 4 6 3 3 - 9 b 2 2 - 4 3 a d e 5 a b d 6 a 4 " , " d 9 9 f 4 a a a - 3 b 0 2 - 4 6 e 6 - 8 f 3 8 - f 6 b 2 f 0 9 9 9 1 0 f " , " 1 5 9 d 8 2 0 a - f e 5 0 - 4 6 f 2 - 8 c 5 1 - 8 1 5 5 7 b 1 6 a 7 9 1 " , " 9 a 6 a 8 d a 0 - c 8 8 1 - 4 a f 2 - a 4 9 f - 8 3 3 c e 8 f a 9 0 f f " , " 9 b 5 4 7 a 7 2 - 3 2 4 a - 4 6 3 8 - 9 c 1 7 - d 6 2 8 2 5 1 b 4 c e 8 " , " c d f f 9 d 2 1 - 5 7 e 0 - 4 b 5 9 - b d 3 8 - 6 5 0 1 1 a 9 e 5 2 2 f " , " 6 d 1 0 f 6 c e - e b 1 c - 4 d 6 e - b 1 f 7 - 5 c 4 d 2 7 f 3 8 b 6 f " , " b 1 5 d 2 6 3 2 - f 7 f a - 4 a 1 1 - 9 f 1 d - 5 0 8 2 f f 1 5 c 8 1 9 " , " a 0 5 2 b 9 f f - f 9 5 f - 4 5 9 d - 9 0 e 2 - 2 4 8 1 2 9 4 4 c 1 d 1 " , " 4 0 4 1 4 d 3 c - 3 9 4 5 - 4 6 1 8 - a f 2 a - 3 a e 6 3 9 4 3 9 2 8 a " , " 4 b 1 4 f d e 1 - 1 e a b - 4 3 8 0 - 9 9 8 f - a 2 8 4 e 8 8 b 8 6 0 1 " , " 2 b 4 1 8 1 2 6 - 9 d 7 1 - 4 0 e d - a b f e - b c a b e b 8 a 0 3 3 1 " , " e 4 8 f b 7 d 5 - f 7 2 4 - 4 7 5 0 - 8 4 2 6 - 7 0 8 c e c 9 8 7 3 9 6 " , " d 5 c 8 8 c a d - 1 c c 3 - 4 a 8 8 - a c d 0 - f 0 5 9 4 3 f 2 8 0 8 2 " , " 5 9 c c a 9 d f - 8 9 4 4 - 4 b f 8 - b 6 4 9 - 6 2 1 8 e 7 4 0 a 2 3 2 " , " 5 1 8 c f 6 9 6 - c 3 8 c - 4 6 7 0 - 8 8 f 0 - a 3 e f e d 0 3 5 8 7 d " , " f a 5 8 a 4 1 2 - 1 9 a 1 - 4 8 b b - 8 9 2 c - 6 9 2 f a 5 3 9 e 9 8 4 " , " 1 3 4 9 d c f 6 - 3 9 b c - 4 0 7 0 - 9 6 5 3 - 4 6 4 7 c e 1 7 5 f 0 9 " , " 5 7 7 a c 6 c 7 - d c 1 8 - 4 e 5 8 - 8 d e 4 - 6 f a 7 c 6 f 1 7 1 1 b " , " 4 7 b 1 d 2 3 9 - c f 5 1 - 4 f 7 5 - 8 1 f c - 4 7 f a 3 8 4 5 8 f 9 6 " , " 2 3 f c a 7 d 4 - b 6 1 9 - 4 d 8 4 - b c 4 d - 2 7 b a 3 4 6 6 6 f 2 8 " , " f 4 1 c d 8 1 2 - d 9 8 b - 4 f 2 4 - 9 b b f - e 5 7 5 3 f 1 2 4 4 3 a " , " 0 c 0 b d e 0 7 - 5 f 7 7 - 4 1 6 4 - a 2 9 8 - d 6 2 f a 8 c a 0 8 9 4 " , " 9 6 8 8 0 1 5 1 - c 1 5 f - 4 7 e 7 - b 0 3 a - f 9 e d 5 0 2 8 2 0 5 7 " , " e 8 f 5 6 9 7 b - 5 1 0 8 - 4 c 4 0 - 8 a 2 f - 9 5 1 d a 7 5 4 4 3 d 2 " , " 2 e 2 6 e c 8 1 - 2 e a 2 - 4 c 1 e - 8 4 d 7 - f b 6 5 b c 7 c c 8 e 0 " , " e d f 4 f 7 c 3 - 8 2 a 5 - 4 c b d - 9 3 d 0 - a c 5 d a 4 f 9 5 4 f b " , " 3 5 b b 1 f a e - 2 6 b 1 - 4 c c 2 - b f 2 2 - e 9 d b 5 2 8 1 2 4 7 a " , " b c c d 0 c 0 c - 0 b b 3 - 4 f 7 a - a d 6 d - 9 d a 0 d d d d e f 5 e " , " b 7 4 7 6 d a 6 - 2 a 8 1 - 4 6 e 4 - a e 1 8 - f 5 e d f b 7 b 2 f a 1 " , " 7 9 0 0 a 2 b 8 - a a 2 6 - 4 c d c - a a c 9 - 4 5 0 6 1 5 2 2 4 a 9 c " , " 0 6 b a b 4 0 1 - 7 9 e 6 - 4 5 7 f - 9 3 c 4 - 9 3 f 8 5 c 1 5 5 3 c f " , " e b 0 7 a 7 d 5 - 2 4 c 7 - 4 c e d - b 8 f 0 - e e 8 c 7 d 6 6 5 7 3 6 " , " 9 8 0 3 6 c d 2 - 3 3 f 2 - 4 a b c - b 1 7 7 - c 4 9 4 1 8 b a 0 5 1 0 " , " 1 4 a 1 b 8 e b - 1 f a c - 4 c 5 2 - a e e 1 - 6 d 1 e d a 3 2 5 c a 6 " , " 4 2 b 1 1 3 b b - 6 b e e - 4 7 5 a - a 1 a 3 - 1 0 2 5 1 f 7 b 3 7 6 6 " , " d e 7 0 d 4 0 6 - c 2 6 a - 4 9 8 8 - 9 6 9 7 - 2 4 b 7 f 0 3 4 1 7 5 6 " , " 7 6 e 8 c 4 d e - 6 f 0 7 - 4 9 d 1 - 8 a 6 f - 3 9 b 1 8 d b 8 d 8 1 c " , " b 5 2 8 c a 0 0 - 5 e 9 7 - 4 a 1 c - 8 d b a - f a 0 0 d 3 0 7 c a f 5 " , " 5 a 0 e a 1 d 3 - f d 1 b - 4 7 d b - 9 7 d b - 2 1 5 e 2 9 6 c e 2 8 4 " , " a b 3 c b f 6 1 - e 8 b 8 - 4 b 4 a - 8 f b 1 - 9 6 1 6 9 a d 3 b 2 9 b " , " 3 6 7 0 3 c 6 7 - 4 8 3 0 - 4 d 7 8 - b 6 1 7 - 9 0 9 b f 8 c 2 9 9 c f " , " f a 3 a 7 8 2 a - 8 9 f 7 - 4 3 c 5 - a 9 0 e - 4 d 1 6 7 6 b 6 8 5 0 9 " , " 8 a 5 a 6 7 7 2 - 2 9 3 b - 4 7 5 4 - b 7 3 d - 5 6 c 7 5 7 3 4 7 b e 4 " , " 4 a 0 0 c d e 6 - 3 a e b - 4 9 a 7 - a 2 0 f - 1 d c c 3 1 b c a 0 d 8 " , " 1 6 f a 9 a d c - 6 c a c - 4 6 c 2 - 8 2 1 b - b 4 2 5 4 4 4 b 8 8 5 8 " , " 1 9 5 c a d c 0 - e 6 8 2 - 4 3 f 7 - 8 b 3 c - 8 2 f 5 f c e d 0 7 c 0 " , " e a 2 9 4 f 6 e - 8 5 6 5 - 4 e 4 2 - a 9 f 3 - 8 e f 1 b b 8 3 7 9 a 9 " , " 0 4 e 7 3 6 7 5 - 6 4 c 6 - 4 1 8 c - a 6 e 7 - 3 8 6 b f 0 1 d 5 d b 8 " , " 9 0 c e 1 e 2 b - a e 2 e - 4 9 5 4 - a 8 f f - 0 5 4 1 e b 6 0 2 4 a d " , " 3 c 4 2 2 c d d - c 0 a 9 - 4 7 5 9 - 9 b b f - 0 3 1 7 4 2 2 d a f d 6 " , " 4 0 f f 6 1 9 5 - 8 4 7 9 - 4 f f 0 - b f 9 4 - 9 e e 8 2 3 7 1 8 1 3 2 " , " c 8 f d b f 6 b - 1 1 2 e - 4 6 a 3 - a 7 5 6 - 4 f 3 0 8 b 7 d 2 1 8 2 " , " 2 b 9 e 8 c 6 6 - 7 7 5 8 - 4 0 7 3 - 8 6 6 e - 8 9 6 3 f b e 7 b 6 f 3 " , " 8 8 6 9 4 f 1 4 - 8 8 9 7 - 4 5 f 0 - 8 9 8 f - a 5 3 c 7 2 7 7 6 6 4 6 " , " 9 3 5 0 0 2 9 2 - f 7 1 7 - 4 4 6 f - a 7 8 4 - 0 b 7 a 8 a 0 5 3 c 5 5 " , " 8 c 1 0 7 7 e 0 - 6 6 a f - 4 6 5 f - 9 e 5 f - 8 6 d b 1 3 c 7 8 9 0 5 " , " d d 8 a 0 6 f b - 5 6 d 9 - 4 3 a c - 8 c d a - 4 4 3 9 f 3 0 9 1 d 8 d " , " 7 5 6 c 1 1 5 c - 7 c 8 4 - 4 b 9 7 - a c e 1 - 5 9 7 8 4 9 9 0 9 7 d 3 " , " 2 c 6 5 5 3 0 9 - 9 f b d - 4 2 6 f - 9 2 7 6 - 7 d 9 3 6 d 5 9 f a a c " , " e 7 c 0 d 6 1 c - 7 d b 8 - 4 3 7 f - a b d 0 - b c 8 e f 7 9 e 9 c b 0 " , " 1 7 8 6 c f f c - c 0 4 6 - 4 f 4 0 - b 4 9 9 - 2 8 c 7 6 4 7 3 6 c f 1 " , " 2 1 9 0 9 a b 2 - 9 d 2 3 - 4 2 d 2 - b 2 2 4 - b 7 1 4 e f a 3 6 a a 0 " , " 3 c b e 5 8 d 6 - f f f f - 4 c 5 5 - a e 6 9 - 7 d 9 f 3 3 1 9 a 9 a 0 " , " 3 d 1 0 0 1 4 c - f c d 9 - 4 a 3 c - b 1 1 3 - 3 7 0 a e 9 0 2 f b 4 0 " , " 0 c f 5 1 5 5 7 - 9 0 8 4 - 4 6 8 4 - a e 6 8 - c d e 2 f a 3 6 7 e b 4 " , " 5 d d 9 2 9 4 c - d b 6 a - 4 0 2 4 - 9 3 a c - 0 0 5 9 4 4 e 9 0 2 3 9 " , " 5 d 4 b 3 1 4 a - 6 3 1 3 - 4 a c 2 - 9 4 2 8 - 4 1 1 9 c a 3 3 3 e 1 d " , " 9 0 a a 4 3 a c - 9 1 e 5 - 4 c 0 6 - 9 e 1 c - 2 c 0 b e 6 b e 2 6 f e " , " 0 8 3 3 4 7 6 8 - e e 3 b - 4 b 7 0 - a 8 f 0 - 9 8 d a d 1 a c 7 5 e a " , " f 5 7 8 9 3 3 d - 9 5 5 a - 4 7 a 1 - b 8 8 9 - 6 d a 6 e 7 f 7 e c d 9 " , " 1 b 7 a 4 e d 8 - 0 1 f 3 - 4 1 0 7 - b a 8 c - 8 4 9 d 2 c c e 4 7 f 1 " , " b b a b 3 c 0 8 - 0 6 d d - 4 b 6 a - b b c c - a 4 d a 8 0 8 8 0 3 7 6 " , " 9 5 1 3 a c a 9 - 5 3 9 7 - 4 8 a 1 - 8 1 8 7 - 1 6 8 3 4 9 0 b d b 4 f " , " 1 1 a c 1 e 5 1 - c 7 7 7 - 4 e 9 3 - 8 8 0 7 - 8 f 2 e 1 4 f 8 1 e 3 5 " , " 8 1 a f 9 9 d 9 - b c 3 9 - 4 9 3 0 - 9 a 7 d - 4 b f 4 3 3 c e 7 d 0 b " , " 1 e a 7 3 8 c 4 - b c 9 7 - 4 5 3 2 - 8 2 c a - 0 1 c 4 2 d 2 c d 1 0 e " , " d b c 2 e b b 6 - d 7 4 b - 4 a 2 4 - b 5 6 1 - 2 6 d 2 4 d 7 e c 2 2 f " , " a 1 b d b f 1 3 - 9 5 8 8 - 4 7 f 9 - 8 1 c 4 - 5 4 4 6 f d 7 3 3 9 2 e " , " 0 7 5 6 4 d 9 9 - 9 9 4 6 - 4 8 a 7 - b a 8 6 - 7 f 4 d 8 7 3 9 d 0 6 8 " , " 2 9 a b b 9 d a - 2 8 f 3 - 4 7 b 2 - 9 3 4 8 - b a 7 7 5 3 1 4 a 1 b 8 " , " 2 7 b 8 8 7 b 2 - a 1 b 3 - 4 7 0 5 - 9 b 4 c - 4 c d b 2 7 9 a 3 5 c 3 " , " 4 d b c 5 0 b 1 - 5 8 4 e - 4 f 5 7 - b c 9 2 - b b 7 3 f 6 9 e e 7 c 1 " , " b d c 2 e 2 5 f - 1 5 b c - 4 e 2 e - 8 c e c - e f 6 5 4 5 3 b 8 3 8 9 " , " 0 c 8 a 7 b d 3 - a c 6 5 - 4 a d c - a 8 4 7 - 0 0 f a 1 9 1 3 9 3 e 6 " , " d d 4 d 0 6 2 1 - a b 1 8 - 4 2 b 4 - b c 6 4 - 2 a c 4 2 2 e b 0 4 7 d " , " c e 5 b 7 b 8 0 - a 3 5 6 - 4 5 f c - a 7 9 2 - 0 2 a a 3 a 0 4 3 1 3 3 " , " 0 e 5 4 c b b 5 - e f 3 7 - 4 d c 8 - a 4 0 f - c 3 a 5 a 5 1 5 3 4 3 5 " , " e 3 d 3 5 2 7 6 - 5 4 a a - 4 0 2 0 - a 9 8 c - 9 b 6 7 5 0 1 7 3 c 7 3 " , " a 1 e d 3 4 5 5 - f 1 5 6 - 4 4 4 4 - b 8 2 5 - 5 e 3 1 9 e a e 8 f 4 1 " , " 8 f e 9 1 6 7 a - 4 0 2 c - 4 a 5 c - a 8 f 9 - 7 d 8 8 8 7 a 1 5 5 d a " , " 3 8 f 1 b d 6 1 - 8 5 4 b - 4 5 0 3 - a b 4 4 - f a 6 e 7 d 6 3 3 a 3 b " , " 8 7 d f f 0 3 8 - 0 b e 5 - 4 2 5 e - b b 4 e - 4 a 7 b 0 4 0 5 0 5 8 6 " , " c 0 1 a c 4 e b - 1 1 3 5 - 4 5 8 4 - 9 0 e 4 - 3 3 b e 3 f 5 e 7 a d a " , " a 8 a a e 7 e c - 5 0 4 9 - 4 3 5 4 - a 7 7 0 - 7 e 5 f 0 1 1 3 9 5 8 d " , " c 3 1 1 5 8 8 2 - b 7 9 e - 4 6 9 a - a 4 c 8 - e 5 e 1 1 e b 8 2 e 3 7 " , " d 6 2 4 7 3 1 a - 4 c 4 c - 4 a 9 8 - 8 2 a 2 - 8 6 9 5 3 a a 3 8 8 9 f " , " d 9 a f a 7 6 b - c c 6 3 - 4 8 5 0 - 9 d 8 9 - b d e b 6 7 8 6 e b d a " , " 8 8 4 0 0 1 4 6 - f 7 c e - 4 b 7 4 - 9 f 0 2 - 5 f 7 1 e 9 f d 4 b f 6 " , " a 4 3 d f 5 c 2 - 7 8 9 a - 4 0 2 8 - b 7 5 9 - 8 0 e 0 b 5 3 b d a 7 5 " , " c 3 1 3 4 d 3 d - a e 5 a - 4 b 7 4 - 9 3 9 a - c 5 8 d 5 3 8 9 e 5 7 b " , " 1 0 e 2 0 3 2 4 - 1 b d 7 - 4 5 8 9 - 8 e 8 2 - 9 1 9 5 2 9 4 3 3 d b 7 " , " d 1 2 1 d 2 7 e - 0 4 8 f - 4 f 4 8 - a d a 7 - 0 9 7 6 0 4 d d 7 c 3 2 " , " f e b d 1 3 3 e - f 3 0 f - 4 2 a 8 - b 9 8 3 - d 9 c 5 c 4 2 3 7 5 e a " , " 5 f 4 8 3 f 7 a - 1 8 1 7 - 4 b d f - a d 3 f - 6 8 8 c 0 6 6 a 7 6 b 3 " , " 7 1 b 4 c b 4 f - 5 4 1 2 - 4 1 e 2 - 9 d 0 3 - d 8 3 7 a e 7 4 2 0 a 1 " , " c f 8 2 7 8 5 b - 3 3 f 4 - 4 7 2 8 - a 0 2 5 - 0 3 a f 6 c e c d b 1 a " , " c 0 2 9 9 a a 6 - 3 a a 4 - 4 5 d 1 - a b d a - 7 c 5 8 5 9 6 9 f 9 1 f " , " b 8 c f 0 e 2 d - 5 a f 4 - 4 5 7 4 - a c 9 1 - 9 b 5 f 1 3 a 5 5 c e 2 " , " d 9 5 0 5 4 9 4 - 9 9 b 3 - 4 c e 8 - a d 7 f - 8 6 2 4 4 0 7 0 3 7 b 5 " , " b c 0 a 1 3 7 4 - 9 d 7 1 - 4 4 5 0 - 9 8 8 e - c a 3 0 7 5 a a 5 9 4 6 " , " 6 9 b a 9 2 2 4 - e 2 0 b - 4 a 1 0 - a c 2 e - 2 5 e 4 8 4 f a 1 b 4 c " , " a c d e 9 b 3 b - d 6 0 a - 4 7 3 0 - 9 2 0 1 - 7 7 1 3 1 a d a 8 f e c " , " e d 0 0 a d e 9 - e 4 f e - 4 4 4 9 - 9 5 7 b - 2 4 7 7 1 4 3 6 9 0 b b " , " 8 a d 7 a 5 2 4 - 2 4 5 e - 4 c c 4 - 9 6 5 e - 9 7 c e 6 9 9 2 2 7 f 5 " , " e 2 1 4 b f 7 0 - 0 1 0 f - 4 c b d - a 9 f 8 - 7 1 2 a f d 0 5 1 0 5 1 " , " 4 0 6 b 4 2 5 e - e c 9 9 - 4 e 7 0 - 8 e f 9 - d a d b 3 e e e 9 8 0 b " , " c 7 1 d 4 4 5 c - e c e 4 - 4 c 5 c - a 8 7 4 - 8 3 e a b b c a f 9 9 c " , " 1 b 4 1 e c a b - c d 3 d - 4 b 7 5 - b 1 c 1 - 1 f 6 e 4 d 9 f f e 9 2 " , " a c 9 e b f 8 b - 1 f e 3 - 4 7 c 4 - 9 6 1 d - e 0 c 7 4 f 0 0 b 8 3 f " , " 5 9 1 8 f 3 c 3 - a 6 1 b - 4 8 e 1 - 8 c e a - 9 5 b 1 2 f 5 5 f 8 2 7 " , " f 2 8 1 9 e 5 4 - d d 8 3 - 4 4 1 7 - b 3 2 7 - 3 4 e d 3 c a 7 f 4 b c " , " 3 5 b 6 5 0 0 3 - c e 0 0 - 4 a 9 8 - 9 1 7 f - f 5 2 4 1 0 3 3 8 e 9 a " , " 5 d e 4 3 f d 1 - b f c 8 - 4 9 4 6 - 8 f 5 2 - e 2 e 4 2 6 e 7 d 6 8 6 " , " e 1 5 6 f 8 f 8 - e 2 3 5 - 4 8 c d - a c 3 d - b 1 a 5 9 5 7 c c b b 4 " , " 3 4 6 0 f 7 e 1 - 5 d 5 3 - 4 8 0 1 - 9 1 4 1 - d d 9 6 4 4 a 0 2 f 8 b " , " a 7 a 2 5 b 2 1 - 2 6 f 3 - 4 5 6 3 - a 5 8 4 - 8 6 9 2 1 5 7 d b 8 5 a " , " b 9 1 f 0 6 2 4 - 6 5 d d - 4 d d b - 8 a a 9 - f 5 7 b c 0 1 6 e 7 1 3 " , " a 6 3 f 0 3 1 2 - f 6 5 c - 4 7 2 9 - a 6 e 4 - 7 5 e c 3 4 0 8 1 e 1 7 " , " a 3 7 4 1 5 c b - 2 e 4 4 - 4 8 6 2 - b 5 a 7 - f 5 4 4 4 3 a 2 1 0 7 1 " , " 1 b f b 0 d e d - e b 2 3 - 4 c a 2 - 8 1 a 0 - c 9 8 7 8 7 7 8 2 2 d 8 " , " 4 c 4 9 7 e e 8 - c c d a - 4 8 0 4 - 8 6 a 0 - 4 7 0 0 c 4 f 7 0 9 7 6 " , " 0 6 3 f 0 c 5 0 - 4 d 3 9 - 4 2 9 d - b c d e - 0 f 8 4 7 a 7 7 f b 6 6 " , " d 5 6 b d f d 2 - 5 c 6 f - 4 6 e 3 - 9 6 a b - 2 0 b 7 5 3 3 9 3 4 5 1 " , " 3 6 c d 0 5 e 5 - f 6 d 2 - 4 4 6 f - 8 3 f 0 - b c 9 b 8 9 3 c 2 7 2 e " , " 8 5 e 8 4 9 9 9 - a d 7 9 - 4 7 f 7 - 9 4 5 5 - 9 0 8 6 a 6 b 1 b 3 a d " , " 4 c 2 2 e 6 c 0 - 2 3 f 0 - 4 2 0 a - 8 b e 1 - c e 6 1 6 b 4 0 1 5 f a " , " c 7 d 9 b 0 2 a - 4 d c a - 4 3 b 0 - a 4 3 4 - 8 2 b 7 7 0 4 7 d 2 0 b " , " b 8 2 d f 9 f f - 8 7 f 7 - 4 8 4 0 - a 9 4 7 - 0 9 2 6 6 7 c 6 f f d 5 " , " f f c 3 c 2 c f - 2 d 6 e - 4 5 8 4 - 8 7 9 8 - b b c 0 2 7 e 1 4 6 3 4 " , " 5 d f d 8 1 f 0 - 4 4 b 2 - 4 0 e 2 - b 4 e f - 8 1 9 7 1 d 3 2 5 b 1 2 " , " e 7 1 3 0 7 b 9 - f d a 0 - 4 f 8 8 - 8 c d 0 - d 4 0 f b e 6 6 6 e 7 e " , " c f e 0 e a d 2 - 5 f e 5 - 4 e 6 a - b e e 1 - 3 6 1 6 c 4 0 8 6 4 2 8 " , " 1 b 6 f 3 3 7 5 - 3 2 7 a - 4 6 5 d - 9 4 3 7 - b 4 8 1 1 9 2 c b e 5 1 " , " 4 f 4 3 5 8 6 a - 3 4 3 4 - 4 a 1 7 - b b 9 3 - 0 8 d 7 c f 5 5 5 4 6 7 " , " a e 0 c 3 f 3 6 - 9 f 1 3 - 4 8 b b - a 1 f c - e 3 3 c 9 6 a 1 f f 2 c " , " a 4 8 f 9 8 8 e - 5 b 9 8 - 4 b 1 9 - b 4 0 2 - 4 f b 8 2 e 9 8 7 a 4 3 " , " 0 4 a 8 5 1 6 4 - f 5 7 1 - 4 5 d a - 8 8 3 d - e c b 3 e 8 a 8 a 4 3 b " , " 3 8 3 0 e b b c - 5 3 0 0 - 4 0 6 a - 9 7 f a - f 3 5 4 c 2 3 7 0 2 0 8 " , " 5 0 d b 5 2 5 4 - 3 4 5 c - 4 3 f d - 8 9 1 e - d b 2 e 0 c 9 0 f b 0 f " , " 2 2 8 6 c 1 7 d - 0 a 3 c - 4 c f 2 - 9 c c 9 - 5 4 d 1 5 2 6 d b 2 9 8 " , " 5 7 3 e 3 5 a d - 8 a 2 4 - 4 1 f e - 9 0 6 2 - 7 c 4 8 d b 7 f e 3 c 1 " , " a 8 f 1 1 5 6 e - 8 2 7 2 - 4 1 5 0 - 8 3 a 2 - 6 0 7 e 9 c b 5 1 2 b 3 " , " e c 7 c 2 1 b 4 - 2 9 4 3 - 4 0 6 d - b 1 f 5 - 7 6 0 6 7 f d 2 5 c 4 2 " , " 3 8 b a d 6 a 8 - 0 2 e d - 4 9 2 b - 9 2 9 1 - 7 1 9 7 4 2 6 b b 9 5 3 " , " 1 1 c d 8 4 6 2 - e d e b - 4 8 7 b - 9 c 0 1 - 3 d f 6 d 9 7 8 8 0 6 4 " , " d 4 5 1 5 4 9 3 - 1 f 3 d - 4 a 8 9 - 9 8 2 f - 9 7 e c 0 8 4 6 6 9 c 0 " , " c 4 5 4 8 0 9 b - 0 3 9 2 - 4 f 2 7 - b 7 f d - 3 d 5 3 2 3 b 1 5 b 6 0 " , " 7 4 b 7 f 8 3 e - 5 c 4 0 - 4 3 f 8 - a 6 9 5 - 3 1 e 8 c 9 c 5 4 f 6 4 " , " 1 5 3 4 f e 6 5 - e 5 d 4 - 4 e 2 1 - 9 c 0 8 - 3 d 1 f 4 b 7 4 2 e 3 4 " , " b 7 2 6 9 5 6 a - 3 6 a d - 4 0 8 6 - 9 9 5 b - d 5 f 9 4 5 e 8 0 a 1 2 " , " e 2 6 1 1 b e 2 - c 6 6 6 - 4 2 8 8 - 9 f 0 9 - c c 8 3 d b f e a 6 e f " , " c 3 6 a 8 f c d - 2 8 5 2 - 4 1 5 3 - a 6 8 f - e e d 7 b 1 a d c f 4 3 " , " a 5 7 6 b a 5 9 - 5 3 8 f - 4 8 3 b - b 5 e b - 9 8 3 d c 4 c 8 c 2 0 6 " , " e 0 e e b 3 9 6 - e f 0 1 - 4 9 3 1 - 9 6 6 4 - 8 b 2 7 1 9 7 6 9 4 1 1 " , " 1 2 5 4 4 e 7 1 - 6 b c 3 - 4 0 7 6 - 8 f 4 c - 9 c f e 5 1 f 5 4 2 f a " , " 5 7 c 6 c 4 9 6 - e d 2 6 - 4 e 5 8 - a 4 2 9 - 3 d d 2 0 9 4 e 4 d 9 6 " , " 7 d f 1 b 3 f 0 - 1 3 9 5 - 4 9 0 8 - 8 b 0 6 - 1 d b 8 3 c b 6 d c d 0 " , " 2 7 4 b 5 1 e 3 - 6 c 0 0 - 4 d 5 5 - b 7 d 8 - 4 8 a d d e 2 8 5 1 9 4 " , " 5 a 8 c f b 9 1 - 3 8 9 a - 4 7 e 4 - 8 f 1 7 - f d c 8 a c b 7 7 a 7 b " , " e 7 b e b b 3 7 - d f a d - 4 5 1 b - b c f 6 - b a 3 6 6 8 6 5 7 2 5 5 " , " 5 4 b 7 c 4 7 c - d 9 b 6 - 4 7 1 e - b 0 8 e - 0 f 5 1 c e e 6 9 7 4 4 " , " 3 4 7 3 3 d c 2 - 2 2 1 9 - 4 b e 4 - 8 f 4 9 - 5 5 f 2 5 7 c d 4 d a 6 " , " 8 e a f f 2 a 2 - d 6 6 b - 4 b c 1 - 8 b 5 f - 6 8 8 9 2 7 e f 2 d 0 b " , " a 7 4 a a 8 6 2 - a 6 b f - 4 d 1 d - a d 9 c - a 2 a 5 0 a c 6 0 e 9 8 " , " e b f 4 2 d c a - 4 8 4 5 - 4 e f e - 9 b c f - e d f e 4 b 7 7 9 a 0 5 " , " 3 f 1 e 5 b 3 1 - 2 7 8 7 - 4 3 5 6 - a 8 c b - 9 7 0 1 5 4 e c 9 c b 5 " , " 8 7 b 6 4 0 1 8 - 6 5 e 4 - 4 1 6 0 - 8 5 1 e - 8 a 2 8 f 4 2 d 8 0 5 3 " , " 9 b 2 8 d 7 3 f - 5 c a 7 - 4 4 2 3 - a e 4 1 - d b c 1 8 1 2 d 0 9 4 7 " , " 0 0 c 6 8 4 2 f - 9 a d 2 - 4 d 0 8 - 9 6 7 c - 2 8 0 f 9 b 7 7 b d 8 3 " , " 3 0 e 2 e e 4 d - 9 5 d 1 - 4 8 f 0 - b 6 3 2 - 6 5 2 e 3 1 6 4 4 6 b 0 " , " 4 6 4 b e c 2 a - 0 d 0 0 - 4 6 f 0 - 9 4 3 5 - f 3 f 4 0 a b a 9 d 1 5 " , " 6 2 3 1 e f 4 c - 6 1 f 2 - 4 2 8 4 - a 3 5 1 - 7 d 3 a 9 d c 5 b e e 1 " , " 1 b 2 4 6 9 8 b - 8 2 f 7 - 4 3 8 2 - 9 e 5 1 - b c 8 4 0 f b 5 1 c 8 b " , " f 4 f 5 0 7 d d - 1 3 7 3 - 4 8 b c - 9 8 0 e - a 9 a 9 7 9 8 8 2 4 b b " , " 1 1 9 3 1 c 1 8 - b 1 9 d - 4 c 2 8 - 8 7 8 f - 4 f b a 4 f e b 2 6 f 5 " , " 7 0 2 7 9 4 1 4 - b 0 f 2 - 4 d c 7 - b b 4 f - 8 5 4 d 3 5 0 6 7 9 f d " , " 7 6 c 2 3 5 d c - c 1 c 5 - 4 5 d c - 8 f 8 e - 9 b a a 5 5 0 b 0 6 f 5 " , " 8 7 2 8 d 3 9 d - 2 3 9 a - 4 0 4 5 - 9 5 4 8 - 3 6 d 5 7 3 1 5 9 4 2 a " , " 8 0 c b 2 1 0 b - 6 0 4 6 - 4 e e 1 - 9 4 a b - b a 4 8 a c 5 7 4 a 0 2 " , " f 3 f 9 5 6 8 f - 3 f 2 c - 4 a e 9 - 9 e 3 4 - 8 b d 9 c a d 9 c 3 8 0 " , " c f 5 8 7 a d 2 - 3 6 2 1 - 4 a 8 e - b 0 8 a - 6 b 0 f 2 a e 5 c d f 8 " , " a b d 2 8 2 9 b - 7 4 5 d - 4 5 b 7 - 9 4 9 b - 6 f a 8 b a b 2 a f f e " , " 3 4 4 c 8 2 6 f - 0 0 e 5 - 4 d 7 4 - a c c 0 - e 9 2 4 e 2 5 b a 6 1 6 " , " e a 3 f 1 e 9 9 - 1 c b f - 4 3 d 1 - a 7 3 8 - a 6 f 0 9 a 3 8 2 8 4 3 " , " 9 f d 8 9 3 8 4 - 3 0 1 9 - 4 0 2 6 - 9 4 6 6 - 9 f c 4 6 0 6 d 8 9 7 0 " , " 3 8 6 0 2 c 1 6 - a c e b - 4 d 2 b - 9 1 5 3 - 7 4 f 2 8 f 2 2 b 2 5 9 " , " 9 f f 4 a c 9 7 - e d 2 c - 4 2 f d - 9 0 1 8 - 6 d c 0 c e 5 3 3 b 7 9 " , " b 7 e 6 3 6 5 2 - 6 7 d b - 4 8 a 7 - b 7 2 c - a 8 f e b c e 4 f e 6 e " , " f f e 8 b 1 6 5 - 8 4 2 2 - 4 e 0 1 - b e 1 3 - f 6 d c 9 b d 2 e 0 b 4 " , " c 2 e e 6 1 4 1 - c b 9 c - 4 6 1 e - a 3 8 8 - 8 a 5 d 7 a 6 4 d c d d " , " 4 e 8 5 c d 5 0 - 2 6 f f - 4 9 4 b - a 9 d 0 - e 7 4 1 7 c a 2 a 8 c 1 " , " e 5 1 3 d e 7 4 - 5 e 0 f - 4 2 c b - b 3 4 6 - f 5 4 7 3 1 8 a a 4 e e " , " 9 1 1 c 9 a a e - 5 d 7 9 - 4 d b 1 - b 4 7 a - f 6 2 b a 0 2 d b 4 6 1 " , " a b 8 e f 4 9 b - 5 6 d e - 4 e b f - 8 0 8 5 - f 5 1 d b 0 0 a 8 3 e a " , " 9 e a 9 6 f 2 b - 2 f 9 5 - 4 e a 5 - a c c 4 - f 9 5 5 6 8 7 0 9 3 9 1 " , " 5 f 2 e c 0 1 8 - 0 9 5 c - 4 3 2 3 - 8 3 6 8 - 2 e 5 2 9 0 b 2 8 6 8 e " , " 2 2 c b 3 9 f 4 - a e 9 5 - 4 0 9 5 - 9 3 7 0 - 2 3 9 e 2 d a 1 1 5 6 d " , " 9 5 e b 1 c d f - 8 3 d 8 - 4 b 2 d - 8 2 7 2 - 7 9 9 9 f c f c 2 7 0 6 " , " f c d 4 4 d b 1 - 1 9 9 1 - 4 0 d 8 - a f 9 9 - 5 d 3 f 7 6 2 9 7 3 0 2 " , " 9 f 3 0 e 4 1 3 - 8 e 2 0 - 4 3 7 6 - 9 d 6 8 - 1 2 4 0 c 5 4 0 6 0 f 6 " , " 6 a 8 6 f 8 5 c - 9 1 0 4 - 4 f 3 b - a 8 d 1 - 3 1 d 9 f a 7 7 e 8 9 2 " , " 7 4 f 4 f 7 9 4 - 3 f b e - 4 7 4 5 - 8 6 3 b - e 4 5 b 2 7 1 5 e 6 4 e " , " 1 1 b 5 0 9 b 5 - 9 a 3 8 - 4 5 1 3 - a e 8 3 - 4 6 f 3 7 1 6 5 d b 9 4 " , " 3 8 5 3 d 9 4 7 - 4 c 5 1 - 4 5 3 e - 9 e f d - 0 7 7 0 4 a c e b 4 1 7 " , " b 9 b 5 1 f 9 d - 4 a 0 6 - 4 4 7 2 - b 5 a e - e 6 1 c 5 a 8 d f c 8 a " , " 7 0 c f 9 6 d 8 - a 3 d c - 4 b 1 6 - a 3 6 d - e 1 5 6 6 9 8 a 8 2 4 4 " , " 3 2 1 6 f e 4 3 - 9 8 4 4 - 4 a 5 2 - 8 e c c - 9 f 3 a 2 3 6 6 9 2 0 d " , " e 2 c 9 7 1 5 8 - 9 7 b 4 - 4 2 5 8 - 8 c 1 b - 1 a 3 f 6 0 2 c 2 2 8 5 " , " 1 d a e 4 7 f 1 - 6 b c 7 - 4 2 d 4 - a f 2 9 - f b 0 0 1 7 4 b 4 7 a 6 " , " b 0 e 5 0 5 c e - b b c b - 4 a 4 a - 8 0 6 6 - d 6 2 a 8 a 4 e f b 8 6 " , " e 9 0 9 a 5 b 2 - c 0 3 f - 4 a a 3 - 8 6 1 c - 9 4 e 4 0 c 0 f 2 e 8 f " , " 2 a 6 c f a c e - 5 6 d 8 - 4 c 3 6 - 9 7 d 2 - a 9 d b 7 e 0 5 8 6 c 8 " , " a 9 0 e 1 6 5 e - 7 c 4 f - 4 2 f 2 - a 0 4 a - 4 d 7 f 8 b e e 5 b 2 b " , " 3 6 b 9 9 c 9 a - 4 8 6 d - 4 4 a 9 - 8 e b a - 4 1 e d 6 c 2 3 9 c 6 3 " , " 0 d 4 9 3 e 7 1 - 5 4 e f - 4 f 2 4 - 9 9 4 c - 9 4 7 1 d e 2 b 1 9 7 2 " , " c d 7 1 1 0 7 9 - 3 b 2 3 - 4 1 0 b - b 2 a a - 6 5 4 2 6 0 b 2 e a 8 8 " , " 4 d e e 7 f c b - c 9 c 0 - 4 7 6 4 - 9 8 8 5 - 5 2 a d 7 4 e 5 5 9 0 4 " , " b 5 6 1 d 7 7 0 - e a 7 b - 4 3 0 2 - 9 2 d 0 - b 4 f 6 6 6 a 7 1 2 2 e " , " 6 f e 0 d d b e - 6 5 0 2 - 4 4 2 1 - a c 8 b - f 2 d 6 f b 3 e 9 7 4 1 " , " 5 9 3 7 c a c 4 - 5 9 7 0 - 4 5 1 7 - 9 5 9 c - 2 e 1 0 8 f c 3 3 5 1 3 " , " e e c 9 e a 5 2 - 2 7 1 4 - 4 a 7 0 - 9 d f 4 - 2 8 c 8 7 2 1 6 6 0 c e " , " 4 1 1 8 d f 6 4 - 2 f 9 c - 4 2 6 2 - 9 a 9 f - 7 2 8 c 8 1 6 5 9 9 b 6 " , " 8 3 1 f e 6 3 b - b 8 7 7 - 4 a 4 b - b c 3 3 - 6 c 8 0 6 f 4 e e a a 3 " , " 4 e 0 7 d 1 9 6 - 2 1 4 e - 4 2 e 7 - b 6 1 4 - 1 6 e e 2 f c 1 c 0 6 9 " , " f 2 0 5 4 1 d b - d 0 6 e - 4 7 c e - 9 c e 7 - 9 e 9 b b b 9 c b c d 3 " , " c e e 5 1 c 5 1 - 3 a 3 d - 4 4 3 8 - 8 2 9 3 - e 0 4 d 7 0 9 d 9 8 e c " , " d a 4 2 7 c b 5 - c 5 a 9 - 4 8 e 8 - 9 1 9 e - 6 7 c c 8 0 0 0 d 0 d 5 " , " 2 6 1 0 9 8 2 5 - 2 f 6 9 - 4 b 5 8 - a 2 b 3 - c b 2 8 8 1 3 3 e 5 9 c " , " 9 6 f 4 e f 0 2 - 0 1 1 2 - 4 9 a e - b 3 4 7 - a d 0 e 2 d 0 0 0 6 f c " , " b 5 e 5 0 7 a d - a 7 6 0 - 4 8 1 7 - 8 0 2 c - 6 a b 5 e 3 b e 0 a d e " , " f 5 1 3 d d 0 e - 0 4 6 5 - 4 8 d 0 - 9 a f 4 - 8 1 b 1 f 7 d 4 8 4 f e " , " 1 0 6 3 c 8 5 5 - d 7 f 8 - 4 c 2 b - b 9 f d - 4 0 b b 9 d 7 4 9 c b b " , " 2 9 a e 4 a 4 6 - 4 5 c 6 - 4 0 b 0 - 8 5 d 9 - 8 9 c 2 f 6 0 7 6 f 8 0 " , " 8 c 2 9 b d a 8 - 8 a 5 b - 4 c 6 6 - 8 3 1 9 - 8 c 3 1 a 1 6 0 8 0 0 4 " , " 8 a a d 5 c e a - e 7 7 d - 4 2 d d - 8 f 7 3 - e 8 c c 1 1 5 a d 3 9 d " , " 3 5 5 b d 4 6 9 - c 3 2 c - 4 5 d 7 - 8 2 5 e - a a 4 4 5 e d 7 e 7 4 a " , " 4 8 8 9 e 8 e 0 - 5 d 7 5 - 4 4 4 9 - a d 5 4 - 8 2 4 4 a 9 0 c b e c 3 " , " c 2 a 6 8 7 1 e - 2 9 6 0 - 4 2 e d - a 0 0 a - 7 0 5 4 a 6 5 2 0 b 0 a " , " 6 5 c e b f 0 a - 2 7 a c - 4 b 8 f - b 9 3 0 - b 7 f 2 9 5 b 8 f b f c " , " 0 6 7 8 e 9 7 a - f 2 c 7 - 4 5 2 8 - a 1 2 f - 6 9 9 4 7 5 b a 2 0 8 4 " , " 7 5 a 5 a 3 9 2 - b 0 e 1 - 4 8 e c - a 9 0 7 - 1 a 3 4 0 b c d b 6 c d " , " 8 a b 1 4 7 c 8 - 2 1 1 d - 4 1 b 1 - 9 1 f e - 8 c d 2 e 7 4 5 5 c e 7 " , " 4 7 5 6 5 e 5 3 - b f 9 3 - 4 b f 3 - b c 8 3 - 0 1 d b f b 4 8 f 7 8 d " , " 6 7 c c 3 3 2 7 - a d 8 b - 4 8 a 7 - a b 9 e - f 9 6 6 1 e 2 a 5 2 4 f " , " e 6 5 5 e d 1 2 - e f 7 3 - 4 4 f 6 - a 2 e 3 - 5 6 3 6 d b b 7 0 a 9 c " , " 6 5 5 6 b 6 c b - c e 4 4 - 4 f e 2 - a 9 b 6 - a 6 8 3 7 c 8 9 6 5 5 e " , " a 7 2 2 b c 1 d - 1 a f 5 - 4 9 f a - b 7 a a - b 5 f a 9 c b 9 2 d 5 3 " , " d e b e e 4 0 e - a 1 5 3 - 4 8 c 3 - b 1 9 7 - e 3 a 8 6 f c 3 4 1 9 3 " , " 5 5 0 2 9 0 6 0 - 8 3 c 9 - 4 8 0 0 - b 7 e 4 - 0 c a d d 4 b 2 a 7 5 6 " , " 4 8 2 6 c f 9 6 - b 9 2 1 - 4 d a 0 - 9 3 3 e - f 0 f b 3 5 e 9 e 3 f 5 " , " 5 c 0 7 e 8 a 3 - 4 f 0 7 - 4 6 6 1 - a 7 a 4 - 7 0 6 0 7 6 f 4 a 2 7 9 " , " 0 a 0 2 2 6 4 4 - b e 7 2 - 4 d 0 9 - 9 d d d - a d 7 b 1 4 7 2 2 8 c 1 " , " 0 4 4 d 3 5 f 2 - b 8 e 8 - 4 6 6 8 - 9 8 0 6 - d e c 6 4 e 9 d 2 3 b f " , " 9 f f 6 b 0 e 2 - 5 f d d - 4 2 c 2 - b c d 9 - 2 7 d 5 a 4 d 5 b 8 6 b " , " f a 3 b 2 1 4 0 - 5 c d 9 - 4 5 2 1 - 9 2 b 2 - 3 2 c f 4 0 e 2 e 5 e 4 " , " 0 6 f 7 9 2 4 b - 2 6 4 7 - 4 2 1 d - 9 6 6 8 - a 0 9 9 0 d 4 0 7 3 8 6 " , " e 0 2 1 1 9 4 f - a 5 b 4 - 4 1 7 d - b 9 7 d - 9 6 e e 7 5 1 0 9 1 2 f " , " f 8 0 9 4 f 8 9 - 9 3 8 7 - 4 0 3 b - b e b 5 - 3 6 9 e 3 0 3 5 3 c 1 6 " , " f 2 b 5 c 2 0 1 - 2 7 3 5 - 4 f 5 1 - b 3 0 6 - 2 5 2 3 9 a 7 e 3 1 2 0 " , " f 5 2 e 8 1 2 8 - 4 6 f 5 - 4 a 5 b - 8 2 2 9 - 0 e 8 a a 2 c 7 4 b a c " , " d b 6 3 9 a 9 6 - 2 0 e 1 - 4 b c f - 8 9 b d - 6 0 0 c 3 1 7 0 8 6 a 4 " , " b a c 4 3 f 2 6 - 2 8 5 e - 4 9 1 a - b 4 6 d - c 2 8 8 f 6 d 6 c 8 9 9 " , " f 2 0 2 7 4 5 3 - 0 3 2 5 - 4 f b 3 - a 8 2 0 - a 7 3 5 5 6 a 8 d 0 9 9 " , " 8 a b 3 4 2 8 9 - 9 f 6 2 - 4 0 9 c - 9 d 6 c - 7 5 f e c b 6 0 c 6 d 1 " , " e 4 0 a 6 1 1 f - b 6 7 2 - 4 7 2 f - b 7 7 c - 3 3 0 6 f 9 b 2 8 9 d d " , " 6 a 3 6 d 9 d 1 - 0 6 d 5 - 4 1 e c - 9 f a a - 4 e b 4 7 6 a 7 6 1 8 3 " , " 1 d 5 1 1 7 2 8 - 4 f 6 4 - 4 a 9 4 - a f 8 d - b f 3 7 f 3 8 8 f 8 2 0 " , " 2 6 d 3 5 2 c 5 - 4 5 4 6 - 4 5 3 9 - b 1 3 7 - 8 7 5 5 c 1 5 1 7 0 9 6 " , " 3 f 0 9 e 1 8 4 - a 1 f f - 4 e b 3 - 9 3 7 6 - 7 9 d e 9 7 9 8 9 8 b f " , " d f 6 7 4 2 d 5 - 2 6 d 8 - 4 6 5 3 - a 8 3 f - 2 f 3 a c a b 7 d 6 b a " , " a 9 b 3 3 8 8 9 - 5 1 9 3 - 4 e f 3 - 9 5 4 9 - 7 e d f 7 a 8 9 9 6 1 a " , " d 2 0 b 4 0 1 3 - 3 0 6 6 - 4 8 8 d - 8 b 4 8 - 6 c d d f 0 e b 9 4 8 1 " , " d 4 b 5 8 e 8 a - 0 f 4 d - 4 4 7 f - a 0 1 5 - 6 4 4 4 3 d d e 2 9 3 f " , " f a 2 c 9 5 e d - e 4 e c - 4 4 6 2 - b 4 8 f - b 0 c 2 e 6 8 4 e b 4 c " , " 3 8 2 0 b 5 3 0 - 0 d 8 c - 4 f 8 a - 8 b 8 6 - 1 5 e c 6 5 1 8 0 e 2 e " , " d 4 6 7 e c 7 6 - d d 6 2 - 4 9 c 8 - 8 7 2 f - 3 e 1 f 8 a 8 b 2 8 0 9 " , " c f 2 1 0 4 3 3 - 9 6 b 7 - 4 8 d 5 - 8 f 3 7 - f b d 9 f 9 7 9 9 b f d " ] , " r e f e r e n c e S o u r c e " : [ " c 9 7 3 9 7 4 8 - b 7 8 7 - 4 3 d c - b 3 b 2 - 0 3 f e b 8 0 a 1 9 8 a " , " a 0 4 2 f 5 8 7 - 0 d 3 b - 4 6 f c - b 3 a a - 9 0 6 9 0 4 8 5 2 8 b d " , " f 8 9 a 1 c d 2 - e 7 c 7 - 4 0 2 9 - b 9 9 8 - 8 a f f 0 6 f 7 1 9 a 6 " , " 1 7 f c 4 1 e b - e f 1 3 - 4 9 a c - 9 c f f - 5 8 b e e 5 c 3 5 a b 5 " , " d 1 9 2 a 6 9 e - 6 4 b 6 - 4 7 6 4 - 8 2 f 6 - 6 1 c 2 7 d f d 3 1 0 d " , " f 3 1 c 8 a c a - a 3 5 5 - 4 4 e e - b f d b - 9 7 0 a 4 2 8 1 1 5 e 6 " , " 2 b 9 6 c a 6 9 - 6 e 1 1 - 4 7 7 3 - 9 f f 0 - 2 8 4 2 f f d 4 b d e 2 " , " 7 5 c d 8 f 5 d - c b 1 9 - 4 6 0 a - 8 d 6 c - 5 2 7 4 4 c 8 e d e 3 c " , " 5 3 9 8 c 0 a a - c 7 9 b - 4 7 3 6 - b 9 d 3 - 4 c 7 4 8 b e 9 0 3 5 3 " , " 9 e 1 d 5 e b 2 - 1 6 f f - 4 8 3 5 - 9 3 8 1 - e 3 e e 8 0 0 6 9 a 2 8 " , " d f 1 0 8 1 e 7 - 4 a d e - 4 8 6 9 - 8 2 7 f - 2 e 9 5 f 0 f 4 d 9 6 5 " , " a d 8 a e 0 a 1 - 5 5 1 5 - 4 0 d 4 - 8 5 9 5 - 6 1 6 a 5 d 8 8 b 6 a 9 " , " 0 3 2 b c 5 4 3 - 8 b 2 b - 4 0 f 7 - 9 c 7 a - 7 7 1 c a e a f c f 9 e " , " f 5 4 a 4 b c 3 - 2 2 4 d - 4 a 5 2 - a e d b - 2 4 0 5 d 3 8 4 c 7 7 e " , " 5 8 d b 8 6 9 5 - d 9 2 3 - 4 5 c 9 - a 8 0 6 - 2 b b 9 b c d 7 2 f b f " , " 7 8 1 3 5 f c 2 - 3 1 5 5 - 4 0 0 9 - 9 1 f 7 - d c 4 0 a c d 4 3 d d 9 " ] , " r e q u i r e d R d l " : n u l l , " r e v i s i o n N u m b e r " : 1 1 8 , " r u l e " : [ " 4 3 7 7 2 d 0 f - 9 3 a a - 4 0 8 a - 8 3 0 8 - 6 c 0 9 1 6 d 5 c 2 c 0 " , " 4 8 6 1 d e b 3 - a c 0 2 - 4 7 e e - a 6 d 7 - 6 0 7 c f 8 8 9 2 b 5 e " , " 2 8 e b 3 e 9 4 - d d 0 6 - 4 0 8 c - 8 a e 1 - f d f 6 0 e e a a 2 5 8 " , " 4 8 d 7 0 a 3 a - 3 7 c 4 - 4 a e 5 - a b 1 9 - e a c a 7 b e 3 4 e 1 5 " , " 5 6 f 3 0 6 4 1 - 3 1 d a - 4 b d 9 - 8 6 b 9 - f 5 2 a b 3 f e 6 2 1 5 " ] , " s c a l e " : [ " 5 6 8 6 3 1 6 1 - f a 3 a - 4 7 b 8 - a 3 c d - 1 6 4 6 5 f 7 3 4 b 2 7 " , " 3 d 5 b d d b 6 - 6 4 0 f - 4 d 7 9 - 9 c 3 5 - 6 4 a 5 5 4 9 4 6 8 8 4 " , " 3 d 5 b d d b 6 - 6 4 0 f - 4 d 7 9 - 9 c 3 5 - 6 4 a 5 5 4 9 4 6 8 8 5 " , " 3 d 5 b d d b 6 - 6 4 0 f - 4 d 7 9 - 9 c 3 5 - 6 4 a 5 5 4 9 4 6 8 8 6 " , " 3 d 5 b d d b 6 - 6 4 0 f - 4 d 7 9 - 9 c 3 5 - 6 4 a 5 5 4 9 4 6 8 8 7 " , " 3 d 5 b d d b 6 - 6 4 0 f - 4 d 7 9 - 9 c 3 5 - 6 4 a 5 5 4 9 4 6 8 8 8 " , " 3 d 5 b d d b 6 - 6 4 0 f - 4 d 7 9 - 9 c 3 5 - 6 4 a 5 5 4 9 4 6 8 8 9 " , " 3 d 5 b d d b 6 - 6 4 0 f - 4 d 7 9 - 9 c 3 5 - 6 4 a 5 5 4 9 4 6 8 8 a " , " 6 1 c e 4 b b 0 - 8 3 0 1 - 4 0 6 1 - 8 e 4 5 - 0 c 6 6 8 2 d b 9 a 9 e " , " 6 1 c e 4 b b 0 - 8 3 0 1 - 4 0 6 1 - 8 e 4 5 - 0 c 6 6 8 2 d b 9 a 9 f " , " 6 1 c e 4 b b 0 - 8 3 0 1 - 4 0 6 1 - 8 e 4 5 - 0 c 6 6 8 2 d b 9 a a 0 " , " 6 1 c e 4 b b 0 - 8 3 0 1 - 4 0 6 1 - 8 e 4 5 - 0 c 6 6 8 2 d b 9 a a 1 " , " a 7 c 5 1 9 9 e - f 7 2 b - 4 e 7 e - 8 1 b 3 - 2 d 4 2 7 3 0 f 8 c 6 6 " , " a 7 c 5 1 9 9 e - f 7 2 b - 4 e 7 e - 8 1 b 3 - 2 d 4 2 7 3 0 f 8 c 6 7 " , " a 7 c 5 1 9 9 e - f 7 2 b - 4 e 7 e - 8 1 b 3 - 2 d 4 2 7 3 0 f 8 c 6 8 " , " a 7 c 5 1 9 9 e - f 7 2 b - 4 e 7 e - 8 1 b 3 - 2 d 4 2 7 3 0 f 8 c 6 9 " , " d b 4 4 d a 3 f - 1 6 4 7 - 4 4 8 3 - a 0 0 b - d 4 d d 7 e 5 4 8 f 1 e " , " d b 4 4 d a 3 f - 1 6 4 7 - 4 4 8 3 - a 0 0 b - d 4 d d 7 e 5 4 8 f 1 f " , " a 3 8 7 d 7 f c - 2 7 7 6 - 4 b d 6 - a f 5 a - 5 c 1 7 5 b 2 e c f 7 7 " , " 8 1 0 b 6 a 6 e - b f f a - 4 d b b - 8 7 2 0 - 6 3 f 9 1 1 4 1 3 6 b e " , " e e 7 1 b 4 2 6 - b 9 8 c - 4 7 3 8 - a a e d - a 5 7 6 a 2 0 8 a d c 0 " , " b b 4 8 6 5 f 3 - 2 0 1 c - 4 8 9 f - 8 d 3 d - 6 a 7 e 7 c 2 b b 2 4 d " , " 2 7 5 9 1 4 d 1 - 1 7 9 1 - 4 0 1 9 - b 7 b 7 - 1 d 4 8 b f c 8 f c f 5 " , " c 9 b 3 9 c 7 d - 2 4 d 3 - 4 e 1 a - b 7 b e - 5 6 4 3 b e 7 1 4 d a c " , " 0 b 7 4 c 2 a 4 - 0 2 2 b - 4 4 a 1 - b e a e - d d 4 9 a 1 d f c f 3 e " , " 5 8 3 8 8 0 d 6 - 9 8 a a - 4 6 e a - a 1 4 8 - 3 5 b d e b 4 5 5 3 8 9 " , " d 3 4 e d 5 5 a - 6 5 8 3 - 4 e 2 1 - a 8 4 5 - 6 3 0 c e 8 8 a 0 c b 9 " , " e d 3 0 c 3 d 1 - 8 e 8 1 - 4 4 2 a - a 1 2 6 - a 3 a 6 0 9 3 a a 6 3 2 " , " 4 3 a 1 0 b c 2 - 4 d a 1 - 4 c 4 2 - 9 1 c c - 8 6 3 3 5 0 f 3 7 7 8 2 " , " 0 b 5 c a e 1 7 - 6 6 a c - 4 a c 1 - 8 c 3 5 - 8 e 7 f e 3 b 1 4 5 e a " , " c b 4 a 3 5 d f - 4 a d 3 - 4 c e 8 - 8 4 a 6 - 5 6 7 4 2 e 3 7 f 6 6 f " , " 0 1 8 0 5 8 2 d - 7 0 7 5 - 4 c 5 2 - 8 d 2 4 - a 0 5 f 6 f e 6 4 b 9 7 " , " 4 b 5 e d 5 7 1 - d c 9 4 - 4 6 0 a - 9 1 0 9 - 6 3 5 1 e 6 3 f a 8 a c " , " e 8 e 6 b 3 b b - e d 7 0 - 4 b c 9 - 9 e 2 c - 6 a 2 c 0 4 b c 4 1 e e " , " 7 4 0 6 c 6 0 b - 9 f 2 2 - 4 4 a 4 - 9 f e 5 - b e d f a 0 a 8 3 b 9 3 " , " 8 b c 6 7 8 a 2 - 1 1 e 5 - 4 1 c 1 - b 1 8 a - 7 4 6 b 8 5 c e d 0 a d " , " 1 6 b a 2 1 8 f - 1 3 8 2 - 4 d d e - b 9 3 e - e d 3 7 e e 6 f a 9 0 3 " , " 7 d 0 0 e 1 0 4 - 8 4 e 6 - 4 2 e 8 - a 0 1 c - 3 d 3 a 9 8 5 2 3 5 e a " , " d b 1 d 1 3 b 7 - 0 a f 6 - 4 2 7 d - 9 7 e b - a e f a 1 b 7 0 6 d e d " , " 3 7 8 0 a 8 a e - d a 2 f - 4 6 3 b - 8 5 2 0 - 9 e 5 a a 0 6 a b 7 c b " , " 7 b c 7 1 b 9 d - 7 1 6 d - 4 0 6 e - b c 9 5 - e 9 b 7 6 7 8 d b 9 9 6 " , " 3 5 9 0 3 4 6 0 - 6 b b d - 4 0 c b - 8 9 0 9 - 2 5 4 e f c 7 5 b e e b " , " 4 a b 1 6 a f e - 6 7 d b - 4 9 4 7 - 9 f c 4 - 8 1 8 0 5 6 5 1 d 4 6 3 " , " a 2 6 7 6 7 7 2 - 8 f 7 b - 4 b 6 5 - b 4 9 3 - 5 c 0 e a 6 c 6 2 5 6 0 " , " a 2 6 7 6 7 7 2 - 8 f 7 b - 4 b 6 5 - b 4 9 3 - 5 c 0 e a 6 c 6 2 5 6 1 " , " f f 5 5 d b 2 4 - 0 6 5 9 - 4 e 9 9 - b f 6 f - 0 c 9 b b c 5 c f 7 a 8 " , " 1 4 2 6 9 c b 5 - d 7 b e - 4 1 5 2 - 8 0 1 8 - f 7 0 6 2 7 e a 5 b 0 6 " , " 0 0 f 6 7 3 f 9 - 9 7 3 0 - 4 c e b - 9 6 5 9 - b 5 0 5 7 b 6 e 9 7 6 6 " , " 7 2 d 0 2 b 9 e - 8 8 2 5 - 4 1 1 1 - 8 6 f 0 - e 5 5 d d 3 f c 4 6 6 0 " , " b 2 d 8 6 4 5 3 - 6 d a 6 - 4 3 b 1 - 8 d c 7 - 3 a 1 2 4 1 3 a 7 c 8 1 " , " 5 6 b 1 b 0 5 6 - 6 4 5 b - 4 2 6 4 - 9 6 c 6 - e 6 1 2 b 0 8 f b 3 d 6 " , " e 6 0 6 c 1 c f - 4 2 4 5 - 4 f f 0 - b 2 9 8 - a 6 2 d 9 2 b f f e 6 4 " , " 2 d 2 b 1 7 f e - a 9 2 c - 4 9 4 8 - 9 a a 5 - 5 b 1 a 3 4 f d 7 e 4 3 " , " f 9 8 c 8 d 7 4 - 7 6 8 e - 4 f f a - b d 8 5 - a e 4 0 7 e 7 0 8 c e 0 " , " 3 5 4 6 f 7 d c - 3 e 7 5 - 4 2 b 6 - b a a 3 - 9 1 c 2 9 8 1 5 d 7 0 3 " , " 4 9 a 9 d 1 c c - d 4 c 5 - 4 f b f - 9 c 8 8 - 1 6 a b 8 4 7 2 5 b a 0 " , " c 4 b 7 5 0 4 6 - 5 1 e c - 4 e 0 c - a 5 b 5 - 5 7 4 8 1 4 6 3 0 c 4 a " , " a 0 9 3 8 c f 2 - 9 4 1 9 - 4 f 1 d - b 3 d 0 - 2 4 5 4 c 9 7 3 3 9 9 1 " , " 7 0 3 4 2 5 8 4 - c 8 9 1 - 4 2 2 a - b 8 6 c - 7 3 9 3 e 1 2 f e 4 0 4 " , " 3 c 3 1 b 9 a 3 - f e d 0 - 4 6 b 6 - b b 9 5 - 5 1 d 3 4 2 4 4 b f b 1 " , " 7 6 2 2 d 7 4 5 - c a a 0 - 4 1 d 6 - a 3 4 6 - 5 4 e 9 a 3 6 d d 9 a 1 " , " 8 5 0 1 2 7 e a - 7 2 b 1 - 4 c 1 3 - 8 4 9 3 - e d 8 4 2 8 8 2 c 8 8 d " , " 6 0 c 4 3 a 3 d - f 4 a 1 - 4 f 8 0 - 8 1 2 a - 5 6 8 1 9 6 a 2 f c a 6 " , " 5 c 3 2 0 f a 2 - c a d 7 - 4 5 2 c - b 8 6 5 - e 5 a 6 b c 2 1 4 b 4 0 " , " 7 1 c 8 5 0 f 9 - e 8 7 d - 4 b 0 2 - a a 0 0 - 2 8 b 3 f 2 5 f 6 e 6 0 " , " 6 f 6 e 0 3 4 b - 7 7 9 e - 4 1 2 d - a e b 0 - e 3 4 d c 4 0 8 1 6 a 5 " , " f e 7 a 6 6 b a - 4 1 a c - 4 a 5 3 - a d 8 6 - 1 a 2 1 4 1 3 e 1 b 3 d " , " e d 2 7 6 2 9 e - 6 8 8 d - 4 9 a e - a b 4 c - b 1 d 3 9 b 6 f 2 3 b 9 " , " d b c c 4 7 7 d - 6 0 a 8 - 4 b 9 7 - 8 a 5 5 - e f 9 2 a e a a 9 c 0 c " , " d b 6 4 1 0 f 1 - 0 f d 7 - 4 5 1 6 - a 3 5 2 - 7 3 3 c c f 0 2 2 8 c 6 " , " 8 d a b e d c 2 - c d d a - 4 c 1 4 - a 9 f b - 8 e 0 b 4 3 f 8 9 4 5 1 " , " 9 a 1 1 2 a 9 a - 4 1 1 a - 4 9 a 0 - 8 d f 8 - 8 7 2 8 5 a 1 e 2 1 5 5 " , " 7 d 4 f 7 0 1 8 - 9 5 f b - 4 e 5 8 - b 1 f a - b 8 b b e 7 5 6 e b 0 1 " , " 6 0 8 1 2 6 f 2 - 1 4 5 3 - 4 e 4 f - 8 2 6 0 - 4 9 5 1 2 6 0 7 f b f 9 " , " e 1 1 f 5 b d 9 - 6 6 a d - 4 3 d b - a 1 5 9 - 7 4 8 6 8 8 c 5 c 2 d e " , " d 0 e 9 c a 3 e - 0 d 5 0 - 4 1 d e - 9 0 0 2 - 3 7 7 c 1 4 9 b 9 1 5 b " , " c 0 a 3 1 3 0 7 - 5 e 6 9 - 4 3 5 f - a 0 c 7 - 9 8 6 3 5 7 2 7 e 0 4 b " , " 4 6 0 8 a 7 b 1 - e 4 1 3 - 4 9 6 a - 8 0 e b - 0 6 9 e 9 8 a 8 6 c d c " , " b f 3 6 0 7 c 7 - 3 e 4 0 - 4 c e 8 - b a 2 f - f b 6 5 2 1 0 7 4 a e 7 " , " 2 5 6 f d 6 a 4 - 5 9 3 e - 4 5 2 f - 9 b 8 a - 5 d 9 3 f 3 6 a 4 c b d " , " 8 a 1 0 5 d 4 d - 2 d 0 7 - 4 a 8 7 - a b 8 1 - 2 3 d a 0 3 9 e a a f 7 " , " 7 9 4 9 5 0 a 2 - 8 a 4 d - 4 0 5 1 - b 0 2 6 - d 6 5 f e 3 2 1 e 0 1 8 " , " 5 6 9 4 0 7 9 5 - e d 3 f - 4 f d 1 - b 2 b 7 - 4 3 d 1 7 f 4 0 7 5 d 4 " , " a 5 4 b c e b e - a a a d - 4 5 d b - 8 0 3 a - 5 2 2 a 5 8 3 c 3 5 c 5 " , " b 1 7 4 0 1 f 5 - a 9 5 a - 4 0 6 a - a 9 2 8 - 5 1 4 4 d 9 3 b 6 4 7 a " , " 5 c 4 7 c 3 7 6 - f 6 0 0 - 4 b 3 7 - a c e 1 - a 2 3 7 6 b a 8 b 2 7 d " , " d e 8 9 d 2 6 a - a 1 9 5 - 4 d d e - 9 c 6 1 - 3 9 6 7 4 1 3 8 f b 7 b " , " 0 7 3 5 e 4 d f - 9 5 c 1 - 4 3 8 9 - b 2 b 0 - 8 6 3 4 7 c f a 0 b d d " , " b 3 1 5 6 5 b e - a 9 f 9 - 4 0 d 5 - a 6 2 5 - f e 2 2 2 2 d d 9 e 6 b " , " 2 6 1 0 b 9 8 0 - 6 d b e - 4 3 c 1 - b f b a - 1 6 2 6 e 3 1 c 7 3 b e " , " 9 3 4 e 4 e 6 3 - d 2 6 7 - 4 9 6 4 - a 7 e f - 5 6 2 5 7 4 e 5 c 9 0 7 " , " 3 4 e 5 3 f 9 b - 8 9 c b - 4 c c 4 - 9 2 7 6 - e c 5 d 2 f 0 4 8 c b 2 " , " 6 2 d 2 8 5 e 6 - 7 5 c 3 - 4 4 2 2 - b f d 7 - 2 9 3 b 0 8 d a 1 b a e " , " 0 2 c e 4 3 5 e - 1 a f 8 - 4 4 2 f - b 1 3 0 - 2 3 6 1 4 1 4 3 4 7 1 1 " , " d f 0 1 d 7 0 7 - a e b 8 - 4 6 d 7 - a f a e - 0 9 3 2 a 7 2 d 3 b 3 9 " , " e 6 a 9 5 e c e - c c 6 0 - 4 f a 5 - b f 7 7 - e 1 f f d 6 3 8 6 4 8 d " , " 9 e 2 f 3 2 a 6 - c 8 d 6 - 4 3 1 7 - b 3 0 3 - 7 7 e b 1 2 f 6 0 a 6 9 " , " 2 f 9 7 5 9 6 b - 7 c e 9 - 4 7 a 2 - a 0 d 4 - 5 5 2 e a 6 e 3 c 9 b 2 " , " 2 6 8 5 b b f 8 - 6 3 e 6 - 4 6 4 3 - 8 6 c 8 - d b b 4 6 0 7 f 2 2 b b " , " 1 7 c c 2 c a 9 - b 2 c f - 4 2 0 a - b 7 2 9 - 0 6 4 0 7 7 f a 5 f 5 f " , " 1 3 0 c 7 2 4 c - 4 8 4 1 - 4 b d 1 - b 9 3 8 - 4 c 7 5 2 f e e 7 2 8 5 " , " 5 f 0 8 4 0 3 0 - 4 b 9 1 - 4 9 4 8 - a 4 c 7 - 2 a 6 3 9 b 1 8 6 b b 6 " , " a 1 3 c e 3 e 6 - 2 b 8 2 - 4 7 4 7 - a a 6 c - 2 2 d 2 1 4 2 0 e 5 8 6 " , " c f 8 4 a d d 6 - 7 4 a 1 - 4 b 3 e - a d a 9 - 4 0 4 9 1 e 8 4 f e 5 b " , " 3 7 b 3 2 7 e 1 - a 5 6 f - 4 0 a f - 9 a e f - 2 7 4 9 f 6 b 2 8 7 1 4 " , " 5 e 6 6 4 5 4 f - 3 0 9 0 - 4 2 c b - a b e 4 - b 4 9 3 3 a 5 e 5 2 8 0 " , " 4 3 a a 0 f 9 f - d c d d - 4 e 4 4 - a 4 f b - 3 3 4 b c 0 d e 2 e 1 9 " , " f f 6 a 4 7 d d - 5 f 7 6 - 4 7 7 2 - 9 d d a - 0 7 b 7 0 0 3 3 8 a 4 f " , " b 9 3 9 2 e f 3 - c 0 9 f - 4 b 2 d - 8 9 2 8 - d 3 f 7 8 a 2 8 8 3 e f " , " 7 7 1 c 6 2 f b - 4 6 3 d - 4 6 c e - 8 2 f a - 9 8 e 3 c 7 7 3 2 6 9 4 " , " 3 3 1 2 b 5 4 6 - 9 d 3 c - 4 7 3 8 - 9 d 1 5 - f 1 f 8 a 3 b 7 3 d e 2 " , " 6 7 e d e d b 9 - 3 1 d 0 - 4 6 9 6 - 9 c 1 8 - a a 7 9 7 3 8 d f e f 0 " , " 6 7 1 4 0 0 f 8 - b a 5 f - 4 a d 0 - 8 2 1 e - 7 c c 7 5 1 5 2 c b 6 c " , " 7 4 2 e 4 c 2 7 - 4 e 3 2 - 4 c b 9 - 9 9 7 2 - b a 0 3 a c 0 2 4 a 0 7 " , " f 3 e 7 6 a 5 4 - 0 6 4 3 - 4 7 5 2 - b b 8 4 - 0 4 e 4 a 4 5 8 9 5 b f " , " 9 3 2 b c f 9 f - 9 5 b 4 - 4 4 2 9 - a e 8 7 - c b 3 b 5 9 e a 4 4 c d " , " 3 5 8 4 d d a 8 - d 1 7 d - 4 a d 9 - a 7 7 d - f b 7 7 9 0 8 b 7 9 6 f " , " a 4 e b 0 7 0 3 - b 9 8 6 - 4 4 3 f - b d a 1 - 9 b 9 4 8 1 e 7 3 1 8 f " , " 1 f 5 7 1 6 c a - 5 2 e a - 4 9 8 c - a f b 5 - 2 d 5 0 a f 5 6 6 b 5 b " , " 7 d b 7 5 d d a - 8 5 8 8 - 4 e 3 0 - 8 f f 9 - f d 8 0 d 6 8 c 0 9 c 3 " , " 6 7 a 1 b f 1 7 - f a 9 f - 4 e 2 0 - 8 c b 9 - 5 3 c e 1 5 7 8 c d 9 7 " , " 3 2 8 4 a 3 6 5 - 0 4 6 1 - 4 4 f 1 - 8 c f 3 - 7 2 2 b 6 d 2 3 7 9 9 3 " , " 3 d a b 8 e 8 e - b 0 a e - 4 1 7 8 - a 6 e 7 - 9 c f b 2 7 a 3 c e 1 5 " , " c 1 3 7 0 2 0 a - 4 2 5 a - 4 1 b a - 8 9 4 8 - 4 1 6 3 3 4 b c 3 b c 2 " , " 5 3 6 8 f d a 6 - 0 5 d f - 4 1 e 7 - 9 6 4 6 - 4 6 c 5 a 7 0 e 8 0 8 f " , " 4 d 5 4 0 0 e 6 - b f 4 c - 4 d 1 8 - 9 8 4 f - a 0 1 f a 4 6 e 9 f 7 4 " , " 6 e 9 2 8 0 b c - 6 e 7 c - 4 e 3 e - 8 7 0 3 - f 8 8 f 7 f 0 d a b 7 f " , " 1 8 4 2 0 9 1 a - 6 e c 3 - 4 a a 8 - 9 1 3 b - 9 d e d 3 0 2 f 8 5 7 9 " , " d 3 5 2 1 b b 3 - b 1 7 f - 4 e a e - 8 3 1 c - 7 c c 5 5 3 1 3 d 7 e 4 " , " 7 e 0 8 2 d 8 2 - 0 c c 6 - 4 5 2 e - b d 2 0 - d a 2 9 4 3 5 d d e 8 0 " , " 9 1 2 a 8 a 1 4 - 0 8 e 7 - 4 d e f - 9 e d 7 - f 3 4 3 5 3 8 2 0 6 d b " , " c f d b f a 6 9 - 2 3 8 9 - 4 2 a 3 - 9 2 c 3 - 6 b a e 7 5 e 9 5 7 4 6 " , " 9 c 9 1 2 3 7 8 - a e 4 9 - 4 d f 7 - 8 f 3 b - 8 6 7 d 9 9 8 4 0 7 4 d " , " 2 0 f 4 9 a c e - c 8 c 0 - 4 5 6 3 - 8 3 c 6 - 0 d 0 2 e 4 3 1 8 d 5 8 " , " 6 e 2 4 0 a 7 1 - f 1 1 8 - 4 9 0 2 - 9 5 6 0 - 5 f e d b a 1 6 6 3 1 8 " , " b b e 0 5 5 d 3 - c c a b - 4 0 f 9 - 9 f 2 f - a 3 6 4 1 4 b 3 a 4 d a " , " e 7 0 2 4 9 c 4 - 2 f 5 0 - 4 2 a 5 - 8 3 d c - e a e 9 2 5 5 9 4 d 1 3 " , " d c f 5 8 d f 3 - f 7 9 d - 4 1 5 8 - 9 1 8 9 - d e 2 9 5 5 8 1 c e 3 6 " , " f 7 a 4 d b 7 0 - e 8 9 4 - 4 4 b d - 8 6 0 9 - b c 4 5 7 b 4 8 8 c 2 b " , " b 8 6 d 6 4 7 9 - 9 d 2 b - 4 4 f 8 - 8 2 a 8 - 7 8 0 a 8 9 4 e d 2 5 a " , " d 4 3 6 8 2 3 d - d b 4 0 - 4 6 c 5 - 9 0 0 a - 9 e 2 7 3 8 9 7 6 6 9 7 " , " 4 e 9 3 2 6 3 7 - 8 a 4 8 - 4 f 5 b - b 3 a e - 2 7 8 d 2 c e 6 0 1 3 a " , " f 1 b 7 c 8 2 7 - 7 4 0 9 - 4 d 5 3 - 9 a 9 5 - 3 d 4 c 9 7 7 1 6 f 1 c " , " 7 b b b 3 e 7 1 - a 0 b d - 4 7 6 e - a 5 1 1 - c 2 3 7 4 c 7 f b 7 d 6 " , " e 2 6 4 6 2 0 9 - 7 3 3 1 - 4 8 8 8 - 9 3 8 4 - 6 d b 2 5 1 f d d 3 c 8 " , " c c b 7 8 5 0 e - 8 4 8 1 - 4 e e 8 - b 3 f 9 - d 4 1 7 4 5 2 5 f b b f " , " 5 d c d 0 d d f - 5 c f 9 - 4 2 c 7 - 9 3 3 7 - 7 1 7 8 c f 6 1 b f 0 a " , " c c 6 0 c 8 3 f - 1 1 7 2 - 4 c b 7 - 9 d 0 c - 3 3 1 f a a 8 7 1 7 0 c " , " 0 c 1 0 1 8 c 2 - 3 4 c 3 - 4 c 3 5 - a 5 3 2 - b 4 4 6 6 7 0 b f d 4 1 " , " 5 9 d 9 d 9 a d - c 0 8 9 - 4 7 f f - 9 3 d d - 8 3 e 8 d a a 3 5 f e d " , " c 9 8 5 f 4 9 d - 2 e e f - 4 9 a 1 - 8 2 b 4 - e c f f 6 e 1 9 6 4 7 f " , " 6 d 6 e b 1 4 6 - c 5 5 c - 4 2 9 4 - a 1 d f - f e 1 f 2 3 7 4 1 5 5 3 " , " 8 1 6 b 3 c 4 1 - d f d 9 - 4 e 5 8 - 9 5 b a - 4 8 a 9 1 0 7 6 a 3 d a " , " 6 f 0 b 3 3 f 7 - 4 a 0 1 - 4 4 6 1 - 8 2 2 b - 3 0 5 b a 3 6 5 6 b a 3 " , " 5 f 1 5 4 8 5 8 - 0 c 4 3 - 4 d 1 7 - 9 4 8 a - b e d 9 e 0 8 d 2 b 7 d " , " a 9 9 2 6 5 1 6 - 3 3 3 9 - 4 b f 9 - b 9 3 3 - 9 5 9 9 b 6 0 7 c a 2 2 " , " c a 4 3 f 0 1 f - 1 3 4 0 - 4 6 6 f - 9 0 d f - 2 1 b 7 9 3 0 1 0 1 2 d " , " 4 2 1 d 0 d 8 0 - a 0 5 8 - 4 8 1 2 - b e d b - 7 3 f e 4 a c b 5 1 0 6 " , " a f d 0 4 5 9 2 - 8 5 0 8 - 4 b 8 9 - a a c 7 - 2 9 a a 1 5 8 a 8 8 e 8 " , " 9 6 4 7 9 6 9 5 - 3 6 d 5 - 4 8 8 4 - a c f a - 4 a 4 1 4 2 8 7 e d 5 f " , " 9 1 3 1 e 7 e 0 - f f 6 f - 4 7 e 8 - 9 b a 6 - 5 c 0 1 4 3 a 8 c 6 b 6 " , " a 5 7 7 a c 9 6 - 5 6 d e - 4 e 4 9 - 9 1 5 e - 0 a 2 d a c e 9 0 7 7 7 " , " c d 0 8 4 b f 5 - 7 1 c 5 - 4 a 0 1 - a 4 2 c - 8 f 7 2 0 e d 2 c f 2 3 " , " 6 a 0 b 5 b 5 4 - a 6 7 a - 4 6 4 2 - b d 9 1 - e 0 7 b d b 7 1 1 2 2 a " , " 1 7 2 7 5 0 3 b - 6 6 a 0 - 4 e 9 b - b f c 1 - 1 e 3 3 c 1 3 b 1 f b c " , " 0 a 2 1 9 8 a 8 - e e 1 4 - 4 b f f - a 5 c d - 6 a 5 6 b d f 6 d f a 2 " , " a 0 1 e 9 f b f - 0 1 2 3 - 4 8 e b - a 0 9 0 - a 4 9 e 8 f 4 f 4 0 9 d " , " 7 9 4 9 b 6 5 d - 7 d 1 a - 4 3 a 1 - 9 3 b 9 - 1 7 f 9 4 7 6 6 9 8 4 d " , " 9 b 7 4 f b 2 b - 9 9 4 2 - 4 1 4 7 - 9 1 e b - 6 e e 3 a f e e 6 f 7 5 " , " 2 c 1 c f 6 2 9 - 5 5 7 b - 4 e c f - 9 a 4 2 - 3 8 b 6 4 4 3 8 9 1 2 2 " , " 1 a 9 b 6 f 7 7 - b d f 4 - 4 e e f - a e a 0 - 1 d 9 5 7 1 b 0 c 0 3 7 " , " 0 6 7 3 c 1 d 6 - 2 0 a 8 - 4 2 7 2 - 8 4 7 2 - c 2 1 7 4 1 e 4 6 c 1 6 " , " b 4 a 5 3 4 c d - f f 9 7 - 4 e 4 3 - 8 7 1 1 - 3 1 8 e d f 0 e 1 2 7 6 " , " b 4 7 d 2 0 9 c - 0 f 9 c - 4 6 f e - 8 c 7 c - 0 d 1 7 f 5 0 3 4 c 7 3 " , " 1 1 f 8 8 1 e 2 - 0 1 6 9 - 4 a 8 e - 9 e 8 b - e 6 5 a 1 3 d 4 a a 5 d " , " 1 d c e 0 1 0 7 - 3 3 d d - 4 8 3 e - b 6 f d - 4 b 1 4 3 a 0 c 6 b 9 4 " , " 2 1 b f 4 2 4 8 - 3 e 9 7 - 4 4 e a - 9 6 1 4 - 7 5 c b b 4 1 b 7 b 4 3 " , " 6 a 5 f 1 3 9 e - d 3 c b - 4 6 5 8 - b 7 4 a - c 3 4 1 2 1 8 b 5 d 8 4 " , " 8 e e e 8 f 1 3 - f d d b - 4 5 d 9 - b 3 e 3 - a b 4 c e b 0 e 4 d 5 9 " , " 6 b b 9 6 4 8 f - 2 f a a - 4 6 a 0 - b b b 4 - b 6 c f 1 e 3 b 2 b d f " , " b 3 5 1 b 6 e 3 - b f a 7 - 4 5 3 d - a 3 c f - c 8 b e 6 0 2 a 2 d 5 f " , " b d c 8 5 a 3 4 - 7 4 a 4 - 4 a 7 1 - b 6 a 3 - 0 6 0 0 0 2 8 a f 4 3 4 " , " 1 e 6 9 d a a 4 - 6 c b d - 4 f c 7 - 9 3 9 f - 9 c 5 3 c a 5 9 f 1 b e " , " 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3 5 f 4 6 9 2 0 - 2 b 7 d - 4 1 c 3 - 8 4 c 7 - d 2 4 3 1 c 6 3 3 c 4 f " , " e c 0 e d 8 4 0 - 7 2 f 5 - 4 b 8 7 - 8 a 8 e - 9 2 f c 3 c 9 9 c 1 6 6 " , " c a 2 6 7 c 5 7 - 7 2 9 f - 4 f 1 5 - a b 0 0 - 6 9 7 2 2 3 5 f f d 4 9 " , " 9 1 c c a d a 2 - c 0 2 d - 4 e f d - 8 c 1 e - a a 2 f c 6 1 9 6 0 8 5 " , " 9 1 c c a d a 2 - c 0 2 d - 4 e f d - 8 c 1 e - a a 2 f c 6 1 9 6 0 8 6 " , " 9 1 c c a d a 2 - c 0 2 d - 4 e f d - 8 c 1 e - a a 2 f c 6 1 9 6 0 8 7 " , " 9 1 c c a d a 2 - c 0 2 d - 4 e f d - 8 c 1 e - a a 2 f c 6 1 9 6 0 8 8 " , " 9 1 c c a d a 2 - c 0 2 d - 4 e f d - 8 c 1 e - a a 2 f c 6 1 9 6 0 8 9 " , " 9 1 c c a d a 2 - c 0 2 d - 4 e f d - 8 c 1 e - a a 2 f c 6 1 9 6 0 8 a " , " 9 1 c c a d a 2 - c 0 2 d - 4 e f d - 8 c 1 e - a a 2 f c 6 1 9 6 0 8 b " , " 9 1 c c a d a 2 - c 0 2 d - 4 e f d - 8 c 1 e - a a 2 f c 6 1 9 6 0 8 c " , " 6 b 2 4 b 1 9 3 - 2 f 8 2 - 4 3 b 7 - 9 9 c 3 - 8 2 7 f 0 b a 0 6 d 0 c " , " 2 9 1 f 0 9 8 b - f c 9 b - 4 4 8 c - 9 1 d b - f d 0 1 8 1 4 f 6 e 3 8 " , " 2 9 1 f 0 9 8 b - f c 9 b - 4 4 8 c - 9 1 d b - f d 0 1 8 1 4 f 6 e 3 9 " , " 2 9 1 f 0 9 8 b - f c 9 b - 4 4 8 c - 9 1 d b - f d 0 1 8 1 4 f 6 e 3 a " , " 4 b 9 9 e c c e - b 3 b 2 - 4 d 9 5 - b f 2 e - 4 a 3 e 4 9 9 c 6 2 8 7 " , " e 3 c 5 3 3 d 5 - 9 a c 6 - 4 4 2 a - 8 c 2 9 - 3 f c 1 c 1 5 2 7 7 f 0 " , " 1 f 4 a a 1 f 2 - 4 3 6 7 - 4 c c e - 8 a 5 d - d b 9 0 1 8 4 8 a b 9 a " , " d 4 e 6 5 5 2 8 - 9 7 1 d - 4 b 0 8 - a 8 8 9 - a 6 0 2 6 5 6 f b 5 1 e " , " d 1 6 0 2 6 d b - 3 5 c 6 - 4 b a 5 - b 2 2 0 - f f 5 6 4 8 1 3 8 e 3 6 " , " 5 8 7 b 7 a d 7 - f 7 f 9 - 4 b e 0 - 8 7 4 a - f c 2 e 5 2 7 2 0 2 1 5 " , " 9 7 d c d 2 b f - 2 d b f - 4 8 d f - 8 e a 8 - d 4 d 0 9 2 f 3 d d 3 2 " , " 9 a e 7 4 0 5 0 - 8 5 4 8 - 4 b 5 d - b d 4 d - a a c 5 0 c 1 a 5 0 4 1 " , " a 2 2 9 a 5 6 8 - f e 8 0 - 4 b 7 1 - 9 8 5 e - 6 a 3 6 9 8 c 0 4 b 2 b " , " 3 b 0 7 0 b e d - 0 4 4 c - 4 e 3 e - 8 7 5 d - 1 5 1 0 e 7 9 0 3 7 d 3 " , " 4 e 1 d 6 8 d 8 - a 0 0 f - 4 0 0 8 - b 0 8 b - b 0 1 6 d e 4 9 4 3 6 1 " , " 2 9 0 e 5 3 7 3 - b 7 4 2 - 4 e 3 5 - b d 5 3 - f 2 8 5 9 4 f 7 d a 6 e " , " 4 7 3 6 d 4 0 b - 4 8 6 e - 4 8 b 6 - 8 c 5 f - 7 7 4 1 c b 4 b 4 e e d " , " e a a 4 b 6 3 a - 0 e 1 2 - 4 9 9 f - a 1 2 e - b 2 e 1 7 d f a 2 4 f 3 " , " 4 6 2 7 7 8 8 f - 8 f 3 c - 4 d 4 7 - b c 3 c - b 5 1 6 f 2 8 7 3 0 6 c " , " 5 9 9 9 e c b b - a 9 9 0 - 4 d f 8 - b 9 e 4 - 4 b 6 5 5 5 9 7 1 8 f 3 " , " 9 0 5 b 2 d a d - 2 d 9 8 - 4 d 8 3 - b b 1 4 - c e c 3 c 2 f d 0 1 8 9 " , " f 5 8 e f 6 9 f - 1 a 9 a - 4 c 2 8 - b b 6 2 - c 5 d 1 3 4 d 7 7 8 3 9 " , " 3 2 6 f 2 4 0 b - e 0 3 8 - 4 e c 8 - 9 9 1 3 - 1 4 1 9 0 c 8 f 0 3 3 c " , " e c 9 f 0 5 3 8 - 9 0 5 c - 4 c 9 1 - a 8 6 9 - c a 4 d b 5 f 4 f 9 3 b " , " c 4 e 3 4 5 2 5 - 7 f c 9 - 4 b 5 9 - a a 1 8 - 2 8 1 5 b d 4 2 9 b 4 7 " , " 6 c e 0 8 2 6 4 - 7 c 8 4 - 4 3 c 3 - b 7 b b - 3 0 4 a 6 a c a c a 5 6 " , " 5 e f 5 a 9 8 7 - 0 c e 4 - 4 a d a - a 7 1 a - 7 5 5 5 5 4 1 8 c 8 3 c " , " b 9 c 8 9 5 2 c - 7 0 2 a - 4 9 9 b - 9 0 d 6 - 0 d 7 d 1 2 a 0 6 1 2 6 " , " 1 b d f 5 7 4 8 - b 0 2 a - 4 5 d e - b 6 c 6 - d f f 7 e 1 0 9 7 a b 3 " , " 5 1 2 5 4 c e b - 1 6 b b - 4 0 7 e - 8 2 f e - 9 6 c 2 e 3 6 1 1 c 8 e " , " d 0 2 5 6 0 e 9 - 5 3 0 e - 4 8 0 3 - 8 e 0 7 - f e d 2 8 e 4 6 8 f c d " ] , " s h o r t N a m e " : " G e n e r i c _ R D L " , " u n i t " : [ " 5 6 8 6 3 1 6 1 - f a 3 a - 4 7 b 8 - a 3 c d - 1 6 4 6 5 f 7 3 4 7 3 f " , " 3 d 5 b d d b 6 - 6 4 0 f - 4 d 7 9 - 9 c 3 5 - 6 4 a 5 5 4 9 4 6 4 9 c " , " 3 d 5 b d d b 6 - 6 4 0 f - 4 d 7 9 - 9 c 3 5 - 6 4 a 5 5 4 9 4 6 4 9 d " , " 3 d 5 b d d b 6 - 6 4 0 f - 4 d 7 9 - 9 c 3 5 - 6 4 a 5 5 4 9 4 6 4 9 e " , " 3 d 5 b d d b 6 - 6 4 0 f - 4 d 7 9 - 9 c 3 5 - 6 4 a 5 5 4 9 4 6 4 9 f " , " 3 d 5 b d d b 6 - 6 4 0 f - 4 d 7 9 - 9 c 3 5 - 6 4 a 5 5 4 9 4 6 4 a 0 " , " 3 d 5 b d d b 6 - 6 4 0 f - 4 d 7 9 - 9 c 3 5 - 6 4 a 5 5 4 9 4 6 4 a 1 " , " 3 d 5 b d d b 6 - 6 4 0 f - 4 d 7 9 - 9 c 3 5 - 6 4 a 5 5 4 9 4 6 4 a 2 " , " 6 1 c e 4 b b 0 - 8 3 0 1 - 4 0 6 1 - 8 e 4 5 - 0 c 6 6 8 2 d b 9 6 b 6 " , " 6 1 c e 4 b b 0 - 8 3 0 1 - 4 0 6 1 - 8 e 4 5 - 0 c 6 6 8 2 d b 9 6 b 7 " , " 6 1 c e 4 b b 0 - 8 3 0 1 - 4 0 6 1 - 8 e 4 5 - 0 c 6 6 8 2 d b 9 6 b 8 " , " 6 1 c e 4 b b 0 - 8 3 0 1 - 4 0 6 1 - 8 e 4 5 - 0 c 6 6 8 2 d b 9 6 b 9 " , " a 7 c 5 1 9 9 e - f 7 2 b - 4 e 7 e - 8 1 b 3 - 2 d 4 2 7 3 0 f 8 8 7 e " , " a 7 c 5 1 9 9 e - f 7 2 b - 4 e 7 e - 8 1 b 3 - 2 d 4 2 7 3 0 f 8 8 7 f " , " a 7 c 5 1 9 9 e - f 7 2 b - 4 e 7 e - 8 1 b 3 - 2 d 4 2 7 3 0 f 8 8 8 0 " , " a 7 c 5 1 9 9 e - f 7 2 b - 4 e 7 e - 8 1 b 3 - 2 d 4 2 7 3 0 f 8 8 8 1 " , " d b 4 4 d a 3 f - 1 6 4 7 - 4 4 8 3 - a 0 0 b - d 4 d d 7 e 5 4 8 b 3 6 " , " d b 4 4 d a 3 f - 1 6 4 7 - 4 4 8 3 - a 0 0 b - d 4 d d 7 e 5 4 8 b 3 7 " , " a 3 8 7 d 7 f c - 2 7 7 6 - 4 b d 6 - a f 5 a - 5 c 1 7 5 b 2 e c b 8 f " , " 8 1 0 b 6 a 6 e - b f f a - 4 d b b - 8 7 2 0 - 6 3 f 9 1 1 4 1 3 2 d 6 " , " e e 7 1 b 4 2 6 - b 9 8 c - 4 7 3 8 - a a e d - a 5 7 6 a 2 0 8 a 9 d 8 " , " b b 4 8 6 5 f 3 - 2 0 1 c - 4 8 9 f - 8 d 3 d - 6 a 7 e 7 c 2 b a e 6 5 " , " 2 7 5 9 1 4 d 1 - 1 7 9 1 - 4 0 1 9 - b 7 b 7 - 1 d 4 8 b f c 8 f 9 0 d " , " c 9 b 3 9 c 7 d - 2 4 d 3 - 4 e 1 a - b 7 b e - 5 6 4 3 b e 7 1 4 9 c 4 " , " 0 b 7 4 c 2 a 4 - 0 2 2 b - 4 4 a 1 - b e a e - d d 4 9 a 1 d f c b 5 6 " , " 5 8 3 8 8 0 d 6 - 9 8 a a - 4 6 e a - a 1 4 8 - 3 5 b d e b 4 5 4 f a 1 " , " d 3 4 e d 5 5 a - 6 5 8 3 - 4 e 2 1 - a 8 4 5 - 6 3 0 c e 8 8 a 0 8 d 1 " , " e d 3 0 c 3 d 1 - 8 e 8 1 - 4 4 2 a - a 1 2 6 - a 3 a 6 0 9 3 a a 2 4 a " , " 4 3 a 1 0 b c 2 - 4 d a 1 - 4 c 4 2 - 9 1 c c - 8 6 3 3 5 0 f 3 7 3 9 a " , " 0 b 5 c a e 1 7 - 6 6 a c - 4 a c 1 - 8 c 3 5 - 8 e 7 f e 3 b 1 4 2 0 2 " , " c b 4 a 3 5 d f - 4 a d 3 - 4 c e 8 - 8 4 a 6 - 5 6 7 4 2 e 3 7 f 2 8 7 " , " 0 1 8 0 5 8 2 d - 7 0 7 5 - 4 c 5 2 - 8 d 2 4 - a 0 5 f 6 f e 6 4 7 a f " , " 4 b 5 e d 5 7 1 - d c 9 4 - 4 6 0 a - 9 1 0 9 - 6 3 5 1 e 6 3 f a 4 c 4 " , " e 8 e 6 b 3 b b - e d 7 0 - 4 b c 9 - 9 e 2 c - 6 a 2 c 0 4 b c 3 e 0 6 " , " 7 4 0 6 c 6 0 b - 9 f 2 2 - 4 4 a 4 - 9 f e 5 - b e d f a 0 a 8 3 7 a b " , " 8 b c 6 7 8 a 2 - 1 1 e 5 - 4 1 c 1 - b 1 8 a - 7 4 6 b 8 5 c e c c c 5 " , " 1 6 b a 2 1 8 f - 1 3 8 2 - 4 d d e - b 9 3 e - e d 3 7 e e 6 f a 5 1 b " , " 7 d 0 0 e 1 0 4 - 8 4 e 6 - 4 2 e 8 - a 0 1 c - 3 d 3 a 9 8 5 2 3 2 0 2 " , " d b 1 d 1 3 b 7 - 0 a f 6 - 4 2 7 d - 9 7 e b - a e f a 1 b 7 0 6 a 0 5 " , " 3 7 8 0 a 8 a e - d a 2 f - 4 6 3 b - 8 5 2 0 - 9 e 5 a a 0 6 a b 3 e 3 " , " 7 b c 7 1 b 9 d - 7 1 6 d - 4 0 6 e - b c 9 5 - e 9 b 7 6 7 8 d b 5 a e " , " 3 5 9 0 3 4 6 0 - 6 b b d - 4 0 c b - 8 9 0 9 - 2 5 4 e f c 7 5 b b 0 3 " , " 4 a b 1 6 a f e - 6 7 d b - 4 9 4 7 - 9 f c 4 - 8 1 8 0 5 6 5 1 d 0 7 b " , " a 2 6 7 6 7 7 2 - 8 f 7 b - 4 b 6 5 - b 4 9 3 - 5 c 0 e a 6 c 6 2 1 7 8 " , " a 2 6 7 6 7 7 2 - 8 f 7 b - 4 b 6 5 - b 4 9 3 - 5 c 0 e a 6 c 6 2 1 7 9 " , " f f 5 5 d b 2 4 - 0 6 5 9 - 4 e 9 9 - b f 6 f - 0 c 9 b b c 5 c f 3 c 0 " , " 1 4 2 6 9 c b 5 - d 7 b e - 4 1 5 2 - 8 0 1 8 - f 7 0 6 2 7 e a 5 7 1 e " , " 0 0 f 6 7 3 f 9 - 9 7 3 0 - 4 c e b - 9 6 5 9 - b 5 0 5 7 b 6 e 9 3 7 e " , " 7 2 d 0 2 b 9 e - 8 8 2 5 - 4 1 1 1 - 8 6 f 0 - e 5 5 d d 3 f c 4 2 7 8 " , " b 2 d 8 6 4 5 3 - 6 d a 6 - 4 3 b 1 - 8 d c 7 - 3 a 1 2 4 1 3 a 7 8 9 9 " , " 5 6 b 1 b 0 5 6 - 6 4 5 b - 4 2 6 4 - 9 6 c 6 - e 6 1 2 b 0 8 f a f e e " , " e 6 0 6 c 1 c f - 4 2 4 5 - 4 f f 0 - b 2 9 8 - a 6 2 d 9 2 b f f a 7 c " , " 2 d 2 b 1 7 f e - a 9 2 c - 4 9 4 8 - 9 a a 5 - 5 b 1 a 3 4 f d 7 a 5 b " , " f 9 8 c 8 d 7 4 - 7 6 8 e - 4 f f a - b d 8 5 - a e 4 0 7 e 7 0 8 8 f 8 " , " 3 5 4 6 f 7 d c - 3 e 7 5 - 4 2 b 6 - b a a 3 - 9 1 c 2 9 8 1 5 d 3 1 b " , " 4 9 a 9 d 1 c c - d 4 c 5 - 4 f b f - 9 c 8 8 - 1 6 a b 8 4 7 2 5 7 b 8 " , " c 4 b 7 5 0 4 6 - 5 1 e c - 4 e 0 c - a 5 b 5 - 5 7 4 8 1 4 6 3 0 8 6 2 " , " a 0 9 3 8 c f 2 - 9 4 1 9 - 4 f 1 d - b 3 d 0 - 2 4 5 4 c 9 7 3 3 5 a 9 " , " 7 0 3 4 2 5 8 4 - c 8 9 1 - 4 2 2 a - b 8 6 c - 7 3 9 3 e 1 2 f e 0 1 c " , " 3 c 3 1 b 9 a 3 - f e d 0 - 4 6 b 6 - b b 9 5 - 5 1 d 3 4 2 4 4 b b c 9 " , " 7 6 2 2 d 7 4 5 - c a a 0 - 4 1 d 6 - a 3 4 6 - 5 4 e 9 a 3 6 d d 5 b 9 " , " 8 5 0 1 2 7 e a - 7 2 b 1 - 4 c 1 3 - 8 4 9 3 - e d 8 4 2 8 8 2 c 4 a 5 " , " 6 0 c 4 3 a 3 d - f 4 a 1 - 4 f 8 0 - 8 1 2 a - 5 6 8 1 9 6 a 2 f 8 b e " , " 5 c 3 2 0 f a 2 - c a d 7 - 4 5 2 c - b 8 6 5 - e 5 a 6 b c 2 1 4 7 5 8 " , " 7 1 c 8 5 0 f 9 - e 8 7 d - 4 b 0 2 - a a 0 0 - 2 8 b 3 f 2 5 f 6 a 7 8 " , " 6 f 6 e 0 3 4 b - 7 7 9 e - 4 1 2 d - a e b 0 - e 3 4 d c 4 0 8 1 2 b d " , " f e 7 a 6 6 b a - 4 1 a c - 4 a 5 3 - a d 8 6 - 1 a 2 1 4 1 3 e 1 7 5 5 " , " e d 2 7 6 2 9 e - 6 8 8 d - 4 9 a e - a b 4 c - b 1 d 3 9 b 6 f 1 f d 1 " , " d b c c 4 7 7 d - 6 0 a 8 - 4 b 9 7 - 8 a 5 5 - e f 9 2 a e a a 9 8 2 4 " , " d b 6 4 1 0 f 1 - 0 f d 7 - 4 5 1 6 - a 3 5 2 - 7 3 3 c c f 0 2 2 4 d e " , " 8 d a b e d c 2 - c d d a - 4 c 1 4 - a 9 f b - 8 e 0 b 4 3 f 8 9 0 6 9 " , " 9 a 1 1 2 a 9 a - 4 1 1 a - 4 9 a 0 - 8 d f 8 - 8 7 2 8 5 a 1 e 1 d 6 d " , " 7 d 4 f 7 0 1 8 - 9 5 f b - 4 e 5 8 - b 1 f a - b 8 b b e 7 5 6 e 7 1 9 " , " 6 0 8 1 2 6 f 2 - 1 4 5 3 - 4 e 4 f - 8 2 6 0 - 4 9 5 1 2 6 0 7 f 8 1 1 " , " e 1 1 f 5 b d 9 - 6 6 a d - 4 3 d b - a 1 5 9 - 7 4 8 6 8 8 c 5 b e f 6 " , " d 0 e 9 c a 3 e - 0 d 5 0 - 4 1 d e - 9 0 0 2 - 3 7 7 c 1 4 9 b 8 d 7 3 " , " c 0 a 3 1 3 0 7 - 5 e 6 9 - 4 3 5 f - a 0 c 7 - 9 8 6 3 5 7 2 7 d c 6 3 " , " 4 6 0 8 a 7 b 1 - e 4 1 3 - 4 9 6 a - 8 0 e b - 0 6 9 e 9 8 a 8 6 8 f 4 " , " b f 3 6 0 7 c 7 - 3 e 4 0 - 4 c e 8 - b a 2 f - f b 6 5 2 1 0 7 4 6 f f " , " 2 5 6 f d 6 a 4 - 5 9 3 e - 4 5 2 f - 9 b 8 a - 5 d 9 3 f 3 6 a 4 8 d 5 " , " 8 a 1 0 5 d 4 d - 2 d 0 7 - 4 a 8 7 - a b 8 1 - 2 3 d a 0 3 9 e a 7 0 f " , " 7 9 4 9 5 0 a 2 - 8 a 4 d - 4 0 5 1 - b 0 2 6 - d 6 5 f e 3 2 1 d c 3 0 " , " 5 6 9 4 0 7 9 5 - e d 3 f - 4 f d 1 - b 2 b 7 - 4 3 d 1 7 f 4 0 7 1 e c " , " a 5 4 b c e b e - a a a d - 4 5 d b - 8 0 3 a - 5 2 2 a 5 8 3 c 3 1 d d " , " b 1 7 4 0 1 f 5 - a 9 5 a - 4 0 6 a - a 9 2 8 - 5 1 4 4 d 9 3 b 6 0 9 2 " , " 5 c 4 7 c 3 7 6 - f 6 0 0 - 4 b 3 7 - a c e 1 - a 2 3 7 6 b a 8 a e 9 5 " , " d e 8 9 d 2 6 a - a 1 9 5 - 4 d d e - 9 c 6 1 - 3 9 6 7 4 1 3 8 f 7 9 3 " , " 0 7 3 5 e 4 d f - 9 5 c 1 - 4 3 8 9 - b 2 b 0 - 8 6 3 4 7 c f a 0 7 f 5 " , " b 3 1 5 6 5 b e - a 9 f 9 - 4 0 d 5 - a 6 2 5 - f e 2 2 2 2 d d 9 a 8 3 " , " 2 6 1 0 b 9 8 0 - 6 d b e - 4 3 c 1 - b f b a - 1 6 2 6 e 3 1 c 6 f d 6 " , " 9 3 4 e 4 e 6 3 - d 2 6 7 - 4 9 6 4 - a 7 e f - 5 6 2 5 7 4 e 5 c 5 1 f " , " 3 4 e 5 3 f 9 b - 8 9 c b - 4 c c 4 - 9 2 7 6 - e c 5 d 2 f 0 4 8 8 c a " , " 6 2 d 2 8 5 e 6 - 7 5 c 3 - 4 4 2 2 - b f d 7 - 2 9 3 b 0 8 d a 1 7 c 6 " , " 0 2 c e 4 3 5 e - 1 a f 8 - 4 4 2 f - b 1 3 0 - 2 3 6 1 4 1 4 3 4 3 2 9 " , " d f 0 1 d 7 0 7 - a e b 8 - 4 6 d 7 - a f a e - 0 9 3 2 a 7 2 d 3 7 5 1 " , " e 6 a 9 5 e c e - c c 6 0 - 4 f a 5 - b f 7 7 - e 1 f f d 6 3 8 6 0 a 5 " , " 9 e 2 f 3 2 a 6 - c 8 d 6 - 4 3 1 7 - b 3 0 3 - 7 7 e b 1 2 f 6 0 6 8 1 " , " 2 f 9 7 5 9 6 b - 7 c e 9 - 4 7 a 2 - a 0 d 4 - 5 5 2 e a 6 e 3 c 5 c a " , " 2 6 8 5 b b f 8 - 6 3 e 6 - 4 6 4 3 - 8 6 c 8 - d b b 4 6 0 7 f 1 e d 3 " , " 1 7 c c 2 c a 9 - b 2 c f - 4 2 0 a - b 7 2 9 - 0 6 4 0 7 7 f a 5 b 7 7 " , " 1 3 0 c 7 2 4 c - 4 8 4 1 - 4 b d 1 - b 9 3 8 - 4 c 7 5 2 f e e 6 e 9 d " , " 5 f 0 8 4 0 3 0 - 4 b 9 1 - 4 9 4 8 - a 4 c 7 - 2 a 6 3 9 b 1 8 6 7 c e " , " a 1 3 c e 3 e 6 - 2 b 8 2 - 4 7 4 7 - a a 6 c - 2 2 d 2 1 4 2 0 e 1 9 e " , " c f 8 4 a d d 6 - 7 4 a 1 - 4 b 3 e - a d a 9 - 4 0 4 9 1 e 8 4 f a 7 3 " , " 3 7 b 3 2 7 e 1 - a 5 6 f - 4 0 a f - 9 a e f - 2 7 4 9 f 6 b 2 8 3 2 c " , " 5 e 6 6 4 5 4 f - 3 0 9 0 - 4 2 c b - a b e 4 - b 4 9 3 3 a 5 e 4 e 9 8 " , " 4 3 a a 0 f 9 f - d c d d - 4 e 4 4 - a 4 f b - 3 3 4 b c 0 d e 2 a 3 1 " , " f f 6 a 4 7 d d - 5 f 7 6 - 4 7 7 2 - 9 d d a - 0 7 b 7 0 0 3 3 8 6 6 7 " , " b 9 3 9 2 e f 3 - c 0 9 f - 4 b 2 d - 8 9 2 8 - d 3 f 7 8 a 2 8 8 0 0 7 " , " 7 7 1 c 6 2 f b - 4 6 3 d - 4 6 c e - 8 2 f a - 9 8 e 3 c 7 7 3 2 2 a c " , " 3 3 1 2 b 5 4 6 - 9 d 3 c - 4 7 3 8 - 9 d 1 5 - f 1 f 8 a 3 b 7 3 9 f a " , " 6 7 e d e d b 9 - 3 1 d 0 - 4 6 9 6 - 9 c 1 8 - a a 7 9 7 3 8 d f b 0 8 " , " 6 7 1 4 0 0 f 8 - b a 5 f - 4 a d 0 - 8 2 1 e - 7 c c 7 5 1 5 2 c 7 8 4 " , " 7 4 2 e 4 c 2 7 - 4 e 3 2 - 4 c b 9 - 9 9 7 2 - b a 0 3 a c 0 2 4 6 1 f " , " f 3 e 7 6 a 5 4 - 0 6 4 3 - 4 7 5 2 - b b 8 4 - 0 4 e 4 a 4 5 8 9 1 d 7 " , " 9 3 2 b c f 9 f - 9 5 b 4 - 4 4 2 9 - a e 8 7 - c b 3 b 5 9 e a 4 0 e 5 " , " 3 5 8 4 d d a 8 - d 1 7 d - 4 a d 9 - a 7 7 d - f b 7 7 9 0 8 b 7 5 8 7 " , " a 4 e b 0 7 0 3 - b 9 8 6 - 4 4 3 f - b d a 1 - 9 b 9 4 8 1 e 7 2 d a 7 " , " 1 f 5 7 1 6 c a - 5 2 e a - 4 9 8 c - a f b 5 - 2 d 5 0 a f 5 6 6 7 7 3 " , " 7 d b 7 5 d d a - 8 5 8 8 - 4 e 3 0 - 8 f f 9 - f d 8 0 d 6 8 c 0 5 d b " , " 6 7 a 1 b f 1 7 - f a 9 f - 4 e 2 0 - 8 c b 9 - 5 3 c e 1 5 7 8 c 9 a f " , " 3 2 8 4 a 3 6 5 - 0 4 6 1 - 4 4 f 1 - 8 c f 3 - 7 2 2 b 6 d 2 3 7 5 a b " , " 3 d a b 8 e 8 e - b 0 a e - 4 1 7 8 - a 6 e 7 - 9 c f b 2 7 a 3 c a 2 d " , " c 1 3 7 0 2 0 a - 4 2 5 a - 4 1 b a - 8 9 4 8 - 4 1 6 3 3 4 b c 3 7 d a " , " 5 3 6 8 f d a 6 - 0 5 d f - 4 1 e 7 - 9 6 4 6 - 4 6 c 5 a 7 0 e 7 c a 7 " , " 4 d 5 4 0 0 e 6 - b f 4 c - 4 d 1 8 - 9 8 4 f - a 0 1 f a 4 6 e 9 b 8 c " , " 6 e 9 2 8 0 b c - 6 e 7 c - 4 e 3 e - 8 7 0 3 - f 8 8 f 7 f 0 d a 7 9 7 " , " 1 8 4 2 0 9 1 a - 6 e c 3 - 4 a a 8 - 9 1 3 b - 9 d e d 3 0 2 f 8 1 9 1 " , " d 3 5 2 1 b b 3 - b 1 7 f - 4 e a e - 8 3 1 c - 7 c c 5 5 3 1 3 d 3 f c " , " 7 e 0 8 2 d 8 2 - 0 c c 6 - 4 5 2 e - b d 2 0 - d a 2 9 4 3 5 d d a 9 8 " , " 9 1 2 a 8 a 1 4 - 0 8 e 7 - 4 d e f - 9 e d 7 - f 3 4 3 5 3 8 2 0 2 f 3 " , " c f d b f a 6 9 - 2 3 8 9 - 4 2 a 3 - 9 2 c 3 - 6 b a e 7 5 e 9 5 3 5 e " , " 9 c 9 1 2 3 7 8 - a e 4 9 - 4 d f 7 - 8 f 3 b - 8 6 7 d 9 9 8 4 0 3 6 5 " , " 2 0 f 4 9 a c e - c 8 c 0 - 4 5 6 3 - 8 3 c 6 - 0 d 0 2 e 4 3 1 8 9 7 0 " , " 6 e 2 4 0 a 7 1 - f 1 1 8 - 4 9 0 2 - 9 5 6 0 - 5 f e d b a 1 6 5 f 3 0 " , " b b e 0 5 5 d 3 - c c a b - 4 0 f 9 - 9 f 2 f - a 3 6 4 1 4 b 3 a 0 f 2 " , " e 7 0 2 4 9 c 4 - 2 f 5 0 - 4 2 a 5 - 8 3 d c - e a e 9 2 5 5 9 4 9 2 b " , " d c f 5 8 d f 3 - f 7 9 d - 4 1 5 8 - 9 1 8 9 - d e 2 9 5 5 8 1 c a 4 e " , " f 7 a 4 d b 7 0 - e 8 9 4 - 4 4 b d - 8 6 0 9 - b c 4 5 7 b 4 8 8 8 4 3 " , " b 8 6 d 6 4 7 9 - 9 d 2 b - 4 4 f 8 - 8 2 a 8 - 7 8 0 a 8 9 4 e c e 7 2 " , " d 4 3 6 8 2 3 d - d b 4 0 - 4 6 c 5 - 9 0 0 a - 9 e 2 7 3 8 9 7 6 2 a f " , " 4 e 9 3 2 6 3 7 - 8 a 4 8 - 4 f 5 b - b 3 a e - 2 7 8 d 2 c e 5 f d 5 2 " , " f 1 b 7 c 8 2 7 - 7 4 0 9 - 4 d 5 3 - 9 a 9 5 - 3 d 4 c 9 7 7 1 6 b 3 4 " , " 7 b b b 3 e 7 1 - a 0 b d - 4 7 6 e - a 5 1 1 - c 2 3 7 4 c 7 f b 3 e e " , " e 2 6 4 6 2 0 9 - 7 3 3 1 - 4 8 8 8 - 9 3 8 4 - 6 d b 2 5 1 f d c f e 0 " , " c c b 7 8 5 0 e - 8 4 8 1 - 4 e e 8 - b 3 f 9 - d 4 1 7 4 5 2 5 f 7 d 7 " , " 5 d c d 0 d d f - 5 c f 9 - 4 2 c 7 - 9 3 3 7 - 7 1 7 8 c f 6 1 b b 2 2 " , " c c 6 0 c 8 3 f - 1 1 7 2 - 4 c b 7 - 9 d 0 c - 3 3 1 f a a 8 7 1 3 2 4 " , " 0 c 1 0 1 8 c 2 - 3 4 c 3 - 4 c 3 5 - a 5 3 2 - b 4 4 6 6 7 0 b f 9 5 9 " , " 5 9 d 9 d 9 a d - c 0 8 9 - 4 7 f f - 9 3 d d - 8 3 e 8 d a a 3 5 c 0 5 " , " c 9 8 5 f 4 9 d - 2 e e f - 4 9 a 1 - 8 2 b 4 - e c f f 6 e 1 9 6 0 9 7 " , " 6 d 6 e b 1 4 6 - c 5 5 c - 4 2 9 4 - a 1 d f - f e 1 f 2 3 7 4 1 1 6 b " , " 8 1 6 b 3 c 4 1 - d f d 9 - 4 e 5 8 - 9 5 b a - 4 8 a 9 1 0 7 6 9 f f 2 " , " 6 f 0 b 3 3 f 7 - 4 a 0 1 - 4 4 6 1 - 8 2 2 b - 3 0 5 b a 3 6 5 6 7 b b " , " 5 f 1 5 4 8 5 8 - 0 c 4 3 - 4 d 1 7 - 9 4 8 a - b e d 9 e 0 8 d 2 7 9 5 " , " a 9 9 2 6 5 1 6 - 3 3 3 9 - 4 b f 9 - b 9 3 3 - 9 5 9 9 b 6 0 7 c 6 3 a " , " c a 4 3 f 0 1 f - 1 3 4 0 - 4 6 6 f - 9 0 d f - 2 1 b 7 9 3 0 0 f d 4 5 " , " 4 2 1 d 0 d 8 0 - a 0 5 8 - 4 8 1 2 - b e d b - 7 3 f e 4 a c b 4 d 1 e " , " a f d 0 4 5 9 2 - 8 5 0 8 - 4 b 8 9 - a a c 7 - 2 9 a a 1 5 8 a 8 5 0 0 " , " 9 6 4 7 9 6 9 5 - 3 6 d 5 - 4 8 8 4 - a c f a - 4 a 4 1 4 2 8 7 e 9 7 7 " , " 9 1 3 1 e 7 e 0 - f f 6 f - 4 7 e 8 - 9 b a 6 - 5 c 0 1 4 3 a 8 c 2 c e " , " a 5 7 7 a c 9 6 - 5 6 d e - 4 e 4 9 - 9 1 5 e - 0 a 2 d a c e 9 0 3 8 f " , " c d 0 8 4 b f 5 - 7 1 c 5 - 4 a 0 1 - a 4 2 c - 8 f 7 2 0 e d 2 c b 3 b " , " 6 a 0 b 5 b 5 4 - a 6 7 a - 4 6 4 2 - b d 9 1 - e 0 7 b d b 7 1 0 e 4 2 " , " 1 7 2 7 5 0 3 b - 6 6 a 0 - 4 e 9 b - b f c 1 - 1 e 3 3 c 1 3 b 1 b d 4 " , " 0 a 2 1 9 8 a 8 - e e 1 4 - 4 b f f - a 5 c d - 6 a 5 6 b d f 6 d b b a " , " a 0 1 e 9 f b f - 0 1 2 3 - 4 8 e b - a 0 9 0 - a 4 9 e 8 f 4 f 3 c b 5 " , " 7 9 4 9 b 6 5 d - 7 d 1 a - 4 3 a 1 - 9 3 b 9 - 1 7 f 9 4 7 6 6 9 4 6 5 " , " 9 b 7 4 f b 2 b - 9 9 4 2 - 4 1 4 7 - 9 1 e b - 6 e e 3 a f e e 6 b 8 d " , " 2 c 1 c f 6 2 9 - 5 5 7 b - 4 e c f - 9 a 4 2 - 3 8 b 6 4 4 3 8 8 d 3 a " , " 1 a 9 b 6 f 7 7 - b d f 4 - 4 e e f - a e a 0 - 1 d 9 5 7 1 b 0 b c 4 f " , " 0 6 7 3 c 1 d 6 - 2 0 a 8 - 4 2 7 2 - 8 4 7 2 - c 2 1 7 4 1 e 4 6 8 2 e " , " b 4 a 5 3 4 c d - f f 9 7 - 4 e 4 3 - 8 7 1 1 - 3 1 8 e d f 0 e 0 e 8 e " , " b 4 7 d 2 0 9 c - 0 f 9 c - 4 6 f e - 8 c 7 c - 0 d 1 7 f 5 0 3 4 8 8 b " , " 1 1 f 8 8 1 e 2 - 0 1 6 9 - 4 a 8 e - 9 e 8 b - e 6 5 a 1 3 d 4 a 6 7 5 " , " 1 d c e 0 1 0 7 - 3 3 d d - 4 8 3 e - b 6 f d - 4 b 1 4 3 a 0 c 6 7 a c " , " 2 1 b f 4 2 4 8 - 3 e 9 7 - 4 4 e a - 9 6 1 4 - 7 5 c b b 4 1 b 7 7 5 b " , " 6 a 5 f 1 3 9 e - d 3 c b - 4 6 5 8 - b 7 4 a - c 3 4 1 2 1 8 b 5 9 9 c " , " 8 e e e 8 f 1 3 - f d d b - 4 5 d 9 - b 3 e 3 - a b 4 c e b 0 e 4 9 7 1 " , " 6 b b 9 6 4 8 f - 2 f a a - 4 6 a 0 - b b b 4 - b 6 c f 1 e 3 b 2 7 f 7 " , " b 3 5 1 b 6 e 3 - b f a 7 - 4 5 3 d - a 3 c f - c 8 b e 6 0 2 a 2 9 7 7 " , " b d c 8 5 a 3 4 - 7 4 a 4 - 4 a 7 1 - b 6 a 3 - 0 6 0 0 0 2 8 a f 0 4 c " , " 1 e 6 9 d a a 4 - 6 c b d - 4 f c 7 - 9 3 9 f - 9 c 5 3 c a 5 9 e d d 6 " , " 6 b b 9 6 4 8 f - 2 f a a - 4 6 a 0 - b b b 4 - b 6 c f 1 e 3 b 2 7 f 8 " , " 6 b b 9 6 4 8 f - 2 f a a - 4 6 a 0 - b b b 4 - b 6 c f 1 e 3 b 2 7 f 9 " , " 6 b b 9 6 4 8 f - 2 f a a - 4 6 a 0 - b b b 4 - b 6 c f 1 e 3 b 2 7 f a " , " 6 b b 9 6 4 8 f - 2 f a a - 4 6 a 0 - b b b 4 - b 6 c f 1 e 3 b 2 7 f b " , " 6 b b 9 6 4 8 f - 2 f a a - 4 6 a 0 - b b b 4 - b 6 c f 1 e 3 b 2 7 f c " , " 6 b b 9 6 4 8 f - 2 f a a - 4 6 a 0 - b b b 4 - b 6 c f 1 e 3 b 2 7 f d " , " 6 b b 9 6 4 8 f - 2 f a a - 4 6 a 0 - b b b 4 - b 6 c f 1 e 3 b 2 7 f e " , " 6 b b 9 6 4 8 f - 2 f a a - 4 6 a 0 - b b b 4 - b 6 c f 1 e 3 b 2 7 f f " , " 9 1 c c a d a 2 - c 0 2 d - 4 e f d - 8 c 1 e - a a 2 f c 6 1 9 5 c 9 c " , " 3 5 f 4 6 9 2 0 - 2 b 7 d - 4 1 c 3 - 8 4 c 7 - d 2 4 3 1 c 6 3 3 8 6 7 " , " e c 0 e d 8 4 0 - 7 2 f 5 - 4 b 8 7 - 8 a 8 e - 9 2 f c 3 c 9 9 b d 7 e " , " c a 2 6 7 c 5 7 - 7 2 9 f - 4 f 1 5 - a b 0 0 - 6 9 7 2 2 3 5 f f 9 6 1 " , " 9 1 c c a d a 2 - c 0 2 d - 4 e f d - 8 c 1 e - a a 2 f c 6 1 9 5 c 9 d " , " 9 1 c c a d a 2 - c 0 2 d - 4 e f d - 8 c 1 e - a a 2 f c 6 1 9 5 c 9 e " , " 9 1 c c a d a 2 - c 0 2 d - 4 e f d - 8 c 1 e - a a 2 f c 6 1 9 5 c 9 f " , " 9 1 c c a d a 2 - c 0 2 d - 4 e f d - 8 c 1 e - a a 2 f c 6 1 9 5 c a 0 " , " 9 1 c c a d a 2 - c 0 2 d - 4 e f d - 8 c 1 e - a a 2 f c 6 1 9 5 c a 1 " , " 9 1 c c a d a 2 - c 0 2 d - 4 e f d - 8 c 1 e - a a 2 f c 6 1 9 5 c a 2 " , " 9 1 c c a d a 2 - c 0 2 d - 4 e f d - 8 c 1 e - a a 2 f c 6 1 9 5 c a 3 " , " 9 1 c c a d a 2 - c 0 2 d - 4 e f d - 8 c 1 e - a a 2 f c 6 1 9 5 c a 4 " , " 6 b 2 4 b 1 9 3 - 2 f 8 2 - 4 3 b 7 - 9 9 c 3 - 8 2 7 f 0 b a 0 6 9 2 4 " , " 2 9 1 f 0 9 8 b - f c 9 b - 4 4 8 c - 9 1 d b - f d 0 1 8 1 4 f 6 a 5 0 " , " 2 9 1 f 0 9 8 b - f c 9 b - 4 4 8 c - 9 1 d b - f d 0 1 8 1 4 f 6 a 5 1 " , " 2 9 1 f 0 9 8 b - f c 9 b - 4 4 8 c - 9 1 d b - f d 0 1 8 1 4 f 6 a 5 2 " , " 4 b 9 9 e c c e - b 3 b 2 - 4 d 9 5 - b f 2 e - 4 a 3 e 4 9 9 c 5 e 9 f " , " e 3 c 5 3 3 d 5 - 9 a c 6 - 4 4 2 a - 8 c 2 9 - 3 f c 1 c 1 5 2 7 4 0 8 " , " 1 f 4 a a 1 f 2 - 4 3 6 7 - 4 c c e - 8 a 5 d - d b 9 0 1 8 4 8 a 7 b 2 " , " d 4 e 6 5 5 2 8 - 9 7 1 d - 4 b 0 8 - a 8 8 9 - a 6 0 2 6 5 6 f b 1 3 6 " , " d 1 6 0 2 6 d b - 3 5 c 6 - 4 b a 5 - b 2 2 0 - f f 5 6 4 8 1 3 8 a 4 e " , " 5 8 7 b 7 a d 7 - f 7 f 9 - 4 b e 0 - 8 7 4 a - f c 2 e 5 2 7 1 f e 2 d " , " 9 7 d c d 2 b f - 2 d b f - 4 8 d f - 8 e a 8 - d 4 d 0 9 2 f 3 d 9 4 a " , " 9 a e 7 4 0 5 0 - 8 5 4 8 - 4 b 5 d - b d 4 d - a a c 5 0 c 1 a 4 c 5 9 " , " a 2 2 9 a 5 6 8 - f e 8 0 - 4 b 7 1 - 9 8 5 e - 6 a 3 6 9 8 c 0 4 7 4 3 " , " 3 b 0 7 0 b e d - 0 4 4 c - 4 e 3 e - 8 7 5 d - 1 5 1 0 e 7 9 0 3 3 e b " , " 4 e 1 d 6 8 d 8 - a 0 0 f - 4 0 0 8 - b 0 8 b - b 0 1 6 d e 4 9 3 f 7 9 " , " 2 5 5 7 7 6 e 1 - 0 e 6 b - 4 f a 6 - b e 3 1 - 1 a f d 7 d d 2 8 8 9 e " , " b b 8 f 3 2 5 a - 4 8 7 9 - 4 6 e f - a 7 a 3 - c 7 3 b 3 8 d 7 0 b f 3 " , " 4 e a 5 1 7 b 1 - f b 9 e - 4 9 1 d - a f 1 8 - 1 8 6 3 3 d 0 0 4 b e e " , " 9 1 c 6 0 a 4 9 - 1 2 e 2 - 4 0 5 4 - b 1 b 8 - 6 5 0 f f d 9 b 2 e 5 5 " , " 9 e 1 0 d d c 5 - e 1 0 0 - 4 7 9 1 - b e 0 2 - c 3 f 5 3 e b d a b f 4 " , " 9 7 6 2 e 5 6 d - b b 0 c - 4 c 3 a - b e 6 a - 4 6 d b a 7 d 1 7 0 f 7 " , " 0 6 7 7 3 5 8 4 - 5 c 6 f - 4 b 9 6 - a 7 4 5 - 9 0 4 5 9 0 f 0 6 0 8 6 " , " 9 1 1 6 0 0 6 4 - c f 0 6 - 4 c b 5 - 8 0 0 e - 5 8 0 a a e c 7 9 0 f a " , " e 5 9 d 7 2 8 e - a 1 4 b - 4 4 5 9 - 9 2 9 4 - 0 2 2 1 7 e 3 c d d 3 4 " , " a b 0 5 c 3 b 8 - 1 a 2 1 - 4 0 b 8 - b d 7 4 - d c f a 7 7 a b b d 9 5 " , " 5 f 1 7 2 2 b f - a d f 5 - 4 f 6 a - 9 4 0 b - 9 5 f 0 b f e 4 a b c 7 " ] , " u n i t P r e f i x " : [ " a 6 e 2 b c 8 3 - 1 8 0 c - 4 8 0 9 - a 2 0 0 - 4 5 5 8 3 d 5 d 2 c 4 9 " , " 4 a e 8 8 d f e - 9 d 2 5 - 4 2 2 c - b 6 b f - 3 7 f d 7 7 4 c f 5 b 7 " , " d 0 9 d 2 2 1 e - e 8 d 9 - 4 b d b - 8 9 0 5 - 8 8 4 2 8 4 a 0 a 4 2 3 " , " e 4 2 c 8 3 6 6 - f 3 e 7 - 4 f f f - b 6 5 f - 2 4 a 2 7 a 4 1 2 6 0 e " , " c 7 2 7 1 9 6 9 - e 7 b 4 - 4 7 a f - 8 b f 2 - b c 8 b e 9 0 5 6 f c 6 " , " 9 2 e b d f e 6 - 5 f 9 6 - 4 6 b 1 - 9 3 4 3 - 3 0 b a 1 3 a c 4 3 d b " , " e 1 4 6 1 3 4 1 - 2 5 6 b - 4 4 c a - b 0 0 4 - d 3 e b 3 9 e 5 2 e c f " , " b 5 f 5 8 1 e 8 - 1 b 3 6 - 4 4 8 5 - b 7 9 d - 4 b c 0 5 1 9 9 3 d d 5 " , " a 6 c d 6 1 0 e - 5 7 b 7 - 4 f a 6 - 9 a 3 a - 0 5 e 3 b b 4 8 d 5 3 a " , " 0 f 2 d c 7 3 e - a 3 b c - 4 0 0 9 - 9 e 9 8 - 5 2 9 0 8 9 c 6 8 2 c 0 " , " 7 4 6 4 c f f f - 3 d 4 a - 4 4 b 2 - a a 9 3 - 4 9 f 0 3 c 7 b 6 b 3 a " , " 3 a 6 f 6 a 1 4 - 1 6 9 a - 4 a 5 c - b 3 e b - 3 4 a 7 c b 4 a a 6 8 b " , " 0 c 7 6 b 1 7 a - f f 0 f - 4 4 5 4 - a 0 2 e - e 2 6 f 7 b 4 c 2 4 5 9 " , " e b f a c c 4 0 - 1 b e e - 4 1 f 1 - 8 a 4 9 - 4 2 0 9 b 8 0 d 3 6 8 5 " , " 0 6 6 a c 7 7 3 - c 5 f d - 4 0 6 c - a d 5 a - 1 8 1 6 9 b 5 8 c 5 d 5 " , " 8 9 a 5 c 4 6 7 - e 1 4 7 - 4 f 7 c - 8 e b b - 1 7 9 4 c 2 1 3 e 2 9 c " , " d 8 7 5 4 3 b d - 4 0 0 3 - 4 c 6 3 - 8 3 5 2 - 4 9 a 0 7 c 4 0 f 4 f 0 " , " 6 6 5 1 1 b 9 b - e f b 5 - 4 b f 3 - 9 d 5 c - d 6 d a 1 0 7 9 a 6 e 0 " , " 5 7 4 2 f 1 e 5 - 5 5 1 a - 4 4 4 5 - 8 a d 8 - b 8 1 b f 8 d e 0 4 e 9 " , " 4 9 b 0 a b b 3 - 8 2 7 1 - 4 f f b - b 8 a b - 5 d 6 a a 5 0 a 1 0 1 f " , " b 2 3 7 2 1 1 3 - c 7 6 b - 4 d 8 b - 9 2 d e - d a c 9 2 4 1 b 6 e 8 0 " , " 3 c e 0 6 8 4 f - 8 9 1 6 - 4 3 4 2 - b 3 0 8 - 1 0 3 5 d 6 0 7 c 4 5 1 " , " b 5 d f 6 7 7 6 - 7 f c 3 - 4 e 5 0 - 9 6 1 f - 9 9 c a 9 4 e d 0 2 5 6 " , " 5 a b 8 9 d b 5 - 9 0 6 a - 4 6 d 8 - b e 7 9 - c 8 9 5 8 e 8 4 2 d 2 6 " , " c c b b 0 8 9 b - 0 4 7 e - 4 a a 9 - 8 d e d - 3 5 5 3 c b e 7 6 e 6 7 " , " 1 4 6 b 8 4 8 8 - a f c a - 4 e 5 9 - 8 d a 4 - 2 6 a 5 3 0 5 5 8 e b 6 " , " a 2 f 1 4 1 6 9 - 7 7 e f - 4 e 9 c - a 2 5 5 - 3 b 6 1 9 6 e 4 8 d d 1 " , " 4 a f b a 9 9 4 - 4 b 5 d - 4 2 2 a - 8 8 e 1 - 4 a 0 f 5 b 0 e 9 1 b 0 " ] } , { " a l i a s " : [ ] , " c a t e g o r y " : [ ] , " c l a s s K i n d " : " C o n s t a n t " , " d e f i n i t i o n " : [ ] , " h y p e r L i n k " : [ ] , " i i d " : " 3 d f 6 4 2 9 c - 4 0 5 f - 4 9 7 9 - b 4 6 a - e a e 5 1 7 b 2 0 4 7 2 " , " i s D e p r e c a t e d " : f a l s e , " n a m e " : " u y l " , " p a r a m e t e r T y p e " : " a 6 3 f 0 3 1 2 - f 6 5 c - 4 7 2 9 - a 6 e 4 - 7 5 e c 3 4 0 8 1 e 1 7 " , " r e v i s i o n N u m b e r " : 1 , " s c a l e " : n u l l , " s h o r t N a m e " : " l y u l y " , " v a l u e " : " [ \ " 1 2 3 \ " , \ " 4 5 6 \ " , \ " 7 8 9 \ " ] " } , { " a l i a s " : [ ] , " c a t e g o r y " : [ ] , " c l a s s K i n d " : " C o n s t a n t " , " d e f i n i t i o n " : [ ] , " h y p e r L i n k " : [ ] , " i i d " : " f 0 a 6 d f e a - c c 4 f - 4 6 5 b - 8 2 8 f - a 2 9 b 2 f e d c 3 4 5 " , " i s D e p r e c a t e d " : f a l s e , " n a m e " : " z z " , " p a r a m e t e r T y p e " : " a 6 3 f 0 3 1 2 - f 6 5 c - 4 7 2 9 - a 6 e 4 - 7 5 e c 3 4 0 8 1 e 1 7 " , " r e v i s i o n N u m b e r " : 1 , " s c a l e " : n u l l , " s h o r t N a m e " : " z z " , " v a l u e " : " [ \ " 1 \ " , \ " 2 \ " , \ " 3 \ " ] " } , { " a l i a s " : [ ] , " c a t e g o r y " : [ ] , " c l a s s K i n d " : " C o n s t a n t " , " d e f i n i t i o n " : [ ] , " h y p e r L i n k " : [ ] , " i i d " : " 0 b 8 4 3 8 d a - 0 c f e - 4 c d 3 - 8 0 a 2 - a 7 f 7 7 c 7 e 7 8 5 7 " , " i s D e p r e c a t e d " : f a l s e , " n a m e " : " z z z " , " p a r a m e t e r T y p e " : " 9 5 1 3 a c a 9 - 5 3 9 7 - 4 8 a 1 - 8 1 8 7 - 1 6 8 3 4 9 0 b d b 4 f " , " r e v i s i o n N u m b e r " : 1 , " s c a l e " : " 5 6 8 6 3 1 6 1 - f a 3 a - 4 7 b 8 - a 3 c d - 1 6 4 6 5 f 7 3 4 b 2 7 " , " s h o r t N a m e " : " z z z " , " v a l u e " : " [ \ " 2 3 4 \ " ] " } , { " a l i a s " : [ ] , " c a t e g o r y " : [ ] , " c l a s s K i n d " : " C o n s t a n t " , " d e f i n i t i o n " : [ ] , " h y p e r L i n k " : [ ] , " i i d " : " f c 9 1 8 a 6 4 - 0 3 c 6 - 4 d 1 8 - b 6 0 b - 0 7 5 b c b 2 c 2 4 1 d " , " i s D e p r e c a t e d " : f a l s e , " n a m e " : " I g n o r e   C o n s t a n t " , " p a r a m e t e r T y p e " : " 5 f 7 d 1 3 0 c - 6 9 6 b - 4 5 d d - 9 0 9 f - d a 3 1 3 2 1 8 d 1 2 8 " , " r e v i s i o n N u m b e r " : 5 9 , " s c a l e " : " 6 f 6 e 0 3 4 b - 7 7 9 e - 4 1 2 d - a e b 0 - e 3 4 d c 4 0 8 1 6 a 5 " , " s h o r t N a m e " : " I g n o r e M e " , " v a l u e " : " [ \ " 6 . 6 9 e - 9 \ " ] " } , { " 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3 8 d 8 c 7 a 1 - e 0 f e - 4 d f c - 8 c 0 2 - 7 7 3 8 7 b f 3 9 9 e 2 " , " i s A b s t r a c t " : f a l s e , " i s D e p r e c a t e d " : f a l s e , " n a m e " : " E l e m e n t " , " p e r m i s s i b l e C l a s s " : [ " E l e m e n t U s a g e " , " E l e m e n t D e f i n i t i o n " ] , " r e v i s i o n N u m b e r " : 1 , " s h o r t N a m e " : " E L E " , " s u p e r C a t e g o r y " : [ " 6 8 a 6 6 b a c - 8 2 0 a - 4 c 2 4 - 9 5 e b - c 7 6 3 b 3 5 1 d e 7 6 " ] } , { " 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a 6 6 b a c - 8 2 0 a - 4 c 2 4 - 9 5 e b - c 7 6 3 b 3 5 1 d e 7 6 " , " i s A b s t r a c t " : f a l s e , " i s D e p r e c a t e d " : f a l s e , " n a m e " : " P r o d u c t s " , " p e r m i s s i b l e C l a s s " : [ " E l e m e n t D e f i n i t i o n " , " E l e m e n t U s a g e " ] , " r e v i s i o n N u m b e r " : 1 , " s h o r t N a m e " : " P R O D " , " s u p e r C a t e g o r y " : [ ] } , { " 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4 6 3 b 6 c 0 2 - 1 8 6 3 - 4 d d e - 9 2 d f - d 4 d 9 2 9 3 a 5 1 8 d " , " i s A b s t r a c t " : f a l s e , " i s D e p r e c a t e d " : f a l s e , " n a m e " : " A O G N C   A c t u a t o r s " , " p e r m i s s i b l e C l a s s " : [ " E l e m e n t D e f i n i t i o n " , " E l e m e n t U s a g e " ] , " r e v i s i o n N u m b e r " : 1 , " s h o r t N a m e " : " A O G N C _ A c t u a t o r s " , " s u p e r C a t e g o r y " : [ ] } , { " a l i a s " : [ ] , " c l a s s K i n d " : " C a t e g o r y " , " d e f i n i t i o n " : [ ] , " h y p e r L i n k " : [ ] , " i i d " : " d f 6 5 c a a a - 7 9 2 8 - 4 5 2 e - a b 0 8 - 1 f a 1 5 6 d f d 2 d 2 " , " i s A b s t r a c t " : f a l s e , " i s D e p r e c a t e d " : f a l s e , " n a m e " : " A O G N C   S e n s o r s " , " p e r m i s s i b l e C l a s s " : [ " E l e m e n t U s a g e " , " E l e m e n t D e f i n i t i o n " ] , " r e v i s i o n N u m b e r " : 1 , " s h o r t N a m e " : " A O G N C _ S e n s o r s " , " s u p e r C a t e g o r y " : [ ] } , { " 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a 9 c b c c c a - 7 6 3 8 - 4 f e 5 - a 6 2 9 - d 4 1 2 6 2 8 e c 8 f 9 " , " i s A b s t r a c t " : f a l s e , " i s D e p r e c a t e d " : f a l s e , " n a m e " : " A n t e n n a s " , " p e r m i s s i b l e C l a s s " : [ " E l e m e n t U s a g e " , " E l e m e n t D e f i n i t i o n " ] , " r e v i s i o n N u m b e r " : 1 , " s h o r t N a m e " : " A n t e n n a s " , " s u p e r C a t e g o r y " : [ ] } , { " a l i a s " : [ ] , " c l a s s K i n d " : " C a t e g o r y " , " d e f i n i t i o n " : [ ] , " h y p e r L i n k " : [ ] , " i i d " : " 1 0 9 d e 8 4 8 - f 2 b a - 4 d 4 6 - b 7 8 a - a 8 8 2 d 6 4 b 7 3 7 9 " , " i s A b s t r a c t " : f a l s e , " i s D e p r e c a t e d " : f a l s e , " n a m e " : " P o w e r   A m p l i f i e r s " , " p e r m i s s i b l e C l a s s " : [ " E l e m e n t D e f i n i t i o n " , " E l e m e n t U s a g e " ] , " r e v i s i o n N u m b e r " : 1 , " s h o r t N a m e " : " P o w e r _ A m p s " , " s u p e r C a t e g o r y " : [ ] } , { " a l i a s " : [ ] , " c l a s s K i n d " : " C a t e g o r y " , " d e f i n i t i o n " : [ ] , " h y p e r L i n k " : [ ] , " i i d " : " 0 5 5 a a 0 0 f - b 6 0 4 - 4 f d 8 - 9 6 9 e - f 2 0 4 f d c 6 f 1 c c " , " i s A b s t r a c t " : f a l s e , " i s D e p r e c a t e d " : f a l s e , " n a m e " : " H i g h   P o w e r   A m p l i f i e r s " , " p e r m i s s i b l e C l a s s " : [ " E l e m e n t D e f i n i t i o n " , " E l e m e n t U s a g e " ] , " r e v i s i o n N u m b e r " : 1 , " s h o r t N a m e " : " H i g h _ P o w e r _ A m p s " , " s u p e r C a t e g o r y " : [ ] } , { " 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2 7 2 9 a c 3 5 - f 3 3 9 - 4 0 6 a - 8 3 c 3 - 1 d 5 0 7 1 0 c 5 5 2 7 " , " i s A b s t r a c t " : f a l s e , " i s D e p r e c a t e d " : f a l s e , " n a m e " : " S u b e q u i p m e n t " , " p e r m i s s i b l e C l a s s " : [ " E l e m e n t D e f i n i t i o n " , " E l e m e n t U s a g e " ] , " r e v i s i o n N u m b e r " : 3 2 , " s h o r t N a m e " : " S E Q " , " s u p e r C a t e g o r y " : [ " 2 7 2 9 a c 3 5 - f 3 3 9 - 4 0 6 a - 8 3 c 3 - 1 d 5 0 7 1 0 c 5 5 2 6 " ] } , { " 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G l o s s a r y " , " d e f i n i t i o n " : [ ] , " h y p e r L i n k " : [ ] , " i i d " : " 1 5 7 d 1 6 b f - 8 9 8 0 - 4 9 3 e - a 6 6 e - 0 4 d 0 e 7 c 9 c e 1 b " , " i s D e p r e c a t e d " : f a l s e , " n a m e " : " G l o s s a r y   o f   S p a c e   T e c h n o l o g y " , " r e v i s i o n N u m b e r " : 1 , " s h o r t N a m e " : " S p a c e T e c h " , " t e r m " : [ " 9 2 7 d e a b 8 - 5 4 1 5 - 4 2 c 6 - 8 9 a 1 - f 0 2 6 0 3 1 a e 3 b 7 " , " 1 d f 0 1 2 f 8 - 9 0 e 2 - 4 8 4 e - b 3 6 2 - 1 a 4 1 4 1 2 e 7 1 c 8 " , " d c d 3 d a 7 4 - b 0 2 d - 4 e 4 b - 9 3 5 0 - c b 7 e 3 3 a d d 9 5 c " ] } , { " 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i m p l e Q u a n t i t y K i n d " , " d e f a u l t S c a l e " : " 2 9 1 f 0 9 8 b - f c 9 b - 4 4 8 c - 9 1 d b - f d 0 1 8 1 4 f 6 e 3 a " , " d e f i n i t i o n " : [ ] , " h y p e r L i n k " : [ ] , " i i d " : " 3 5 d c c 6 4 4 - 2 4 c a - 4 0 5 f - b f 9 4 - 7 8 b 1 8 c 6 4 0 f 5 a " , " i s D e p r e c a t e d " : f a l s e , " n a m e " : " U p p e r   e c h e l o n   c o s t " , " p o s s i b l e S c a l e " : [ " 2 9 1 f 0 9 8 b - f c 9 b - 4 4 8 c - 9 1 d b - f d 0 1 8 1 4 f 6 e 3 a " ] , " q u a n t i t y D i m e n s i o n S y m b o l " : n u l l , " r e v i s i o n N u m b e r " : 1 1 9 , " s h o r t N a m e " : " u p _ c o s t " , " s y m b o l " : " u p _ c o s t " } , { " 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i m p l e Q u a n t i t y K i n d " , " d e f a u l t S c a l e " : " 3 d 5 b d d b 6 - 6 4 0 f - 4 d 7 9 - 9 c 3 5 - 6 4 a 5 5 4 9 4 6 8 8 4 " , " d e f i n i t i o n " : [ " 7 4 3 7 f 4 5 8 - 7 8 e d - 4 1 7 e - b 2 e 0 - 7 1 9 f 7 c a e 6 c c c " ] , " h y p e r L i n k " : [ ] , " i i d " : " 6 6 7 6 6 f 4 4 - 0 a 0 b - 4 e 0 a - 9 b c 7 - 8 a e 0 2 7 c 2 d a 5 c " , " i s D e p r e c a t e d " : f a l s e , " n a m e " : " l e n g t h " , " p o s s i b l e S c a l e " : [ " 3 d 5 b d d b 6 - 6 4 0 f - 4 d 7 9 - 9 c 3 5 - 6 4 a 5 5 4 9 4 6 8 8 5 " , " 3 d 5 b d d b 6 - 6 4 0 f - 4 d 7 9 - 9 c 3 5 - 6 4 a 5 5 4 9 4 6 8 8 a " , " 3 d 5 b d d b 6 - 6 4 0 f - 4 d 7 9 - 9 c 3 5 - 6 4 a 5 5 4 9 4 6 8 8 9 " , " 3 d 5 b d d b 6 - 6 4 0 f - 4 d 7 9 - 9 c 3 5 - 6 4 a 5 5 4 9 4 6 8 8 8 " , " 3 d 5 b d d b 6 - 6 4 0 f - 4 d 7 9 - 9 c 3 5 - 6 4 a 5 5 4 9 4 6 8 8 7 " , " 3 d 5 b d d b 6 - 6 4 0 f - 4 d 7 9 - 9 c 3 5 - 6 4 a 5 5 4 9 4 6 8 8 6 " , " 3 d 5 b d d b 6 - 6 4 0 f - 4 d 7 9 - 9 c 3 5 - 6 4 a 5 5 4 9 4 6 8 8 4 " ] , " 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i m p l e Q u a n t i t y K i n d " , " d e f a u l t S c a l e " : " a 7 c 5 1 9 9 e - f 7 2 b - 4 e 7 e - 8 1 b 3 - 2 d 4 2 7 3 0 f 8 c 6 6 " , " d e f i n i t i o n " : [ " e d 6 3 2 f 7 0 - 5 4 6 0 - 4 e b 8 - b 5 3 8 - b 9 c f d 5 c a 6 b 3 9 " ] , " h y p e r L i n k " : [ ] , " i i d " : " e 9 8 d 7 d 6 5 - 7 a 1 a - 4 5 c f - 9 3 e a - e 8 c 3 7 f 2 1 a 5 2 2 " , " i s D e p r e c a t e d " : f a l s e , " n a m e " : " t i m e " , " p o s s i b l e S c a l e " : [ " a 7 c 5 1 9 9 e - f 7 2 b - 4 e 7 e - 8 1 b 3 - 2 d 4 2 7 3 0 f 8 c 6 9 " , " a 7 c 5 1 9 9 e - f 7 2 b - 4 e 7 e - 8 1 b 3 - 2 d 4 2 7 3 0 f 8 c 6 7 " , " a 7 c 5 1 9 9 e - f 7 2 b - 4 e 7 e - 8 1 b 3 - 2 d 4 2 7 3 0 f 8 c 6 6 " , " a 7 c 5 1 9 9 e - f 7 2 b - 4 e 7 e - 8 1 b 3 - 2 d 4 2 7 3 0 f 8 c 6 8 " , " e 8 e 6 b 3 b b - e d 7 0 - 4 b c 9 - 9 e 2 c - 6 a 2 c 0 4 b c 4 1 e e " , " 0 1 8 0 5 8 2 d - 7 0 7 5 - 4 c 5 2 - 8 d 2 4 - a 0 5 f 6 f e 6 4 b 9 7 " , " 4 b 5 e d 5 7 1 - d c 9 4 - 4 6 0 a - 9 1 0 9 - 6 3 5 1 e 6 3 f a 8 a c " ] , " 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5 " , " 3 d 5 b d d b 6 - 6 4 0 f - 4 d 7 9 - 9 c 3 5 - 6 4 a 5 5 4 9 4 6 8 8 6 " , " 3 d 5 b d d b 6 - 6 4 0 f - 4 d 7 9 - 9 c 3 5 - 6 4 a 5 5 4 9 4 6 8 8 7 " , " 3 d 5 b d d b 6 - 6 4 0 f - 4 d 7 9 - 9 c 3 5 - 6 4 a 5 5 4 9 4 6 8 8 8 " , " 3 d 5 b d d b 6 - 6 4 0 f - 4 d 7 9 - 9 c 3 5 - 6 4 a 5 5 4 9 4 6 8 8 9 " , " 3 d 5 b d d b 6 - 6 4 0 f - 4 d 7 9 - 9 c 3 5 - 6 4 a 5 5 4 9 4 6 8 8 a " , " 3 d 5 b d d b 6 - 6 4 0 f - 4 d 7 9 - 9 c 3 5 - 6 4 a 5 5 4 9 4 6 8 8 4 " ] , " 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a " , " 3 d 5 b d d b 6 - 6 4 0 f - 4 d 7 9 - 9 c 3 5 - 6 4 a 5 5 4 9 4 6 8 8 4 " , " 3 d 5 b d d b 6 - 6 4 0 f - 4 d 7 9 - 9 c 3 5 - 6 4 a 5 5 4 9 4 6 8 8 5 " , " 3 d 5 b d d b 6 - 6 4 0 f - 4 d 7 9 - 9 c 3 5 - 6 4 a 5 5 4 9 4 6 8 8 6 " , " 3 d 5 b d d b 6 - 6 4 0 f - 4 d 7 9 - 9 c 3 5 - 6 4 a 5 5 4 9 4 6 8 8 7 " , " 3 d 5 b d d b 6 - 6 4 0 f - 4 d 7 9 - 9 c 3 5 - 6 4 a 5 5 4 9 4 6 8 8 8 " , " 3 d 5 b d d b 6 - 6 4 0 f - 4 d 7 9 - 9 c 3 5 - 6 4 a 5 5 4 9 4 6 8 8 9 " ] , " 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5 " , " 3 d 5 b d d b 6 - 6 4 0 f - 4 d 7 9 - 9 c 3 5 - 6 4 a 5 5 4 9 4 6 8 8 6 " , " 3 d 5 b d d b 6 - 6 4 0 f - 4 d 7 9 - 9 c 3 5 - 6 4 a 5 5 4 9 4 6 8 8 7 " , " 3 d 5 b d d b 6 - 6 4 0 f - 4 d 7 9 - 9 c 3 5 - 6 4 a 5 5 4 9 4 6 8 8 8 " , " 3 d 5 b d d b 6 - 6 4 0 f - 4 d 7 9 - 9 c 3 5 - 6 4 a 5 5 4 9 4 6 8 8 9 " , " 3 d 5 b d d b 6 - 6 4 0 f - 4 d 7 9 - 9 c 3 5 - 6 4 a 5 5 4 9 4 6 8 8 a " , " 3 d 5 b d d b 6 - 6 4 0 f - 4 d 7 9 - 9 c 3 5 - 6 4 a 5 5 4 9 4 6 8 8 4 " ] , " 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7 " , " 3 d 5 b d d b 6 - 6 4 0 f - 4 d 7 9 - 9 c 3 5 - 6 4 a 5 5 4 9 4 6 8 8 8 " , " 3 d 5 b d d b 6 - 6 4 0 f - 4 d 7 9 - 9 c 3 5 - 6 4 a 5 5 4 9 4 6 8 8 9 " , " 3 d 5 b d d b 6 - 6 4 0 f - 4 d 7 9 - 9 c 3 5 - 6 4 a 5 5 4 9 4 6 8 8 a " , " 3 d 5 b d d b 6 - 6 4 0 f - 4 d 7 9 - 9 c 3 5 - 6 4 a 5 5 4 9 4 6 8 8 6 " , " 3 d 5 b d d b 6 - 6 4 0 f - 4 d 7 9 - 9 c 3 5 - 6 4 a 5 5 4 9 4 6 8 8 5 " , " 3 d 5 b d d b 6 - 6 4 0 f - 4 d 7 9 - 9 c 3 5 - 6 4 a 5 5 4 9 4 6 8 8 4 " ] , " 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7 " , " 3 d 5 b d d b 6 - 6 4 0 f - 4 d 7 9 - 9 c 3 5 - 6 4 a 5 5 4 9 4 6 8 8 9 " , " 3 d 5 b d d b 6 - 6 4 0 f - 4 d 7 9 - 9 c 3 5 - 6 4 a 5 5 4 9 4 6 8 8 a " , " 3 d 5 b d d b 6 - 6 4 0 f - 4 d 7 9 - 9 c 3 5 - 6 4 a 5 5 4 9 4 6 8 8 5 " , " 3 d 5 b d d b 6 - 6 4 0 f - 4 d 7 9 - 9 c 3 5 - 6 4 a 5 5 4 9 4 6 8 8 4 " , " 3 d 5 b d d b 6 - 6 4 0 f - 4 d 7 9 - 9 c 3 5 - 6 4 a 5 5 4 9 4 6 8 8 6 " , " 3 d 5 b d d b 6 - 6 4 0 f - 4 d 7 9 - 9 c 3 5 - 6 4 a 5 5 4 9 4 6 8 8 8 " ] , " 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S p e c i a l i z e d Q u a n t i t y K i n d " , " d e f a u l t S c a l e " : " 3 d 5 b d d b 6 - 6 4 0 f - 4 d 7 9 - 9 c 3 5 - 6 4 a 5 5 4 9 4 6 8 8 4 " , " d e f i n i t i o n " : [ ] , " g e n e r a l " : " 1 5 3 d 8 2 e 6 - 5 8 7 3 - 4 4 3 2 - 9 9 3 f - b 5 7 8 c 5 1 c e e 5 c " , " h y p e r L i n k " : [ ] , " i i d " : " 4 e 0 3 6 4 a 0 - 0 7 9 f - 4 7 4 7 - 9 8 7 1 - f 5 e 0 0 a 8 3 c e 3 d " , " i s D e p r e c a t e d " : f a l s e , " n a m e " : " m a x i m u m   r a d i a l   d i s t a n c e " , " p o s s i b l e S c a l e " : [ " 3 d 5 b d d b 6 - 6 4 0 f - 4 d 7 9 - 9 c 3 5 - 6 4 a 5 5 4 9 4 6 8 8 5 " , " 3 d 5 b d d b 6 - 6 4 0 f - 4 d 7 9 - 9 c 3 5 - 6 4 a 5 5 4 9 4 6 8 8 9 " , " 3 d 5 b d d b 6 - 6 4 0 f - 4 d 7 9 - 9 c 3 5 - 6 4 a 5 5 4 9 4 6 8 8 4 " , " 3 d 5 b d d b 6 - 6 4 0 f - 4 d 7 9 - 9 c 3 5 - 6 4 a 5 5 4 9 4 6 8 8 7 " , " 3 d 5 b d d b 6 - 6 4 0 f - 4 d 7 9 - 9 c 3 5 - 6 4 a 5 5 4 9 4 6 8 8 a " , " 3 d 5 b d d b 6 - 6 4 0 f - 4 d 7 9 - 9 c 3 5 - 6 4 a 5 5 4 9 4 6 8 8 8 " , " 3 d 5 b d d b 6 - 6 4 0 f - 4 d 7 9 - 9 c 3 5 - 6 4 a 5 5 4 9 4 6 8 8 6 " ] , " q u a n t i t y D i m e n s i o n S y m b o l " : " " , " r e v i s i o n N u m b e r " : 1 , " s h o r t N a m e " : " r � _ m a x " , " s y m b o l " : " r � _ m a x " } , { " 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9 " , " 3 d 5 b d d b 6 - 6 4 0 f - 4 d 7 9 - 9 c 3 5 - 6 4 a 5 5 4 9 4 6 8 8 7 " , " 3 d 5 b d d b 6 - 6 4 0 f - 4 d 7 9 - 9 c 3 5 - 6 4 a 5 5 4 9 4 6 8 8 6 " , " 3 d 5 b d d b 6 - 6 4 0 f - 4 d 7 9 - 9 c 3 5 - 6 4 a 5 5 4 9 4 6 8 8 a " , " 3 d 5 b d d b 6 - 6 4 0 f - 4 d 7 9 - 9 c 3 5 - 6 4 a 5 5 4 9 4 6 8 8 5 " , " 3 d 5 b d d b 6 - 6 4 0 f - 4 d 7 9 - 9 c 3 5 - 6 4 a 5 5 4 9 4 6 8 8 4 " , " 3 d 5 b d d b 6 - 6 4 0 f - 4 d 7 9 - 9 c 3 5 - 6 4 a 5 5 4 9 4 6 8 8 8 " ] , " 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6 " , " 3 d 5 b d d b 6 - 6 4 0 f - 4 d 7 9 - 9 c 3 5 - 6 4 a 5 5 4 9 4 6 8 8 a " , " 3 d 5 b d d b 6 - 6 4 0 f - 4 d 7 9 - 9 c 3 5 - 6 4 a 5 5 4 9 4 6 8 8 9 " , " 3 d 5 b d d b 6 - 6 4 0 f - 4 d 7 9 - 9 c 3 5 - 6 4 a 5 5 4 9 4 6 8 8 8 " , " 3 d 5 b d d b 6 - 6 4 0 f - 4 d 7 9 - 9 c 3 5 - 6 4 a 5 5 4 9 4 6 8 8 7 " , " 3 d 5 b d d b 6 - 6 4 0 f - 4 d 7 9 - 9 c 3 5 - 6 4 a 5 5 4 9 4 6 8 8 5 " , " 3 d 5 b d d b 6 - 6 4 0 f - 4 d 7 9 - 9 c 3 5 - 6 4 a 5 5 4 9 4 6 8 8 4 " ] , " 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6 " , " 3 d 5 b d d b 6 - 6 4 0 f - 4 d 7 9 - 9 c 3 5 - 6 4 a 5 5 4 9 4 6 8 8 a " , " 3 d 5 b d d b 6 - 6 4 0 f - 4 d 7 9 - 9 c 3 5 - 6 4 a 5 5 4 9 4 6 8 8 9 " , " 3 d 5 b d d b 6 - 6 4 0 f - 4 d 7 9 - 9 c 3 5 - 6 4 a 5 5 4 9 4 6 8 8 8 " , " 3 d 5 b d d b 6 - 6 4 0 f - 4 d 7 9 - 9 c 3 5 - 6 4 a 5 5 4 9 4 6 8 8 4 " , " 3 d 5 b d d b 6 - 6 4 0 f - 4 d 7 9 - 9 c 3 5 - 6 4 a 5 5 4 9 4 6 8 8 5 " , " 3 d 5 b d d b 6 - 6 4 0 f - 4 d 7 9 - 9 c 3 5 - 6 4 a 5 5 4 9 4 6 8 8 7 " ] , " 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a " , " 3 d 5 b d d b 6 - 6 4 0 f - 4 d 7 9 - 9 c 3 5 - 6 4 a 5 5 4 9 4 6 8 8 4 " , " 3 d 5 b d d b 6 - 6 4 0 f - 4 d 7 9 - 9 c 3 5 - 6 4 a 5 5 4 9 4 6 8 8 5 " , " 3 d 5 b d d b 6 - 6 4 0 f - 4 d 7 9 - 9 c 3 5 - 6 4 a 5 5 4 9 4 6 8 8 9 " , " 3 d 5 b d d b 6 - 6 4 0 f - 4 d 7 9 - 9 c 3 5 - 6 4 a 5 5 4 9 4 6 8 8 8 " , " 3 d 5 b d d b 6 - 6 4 0 f - 4 d 7 9 - 9 c 3 5 - 6 4 a 5 5 4 9 4 6 8 8 7 " , " 3 d 5 b d d b 6 - 6 4 0 f - 4 d 7 9 - 9 c 3 5 - 6 4 a 5 5 4 9 4 6 8 8 6 " ] , " 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a " , " 3 d 5 b d d b 6 - 6 4 0 f - 4 d 7 9 - 9 c 3 5 - 6 4 a 5 5 4 9 4 6 8 8 9 " , " 3 d 5 b d d b 6 - 6 4 0 f - 4 d 7 9 - 9 c 3 5 - 6 4 a 5 5 4 9 4 6 8 8 8 " , " 3 d 5 b d d b 6 - 6 4 0 f - 4 d 7 9 - 9 c 3 5 - 6 4 a 5 5 4 9 4 6 8 8 7 " , " 3 d 5 b d d b 6 - 6 4 0 f - 4 d 7 9 - 9 c 3 5 - 6 4 a 5 5 4 9 4 6 8 8 6 " , " 3 d 5 b d d b 6 - 6 4 0 f - 4 d 7 9 - 9 c 3 5 - 6 4 a 5 5 4 9 4 6 8 8 5 " , " 3 d 5 b d d b 6 - 6 4 0 f - 4 d 7 9 - 9 c 3 5 - 6 4 a 5 5 4 9 4 6 8 8 4 " ] , " 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9 " , " 3 d 5 b d d b 6 - 6 4 0 f - 4 d 7 9 - 9 c 3 5 - 6 4 a 5 5 4 9 4 6 8 8 8 " , " 3 d 5 b d d b 6 - 6 4 0 f - 4 d 7 9 - 9 c 3 5 - 6 4 a 5 5 4 9 4 6 8 8 7 " , " 3 d 5 b d d b 6 - 6 4 0 f - 4 d 7 9 - 9 c 3 5 - 6 4 a 5 5 4 9 4 6 8 8 6 " , " 3 d 5 b d d b 6 - 6 4 0 f - 4 d 7 9 - 9 c 3 5 - 6 4 a 5 5 4 9 4 6 8 8 a " , " 3 d 5 b d d b 6 - 6 4 0 f - 4 d 7 9 - 9 c 3 5 - 6 4 a 5 5 4 9 4 6 8 8 5 " ] , " 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7 " , " 3 d 5 b d d b 6 - 6 4 0 f - 4 d 7 9 - 9 c 3 5 - 6 4 a 5 5 4 9 4 6 8 8 6 " , " 3 d 5 b d d b 6 - 6 4 0 f - 4 d 7 9 - 9 c 3 5 - 6 4 a 5 5 4 9 4 6 8 8 5 " , " 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a " , " 3 d 5 b d d b 6 - 6 4 0 f - 4 d 7 9 - 9 c 3 5 - 6 4 a 5 5 4 9 4 6 8 8 4 " , " 3 d 5 b d d b 6 - 6 4 0 f - 4 d 7 9 - 9 c 3 5 - 6 4 a 5 5 4 9 4 6 8 8 5 " , " 3 d 5 b d d b 6 - 6 4 0 f - 4 d 7 9 - 9 c 3 5 - 6 4 a 5 5 4 9 4 6 8 8 6 " , " 3 d 5 b d d b 6 - 6 4 0 f - 4 d 7 9 - 9 c 3 5 - 6 4 a 5 5 4 9 4 6 8 8 7 " , " 3 d 5 b d d b 6 - 6 4 0 f - 4 d 7 9 - 9 c 3 5 - 6 4 a 5 5 4 9 4 6 8 8 8 " , " 3 d 5 b d d b 6 - 6 4 0 f - 4 d 7 9 - 9 c 3 5 - 6 4 a 5 5 4 9 4 6 8 8 9 " ] , " 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D e r i v e d Q u a n t i t y K i n d " , " d e f a u l t S c a l e " : " 5 8 3 8 8 0 d 6 - 9 8 a a - 4 6 e a - a 1 4 8 - 3 5 b d e b 4 5 5 3 8 9 " , " d e f i n i t i o n " : [ " e c 5 b f b c c - b 3 c e - 4 8 2 c - a 8 e d - 5 d 6 9 b 4 6 a 3 b 6 b " ] , " h y p e r L i n k " : [ ] , " i i d " : " 2 2 4 c c 3 2 4 - 4 4 a 8 - 4 5 b 4 - 9 0 3 7 - 8 7 2 b b 4 e 3 f d e 0 " , " i s D e p r e c a t e d " : f a l s e , " n a m e " : " p l a n a r   a n g l e " , " p o s s i b l e S c a l e " : [ " 4 3 a 1 0 b c 2 - 4 d a 1 - 4 c 4 2 - 9 1 c c - 8 6 3 3 5 0 f 3 7 7 8 2 " , " d 3 4 e d 5 5 a - 6 5 8 3 - 4 e 2 1 - a 8 4 5 - 6 3 0 c e 8 8 a 0 c b 9 " , " e d 3 0 c 3 d 1 - 8 e 8 1 - 4 4 2 a - a 1 2 6 - a 3 a 6 0 9 3 a a 6 3 2 " , " 0 b 5 c a e 1 7 - 6 6 a c - 4 a c 1 - 8 c 3 5 - 8 e 7 f e 3 b 1 4 5 e a " , " 5 8 3 8 8 0 d 6 - 9 8 a a - 4 6 e a - a 1 4 8 - 3 5 b d e b 4 5 5 3 8 9 " ] , " 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c a t e g o r y " : [ ] , " c l a s s K i n d " : " D e r i v e d Q u a n t i t y K i n d " , " d e f a u l t S c a l e " : " 7 4 0 6 c 6 0 b - 9 f 2 2 - 4 4 a 4 - 9 f e 5 - b e d f a 0 a 8 3 b 9 3 " , " d e f i n i t i o n " : [ " 9 c c 7 a 5 d f - b 5 5 e - 4 d 0 9 - 9 8 e a - 5 b 7 f 0 d 0 a 9 1 7 0 " ] , " h y p e r L i n k " : [ ] , " i i d " : " 8 b 4 a 8 7 6 4 - a 5 e 8 - 4 e 9 d - b e 3 c - 6 b f 6 a 8 3 3 1 0 0 a " , " i s D e p r e c a t e d " : f a l s e , " n a m e " : " v e l o c i t y " , " p o s s i b l e S c a l e " : [ " 8 b c 6 7 8 a 2 - 1 1 e 5 - 4 1 c 1 - b 1 8 a - 7 4 6 b 8 5 c e d 0 a d " , " 7 4 0 6 c 6 0 b - 9 f 2 2 - 4 4 a 4 - 9 f e 5 - b e d f a 0 a 8 3 b 9 3 " ] , " 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8 " , " a 7 c 5 1 9 9 e - f 7 2 b - 4 e 7 e - 8 1 b 3 - 2 d 4 2 7 3 0 f 8 c 6 6 " , " a 7 c 5 1 9 9 e - f 7 2 b - 4 e 7 e - 8 1 b 3 - 2 d 4 2 7 3 0 f 8 c 6 7 " , " 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b c 7 1 b 9 d - 7 1 6 d - 4 0 6 e - b c 9 5 - e 9 b 7 6 7 8 d b 9 9 6 " , " d e f i n i t i o n " : [ " 5 f a d 4 4 0 0 - e 4 c b - 4 b f 1 - b c e b - 6 0 8 b 0 8 9 1 1 c 9 9 " ] , " h y p e r L i n k " : [ ] , " i i d " : " 8 9 1 4 8 7 4 c - 3 b 7 a - 4 9 e d - 9 f 4 6 - f a 2 7 9 f 2 7 0 5 1 d " , " i s D e p r e c a t e d " : f a l s e , " n a m e " : " f r e q u e n c y " , " p o s s i b l e S c a l e " : [ " 7 b c 7 1 b 9 d - 7 1 6 d - 4 0 6 e - b c 9 5 - e 9 b 7 6 7 8 d b 9 9 6 " , " 3 7 8 0 a 8 a e - d a 2 f - 4 6 3 b - 8 5 2 0 - 9 e 5 a a 0 6 a b 7 c b " ] , " q u a n t i t y D i m e n s i o n S y m b o l " : " " , " q u a n t i t y K i n d F a c t o r " : [ { " k " : 1 1 8 2 9 0 9 1 , " v " : " 4 6 4 3 1 c 5 c - 8 2 5 6 - 4 6 4 d - a f 4 e - 7 2 9 f 6 a 5 4 9 4 d f " } ] , " r e v i s i o n N u m b e r " : 1 , " 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D e r i v e d Q u a n t i t y K i n d " , " d e f a u l t S c a l e " : " 3 7 8 0 a 8 a e - d a 2 f - 4 6 3 b - 8 5 2 0 - 9 e 5 a a 0 6 a b 7 c b " , " d e f i n i t i o n " : [ " 8 2 9 d b 9 0 e - 9 2 5 c - 4 b 8 3 - a 0 2 e - 2 1 e 0 8 b 9 2 e b c 0 " ] , " h y p e r L i n k " : [ ] , " i i d " : " 9 8 2 3 9 8 3 c - 4 8 8 d - 4 5 2 d - a 7 2 3 - 0 7 1 0 2 7 8 1 5 f 4 3 " , " i s D e p r e c a t e d " : f a l s e , " n a m e " : " r o t a t i o n a l   f r e q u e n c y " , " p o s s i b l e S c a l e " : [ " 7 b c 7 1 b 9 d - 7 1 6 d - 4 0 6 e - b c 9 5 - e 9 b 7 6 7 8 d b 9 9 6 " , " 3 7 8 0 a 8 a e - d a 2 f - 4 6 3 b - 8 5 2 0 - 9 e 5 a a 0 6 a b 7 c b " ] , " 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6 " , " 3 d 5 b d d b 6 - 6 4 0 f - 4 d 7 9 - 9 c 3 5 - 6 4 a 5 5 4 9 4 6 8 8 4 " , " 3 d 5 b d d b 6 - 6 4 0 f - 4 d 7 9 - 9 c 3 5 - 6 4 a 5 5 4 9 4 6 8 8 8 " , " 3 d 5 b d d b 6 - 6 4 0 f - 4 d 7 9 - 9 c 3 5 - 6 4 a 5 5 4 9 4 6 8 8 a " , " 3 d 5 b d d b 6 - 6 4 0 f - 4 d 7 9 - 9 c 3 5 - 6 4 a 5 5 4 9 4 6 8 8 9 " , " 3 d 5 b d d b 6 - 6 4 0 f - 4 d 7 9 - 9 c 3 5 - 6 4 a 5 5 4 9 4 6 8 8 5 " , " 3 d 5 b d d b 6 - 6 4 0 f - 4 d 7 9 - 9 c 3 5 - 6 4 a 5 5 4 9 4 6 8 8 7 " ] , " 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3 5 9 0 3 4 6 0 - 6 b b d - 4 0 c b - 8 9 0 9 - 2 5 4 e f c 7 5 b e e b " , " d e f i n i t i o n " : [ " a a 8 4 2 9 a 9 - 5 6 e 2 - 4 4 e 7 - 9 6 7 b - 6 2 a 9 f 0 b 8 8 b b 3 " ] , " h y p e r L i n k " : [ ] , " i i d " : " 4 b 3 c 4 b 0 1 - d 3 9 c - 4 2 1 3 - 9 8 c f - 6 2 9 8 c f f 0 4 0 7 0 " , " i s D e p r e c a t e d " : f a l s e , " n a m e " : " a n g u l a r   w a v e n u m b e r " , " p o s s i b l e S c a l e " : [ " b b 4 8 6 5 f 3 - 2 0 1 c - 4 8 9 f - 8 d 3 d - 6 a 7 e 7 c 2 b b 2 4 d " , " 3 5 9 0 3 4 6 0 - 6 b b d - 4 0 c b - 8 9 0 9 - 2 5 4 e f c 7 5 b e e b " ] , " 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D e r i v e d Q u a n t i t y K i n d " , " d e f a u l t S c a l e " : " a 2 6 7 6 7 7 2 - 8 f 7 b - 4 b 6 5 - b 4 9 3 - 5 c 0 e a 6 c 6 2 5 6 0 " , " d e f i n i t i o n " : [ " a a 7 e 0 6 1 6 - 8 c 8 5 - 4 9 d 5 - 8 b 2 5 - e f d 3 3 7 1 d d c 8 c " ] , " h y p e r L i n k " : [ ] , " i i d " : " 7 0 9 5 c 6 2 c - e 1 9 1 - 4 e c a - 9 a 5 6 - 7 e 0 c e 1 4 c 9 e c 3 " , " i s D e p r e c a t e d " : f a l s e , " n a m e " : " l e v e l   o f   a   f i e l d   q u a n t i t y " , " p o s s i b l e S c a l e " : [ " a 2 6 7 6 7 7 2 - 8 f 7 b - 4 b 6 5 - b 4 9 3 - 5 c 0 e a 6 c 6 2 5 6 1 " , " a 2 6 7 6 7 7 2 - 8 f 7 b - 4 b 6 5 - b 4 9 3 - 5 c 0 e a 6 c 6 2 5 6 0 " , " 4 a b 1 6 a f e - 6 7 d b - 4 9 4 7 - 9 f c 4 - 8 1 8 0 5 6 5 1 d 4 6 3 " ] , " 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D e r i v e d Q u a n t i t y K i n d " , " d e f a u l t S c a l e " : " a 2 6 7 6 7 7 2 - 8 f 7 b - 4 b 6 5 - b 4 9 3 - 5 c 0 e a 6 c 6 2 5 6 0 " , " d e f i n i t i o n " : [ " 7 d 1 b c 5 2 e - 7 e 5 d - 4 e 5 f - a a 9 c - b a f 3 8 d 0 f 0 0 b 6 " ] , " h y p e r L i n k " : [ ] , " i i d " : " 1 b b a 0 1 b d - e e e e - 4 c 7 b - 9 5 e f - f 4 1 d 3 4 f 2 c f 9 9 " , " i s D e p r e c a t e d " : f a l s e , " n a m e " : " l e v e l   o f   a   p o w e r   q u a n t i t y " , " p o s s i b l e S c a l e " : [ " a 2 6 7 6 7 7 2 - 8 f 7 b - 4 b 6 5 - b 4 9 3 - 5 c 0 e a 6 c 6 2 5 6 1 " , " a 2 6 7 6 7 7 2 - 8 f 7 b - 4 b 6 5 - b 4 9 3 - 5 c 0 e a 6 c 6 2 5 6 0 " , " 4 a b 1 6 a f e - 6 7 d b - 4 9 4 7 - 9 f c 4 - 8 1 8 0 5 6 5 1 d 4 6 3 " ] , " 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D e r i v e d Q u a n t i t y K i n d " , " d e f a u l t S c a l e " : " e 6 0 6 c 1 c f - 4 2 4 5 - 4 f f 0 - b 2 9 8 - a 6 2 d 9 2 b f f e 6 4 " , " d e f i n i t i o n " : [ " a a a c 2 8 4 8 - 2 f b c - 4 6 4 4 - 9 3 9 b - 1 8 0 2 f 2 d 7 d 6 e d " ] , " h y p e r L i n k " : [ ] , " i i d " : " 0 1 1 f 9 a e 2 - c 6 a 8 - 4 b 7 2 - a b 7 0 - 4 5 e 2 3 8 6 a 5 c b 9 " , " i s D e p r e c a t e d " : f a l s e , " n a m e " : " m a s s   d e n s i t y " , " p o s s i b l e S c a l e " : [ " e 6 0 6 c 1 c f - 4 2 4 5 - 4 f f 0 - b 2 9 8 - a 6 2 d 9 2 b f f e 6 4 " , " 2 d 2 b 1 7 f e - a 9 2 c - 4 9 4 8 - 9 a a 5 - 5 b 1 a 3 4 f d 7 e 4 3 " , " 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1 f 4 a a 1 f 2 - 4 3 6 7 - 4 c c e - 8 a 5 d - d b 9 0 1 8 4 8 a b 9 a " , " d e f i n i t i o n " : [ " 3 a 6 5 1 9 d c - d 9 d 2 - 4 2 0 4 - 8 3 5 f - a c 7 9 6 b c f 8 6 d 2 " ] , " h y p e r L i n k " : [ ] , " i i d " : " 5 2 6 9 1 a 6 4 - 3 3 8 c - 4 b 3 8 - 8 d 1 5 - c 6 c 2 7 1 d 8 c 4 a c " , " i s D e p r e c a t e d " : f a l s e , " n a m e " : " s p e c i f i c   e n e r g y " , " p o s s i b l e S c a l e " : [ " 1 f 4 a a 1 f 2 - 4 3 6 7 - 4 c c e - 8 a 5 d - d b 9 0 1 8 4 8 a b 9 a " ] , " q u a n t i t y D i m e n s i o n S y m b o l " : " " , " q u a n t i t y K i n d F a c t o r " : [ { " k " : - 1 0 1 1 3 3 7 5 , " v " : " 5 9 d 4 b a 1 3 - d 2 8 f - 4 7 5 f - 9 b 6 2 - 3 f 6 8 b 6 b 0 b f 7 c " } , { " k " : 8 1 0 2 0 0 6 4 , " v " : " 6 9 d 5 1 c c 9 - 1 0 e b - 4 2 a 0 - 8 c b c - f b a b 4 1 8 b 4 5 c 2 " } ] , " r e v i s i o n N u m b e r " : 1 , " 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a 3 8 7 d 7 f c - 2 7 7 6 - 4 b d 6 - a f 5 a - 5 c 1 7 5 b 2 e c f 7 7 " , " d e f i n i t i o n " : [ " b 9 0 b 6 e f 4 - 4 1 f 5 - 4 7 e 8 - 9 7 5 b - a 2 1 3 b a 4 b 4 7 d b " ] , " g e n e r a l " : " 5 6 2 6 1 d a f - 2 d e 5 - 4 a f 9 - a 0 6 5 - 1 1 6 9 a 5 1 8 c 7 c d " , " h y p e r L i n k " : [ ] , " i i d " : " 5 5 f 6 7 0 6 d - b c 1 4 - 4 e 7 0 - 8 7 d 7 - c e 5 5 3 c 6 a 4 4 e c " , " i s D e p r e c a t e d " : f a l s e , " n a m e " : " d e w   p o i n t   v a p o u r " , " p o s s i b l e S c a l e " : [ " c 0 a 3 1 3 0 7 - 5 e 6 9 - 4 3 5 f - a 0 c 7 - 9 8 6 3 5 7 2 7 e 0 4 b " , " a 3 8 7 d 7 f c - 2 7 7 6 - 4 b d 6 - a f 5 a - 5 c 1 7 5 b 2 e c f 7 7 " ] , " 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7 " , " 3 d 5 b d d b 6 - 6 4 0 f - 4 d 7 9 - 9 c 3 5 - 6 4 a 5 5 4 9 4 6 8 8 a " , " 3 d 5 b d d b 6 - 6 4 0 f - 4 d 7 9 - 9 c 3 5 - 6 4 a 5 5 4 9 4 6 8 8 9 " , " 3 d 5 b d d b 6 - 6 4 0 f - 4 d 7 9 - 9 c 3 5 - 6 4 a 5 5 4 9 4 6 8 8 8 " , " 3 d 5 b d d b 6 - 6 4 0 f - 4 d 7 9 - 9 c 3 5 - 6 4 a 5 5 4 9 4 6 8 8 6 " , " 3 d 5 b d d b 6 - 6 4 0 f - 4 d 7 9 - 9 c 3 5 - 6 4 a 5 5 4 9 4 6 8 8 5 " , " 3 d 5 b d d b 6 - 6 4 0 f - 4 d 7 9 - 9 c 3 5 - 6 4 a 5 5 4 9 4 6 8 8 4 " ] , " 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c 0 a 3 1 3 0 7 - 5 e 6 9 - 4 3 5 f - a 0 c 7 - 9 8 6 3 5 7 2 7 e 0 4 b " , " d e f i n i t i o n " : [ ] , " g e n e r a l " : " 5 6 2 6 1 d a f - 2 d e 5 - 4 a f 9 - a 0 6 5 - 1 1 6 9 a 5 1 8 c 7 c d " , " h y p e r L i n k " : [ ] , " i i d " : " d 1 5 8 5 1 8 6 - c c 4 2 - 4 a 3 a - 9 d 4 3 - f 6 5 a 6 7 f a f 1 5 9 " , " i s D e p r e c a t e d " : f a l s e , " n a m e " : " m a x i m u m   o p e r a t i o n a l   t e m p e r a t u r e " , " p o s s i b l e S c a l e " : [ " c 0 a 3 1 3 0 7 - 5 e 6 9 - 4 3 5 f - a 0 c 7 - 9 8 6 3 5 7 2 7 e 0 4 b " , " a 3 8 7 d 7 f c - 2 7 7 6 - 4 b d 6 - a f 5 a - 5 c 1 7 5 b 2 e c f 7 7 " ] , " q u a n t i t y D i m e n s i o n S y m b o l " : " " , " r e v i s i o n N u m b e r " : 1 , " s h o r t N a m e " : " T _ o p e r _ m a x " , " s y m b o l " : " T _ o p e r _ m a x " } , { " a l i a s " : [ ] , " c a t e g o r y " : [ ] , " c l a s s K i n d " : " S p e c i a l i z e d Q u a n t i t y K i n d " , " d e f a u l t S c a l e " : " c 0 a 3 1 3 0 7 - 5 e 6 9 - 4 3 5 f - a 0 c 7 - 9 8 6 3 5 7 2 7 e 0 4 b " , " d e f i n i t i o n " : [ ] , " g e n e r a l " : " 5 6 2 6 1 d a f - 2 d e 5 - 4 a f 9 - a 0 6 5 - 1 1 6 9 a 5 1 8 c 7 c d " , " h y p e r L i n k " : [ ] , " i i d " : " 8 9 a e c e 1 6 - c b 2 2 - 4 e 7 5 - b d 7 6 - 3 4 9 0 5 b 5 8 e 0 5 c " , " i s D e p r e c a t e d " : f a l s e , " n a m e " : " m i n i m u m   o p e r a t i o n a l   t e m p e r a t u r e " , " p o s s i b l e S c a l e " : [ " c 0 a 3 1 3 0 7 - 5 e 6 9 - 4 3 5 f - a 0 c 7 - 9 8 6 3 5 7 2 7 e 0 4 b " , " a 3 8 7 d 7 f c - 2 7 7 6 - 4 b d 6 - a f 5 a - 5 c 1 7 5 b 2 e c f 7 7 " ] , " q u a n t i t y D i m e n s i o n S y m b o l " : " " , " r e v i s i o n N u m b e r " : 1 , " s h o r t N a m e " : " T _ o p e r _ m i n " , " s y m b o l " : " T _ o p e r _ m i n " } , { " 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c 0 a 3 1 3 0 7 - 5 e 6 9 - 4 3 5 f - a 0 c 7 - 9 8 6 3 5 7 2 7 e 0 4 b " , " d e f i n i t i o n " : [ ] , " g e n e r a l " : " 5 6 2 6 1 d a f - 2 d e 5 - 4 a f 9 - a 0 6 5 - 1 1 6 9 a 5 1 8 c 7 c d " , " h y p e r L i n k " : [ ] , " i i d " : " 6 3 e 6 d 7 1 6 - a a 4 c - 4 b 6 d - b 1 2 b - 0 c d d d 0 2 5 d 9 c 1 " , " i s D e p r e c a t e d " : f a l s e , " n a m e " : " m i n i m u m   n o n - o p e r a t i o n a l   t e m p e r a t u r e " , " p o s s i b l e S c a l e " : [ " c 0 a 3 1 3 0 7 - 5 e 6 9 - 4 3 5 f - a 0 c 7 - 9 8 6 3 5 7 2 7 e 0 4 b " , " a 3 8 7 d 7 f c - 2 7 7 6 - 4 b d 6 - a f 5 a - 5 c 1 7 5 b 2 e c f 7 7 " ] , " q u a n t i t y D i m e n s i o n S y m b o l " : " " , " r e v i s i o n N u m b e r " : 1 , " s h o r t N a m e " : " T _ n o n o p _ m i n " , " s y m b o l " : " T _ n o n o p _ m i n " } , { " 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5 " , " 3 d 5 b d d b 6 - 6 4 0 f - 4 d 7 9 - 9 c 3 5 - 6 4 a 5 5 4 9 4 6 8 8 8 " , " 3 d 5 b d d b 6 - 6 4 0 f - 4 d 7 9 - 9 c 3 5 - 6 4 a 5 5 4 9 4 6 8 8 4 " , " 3 d 5 b d d b 6 - 6 4 0 f - 4 d 7 9 - 9 c 3 5 - 6 4 a 5 5 4 9 4 6 8 8 a " , " 3 d 5 b d d b 6 - 6 4 0 f - 4 d 7 9 - 9 c 3 5 - 6 4 a 5 5 4 9 4 6 8 8 9 " , " 3 d 5 b d d b 6 - 6 4 0 f - 4 d 7 9 - 9 c 3 5 - 6 4 a 5 5 4 9 4 6 8 8 6 " , " 3 d 5 b d d b 6 - 6 4 0 f - 4 d 7 9 - 9 c 3 5 - 6 4 a 5 5 4 9 4 6 8 8 7 " ] , " 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D e r i v e d Q u a n t i t y K i n d " , " d e f a u l t S c a l e " : " 9 1 c c a d a 2 - c 0 2 d - 4 e f d - 8 c 1 e - a a 2 f c 6 1 9 6 0 8 6 " , " d e f i n i t i o n " : [ ] , " h y p e r L i n k " : [ ] , " i i d " : " c a 2 c 4 7 4 1 - 3 1 f 9 - 4 a c 8 - a 1 a 9 - f a c b 3 e 8 8 4 a 2 4 " , " i s D e p r e c a t e d " : f a l s e , " n a m e " : " d a t a   v o l u m e " , " p o s s i b l e S c a l e " : [ " 9 1 c c a d a 2 - c 0 2 d - 4 e f d - 8 c 1 e - a a 2 f c 6 1 9 6 0 8 7 " , " 6 b b 9 6 4 8 f - 2 f a a - 4 6 a 0 - b b b 4 - b 6 c f 1 e 3 b 2 b e 7 " , " 6 b b 9 6 4 8 f - 2 f a a - 4 6 a 0 - b b b 4 - b 6 c f 1 e 3 b 2 b e 6 " , " 6 b b 9 6 4 8 f - 2 f a a - 4 6 a 0 - b b b 4 - b 6 c f 1 e 3 b 2 b e 5 " , " 6 b b 9 6 4 8 f - 2 f a a - 4 6 a 0 - b b b 4 - b 6 c f 1 e 3 b 2 b e 4 " , " 6 b b 9 6 4 8 f - 2 f a a - 4 6 a 0 - b b b 4 - b 6 c f 1 e 3 b 2 b e 3 " , " 6 b b 9 6 4 8 f - 2 f a a - 4 6 a 0 - b b b 4 - b 6 c f 1 e 3 b 2 b e 2 " , " 6 b b 9 6 4 8 f - 2 f a a - 4 6 a 0 - b b b 4 - b 6 c f 1 e 3 b 2 b e 1 " , " 6 b b 9 6 4 8 f - 2 f a a - 4 6 a 0 - b b b 4 - b 6 c f 1 e 3 b 2 b e 0 " , " 6 b b 9 6 4 8 f - 2 f a a - 4 6 a 0 - b b b 4 - b 6 c f 1 e 3 b 2 b d f " , " 9 1 c c a d a 2 - c 0 2 d - 4 e f d - 8 c 1 e - a a 2 f c 6 1 9 6 0 8 c " , " 9 1 c c a d a 2 - c 0 2 d - 4 e f d - 8 c 1 e - a a 2 f c 6 1 9 6 0 8 b " , " 9 1 c c a d a 2 - c 0 2 d - 4 e f d - 8 c 1 e - a a 2 f c 6 1 9 6 0 8 a " , " 9 1 c c a d a 2 - c 0 2 d - 4 e f d - 8 c 1 e - a a 2 f c 6 1 9 6 0 8 9 " , " 9 1 c c a d a 2 - c 0 2 d - 4 e f d - 8 c 1 e - a a 2 f c 6 1 9 6 0 8 8 " , " 9 1 c c a d a 2 - c 0 2 d - 4 e f d - 8 c 1 e - a a 2 f c 6 1 9 6 0 8 6 " , " 9 1 c c a d a 2 - c 0 2 d - 4 e f d - 8 c 1 e - a a 2 f c 6 1 9 6 0 8 5 " , " 9 1 c c a d a 2 - c 0 2 d - 4 e f d - 8 c 1 e - a a 2 f c 6 1 9 6 0 8 4 " ] , " 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3 b 0 7 0 b e d - 0 4 4 c - 4 e 3 e - 8 7 5 d - 1 5 1 0 e 7 9 0 3 7 d 3 " , " d e f i n i t i o n " : [ ] , " h y p e r L i n k " : [ ] , " i i d " : " 3 7 5 1 0 7 d 6 - c c 3 2 - 4 e a d - 9 3 e a - b 9 2 0 e e 9 7 6 0 4 8 " , " i s D e p r e c a t e d " : f a l s e , " n a m e " : " b a t t e r y   c a p a c i t y " , " p o s s i b l e S c a l e " : [ " 3 b 0 7 0 b e d - 0 4 4 c - 4 e 3 e - 8 7 5 d - 1 5 1 0 e 7 9 0 3 7 d 3 " ] , " q u a n t i t y D i m e n s i o n S y m b o l " : " " , " q u a n t i t y K i n d F a c t o r " : [ { " k " : 7 3 5 2 6 9 3 , " v " : " 2 a 9 6 9 3 e a - 5 7 3 6 - 4 3 e 0 - b 4 8 d - 0 2 0 0 b 9 d 9 d b d 1 " } , { " k " : 1 2 5 8 0 8 9 1 6 , " v " : " e 6 4 9 4 2 4 6 - 8 2 3 9 - 4 4 6 5 - 9 3 d e - 6 c 1 c a 3 3 2 c 7 f 8 " } ] , " r e v i s i o n N u m b e r " : 1 , " 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f " , " d b 4 4 d a 3 f - 1 6 4 7 - 4 4 8 3 - a 0 0 b - d 4 d d 7 e 5 4 8 f 1 e " ] , " 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f " , " d b 4 4 d a 3 f - 1 6 4 7 - 4 4 8 3 - a 0 0 b - d 4 d d 7 e 5 4 8 f 1 e " ] , " 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6 b 2 4 b 1 9 3 - 2 f 8 2 - 4 3 b 7 - 9 9 c 3 - 8 2 7 f 0 b a 0 6 d 0 c " , " 5 6 8 6 3 1 6 1 - f a 3 a - 4 7 b 8 - a 3 c d - 1 6 4 6 5 f 7 3 4 b 2 7 " ] , " q u a n t i t y D i m e n s i o n S y m b o l " : " " , " r e v i s i o n N u m b e r " : 1 , " s h o r t N a m e " : " f r a c " , " s y m b o l " : " f r a c " } , { " 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7 d 4 f 7 0 1 8 - 9 5 f b - 4 e 5 8 - b 1 f a - b 8 b b e 7 5 6 e b 0 1 " , " d e f i n i t i o n " : [ " 4 b e c 5 6 d 7 - d 0 7 1 - 4 3 5 9 - 9 e b c - 8 b 2 8 b 2 6 a a 7 6 7 " ] , " g e n e r a l " : " 5 e 5 e 3 2 1 5 - f 0 8 3 - 4 7 1 b - b d 7 4 - 3 c c b 2 b a 7 0 1 8 3 " , " h y p e r L i n k " : [ ] , " i i d " : " 2 e 2 6 e c 8 1 - 2 e a 2 - 4 c 1 e - 8 4 d 7 - f b 6 5 b c 7 c c 8 e 0 " , " i s D e p r e c a t e d " : f a l s e , " n a m e " : " a c t i v e   e n e r g y " , " p o s s i b l e S c a l e " : [ " 7 d 4 f 7 0 1 8 - 9 5 f b - 4 e 5 8 - b 1 f a - b 8 b b e 7 5 6 e b 0 1 " , " 3 3 1 2 b 5 4 6 - 9 d 3 c - 4 7 3 8 - 9 d 1 5 - f 1 f 8 a 3 b 7 3 d e 2 " ] , " 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9 " , " 3 d 5 b d d b 6 - 6 4 0 f - 4 d 7 9 - 9 c 3 5 - 6 4 a 5 5 4 9 4 6 8 8 8 " , " 3 d 5 b d d b 6 - 6 4 0 f - 4 d 7 9 - 9 c 3 5 - 6 4 a 5 5 4 9 4 6 8 8 4 " , " 3 d 5 b d d b 6 - 6 4 0 f - 4 d 7 9 - 9 c 3 5 - 6 4 a 5 5 4 9 4 6 8 8 5 " , " 3 d 5 b d d b 6 - 6 4 0 f - 4 d 7 9 - 9 c 3 5 - 6 4 a 5 5 4 9 4 6 8 8 a " , " 3 d 5 b d d b 6 - 6 4 0 f - 4 d 7 9 - 9 c 3 5 - 6 4 a 5 5 4 9 4 6 8 8 6 " , " 3 d 5 b d d b 6 - 6 4 0 f - 4 d 7 9 - 9 c 3 5 - 6 4 a 5 5 4 9 4 6 8 8 7 " ] , " 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7 d 4 f 7 0 1 8 - 9 5 f b - 4 e 5 8 - b 1 f a - b 8 b b e 7 5 6 e b 0 1 " , " 3 3 1 2 b 5 4 6 - 9 d 3 c - 4 7 3 8 - 9 d 1 5 - f 1 f 8 a 3 b 7 3 d e 2 " ] , " 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D e r i v e d Q u a n t i t y K i n d " , " d e f a u l t S c a l e " : " 6 e 2 4 0 a 7 1 - f 1 1 8 - 4 9 0 2 - 9 5 6 0 - 5 f e d b a 1 6 6 3 1 8 " , " d e f i n i t i o n " : [ " a 5 e 8 4 3 1 0 - 3 e 5 d - 4 e 2 d - a 8 e a - 7 9 f a 6 b 3 9 f d f d " ] , " h y p e r L i n k " : [ ] , " i i d " : " 8 f e 9 1 6 7 a - 4 0 2 c - 4 a 5 c - a 8 f 9 - 7 d 8 8 8 7 a 1 5 5 d a " , " i s D e p r e c a t e d " : f a l s e , " n a m e " : " l u m i n o u s   e n e r g y   q u a n t i t y   o f   l i g h t " , " p o s s i b l e S c a l e " : [ " b b e 0 5 5 d 3 - c c a b - 4 0 f 9 - 9 f 2 f - a 3 6 4 1 4 b 3 a 4 d a " , " 6 e 2 4 0 a 7 1 - f 1 1 8 - 4 9 0 2 - 9 5 6 0 - 5 f e d b a 1 6 6 3 1 8 " ] , " 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f 7 a 4 d b 7 0 - e 8 9 4 - 4 4 b d - 8 6 0 9 - b c 4 5 7 b 4 8 8 c 2 b " , " d e f i n i t i o n " : [ " e e 8 4 2 f 3 0 - 2 a 4 0 - 4 b a 4 - a 1 a 4 - 2 8 2 8 2 c 3 7 5 9 5 3 " ] , " g e n e r a l " : " a 8 a a e 7 e c - 5 0 4 9 - 4 3 5 4 - a 7 7 0 - 7 e 5 f 0 1 1 3 9 5 8 d " , " h y p e r L i n k " : [ ] , " i i d " : " d 6 2 4 7 3 1 a - 4 c 4 c - 4 a 9 8 - 8 2 a 2 - 8 6 9 5 3 a a 3 8 8 9 f " , " i s D e p r e c a t e d " : f a l s e , " n a m e " : " l u m i n o u s   e x p o s u r e " , " p o s s i b l e S c a l e " : [ " f 7 a 4 d b 7 0 - e 8 9 4 - 4 4 b d - 8 6 0 9 - b c 4 5 7 b 4 8 8 c 2 b " , " b 8 6 d 6 4 7 9 - 9 d 2 b - 4 4 f 8 - 8 2 a 8 - 7 8 0 a 8 9 4 e d 2 5 a " ] , " 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7 " , " 3 d 5 b d d b 6 - 6 4 0 f - 4 d 7 9 - 9 c 3 5 - 6 4 a 5 5 4 9 4 6 8 8 6 " , " 3 d 5 b d d b 6 - 6 4 0 f - 4 d 7 9 - 9 c 3 5 - 6 4 a 5 5 4 9 4 6 8 8 4 " , " 3 d 5 b d d b 6 - 6 4 0 f - 4 d 7 9 - 9 c 3 5 - 6 4 a 5 5 4 9 4 6 8 8 5 " , " 3 d 5 b d d b 6 - 6 4 0 f - 4 d 7 9 - 9 c 3 5 - 6 4 a 5 5 4 9 4 6 8 8 a " , " 3 d 5 b d d b 6 - 6 4 0 f - 4 d 7 9 - 9 c 3 5 - 6 4 a 5 5 4 9 4 6 8 8 9 " , " 3 d 5 b d d b 6 - 6 4 0 f - 4 d 7 9 - 9 c 3 5 - 6 4 a 5 5 4 9 4 6 8 8 8 " ] , " 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5 " , " 3 d 5 b d d b 6 - 6 4 0 f - 4 d 7 9 - 9 c 3 5 - 6 4 a 5 5 4 9 4 6 8 8 4 " , " 3 d 5 b d d b 6 - 6 4 0 f - 4 d 7 9 - 9 c 3 5 - 6 4 a 5 5 4 9 4 6 8 8 a " , " 3 d 5 b d d b 6 - 6 4 0 f - 4 d 7 9 - 9 c 3 5 - 6 4 a 5 5 4 9 4 6 8 8 9 " , " 3 d 5 b d d b 6 - 6 4 0 f - 4 d 7 9 - 9 c 3 5 - 6 4 a 5 5 4 9 4 6 8 8 8 " , " 3 d 5 b d d b 6 - 6 4 0 f - 4 d 7 9 - 9 c 3 5 - 6 4 a 5 5 4 9 4 6 8 8 7 " , " 3 d 5 b d d b 6 - 6 4 0 f - 4 d 7 9 - 9 c 3 5 - 6 4 a 5 5 4 9 4 6 8 8 6 " ] , " 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5 " , " 3 d 5 b d d b 6 - 6 4 0 f - 4 d 7 9 - 9 c 3 5 - 6 4 a 5 5 4 9 4 6 8 8 4 " , " 3 d 5 b d d b 6 - 6 4 0 f - 4 d 7 9 - 9 c 3 5 - 6 4 a 5 5 4 9 4 6 8 8 7 " , " 3 d 5 b d d b 6 - 6 4 0 f - 4 d 7 9 - 9 c 3 5 - 6 4 a 5 5 4 9 4 6 8 8 6 " , " 3 d 5 b d d b 6 - 6 4 0 f - 4 d 7 9 - 9 c 3 5 - 6 4 a 5 5 4 9 4 6 8 8 a " , " 3 d 5 b d d b 6 - 6 4 0 f - 4 d 7 9 - 9 c 3 5 - 6 4 a 5 5 4 9 4 6 8 8 9 " , " 3 d 5 b d d b 6 - 6 4 0 f - 4 d 7 9 - 9 c 3 5 - 6 4 a 5 5 4 9 4 6 8 8 8 " ] , " 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7 " , " 3 d 5 b d d b 6 - 6 4 0 f - 4 d 7 9 - 9 c 3 5 - 6 4 a 5 5 4 9 4 6 8 8 a " , " 3 d 5 b d d b 6 - 6 4 0 f - 4 d 7 9 - 9 c 3 5 - 6 4 a 5 5 4 9 4 6 8 8 9 " , " 3 d 5 b d d b 6 - 6 4 0 f - 4 d 7 9 - 9 c 3 5 - 6 4 a 5 5 4 9 4 6 8 8 8 " , " 3 d 5 b d d b 6 - 6 4 0 f - 4 d 7 9 - 9 c 3 5 - 6 4 a 5 5 4 9 4 6 8 8 5 " , " 3 d 5 b d d b 6 - 6 4 0 f - 4 d 7 9 - 9 c 3 5 - 6 4 a 5 5 4 9 4 6 8 8 6 " ] , " 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d 3 4 e d 5 5 a - 6 5 8 3 - 4 e 2 1 - a 8 4 5 - 6 3 0 c e 8 8 a 0 c b 9 " , " d e f i n i t i o n " : [ ] , " g e n e r a l " : " 2 2 4 c c 3 2 4 - 4 4 a 8 - 4 5 b 4 - 9 0 3 7 - 8 7 2 b b 4 e 3 f d e 0 " , " h y p e r L i n k " : [ ] , " i i d " : " a 3 7 4 1 5 c b - 2 e 4 4 - 4 8 6 2 - b 5 a 7 - f 5 4 4 4 3 a 2 1 0 7 1 " , " i s D e p r e c a t e d " : f a l s e , " n a m e " : " l o n g i t u d e " , " p o s s i b l e S c a l e " : [ " e d 3 0 c 3 d 1 - 8 e 8 1 - 4 4 2 a - a 1 2 6 - a 3 a 6 0 9 3 a a 6 3 2 " , " 5 8 3 8 8 0 d 6 - 9 8 a a - 4 6 e a - a 1 4 8 - 3 5 b d e b 4 5 5 3 8 9 " , " 0 b 5 c a e 1 7 - 6 6 a c - 4 a c 1 - 8 c 3 5 - 8 e 7 f e 3 b 1 4 5 e a " , " d 3 4 e d 5 5 a - 6 5 8 3 - 4 e 2 1 - a 8 4 5 - 6 3 0 c e 8 8 a 0 c b 9 " , " 4 3 a 1 0 b c 2 - 4 d a 1 - 4 c 4 2 - 9 1 c c - 8 6 3 3 5 0 f 3 7 7 8 2 " ] , " q u a n t i t y D i m e n s i o n S y m b o l " : " " , " r e v i s i o n N u m b e r " : 1 , " s h o r t N a m e " : " l o n " , " s y m b o l " : " �" } , { " a l i a s " : [ ] , " c a t e g o r y " : [ ] , " c l a s s K i n d " : " S p e c i a l i z e d Q u a n t i t y K i n d " , " d e f a u l t S c a l e " : " d 3 4 e d 5 5 a - 6 5 8 3 - 4 e 2 1 - a 8 4 5 - 6 3 0 c e 8 8 a 0 c b 9 " , " d e f i n i t i o n " : [ ] , " g e n e r a l " : " 2 2 4 c c 3 2 4 - 4 4 a 8 - 4 5 b 4 - 9 0 3 7 - 8 7 2 b b 4 e 3 f d e 0 " , " h y p e r L i n k " : [ ] , " i i d " : " 1 b f b 0 d e d - e b 2 3 - 4 c a 2 - 8 1 a 0 - c 9 8 7 8 7 7 8 2 2 d 8 " , " i s D e p r e c a t e d " : f a l s e , " n a m e " : " l a t i t u d e " , " p o s s i b l e S c a l e " : [ " 5 8 3 8 8 0 d 6 - 9 8 a a - 4 6 e a - a 1 4 8 - 3 5 b d e b 4 5 5 3 8 9 " , " d 3 4 e d 5 5 a - 6 5 8 3 - 4 e 2 1 - a 8 4 5 - 6 3 0 c e 8 8 a 0 c b 9 " , " e d 3 0 c 3 d 1 - 8 e 8 1 - 4 4 2 a - a 1 2 6 - a 3 a 6 0 9 3 a a 6 3 2 " , " 4 3 a 1 0 b c 2 - 4 d a 1 - 4 c 4 2 - 9 1 c c - 8 6 3 3 5 0 f 3 7 7 8 2 " , " 0 b 5 c a e 1 7 - 6 6 a c - 4 a c 1 - 8 c 3 5 - 8 e 7 f e 3 b 1 4 5 e a " ] , " q u a n t i t y D i m e n s i o n S y m b o l " : " " , " r e v i s i o n N u m b e r " : 1 , " s h o r t N a m e " : " l a t " , " s y m b o l " : " �" } , { " 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T e x t P a r a m e t e r T y p e " , " d e f i n i t i o n " : [ ] , " h y p e r L i n k " : [ ] , " i i d " : " 3 6 c d 0 5 e 5 - f 6 d 2 - 4 4 6 f - 8 3 f 0 - b c 9 b 8 9 3 c 2 7 2 e " , " i s D e p r e c a t e d " : f a l s e , " n a m e " : " s u p p l i e r " , " r e v i s i o n N u m b e r " : 1 , " s h o r t N a m e " : " s u p p l i e r " , " s y m b o l " : " s u p p l i e r " } , { " 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T e x t P a r a m e t e r T y p e " , " d e f i n i t i o n " : [ ] , " h y p e r L i n k " : [ ] , " i i d " : " c 7 d 9 b 0 2 a - 4 d c a - 4 3 b 0 - a 4 3 4 - 8 2 b 7 7 0 4 7 d 2 0 b " , " i s D e p r e c a t e d " : f a l s e , " n a m e " : " h e r i t a g e   d e t a i l s " , " r e v i s i o n N u m b e r " : 1 , " s h o r t N a m e " : " h e r _ d e t " , " s y m b o l " : " h e r _ d e t " } , { " 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T e x t P a r a m e t e r T y p e " , " d e f i n i t i o n " : [ ] , " h y p e r L i n k " : [ ] , " i i d " : " f f c 3 c 2 c f - 2 d 6 e - 4 5 8 4 - 8 7 9 8 - b b c 0 2 7 e 1 4 6 3 4 " , " i s D e p r e c a t e d " : f a l s e , " n a m e " : " m a n u f a c t u r e r " , " r e v i s i o n N u m b e r " : 1 , " s h o r t N a m e " : " m a n u f a c t u r e r " , " s y m b o l " : " m a n u f a c t u r e r " } , { " 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S p e c i a l i z e d Q u a n t i t y K i n d " , " d e f a u l t S c a l e " : " d 3 4 e d 5 5 a - 6 5 8 3 - 4 e 2 1 - a 8 4 5 - 6 3 0 c e 8 8 a 0 c b 9 " , " d e f i n i t i o n " : [ ] , " g e n e r a l " : " 2 2 4 c c 3 2 4 - 4 4 a 8 - 4 5 b 4 - 9 0 3 7 - 8 7 2 b b 4 e 3 f d e 0 " , " h y p e r L i n k " : [ ] , " i i d " : " e 7 1 3 0 7 b 9 - f d a 0 - 4 f 8 8 - 8 c d 0 - d 4 0 f b e 6 6 6 e 7 e " , " i s D e p r e c a t e d " : f a l s e , " n a m e " : " h e a d i n g " , " p o s s i b l e S c a l e " : [ " e d 3 0 c 3 d 1 - 8 e 8 1 - 4 4 2 a - a 1 2 6 - a 3 a 6 0 9 3 a a 6 3 2 " , " d 3 4 e d 5 5 a - 6 5 8 3 - 4 e 2 1 - a 8 4 5 - 6 3 0 c e 8 8 a 0 c b 9 " , " 5 8 3 8 8 0 d 6 - 9 8 a a - 4 6 e a - a 1 4 8 - 3 5 b d e b 4 5 5 3 8 9 " , " 0 b 5 c a e 1 7 - 6 6 a c - 4 a c 1 - 8 c 3 5 - 8 e 7 f e 3 b 1 4 5 e a " , " 4 3 a 1 0 b c 2 - 4 d a 1 - 4 c 4 2 - 9 1 c c - 8 6 3 3 5 0 f 3 7 7 8 2 " ] , " q u a n t i t y D i m e n s i o n S y m b o l " : " " , " r e v i s i o n N u m b e r " : 1 , " s h o r t N a m e " : " h e a d i n g " , " s y m b o l " : " a l p h a _ h e a d i n g " } , { " 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a 7 c 5 1 9 9 e - f 7 2 b - 4 e 7 e - 8 1 b 3 - 2 d 4 2 7 3 0 f 8 c 6 6 " , " d e f i n i t i o n " : [ " 8 1 a c 7 2 a 6 - 9 8 1 6 - 4 d b d - a 3 f d - 1 f c 5 c 7 0 d 3 d b b " ] , " g e n e r a l " : " e 9 8 d 7 d 6 5 - 7 a 1 a - 4 5 c f - 9 3 e a - e 8 c 3 7 f 2 1 a 5 2 2 " , " h y p e r L i n k " : [ ] , " i i d " : " 1 b 6 f 3 3 7 5 - 3 2 7 a - 4 6 5 d - 9 4 3 7 - b 4 8 1 1 9 2 c b e 5 1 " , " i s D e p r e c a t e d " : f a l s e , " n a m e " : " d u r a t i o n " , " p o s s i b l e S c a l e " : [ " a 7 c 5 1 9 9 e - f 7 2 b - 4 e 7 e - 8 1 b 3 - 2 d 4 2 7 3 0 f 8 c 6 8 " , " a 7 c 5 1 9 9 e - f 7 2 b - 4 e 7 e - 8 1 b 3 - 2 d 4 2 7 3 0 f 8 c 6 6 " , " 4 b 5 e d 5 7 1 - d c 9 4 - 4 6 0 a - 9 1 0 9 - 6 3 5 1 e 6 3 f a 8 a c " , " e 8 e 6 b 3 b b - e d 7 0 - 4 b c 9 - 9 e 2 c - 6 a 2 c 0 4 b c 4 1 e e " , " a 7 c 5 1 9 9 e - f 7 2 b - 4 e 7 e - 8 1 b 3 - 2 d 4 2 7 3 0 f 8 c 6 9 " , " 0 1 8 0 5 8 2 d - 7 0 7 5 - 4 c 5 2 - 8 d 2 4 - a 0 5 f 6 f e 6 4 b 9 7 " , " b 2 d 8 6 4 5 3 - 6 d a 6 - 4 3 b 1 - 8 d c 7 - 3 a 1 2 4 1 3 a 7 c 8 1 " , " a 7 c 5 1 9 9 e - f 7 2 b - 4 e 7 e - 8 1 b 3 - 2 d 4 2 7 3 0 f 8 c 6 7 " ] , " q u a n t i t y D i m e n s i o n S y m b o l " : " " , " r e v i s i o n N u m b e r " : 1 , " s h o r t N a m e " : " d u r " , " s y m b o l " : " d u r " } , { " c i t a t i o n " : [ ] , " c l a s s K i n d " : " D e f i n i t i o n " , " c o n t e n t " : " i n t e r v a l   o f   t i m e " , " e x a m p l e " : [ ] , " i i d " : " 8 1 a c 7 2 a 6 - 9 8 1 6 - 4 d b d - a 3 f d - 1 f c 5 c 7 0 d 3 d b b " , " l a n g u a g e C o d e " : " e n - G B " , " n o t e " : [ ] , " r e v i s i o n N u m b e r " : 1 } , { " a l i a s " : [ ] , " c a t e g o r y " : [ ] , " c l a s s K i n d " : " S p e c i a l i z e d Q u a n t i t y K i n d " , " d e f a u l t S c a l e " : " a 7 c 5 1 9 9 e - f 7 2 b - 4 e 7 e - 8 1 b 3 - 2 d 4 2 7 3 0 f 8 c 6 6 " , " d e f i n i t i o n " : [ " 3 1 4 e 5 f c 5 - 2 8 e 3 - 4 b 0 2 - 9 5 4 b - 8 c c 5 2 a e 1 a 0 f 2 " ] , " g e n e r a l " : " 1 b 6 f 3 3 7 5 - 3 2 7 a - 4 6 5 d - 9 4 3 7 - b 4 8 1 1 9 2 c b e 5 1 " , " h y p e r L i n k " : [ ] , " i i d " : " 4 f 4 3 5 8 6 a - 3 4 3 4 - 4 a 1 7 - b b 9 3 - 0 8 d 7 c f 5 5 5 4 6 7 " , " i s D e p r e c a t e d " : f a l s e , " n a m e " : " s p e c i f i c   i m p u l s e " , " p o s s i b l e S c a l e " : [ " 4 b 5 e d 5 7 1 - d c 9 4 - 4 6 0 a - 9 1 0 9 - 6 3 5 1 e 6 3 f a 8 a c " , " e 8 e 6 b 3 b b - e d 7 0 - 4 b c 9 - 9 e 2 c - 6 a 2 c 0 4 b c 4 1 e e " , " 0 1 8 0 5 8 2 d - 7 0 7 5 - 4 c 5 2 - 8 d 2 4 - a 0 5 f 6 f e 6 4 b 9 7 " , " a 7 c 5 1 9 9 e - f 7 2 b - 4 e 7 e - 8 1 b 3 - 2 d 4 2 7 3 0 f 8 c 6 9 " , " a 7 c 5 1 9 9 e - f 7 2 b - 4 e 7 e - 8 1 b 3 - 2 d 4 2 7 3 0 f 8 c 6 8 " , " a 7 c 5 1 9 9 e - f 7 2 b - 4 e 7 e - 8 1 b 3 - 2 d 4 2 7 3 0 f 8 c 6 6 " , " a 7 c 5 1 9 9 e - f 7 2 b - 4 e 7 e - 8 1 b 3 - 2 d 4 2 7 3 0 f 8 c 6 7 " ] , " 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S p e c i a l i z e d Q u a n t i t y K i n d " , " d e f a u l t S c a l e " : " a 7 c 5 1 9 9 e - f 7 2 b - 4 e 7 e - 8 1 b 3 - 2 d 4 2 7 3 0 f 8 c 6 6 " , " d e f i n i t i o n " : [ " 7 1 f 8 2 7 9 3 - c 5 4 7 - 4 e 6 9 - b e 6 c - 1 b 7 6 9 3 d 7 0 6 a f " ] , " g e n e r a l " : " 1 b 6 f 3 3 7 5 - 3 2 7 a - 4 6 5 d - 9 4 3 7 - b 4 8 1 1 9 2 c b e 5 1 " , " h y p e r L i n k " : [ ] , " i i d " : " a e 0 c 3 f 3 6 - 9 f 1 3 - 4 8 b b - a 1 f c - e 3 3 c 9 6 a 1 f f 2 c " , " i s D e p r e c a t e d " : f a l s e , " n a m e " : " l i f e t i m e " , " p o s s i b l e S c a l e " : [ " a 7 c 5 1 9 9 e - f 7 2 b - 4 e 7 e - 8 1 b 3 - 2 d 4 2 7 3 0 f 8 c 6 8 " , " 0 1 8 0 5 8 2 d - 7 0 7 5 - 4 c 5 2 - 8 d 2 4 - a 0 5 f 6 f e 6 4 b 9 7 " , " a 7 c 5 1 9 9 e - f 7 2 b - 4 e 7 e - 8 1 b 3 - 2 d 4 2 7 3 0 f 8 c 6 7 " , " a 7 c 5 1 9 9 e - f 7 2 b - 4 e 7 e - 8 1 b 3 - 2 d 4 2 7 3 0 f 8 c 6 6 " , " 4 b 5 e d 5 7 1 - d c 9 4 - 4 6 0 a - 9 1 0 9 - 6 3 5 1 e 6 3 f a 8 a c " , " e 8 e 6 b 3 b b - e d 7 0 - 4 b c 9 - 9 e 2 c - 6 a 2 c 0 4 b c 4 1 e e " , " a 7 c 5 1 9 9 e - f 7 2 b - 4 e 7 e - 8 1 b 3 - 2 d 4 2 7 3 0 f 8 c 6 9 " , " b 2 d 8 6 4 5 3 - 6 d a 6 - 4 3 b 1 - 8 d c 7 - 3 a 1 2 4 1 3 a 7 c 8 1 " ] , " q u a n t i t y D i m e n s i o n S y m b o l " : " " , " r e v i s i o n N u m b e r " : 1 , " s h o r t N a m e " : " l i f e t i m e " , " s y m b o l " : " l i f e t i m e " } , { " c i t a t i o n " : [ ] , " c l a s s K i n d " : " D e f i n i t i o n " , " c o n t e n t " : " d u r a t i o n   o f   o p e r a t i o n a l   l i f e " , " e x a m p l e " : [ ] , " i i d " : " 7 1 f 8 2 7 9 3 - c 5 4 7 - 4 e 6 9 - b e 6 c - 1 b 7 6 9 3 d 7 0 6 a f " , " l a n g u a g e C o d e " : " e n - G B " , " n o t e " : [ ] , " r e v i s i o n N u m b e r " : 1 } , { " a l i a s " : [ ] , " c a t e g o r y " : [ ] , " c l a s s K i n d " : " S p e c i a l i z e d Q u a n t i t y K i n d " , " d e f a u l t S c a l e " : " d 3 4 e d 5 5 a - 6 5 8 3 - 4 e 2 1 - a 8 4 5 - 6 3 0 c e 8 8 a 0 c b 9 " , " d e f i n i t i o n " : [ " a b 5 a 6 4 b 1 - d d 4 5 - 4 6 4 7 - a 6 e 8 - b 5 d 5 6 4 6 c 1 8 5 4 " ] , " g e n e r a l " : " 2 2 4 c c 3 2 4 - 4 4 a 8 - 4 5 b 4 - 9 0 3 7 - 8 7 2 b b 4 e 3 f d e 0 " , " h y p e r L i n k " : [ ] , " i i d " : " a 4 8 f 9 8 8 e - 5 b 9 8 - 4 b 1 9 - b 4 0 2 - 4 f b 8 2 e 9 8 7 a 4 3 " , " i s D e p r e c a t e d " : f a l s e , " n a m e " : " b e a m   d i v e r g e n c e   h a l f   a n g l e " , " p o s s i b l e S c a l e " : [ " d 3 4 e d 5 5 a - 6 5 8 3 - 4 e 2 1 - a 8 4 5 - 6 3 0 c e 8 8 a 0 c b 9 " , " 0 b 5 c a e 1 7 - 6 6 a c - 4 a c 1 - 8 c 3 5 - 8 e 7 f e 3 b 1 4 5 e a " , " e d 3 0 c 3 d 1 - 8 e 8 1 - 4 4 2 a - a 1 2 6 - a 3 a 6 0 9 3 a a 6 3 2 " , " 5 8 3 8 8 0 d 6 - 9 8 a a - 4 6 e a - a 1 4 8 - 3 5 b d e b 4 5 5 3 8 9 " , " 4 3 a 1 0 b c 2 - 4 d a 1 - 4 c 4 2 - 9 1 c c - 8 6 3 3 5 0 f 3 7 7 8 2 " ] , " q u a n t i t y D i m e n s i o n S y m b o l " : " " , " r e v i s i o n N u m b e r " : 1 , " s h o r t N a m e " : " b e a m _ d i v " , " s y m b o l " : " b e a m _ d i v " } , { " c i t a t i o n " : [ ] , " c l a s s K i n d " : " D e f i n i t i o n " , " c o n t e n t " : " t o p   h a l f   a n g l e   o f   t h e   p l u m e   d i v e r g e n c e   c o n e   e x t e n d i n g   f r o m   a   p r o p u l s i o n   n o z z l e " , " e x a m p l e " : [ ] , " i i d " : " a b 5 a 6 4 b 1 - d d 4 5 - 4 6 4 7 - a 6 e 8 - b 5 d 5 6 4 6 c 1 8 5 4 " , " l a n g u a g e C o d e " : " e n - G B " , " n o t e " : [ ] , " r e v i s i o n N u m b e r " : 1 } , { " a l i a s " : [ ] , " a l l o w M u l t i S e l e c t " : f a l s e , " c a t e g o r y " : [ ] , " c l a s s K i n d " : " E n u m e r a t i o n P a r a m e t e r T y p e " , " d e f i n i t i o n " : [ ] , " h y p e r L i n k " : [ ] , " i i d " : " 0 4 a 8 5 1 6 4 - f 5 7 1 - 4 5 d a - 8 8 3 d - e c b 3 e 8 a 8 a 4 3 b " , " i s D e p r e c a t e d " : f a l s e , " n a m e " : " p r o p e l l a n t   t y p e " , " r e v i s i o n N u m b e r " : 1 , " s h o r t N a m e " : " p r o p _ t y p e " , " s y m b o l " : " p r o p 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4 3 a 1 0 b c 2 - 4 d a 1 - 4 c 4 2 - 9 1 c c - 8 6 3 3 5 0 f 3 7 7 8 2 " , " d e f i n i t i o n " : [ ] , " g e n e r a l " : " 2 2 4 c c 3 2 4 - 4 4 a 8 - 4 5 b 4 - 9 0 3 7 - 8 7 2 b b 4 e 3 f d e 0 " , " h y p e r L i n k " : [ ] , " i i d " : " 3 8 3 0 e b b c - 5 3 0 0 - 4 0 6 a - 9 7 f a - f 3 5 4 c 2 3 7 0 2 0 8 " , " i s D e p r e c a t e d " : f a l s e , " n a m e " : " r o l l   n o i s e   e q u i v a l e n t   a n g l e " , " p o s s i b l e S c a l e " : [ " d 3 4 e d 5 5 a - 6 5 8 3 - 4 e 2 1 - a 8 4 5 - 6 3 0 c e 8 8 a 0 c b 9 " , " 0 b 5 c a e 1 7 - 6 6 a c - 4 a c 1 - 8 c 3 5 - 8 e 7 f e 3 b 1 4 5 e a " , " 5 8 3 8 8 0 d 6 - 9 8 a a - 4 6 e a - a 1 4 8 - 3 5 b d e b 4 5 5 3 8 9 " , " 4 3 a 1 0 b c 2 - 4 d a 1 - 4 c 4 2 - 9 1 c c - 8 6 3 3 5 0 f 3 7 7 8 2 " , " e d 3 0 c 3 d 1 - 8 e 8 1 - 4 4 2 a - a 1 2 6 - a 3 a 6 0 9 3 a a 6 3 2 " ] , " q u a n t i t y D i m e n s i o n S y m b o l " : " " , " r e v i s i o n N u m b e r " : 1 , " s h o r t N a m e " : " a n g _ n o i s e _ r " , " s y m b o l " : " �_ n o i s e _ r " } , { " a l i a s " : [ ] , " c a t e g o r y " : [ ] , " c l a s s K i n d " : " S p e c i a l i z e d Q u a n t i t y K i n d " , " d e f a u l t S c a l e " : " 4 3 a 1 0 b c 2 - 4 d a 1 - 4 c 4 2 - 9 1 c c - 8 6 3 3 5 0 f 3 7 7 8 2 " , " d e f i n i t i o n " : [ ] , " g e n e r a l " : " 2 2 4 c c 3 2 4 - 4 4 a 8 - 4 5 b 4 - 9 0 3 7 - 8 7 2 b b 4 e 3 f d e 0 " , " h y p e r L i n k " : [ ] , " i i d " : " 5 0 d b 5 2 5 4 - 3 4 5 c - 4 3 f d - 8 9 1 e - d b 2 e 0 c 9 0 f b 0 f " , " i s D e p r e c a t e d " : f a l s e , " n a m e " : " p i t c h / y a w   b i a s " , " p o s s i b l e S c a l e " : [ " d 3 4 e d 5 5 a - 6 5 8 3 - 4 e 2 1 - a 8 4 5 - 6 3 0 c e 8 8 a 0 c b 9 " , " 0 b 5 c a e 1 7 - 6 6 a c - 4 a c 1 - 8 c 3 5 - 8 e 7 f e 3 b 1 4 5 e a " , " 4 3 a 1 0 b c 2 - 4 d a 1 - 4 c 4 2 - 9 1 c c - 8 6 3 3 5 0 f 3 7 7 8 2 " , " e d 3 0 c 3 d 1 - 8 e 8 1 - 4 4 2 a - a 1 2 6 - a 3 a 6 0 9 3 a a 6 3 2 " , " 5 8 3 8 8 0 d 6 - 9 8 a a - 4 6 e a - a 1 4 8 - 3 5 b d e b 4 5 5 3 8 9 " ] , " q u a n t i t y D i m e n s i o n S y m b o l " : " " , " r e v i s i o n N u m b e r " : 1 , " s h o r t N a m e " : " b i a s _ p y " , " s y m b o l " : " b i a s _ p y " } , { " a l i a s " : [ ] , " c a t e g o r y " : [ ] , " c l a s s K i n d " : " S p e c i a l i z e d Q u a n t i t y K i n d " , " d e f a u l t S c a l e " : " a 7 c 5 1 9 9 e - f 7 2 b - 4 e 7 e - 8 1 b 3 - 2 d 4 2 7 3 0 f 8 c 6 6 " , " d e f i n i t i o n " : [ ] , " g e n e r a l " : " e 9 8 d 7 d 6 5 - 7 a 1 a - 4 5 c f - 9 3 e a - e 8 c 3 7 f 2 1 a 5 2 2 " , " h y p e r L i n k " : [ ] , " i i d " : " 2 2 8 6 c 1 7 d - 0 a 3 c - 4 c f 2 - 9 c c 9 - 5 4 d 1 5 2 6 d b 2 9 8 " , " i s D e p r e c a t e d " : f a l s e , " n a m e " : " a c q u i s i t i o n   t i m e " , " p o s s i b l e S c a l e " : [ " a 7 c 5 1 9 9 e - f 7 2 b - 4 e 7 e - 8 1 b 3 - 2 d 4 2 7 3 0 f 8 c 6 9 " , " a 7 c 5 1 9 9 e - f 7 2 b - 4 e 7 e - 8 1 b 3 - 2 d 4 2 7 3 0 f 8 c 6 7 " , " 4 b 5 e d 5 7 1 - d c 9 4 - 4 6 0 a - 9 1 0 9 - 6 3 5 1 e 6 3 f a 8 a c " , " 0 1 8 0 5 8 2 d - 7 0 7 5 - 4 c 5 2 - 8 d 2 4 - a 0 5 f 6 f e 6 4 b 9 7 " , " e 8 e 6 b 3 b b - e d 7 0 - 4 b c 9 - 9 e 2 c - 6 a 2 c 0 4 b c 4 1 e e " , " a 7 c 5 1 9 9 e - f 7 2 b - 4 e 7 e - 8 1 b 3 - 2 d 4 2 7 3 0 f 8 c 6 6 " ] , " q u a n t i t y D i m e n s i o n S y m b o l " : " " , " r e v i s i o n N u m b e r " : 1 , " s h o r t N a m e " : " t _ a c q " , " s y m b o l " : " t _ a c q " } , { " 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d 3 4 e d 5 5 a - 6 5 8 3 - 4 e 2 1 - a 8 4 5 - 6 3 0 c e 8 8 a 0 c b 9 " , " d e f i n i t i o n " : [ " 6 e 0 9 5 2 3 3 - 1 9 2 9 - 4 a e 5 - a 4 2 c - 1 1 6 3 7 8 f b 3 d 0 7 " ] , " g e n e r a l " : " 2 2 4 c c 3 2 4 - 4 4 a 8 - 4 5 b 4 - 9 0 3 7 - 8 7 2 b b 4 e 3 f d e 0 " , " h y p e r L i n k " : [ ] , " i i d " : " e c 7 c 2 1 b 4 - 2 9 4 3 - 4 0 6 d - b 1 f 5 - 7 6 0 6 7 f d 2 5 c 4 2 " , " i s D e p r e c a t e d " : f a l s e , " n a m e " : " f i e l d   o f   v i e w   " , " p o s s i b l e S c a l e " : [ " e d 3 0 c 3 d 1 - 8 e 8 1 - 4 4 2 a - a 1 2 6 - a 3 a 6 0 9 3 a a 6 3 2 " , " 0 b 5 c a e 1 7 - 6 6 a c - 4 a c 1 - 8 c 3 5 - 8 e 7 f e 3 b 1 4 5 e a " , " 5 8 3 8 8 0 d 6 - 9 8 a a - 4 6 e a - a 1 4 8 - 3 5 b d e b 4 5 5 3 8 9 " , " 4 3 a 1 0 b c 2 - 4 d a 1 - 4 c 4 2 - 9 1 c c - 8 6 3 3 5 0 f 3 7 7 8 2 " , " d 3 4 e d 5 5 a - 6 5 8 3 - 4 e 2 1 - a 8 4 5 - 6 3 0 c e 8 8 a 0 c b 9 " ] , " q u a n t i t y D i m e n s i o n S y m b o l " : " " , " r e v i s i o n N u m b e r " : 1 , " s h o r t N a m e " : " F o V " , " s y m b o l " : " �_ F o V " } , { " c i t a t i o n " : [ ] , " c l a s s K i n d " : " D e f i n i t i o n " , " c o n t e n t " : " f u l l   p l a n a r   a n g l e   o f   t h e   t o p   o f   t h e   c o n e   t h a t   d e f i n e s   a   f i e l d - o f - v i e w " , " e x a m p l e " : [ ] , " i i d " : " 6 e 0 9 5 2 3 3 - 1 9 2 9 - 4 a e 5 - a 4 2 c - 1 1 6 3 7 8 f b 3 d 0 7 " , " l a n g u a g e C o d e " : " e n - G B " , " n o t e " : [ ] , " r e v i s i o n N u m b e r " : 1 } , { " 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S p e c i a l i z e d Q u a n t i t y K i n d " , " d e f a u l t S c a l e " : " 4 3 a 1 0 b c 2 - 4 d a 1 - 4 c 4 2 - 9 1 c c - 8 6 3 3 5 0 f 3 7 7 8 2 " , " d e f i n i t i o n " : [ ] , " g e n e r a l " : " 2 2 4 c c 3 2 4 - 4 4 a 8 - 4 5 b 4 - 9 0 3 7 - 8 7 2 b b 4 e 3 f d e 0 " , " h y p e r L i n k " : [ ] , " i i d " : " 1 1 c d 8 4 6 2 - e d e b - 4 8 7 b - 9 c 0 1 - 3 d f 6 d 9 7 8 8 0 6 4 " , " i s D e p r e c a t e d " : f a l s e , " n a m e " : " p i t c h / y a w   n o i s e   e q u i v a l e n t   a n g l e " , " p o s s i b l e S c a l e " : [ " d 3 4 e d 5 5 a - 6 5 8 3 - 4 e 2 1 - a 8 4 5 - 6 3 0 c e 8 8 a 0 c b 9 " , " 0 b 5 c a e 1 7 - 6 6 a c - 4 a c 1 - 8 c 3 5 - 8 e 7 f e 3 b 1 4 5 e a " , " 4 3 a 1 0 b c 2 - 4 d a 1 - 4 c 4 2 - 9 1 c c - 8 6 3 3 5 0 f 3 7 7 8 2 " , " e d 3 0 c 3 d 1 - 8 e 8 1 - 4 4 2 a - a 1 2 6 - a 3 a 6 0 9 3 a a 6 3 2 " , " 5 8 3 8 8 0 d 6 - 9 8 a a - 4 6 e a - a 1 4 8 - 3 5 b d e b 4 5 5 3 8 9 " ] , " q u a n t i t y D i m e n s i o n S y m b o l " : " " , " r e v i s i o n N u m b e r " : 1 , " s h o r t N a m e " : " a n g _ n o i s e _ p y " , " s y m b o l " : " �_ n o i s e _ p y " } , { " a l i a s " : [ ] , " c a t e g o r y " : [ ] , " c l a s s K i n d " : " S p e c i a l i z e d Q u a n t i t y K i n d " , " d e f a u l t S c a l e " : " 4 3 a 1 0 b c 2 - 4 d a 1 - 4 c 4 2 - 9 1 c c - 8 6 3 3 5 0 f 3 7 7 8 2 " , " d e f i n i t i o n " : [ ] , " g e n e r a l " : " 2 2 4 c c 3 2 4 - 4 4 a 8 - 4 5 b 4 - 9 0 3 7 - 8 7 2 b b 4 e 3 f d e 0 " , " h y p e r L i n k " : [ ] , " i i d " : " d 4 5 1 5 4 9 3 - 1 f 3 d - 4 a 8 9 - 9 8 2 f - 9 7 e c 0 8 4 6 6 9 c 0 " , " i s D e p r e c a t e d " : f a l s e , " n a m e " : " r o l l   b i a s " , " p o s s i b l e S c a l e " : [ " 4 3 a 1 0 b c 2 - 4 d a 1 - 4 c 4 2 - 9 1 c c - 8 6 3 3 5 0 f 3 7 7 8 2 " , " d 3 4 e d 5 5 a - 6 5 8 3 - 4 e 2 1 - a 8 4 5 - 6 3 0 c e 8 8 a 0 c b 9 " , " 5 8 3 8 8 0 d 6 - 9 8 a a - 4 6 e a - a 1 4 8 - 3 5 b d e b 4 5 5 3 8 9 " , " e d 3 0 c 3 d 1 - 8 e 8 1 - 4 4 2 a - a 1 2 6 - a 3 a 6 0 9 3 a a 6 3 2 " , " 0 b 5 c a e 1 7 - 6 6 a c - 4 a c 1 - 8 c 3 5 - 8 e 7 f e 3 b 1 4 5 e a " ] , " q u a n t i t y D i m e n s i o n S y m b o l " : " " , " r e v i s i o n N u m b e r " : 1 , " s h o r t N a m e " : " b i a s _ r " , " s y m b o l " : " b i a s _ r " } , { " 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S p e c i a l i z e d Q u a n t i t y K i n d " , " d e f a u l t S c a l e " : " 4 3 a 1 0 b c 2 - 4 d a 1 - 4 c 4 2 - 9 1 c c - 8 6 3 3 5 0 f 3 7 7 8 2 " , " d e f i n i t i o n " : [ ] , " g e n e r a l " : " 2 2 4 c c 3 2 4 - 4 4 a 8 - 4 5 b 4 - 9 0 3 7 - 8 7 2 b b 4 e 3 f d e 0 " , " h y p e r L i n k " : [ ] , " i i d " : " 1 5 3 4 f e 6 5 - e 5 d 4 - 4 e 2 1 - 9 c 0 8 - 3 d 1 f 4 b 7 4 2 e 3 4 " , " i s D e p r e c a t e d " : f a l s e , " n a m e " : " p i t c h / y a w   f i e l d - o f - v i e w   e r r o r " , " p o s s i b l e S c a l e " : [ " 5 8 3 8 8 0 d 6 - 9 8 a a - 4 6 e a - a 1 4 8 - 3 5 b d e b 4 5 5 3 8 9 " , " 0 b 5 c a e 1 7 - 6 6 a c - 4 a c 1 - 8 c 3 5 - 8 e 7 f e 3 b 1 4 5 e a " , " 4 3 a 1 0 b c 2 - 4 d a 1 - 4 c 4 2 - 9 1 c c - 8 6 3 3 5 0 f 3 7 7 8 2 " , " e d 3 0 c 3 d 1 - 8 e 8 1 - 4 4 2 a - a 1 2 6 - a 3 a 6 0 9 3 a a 6 3 2 " , " d 3 4 e d 5 5 a - 6 5 8 3 - 4 e 2 1 - a 8 4 5 - 6 3 0 c e 8 8 a 0 c b 9 " ] , " q u a n t i t y D i m e n s i o n S y m b o l " : " " , " r e v i s i o n N u m b e r " : 1 , " s h o r t N a m e " : " F o V _ e r r _ p y " , " s y m b o l " : " F o V _ e r r _ p y " } , { " a l i a s " : [ ] , " c a t e g o r y " : [ ] , " c l a s s K i n d " : " S p e c i a l i z e d Q u a n t i t y K i n d " , " d e f a u l t S c a l e " : " 4 3 a 1 0 b c 2 - 4 d a 1 - 4 c 4 2 - 9 1 c c - 8 6 3 3 5 0 f 3 7 7 8 2 " , " d e f i n i t i o n " : [ ] , " g e n e r a l " : " 2 2 4 c c 3 2 4 - 4 4 a 8 - 4 5 b 4 - 9 0 3 7 - 8 7 2 b b 4 e 3 f d e 0 " , " h y p e r L i n k " : [ ] , " i i d " : " b 7 2 6 9 5 6 a - 3 6 a d - 4 0 8 6 - 9 9 5 b - d 5 f 9 4 5 e 8 0 a 1 2 " , " i s D e p r e c a t e d " : f a l s e , " n a m e " : " r o l l   f i e l d - o f - v i e w   e r r o r " , " p o s s i b l e S c a l e " : [ " 4 3 a 1 0 b c 2 - 4 d a 1 - 4 c 4 2 - 9 1 c c - 8 6 3 3 5 0 f 3 7 7 8 2 " , " 0 b 5 c a e 1 7 - 6 6 a c - 4 a c 1 - 8 c 3 5 - 8 e 7 f e 3 b 1 4 5 e a " , " e d 3 0 c 3 d 1 - 8 e 8 1 - 4 4 2 a - a 1 2 6 - a 3 a 6 0 9 3 a a 6 3 2 " , " d 3 4 e d 5 5 a - 6 5 8 3 - 4 e 2 1 - a 8 4 5 - 6 3 0 c e 8 8 a 0 c b 9 " , " 5 8 3 8 8 0 d 6 - 9 8 a a - 4 6 e a - a 1 4 8 - 3 5 b d e b 4 5 5 3 8 9 " ] , " q u a n t i t y D i m e n s i o n S y m b o l " : " " , " r e v i s i o n N u m b e r " : 1 , " s h o r t N a m e " : " F o V _ e r r _ r " , " s y m b o l " : " F o V _ e r r _ r " } , { " 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7 4 0 6 c 6 0 b - 9 f 2 2 - 4 4 a 4 - 9 f e 5 - b e d f a 0 a 8 3 b 9 3 " , " d e f i n i t i o n " : [ ] , " g e n e r a l " : " e 7 b e b b 3 7 - d f a d - 4 5 1 b - b c f 6 - b a 3 6 6 8 6 5 7 2 5 5 " , " h y p e r L i n k " : [ ] , " i i d " : " c 3 6 a 8 f c d - 2 8 5 2 - 4 1 5 3 - a 6 8 f - e e d 7 b 1 a d c f 4 3 " , " i s D e p r e c a t e d " : f a l s e , " n a m e " : " t o t a l   �v " , " p o s s i b l e S c a l e " : [ " 8 b c 6 7 8 a 2 - 1 1 e 5 - 4 1 c 1 - b 1 8 a - 7 4 6 b 8 5 c e d 0 a d " , " 7 4 0 6 c 6 0 b - 9 f 2 2 - 4 4 a 4 - 9 f e 5 - b e d f a 0 a 8 3 b 9 3 " ] , " q u a n t i t y D i m e n s i o n S y m b o l " : " " , " r e v i s i o n N u m b e r " : 1 , " s h o r t N a m e " : " d e l t a _ v _ t o t " , " s y m b o l " : " �v _ t o t " } , { " 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a t e P a r a m e t e r T y p e " , " d e f i n i t i o n " : [ ] , " h y p e r L i n k " : [ ] , " i i d " : " 2 7 4 b 5 1 e 3 - 6 c 0 0 - 4 d 5 5 - b 7 d 8 - 4 8 a d d e 2 8 5 1 9 4 " , " i s D e p r e c a t e d " : f a l s e , " n a m e " : " L a u n c h   d a t e " , " r e v i s i o n N u m b e r " : 1 , " s h o r t N a m e " : " d a t e _ s y s _ L a u n c h _ d a t e " , " s y m b o l " : " d a t e _ s y s _ L a u n c h _ d a t e " } , { " a l i a s " : [ ] , " c a t e g o r y " : [ ] , " c l a s s K i n d " : " S p e c i a l i z e d Q u a n t i t y K i n d " , " d e f a u l t S c a l e " : " 0 1 8 0 5 8 2 d - 7 0 7 5 - 4 c 5 2 - 8 d 2 4 - a 0 5 f 6 f e 6 4 b 9 7 " , " d e f i n i t i o n " : [ ] , " g e n e r a l " : " 1 b 6 f 3 3 7 5 - 3 2 7 a - 4 6 5 d - 9 4 3 7 - b 4 8 1 1 9 2 c b e 5 1 " , " h y p e r L i n k " : [ ] , " i i d " : " 5 a 8 c f b 9 1 - 3 8 9 a - 4 7 e 4 - 8 f 1 7 - f d c 8 a c b 7 7 a 7 b " , " i s D e p r e c a t e d " : t r u e , " n a m e " : " p h a s e   d u r a t i o n " , " p o s s i b l e S c a l e " : [ " a 7 c 5 1 9 9 e - f 7 2 b - 4 e 7 e - 8 1 b 3 - 2 d 4 2 7 3 0 f 8 c 6 7 " , " 4 b 5 e d 5 7 1 - d c 9 4 - 4 6 0 a - 9 1 0 9 - 6 3 5 1 e 6 3 f a 8 a c " , " a 7 c 5 1 9 9 e - f 7 2 b - 4 e 7 e - 8 1 b 3 - 2 d 4 2 7 3 0 f 8 c 6 9 " , " 0 1 8 0 5 8 2 d - 7 0 7 5 - 4 c 5 2 - 8 d 2 4 - a 0 5 f 6 f e 6 4 b 9 7 " , " e 8 e 6 b 3 b b - e d 7 0 - 4 b c 9 - 9 e 2 c - 6 a 2 c 0 4 b c 4 1 e e " , " a 7 c 5 1 9 9 e - f 7 2 b - 4 e 7 e - 8 1 b 3 - 2 d 4 2 7 3 0 f 8 c 6 8 " , " a 7 c 5 1 9 9 e - f 7 2 b - 4 e 7 e - 8 1 b 3 - 2 d 4 2 7 3 0 f 8 c 6 6 " ] , " q u a n t i t y D i m e n s i o n S y m b o l " : " " , " r e v i s i o n N u m b e r " : 1 , " s h o r t N a m e " : " p h a s e _ d u r " , " s y m b o l " : " p h a s e _ d u r " } , { " 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7 4 0 6 c 6 0 b - 9 f 2 2 - 4 4 a 4 - 9 f e 5 - b e d f a 0 a 8 3 b 9 3 " , " d e f i n i t i o n " : [ ] , " g e n e r a l " : " e 7 b e b b 3 7 - d f a d - 4 5 1 b - b c f 6 - b a 3 6 6 8 6 5 7 2 5 5 " , " h y p e r L i n k " : [ ] , " i i d " : " 3 4 7 3 3 d c 2 - 2 2 1 9 - 4 b e 4 - 8 f 4 9 - 5 5 f 2 5 7 c d 4 d a 6 " , " i s D e p r e c a t e d " : f a l s e , " n a m e " : " d e l t a - v   t o   c h a n g e   t r a j e c t o r y " , " p o s s i b l e S c a l e " : [ " 8 b c 6 7 8 a 2 - 1 1 e 5 - 4 1 c 1 - b 1 8 a - 7 4 6 b 8 5 c e d 0 a d " , " 7 4 0 6 c 6 0 b - 9 f 2 2 - 4 4 a 4 - 9 f e 5 - b e d f a 0 a 8 3 b 9 3 " ] , " q u a n t i t y D i m e n s i o n S y m b o l " : " " , " r e v i s i o n N u m b e r " : 1 , " s h o r t N a m e " : " d e l t a _ v _ c h a n g e _ t r a j " , " s y m b o l " : " �v _ c h a n g e _ t r a j " } , { " a l i a s " : [ ] , " c a t e g o r y " : [ ] , " c l a s s K i n d " : " S p e c i a l i z e d Q u a n t i t y K i n d " , " d e f a u l t S c a l e " : " 5 8 3 8 8 0 d 6 - 9 8 a a - 4 6 e a - a 1 4 8 - 3 5 b d e b 4 5 5 3 8 9 " , " d e f i n i t i o n " : [ ] , " g e n e r a l " : " 2 2 4 c c 3 2 4 - 4 4 a 8 - 4 5 b 4 - 9 0 3 7 - 8 7 2 b b 4 e 3 f d e 0 " , " h y p e r L i n k " : [ ] , " i i d " : " 8 e a f f 2 a 2 - d 6 6 b - 4 b c 1 - 8 b 5 f - 6 8 8 9 2 7 e f 2 d 0 b " , " i s D e p r e c a t e d " : f a l s e , " n a m e " : " I n c l i n a t i o n " , " p o s s i b l e S c a l e " : [ " d 3 4 e d 5 5 a - 6 5 8 3 - 4 e 2 1 - a 8 4 5 - 6 3 0 c e 8 8 a 0 c b 9 " , " 5 8 3 8 8 0 d 6 - 9 8 a a - 4 6 e a - a 1 4 8 - 3 5 b d e b 4 5 5 3 8 9 " , " e d 3 0 c 3 d 1 - 8 e 8 1 - 4 4 2 a - a 1 2 6 - a 3 a 6 0 9 3 a a 6 3 2 " , " 4 3 a 1 0 b c 2 - 4 d a 1 - 4 c 4 2 - 9 1 c c - 8 6 3 3 5 0 f 3 7 7 8 2 " , " 0 b 5 c a e 1 7 - 6 6 a c - 4 a c 1 - 8 c 3 5 - 8 e 7 f e 3 b 1 4 5 e a " ] , " q u a n t i t y D i m e n s i o n S y m b o l " : " " , " r e v i s i o n N u m b e r " : 1 , " s h o r t N a m e " : " i " , " s y m b o l " : " i " } , { " a l i a s " : [ ] , " c a t e g o r y " : [ ] , " c l a s s K i n d " : " S p e c i a l i z e d Q u a n t i t y K i n d " , " d e f a u l t S c a l e " : " 4 3 a 1 0 b c 2 - 4 d a 1 - 4 c 4 2 - 9 1 c c - 8 6 3 3 5 0 f 3 7 7 8 2 " , " d e f i n i t i o n " : [ ] , " g e n e r a l " : " 2 2 4 c c 3 2 4 - 4 4 a 8 - 4 5 b 4 - 9 0 3 7 - 8 7 2 b b 4 e 3 f d e 0 " , " h y p e r L i n k " : [ ] , " i i d " : " a 7 4 a a 8 6 2 - a 6 b f - 4 d 1 d - a d 9 c - a 2 a 5 0 a c 6 0 e 9 8 " , " i s D e p r e c a t e d " : f a l s e , " n a m e " : " s u n   s e n s o r   b i a s   3 �" , " p o s s i b l e S c a l e " : [ " 4 3 a 1 0 b c 2 - 4 d a 1 - 4 c 4 2 - 9 1 c c - 8 6 3 3 5 0 f 3 7 7 8 2 " , " 5 8 3 8 8 0 d 6 - 9 8 a a - 4 6 e a - a 1 4 8 - 3 5 b d e b 4 5 5 3 8 9 " , " 0 b 5 c a e 1 7 - 6 6 a c - 4 a c 1 - 8 c 3 5 - 8 e 7 f e 3 b 1 4 5 e a " , " e d 3 0 c 3 d 1 - 8 e 8 1 - 4 4 2 a - a 1 2 6 - a 3 a 6 0 9 3 a a 6 3 2 " , " d 3 4 e d 5 5 a - 6 5 8 3 - 4 e 2 1 - a 8 4 5 - 6 3 0 c e 8 8 a 0 c b 9 " ] , " q u a n t i t y D i m e n s i o n S y m b o l " : " " , " r e v i s i o n N u m b e r " : 1 , " s h o r t N a m e " : " b i a s _ s u n _ s e n s o r _ 3 s " , " s y m b o l " : " b i a s _ s u n _ s e n s o r _ 3 s " } , { " 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T e x t P a r a m e t e r T y p e " , " d e f i n i t i o n " : [ ] , " h y p e r L i n k " : [ ] , " i i d " : " 0 0 c 6 8 4 2 f - 9 a d 2 - 4 d 0 8 - 9 6 7 c - 2 8 0 f 9 b 7 7 b d 8 3 " , " i s D e p r e c a t e d " : f a l s e , " n a m e " : " b a t t e r y   c e l l   t y p e " , " r e v i s i o n N u m b e r " : 1 , " s h o r t N a m e " : " b a t _ c e l l _ t y p e " , " s y m b o l " : " b a t _ c e l l _ t y p e " } , { " 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T e x t P a r a m e t e r T y p e " , " d e f i n i t i o n " : [ ] , " h y p e r L i n k " : [ ] , " i i d " : " 4 6 4 b e c 2 a - 0 d 0 0 - 4 6 f 0 - 9 4 3 5 - f 3 f 4 0 a b a 9 d 1 5 " , " i s D e p r e c a t e d " : f a l s e , " n a m e " : " t o p o l o g y   d e s c r i p t i o n " , " r e v i s i o n N u m b e r " : 1 , " s h o r t N a m e " : " t o p o l _ d e s c " , " s y m b o l " : " t o p o l _ d e s c " } , { " 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4 5 5 7 5 2 6 - 3 b b 7 - 4 0 f 4 - 8 3 7 8 - 5 c b e 5 c a b a e 3 e " ] , " g e n e r a l " : " f 2 1 a b 3 1 7 - c 8 9 6 - 4 5 6 7 - a b d 0 - 6 8 b d 2 e c 4 2 5 9 2 " , " h y p e r L i n k " : [ ] , " i i d " : " 8 7 2 8 d 3 9 d - 2 3 9 a - 4 0 4 5 - 9 5 4 8 - 3 6 d 5 7 3 1 5 9 4 2 a " , " i s D e p r e c a t e d " : f a l s e , " n a m e " : " p o w e r   d u t y   c y c l e " , " p o s s i b l e S c a l e " : [ " 5 9 9 9 e c b b - a 9 9 0 - 4 d f 8 - b 9 e 4 - 4 b 6 5 5 5 9 7 1 8 f 3 " , " 5 6 8 6 3 1 6 1 - f a 3 a - 4 7 b 8 - a 3 c d - 1 6 4 6 5 f 7 3 4 b 2 7 " ] , " 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d 3 4 e d 5 5 a - 6 5 8 3 - 4 e 2 1 - a 8 4 5 - 6 3 0 c e 8 8 a 0 c b 9 " , " d e f i n i t i o n " : [ ] , " g e n e r a l " : " 2 2 4 c c 3 2 4 - 4 4 a 8 - 4 5 b 4 - 9 0 3 7 - 8 7 2 b b 4 e 3 f d e 0 " , " h y p e r L i n k " : [ ] , " i i d " : " 8 0 c b 2 1 0 b - 6 0 4 6 - 4 e e 1 - 9 4 a b - b a 4 8 a c 5 7 4 a 0 2 " , " i s D e p r e c a t e d " : f a l s e , " n a m e " : " b e a m   w i d t h   a n g l e " , " p o s s i b l e S c a l e " : [ " e d 3 0 c 3 d 1 - 8 e 8 1 - 4 4 2 a - a 1 2 6 - a 3 a 6 0 9 3 a a 6 3 2 " , " 5 8 3 8 8 0 d 6 - 9 8 a a - 4 6 e a - a 1 4 8 - 3 5 b d e b 4 5 5 3 8 9 " , " 0 b 5 c a e 1 7 - 6 6 a c - 4 a c 1 - 8 c 3 5 - 8 e 7 f e 3 b 1 4 5 e a " , " 4 3 a 1 0 b c 2 - 4 d a 1 - 4 c 4 2 - 9 1 c c - 8 6 3 3 5 0 f 3 7 7 8 2 " , " d 3 4 e d 5 5 a - 6 5 8 3 - 4 e 2 1 - a 8 4 5 - 6 3 0 c e 8 8 a 0 c b 9 " ] , " q u a n t i t y D i m e n s i o n S y m b o l " : " " , " r e v i s i o n N u m b e r " : 1 , " s h o r t N a m e " : " a n g _ b e a m _ w i d t h " , " s y m b o l " : " a n g _ b e a m _ w i d t h " } , { " a l i a s " : [ ] , " c a t e g o r y " : [ ] , " c l a s s K i n d " : " S p e c i a l i z e d Q u a n t i t y K i n d " , " d e f a u l t S c a l e " : " 7 b c 7 1 b 9 d - 7 1 6 d - 4 0 6 e - b c 9 5 - e 9 b 7 6 7 8 d b 9 9 6 " , " d e f i n i t i o n " : [ ] , " g e n e r a l " : " 8 9 1 4 8 7 4 c - 3 b 7 a - 4 9 e d - 9 f 4 6 - f a 2 7 9 f 2 7 0 5 1 d " , " h y p e r L i n k " : [ ] , " i i d " : " f 3 f 9 5 6 8 f - 3 f 2 c - 4 a e 9 - 9 e 3 4 - 8 b d 9 c a d 9 c 3 8 0 " , " i s D e p r e c a t e d " : t r u e , " n a m e " : " F u n d a m e n t a l   F r e q u e n c y " , " p o s s i b l e S c a l e " : [ " 7 b c 7 1 b 9 d - 7 1 6 d - 4 0 6 e - b c 9 5 - e 9 b 7 6 7 8 d b 9 9 6 " , " 3 7 8 0 a 8 a e - d a 2 f - 4 6 3 b - 8 5 2 0 - 9 e 5 a a 0 6 a b 7 c b " ] , " q u a n t i t y D i m e n s i o n S y m b o l " : " " , " r e v i s i o n N u m b e r " : 1 , " s h o r t N a m e " : " f _ f u n d " , " s y m b o l " : " f _ f u n d " } , { " a l i a s " : [ ] , " c a t e g o r y " : [ ] , " c l a s s K i n d " : " S p e c i a l i z e d Q u a n t i t y K i n d " , " d e f a u l t S c a l e " : " d 3 4 e d 5 5 a - 6 5 8 3 - 4 e 2 1 - a 8 4 5 - 6 3 0 c e 8 8 a 0 c b 9 " , " d e f i n i t i o n " : [ " b 8 b 7 0 1 f 3 - a b a e - 4 7 a 5 - a 5 1 9 - 5 e c 4 2 6 e 2 4 7 a a " ] , " g e n e r a l " : " 2 2 4 c c 3 2 4 - 4 4 a 8 - 4 5 b 4 - 9 0 3 7 - 8 7 2 b b 4 e 3 f d e 0 " , " h y p e r L i n k " : [ ] , " i i d " : " c f 5 8 7 a d 2 - 3 6 2 1 - 4 a 8 e - b 0 8 a - 6 b 0 f 2 a e 5 c d f 8 " , " i s D e p r e c a t e d " : f a l s e , " n a m e " : " e l e v a t i o n   a n g l e " , " p o s s i b l e S c a l e " : [ " 4 3 a 1 0 b c 2 - 4 d a 1 - 4 c 4 2 - 9 1 c c - 8 6 3 3 5 0 f 3 7 7 8 2 " , " e d 3 0 c 3 d 1 - 8 e 8 1 - 4 4 2 a - a 1 2 6 - a 3 a 6 0 9 3 a a 6 3 2 " , " 0 b 5 c a e 1 7 - 6 6 a c - 4 a c 1 - 8 c 3 5 - 8 e 7 f e 3 b 1 4 5 e a " , " d 3 4 e d 5 5 a - 6 5 8 3 - 4 e 2 1 - a 8 4 5 - 6 3 0 c e 8 8 a 0 c b 9 " , " 5 8 3 8 8 0 d 6 - 9 8 a a - 4 6 e a - a 1 4 8 - 3 5 b d e b 4 5 5 3 8 9 " ] , " q u a n t i t y D i m e n s i o n S y m b o l " : " " , " r e v i s i o n N u m b e r " : 1 , " s h o r t N a m e " : " a n g _ e l e v " , " s y m b o l " : " �_ e l e v " } , { " c i t a t i o n " : [ ] , " c l a s s K i n d " : " D e f i n i t i o n " , " c o n t e n t " : " p l a n a r   a n g l e   b e t w e e n   t h e   d i r e c t i o n   o f   s i g h t   a n d   t h e   o b s e r v e r ' s   l o c a l   h o r i z o n " , " e x a m p l e " : [ ] , " i i d " : " b 8 b 7 0 1 f 3 - a b a e - 4 7 a 5 - a 5 1 9 - 5 e c 4 2 6 e 2 4 7 a a " , " l a n g u a g e C o d e " : " e n - G B " , " n o t e " : [ ] , " r e v i s i o n N u m b e r " : 1 } , { " a l i a s " : [ ] , " c a t e g o r y " : [ ] , " c l a s s K i n d " : " S p e c i a l i z e d Q u a n t i t y K i n d " , " d e f a u l t S c a l e " : " d 3 4 e d 5 5 a - 6 5 8 3 - 4 e 2 1 - a 8 4 5 - 6 3 0 c e 8 8 a 0 c b 9 " , " d e f i n i t i o n " : [ ] , " g e n e r a l " : " c f 5 8 7 a d 2 - 3 6 2 1 - 4 a 8 e - b 0 8 a - 6 b 0 f 2 a e 5 c d f 8 " , " h y p e r L i n k " : [ ] , " i i d " : " a b d 2 8 2 9 b - 7 4 5 d - 4 5 b 7 - 9 4 9 b - 6 f a 8 b a b 2 a f f e " , " i s D e p r e c a t e d " : f a l s e , " n a m e " : " m i n i m u m   e l e v a t i o n   a n g l e " , " p o s s i b l e S c a l e " : [ " 0 b 5 c a e 1 7 - 6 6 a c - 4 a c 1 - 8 c 3 5 - 8 e 7 f e 3 b 1 4 5 e a " , " 5 8 3 8 8 0 d 6 - 9 8 a a - 4 6 e a - a 1 4 8 - 3 5 b d e b 4 5 5 3 8 9 " , " 4 3 a 1 0 b c 2 - 4 d a 1 - 4 c 4 2 - 9 1 c c - 8 6 3 3 5 0 f 3 7 7 8 2 " , " e d 3 0 c 3 d 1 - 8 e 8 1 - 4 4 2 a - a 1 2 6 - a 3 a 6 0 9 3 a a 6 3 2 " , " d 3 4 e d 5 5 a - 6 5 8 3 - 4 e 2 1 - a 8 4 5 - 6 3 0 c e 8 8 a 0 c b 9 " ] , " q u a n t i t y D i m e n s i o n S y m b o l " : " " , " r e v i s i o n N u m b e r " : 1 , " s h o r t N a m e " : " a n g _ e l e v _ m i n " , " s y m b o l " : " �_ e l e v _ m i n " } , { " a l i a s " : [ ] , " c a t e g o r y " : [ ] , " c l a s s K i n d " : " S p e c i a l i z e d Q u a n t i t y K i n d " , " d e f a u l t S c a l e " : " 3 d 5 b d d b 6 - 6 4 0 f - 4 d 7 9 - 9 c 3 5 - 6 4 a 5 5 4 9 4 6 8 8 5 " , " d e f i n i t i o n " : [ ] , " g e n e r a l " : " 0 a 0 2 2 6 4 4 - b e 7 2 - 4 d 0 9 - 9 d d d - a d 7 b 1 4 7 2 2 8 c 1 " , " h y p e r L i n k " : [ ] , " i i d " : " 3 4 4 c 8 2 6 f - 0 0 e 5 - 4 d 7 4 - a c c 0 - e 9 2 4 e 2 5 b a 6 1 6 " , " i s D e p r e c a t e d " : f a l s e , " n a m e " : " a l t i t u d e   o f   a p o g e e " , " p o s s i b l e S c a l e " : [ " 3 d 5 b d d b 6 - 6 4 0 f - 4 d 7 9 - 9 c 3 5 - 6 4 a 5 5 4 9 4 6 8 8 7 " , " 3 d 5 b d d b 6 - 6 4 0 f - 4 d 7 9 - 9 c 3 5 - 6 4 a 5 5 4 9 4 6 8 8 a " , " 3 d 5 b d d b 6 - 6 4 0 f - 4 d 7 9 - 9 c 3 5 - 6 4 a 5 5 4 9 4 6 8 8 6 " , " 3 d 5 b d d b 6 - 6 4 0 f - 4 d 7 9 - 9 c 3 5 - 6 4 a 5 5 4 9 4 6 8 8 9 " , " 3 d 5 b d d b 6 - 6 4 0 f - 4 d 7 9 - 9 c 3 5 - 6 4 a 5 5 4 9 4 6 8 8 5 " , " 3 d 5 b d d b 6 - 6 4 0 f - 4 d 7 9 - 9 c 3 5 - 6 4 a 5 5 4 9 4 6 8 8 8 " , " 3 d 5 b d d b 6 - 6 4 0 f - 4 d 7 9 - 9 c 3 5 - 6 4 a 5 5 4 9 4 6 8 8 4 " ] , " q u a n t i t y D i m e n s i o n S y m b o l " : " " , " r e v i s i o n N u m b e r " : 1 , " s h o r t N a m e " : " Z _ a p o " , " s y m b o l " : " Z _ a p o " } , { " a l i a s " : [ ] , " c a t e g o r y " : [ ] , " c l a s s K i n d " : " S p e c i a l i z e d Q u a n t i t y K i n d " , " d e f a u l t S c a l e " : " 3 d 5 b d d b 6 - 6 4 0 f - 4 d 7 9 - 9 c 3 5 - 6 4 a 5 5 4 9 4 6 8 8 5 " , " d e f i n i t i o n " : [ ] , " g e n e r a l " : " 0 a 0 2 2 6 4 4 - b e 7 2 - 4 d 0 9 - 9 d d d - a d 7 b 1 4 7 2 2 8 c 1 " , " h y p e r L i n k " : [ ] , " i i d " : " e a 3 f 1 e 9 9 - 1 c b f - 4 3 d 1 - a 7 3 8 - a 6 f 0 9 a 3 8 2 8 4 3 " , " i s D e p r e c a t e d " : f a l s e , " n a m e " : " a l t i t u d e   o f   p e r i g e e " , " p o s s i b l e S c a l e " : [ " 3 d 5 b d d b 6 - 6 4 0 f - 4 d 7 9 - 9 c 3 5 - 6 4 a 5 5 4 9 4 6 8 8 8 " , " 3 d 5 b d d b 6 - 6 4 0 f - 4 d 7 9 - 9 c 3 5 - 6 4 a 5 5 4 9 4 6 8 8 7 " , " 3 d 5 b d d b 6 - 6 4 0 f - 4 d 7 9 - 9 c 3 5 - 6 4 a 5 5 4 9 4 6 8 8 4 " , " 3 d 5 b d d b 6 - 6 4 0 f - 4 d 7 9 - 9 c 3 5 - 6 4 a 5 5 4 9 4 6 8 8 5 " , " 3 d 5 b d d b 6 - 6 4 0 f - 4 d 7 9 - 9 c 3 5 - 6 4 a 5 5 4 9 4 6 8 8 6 " , " 3 d 5 b d d b 6 - 6 4 0 f - 4 d 7 9 - 9 c 3 5 - 6 4 a 5 5 4 9 4 6 8 8 a " , " 3 d 5 b d d b 6 - 6 4 0 f - 4 d 7 9 - 9 c 3 5 - 6 4 a 5 5 4 9 4 6 8 8 9 " ] , " q u a n t i t y D i m e n s i o n S y m b o l " : " " , " r e v i s i o n N u m b e r " : 1 , " s h o r t N a m e " : " Z _ p e r i " , " s y m b o l " : " Z _ p e r i " } , { " 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7 b c 7 1 b 9 d - 7 1 6 d - 4 0 6 e - b c 9 5 - e 9 b 7 6 7 8 d b 9 9 6 " , " d e f i n i t i o n " : [ ] , " g e n e r a l " : " 8 9 1 4 8 7 4 c - 3 b 7 a - 4 9 e d - 9 f 4 6 - f a 2 7 9 f 2 7 0 5 1 d " , " h y p e r L i n k " : [ ] , " i i d " : " e 5 1 3 d e 7 4 - 5 e 0 f - 4 2 c b - b 3 4 6 - f 5 4 7 3 1 8 a a 4 e e " , " i s D e p r e c a t e d " : f a l s e , " n a m e " : " f r e q u e n c y   b a n d w i d t h " , " p o s s i b l e S c a l e " : [ " 7 b c 7 1 b 9 d - 7 1 6 d - 4 0 6 e - b c 9 5 - e 9 b 7 6 7 8 d b 9 9 6 " , " 3 7 8 0 a 8 a e - d a 2 f - 4 6 3 b - 8 5 2 0 - 9 e 5 a a 0 6 a b 7 c b " ] , " q u a n t i t y D i m e n s i o n S y m b o l " : " " , " r e v i s i o n N u m b e r " : 1 , " s h o r t N a m e " : " f r e q _ b a n d _ w i d " , " s y m b o l " : " f r e q _ b a n d _ w i d " } , { " a l i a s " : [ ] , " c a t e g o r y " : [ ] , " c l a s s K i n d " : " D a t e T i m e P a r a m e t e r T y p e " , " d e f i n i t i o n " : [ ] , " h y p e r L i n k " : [ ] , " i i d " : " 9 1 1 c 9 a a e - 5 d 7 9 - 4 d b 1 - b 4 7 a - f 6 2 b a 0 2 d b 4 6 1 " , " i s D e p r e c a t e d " : f a l s e , " n a m e " : " s t a r t   d a t e - t i m e " , " r e v i s i o n N u m b e r " : 1 , " s h o r t N a m e " : " d a t e _ t i m e _ s t a r t " , " s y m b o l " : " d a t e _ t i m e _ s t a r t " } , { " 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T e x t P a r a m e t e r T y p e " , " d e f i n i t i o n " : [ ] , " h y p e r L i n k " : [ ] , " i i d " : " 2 2 c b 3 9 f 4 - a e 9 5 - 4 0 9 5 - 9 3 7 0 - 2 3 9 e 2 d a 1 1 5 6 d " , " i s D e p r e c a t e d " : f a l s e , " n a m e " : " s p a c e c r a f t   a t t i t u d e " , " r e v i s i o n N u m b e r " : 1 , " s h o r t N a m e " : " s c _ a t t i t u d e " , " s y m b o l " : " s c _ a t t i t u d e " } , { " 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p e c i a l i z e d Q u a n t i t y K i n d " , " d e f a u l t S c a l e " : " f 5 8 e f 6 9 f - 1 a 9 a - 4 c 2 8 - b b 6 2 - c 5 d 1 3 4 d 7 7 8 3 9 " , " d e f i n i t i o n " : [ ] , " g e n e r a l " : " f 2 1 a b 3 1 7 - c 8 9 6 - 4 5 6 7 - a b d 0 - 6 8 b d 2 e c 4 2 5 9 2 " , " h y p e r L i n k " : [ ] , " i i d " : " 7 4 f 4 f 7 9 4 - 3 f b e - 4 7 4 5 - 8 6 3 b - e 4 5 b 2 7 1 5 e 6 4 e " , " i s D e p r e c a t e d " : f a l s e , " n a m e " : " s c a l e - f a c t o r   e r r o r   1 �" , " p o s s i b l e S c a l e " : [ " f 5 8 e f 6 9 f - 1 a 9 a - 4 c 2 8 - b b 6 2 - c 5 d 1 3 4 d 7 7 8 3 9 " , " 7 d 0 0 e 1 0 4 - 8 4 e 6 - 4 2 e 8 - a 0 1 c - 3 d 3 a 9 8 5 2 3 5 e a " , " 5 6 8 6 3 1 6 1 - f a 3 a - 4 7 b 8 - a 3 c d - 1 6 4 6 5 f 7 3 4 b 2 7 " ] , " q u a n t i t y D i m e n s i o n S y m b o l " : " " , " r e v i s i o n N u m b e r " : 1 , " s h o r t N a m e " : " s c a l e _ f a c _ e r r _ 1 s " , " s y m b o l " : " s c a l e _ f a c _ e r r _ 1 s " } , { " a l i a s " : [ ] , " c a t e g o r y " : [ ] , " c l a s s K i n d " : " D a t e T i m e P a r a m e t e r T y p e " , " d e f i n i t i o n " : [ ] , " h y p e r L i n k " : [ ] , " i i d " : " 1 1 b 5 0 9 b 5 - 9 a 3 8 - 4 5 1 3 - a e 8 3 - 4 6 f 3 7 1 6 5 d b 9 4 " , " i s D e p r e c a t e d " : f a l s e , " n a m e " : " e n d   d a t e - t i m e " , " r e v i s i o n N u m b e r " : 1 , " s h o r t N a m e " : " d a t e _ t i m e _ e n d " , " s y m b o l " : " d a t e _ t i m e _ e n d " } , { " a l i a s " : [ ] , " c a t e g o r y " : [ ] , " c l a s s K i n d " : " S p e c i a l i z e d Q u a n t i t y K i n d " , " d e f a u l t S c a l e " : " 3 2 6 f 2 4 0 b - e 0 3 8 - 4 e c 8 - 9 9 1 3 - 1 4 1 9 0 c 8 f 0 3 3 c " , " d e f i n i t i o n " : [ " 8 b c 8 1 d 1 f - 9 0 8 6 - 4 c 3 3 - 9 6 4 0 - 1 e 4 7 4 4 3 1 8 3 c e " ] , " g e n e r a l " : " e 9 8 d 7 d 6 5 - 7 a 1 a - 4 5 c f - 9 3 e a - e 8 c 3 7 f 2 1 a 5 2 2 " , " h y p e r L i n k " : [ ] , " i i d " : " 3 8 5 3 d 9 4 7 - 4 c 5 1 - 4 5 3 e - 9 e f d - 0 7 7 0 4 a c e b 4 1 7 " , " i s D e p r e c a t e d " : f a l s e , " n a m e " : " e p o c h " , " p o s s i b l e S c a l e " : [ " e 8 e 6 b 3 b b - e d 7 0 - 4 b c 9 - 9 e 2 c - 6 a 2 c 0 4 b c 4 1 e e " , " a 7 c 5 1 9 9 e - f 7 2 b - 4 e 7 e - 8 1 b 3 - 2 d 4 2 7 3 0 f 8 c 6 7 " , " 4 b 5 e d 5 7 1 - d c 9 4 - 4 6 0 a - 9 1 0 9 - 6 3 5 1 e 6 3 f a 8 a c " , " 0 1 8 0 5 8 2 d - 7 0 7 5 - 4 c 5 2 - 8 d 2 4 - a 0 5 f 6 f e 6 4 b 9 7 " , " 3 2 6 f 2 4 0 b - e 0 3 8 - 4 e c 8 - 9 9 1 3 - 1 4 1 9 0 c 8 f 0 3 3 c " , " a 7 c 5 1 9 9 e - f 7 2 b - 4 e 7 e - 8 1 b 3 - 2 d 4 2 7 3 0 f 8 c 6 9 " , " a 7 c 5 1 9 9 e - f 7 2 b - 4 e 7 e - 8 1 b 3 - 2 d 4 2 7 3 0 f 8 c 6 6 " , " a 7 c 5 1 9 9 e - f 7 2 b - 4 e 7 e - 8 1 b 3 - 2 d 4 2 7 3 0 f 8 c 6 8 " ] , " 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S p e c i a l i z e d Q u a n t i t y K i n d " , " d e f a u l t S c a l e " : " 3 2 6 f 2 4 0 b - e 0 3 8 - 4 e c 8 - 9 9 1 3 - 1 4 1 9 0 c 8 f 0 3 3 c " , " d e f i n i t i o n " : [ " 2 1 c a f f 0 6 - 6 2 b f - 4 c a 6 - b a 7 8 - d 5 4 a 8 6 6 c 1 5 f b " ] , " g e n e r a l " : " 3 8 5 3 d 9 4 7 - 4 c 5 1 - 4 5 3 e - 9 e f d - 0 7 7 0 4 a c e b 4 1 7 " , " h y p e r L i n k " : [ ] , " i i d " : " b 9 b 5 1 f 9 d - 4 a 0 6 - 4 4 7 2 - b 5 a e - e 6 1 c 5 a 8 d f c 8 a " , " i s D e p r e c a t e d " : f a l s e , " n a m e " : " s t a r t   e p o c h " , " p o s s i b l e S c a l e " : [ " a 7 c 5 1 9 9 e - f 7 2 b - 4 e 7 e - 8 1 b 3 - 2 d 4 2 7 3 0 f 8 c 6 9 " , " a 7 c 5 1 9 9 e - f 7 2 b - 4 e 7 e - 8 1 b 3 - 2 d 4 2 7 3 0 f 8 c 6 6 " , " e 8 e 6 b 3 b b - e d 7 0 - 4 b c 9 - 9 e 2 c - 6 a 2 c 0 4 b c 4 1 e e " , " a 7 c 5 1 9 9 e - f 7 2 b - 4 e 7 e - 8 1 b 3 - 2 d 4 2 7 3 0 f 8 c 6 8 " , " 0 1 8 0 5 8 2 d - 7 0 7 5 - 4 c 5 2 - 8 d 2 4 - a 0 5 f 6 f e 6 4 b 9 7 " , " 4 b 5 e d 5 7 1 - d c 9 4 - 4 6 0 a - 9 1 0 9 - 6 3 5 1 e 6 3 f a 8 a c " , " a 7 c 5 1 9 9 e - f 7 2 b - 4 e 7 e - 8 1 b 3 - 2 d 4 2 7 3 0 f 8 c 6 7 " , " 3 2 6 f 2 4 0 b - e 0 3 8 - 4 e c 8 - 9 9 1 3 - 1 4 1 9 0 c 8 f 0 3 3 c " ] , " q u a n t i t y D i m e n s i o n S y m b o l " : " " , " r e v i s i o n N u m b e r " : 1 , " s h o r t N a m e " : " e p o c h _ s t a r t " , " s y m b o l " : " e p o c h _ s t a r t " } , { " c i t a t i o n " : [ ] , " c l a s s K i n d " : " D e f i n i t i o n " , " c o n t e n t " : " e p o c h   t h a t   d e f i n e s   t h e   s t a r t   o f   a n   i n t e r v a l ,   p h a s e   o r   p e r i o d " , " e x a m p l e " : [ ] , " i i d " : " 2 1 c a f f 0 6 - 6 2 b f - 4 c a 6 - b a 7 8 - d 5 4 a 8 6 6 c 1 5 f b " , " l a n g u a g e C o d e " : " e n - G B " , " n o t e " : [ ] , " r e v i s i o n N u m b e r " : 1 } , { " a l i a s " : [ ] , " c a t e g o r y " : [ ] , " c l a s s K i n d " : " S p e c i a l i z e d Q u a n t i t y K i n d " , " d e f a u l t S c a l e " : " 3 2 6 f 2 4 0 b - e 0 3 8 - 4 e c 8 - 9 9 1 3 - 1 4 1 9 0 c 8 f 0 3 3 c " , " d e f i n i t i o n " : [ " 8 f 2 b e 1 e 8 - 1 a b d - 4 f 3 9 - 9 b 2 3 - 6 a 6 4 c d 0 5 7 1 7 a " ] , " g e n e r a l " : " 3 8 5 3 d 9 4 7 - 4 c 5 1 - 4 5 3 e - 9 e f d - 0 7 7 0 4 a c e b 4 1 7 " , " h y p e r L i n k " : [ ] , " i i d " : " 7 0 c f 9 6 d 8 - a 3 d c - 4 b 1 6 - a 3 6 d - e 1 5 6 6 9 8 a 8 2 4 4 " , " i s D e p r e c a t e d " : f a l s e , " n a m e " : " e n d   e p o c h " , " p o s s i b l e S c a l e " : [ " a 7 c 5 1 9 9 e - f 7 2 b - 4 e 7 e - 8 1 b 3 - 2 d 4 2 7 3 0 f 8 c 6 7 " , " 4 b 5 e d 5 7 1 - d c 9 4 - 4 6 0 a - 9 1 0 9 - 6 3 5 1 e 6 3 f a 8 a c " , " a 7 c 5 1 9 9 e - f 7 2 b - 4 e 7 e - 8 1 b 3 - 2 d 4 2 7 3 0 f 8 c 6 8 " , " 0 1 8 0 5 8 2 d - 7 0 7 5 - 4 c 5 2 - 8 d 2 4 - a 0 5 f 6 f e 6 4 b 9 7 " , " a 7 c 5 1 9 9 e - f 7 2 b - 4 e 7 e - 8 1 b 3 - 2 d 4 2 7 3 0 f 8 c 6 6 " , " a 7 c 5 1 9 9 e - f 7 2 b - 4 e 7 e - 8 1 b 3 - 2 d 4 2 7 3 0 f 8 c 6 9 " , " e 8 e 6 b 3 b b - e d 7 0 - 4 b c 9 - 9 e 2 c - 6 a 2 c 0 4 b c 4 1 e e " , " 3 2 6 f 2 4 0 b - e 0 3 8 - 4 e c 8 - 9 9 1 3 - 1 4 1 9 0 c 8 f 0 3 3 c " ] , " 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a 7 c 5 1 9 9 e - f 7 2 b - 4 e 7 e - 8 1 b 3 - 2 d 4 2 7 3 0 f 8 c 6 9 " , " a 7 c 5 1 9 9 e - f 7 2 b - 4 e 7 e - 8 1 b 3 - 2 d 4 2 7 3 0 f 8 c 6 8 " , " b 2 d 8 6 4 5 3 - 6 d a 6 - 4 3 b 1 - 8 d c 7 - 3 a 1 2 4 1 3 a 7 c 8 1 " , " 0 1 8 0 5 8 2 d - 7 0 7 5 - 4 c 5 2 - 8 d 2 4 - a 0 5 f 6 f e 6 4 b 9 7 " , " a 7 c 5 1 9 9 e - f 7 2 b - 4 e 7 e - 8 1 b 3 - 2 d 4 2 7 3 0 f 8 c 6 7 " , " a 7 c 5 1 9 9 e - f 7 2 b - 4 e 7 e - 8 1 b 3 - 2 d 4 2 7 3 0 f 8 c 6 6 " , " 4 b 5 e d 5 7 1 - d c 9 4 - 4 6 0 a - 9 1 0 9 - 6 3 5 1 e 6 3 f a 8 a c " , " 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S p e c i a l i z e d Q u a n t i t y K i n d " , " d e f a u l t S c a l e " : " 0 1 8 0 5 8 2 d - 7 0 7 5 - 4 c 5 2 - 8 d 2 4 - a 0 5 f 6 f e 6 4 b 9 7 " , " d e f i n i t i o n " : [ " 6 9 4 7 4 e 6 5 - 4 6 9 c - 4 c 2 6 - 8 9 f 5 - 7 c d 8 1 8 1 b c 0 2 9 " ] , " g e n e r a l " : " 3 2 1 6 f e 4 3 - 9 8 4 4 - 4 a 5 2 - 8 e c c - 9 f 3 a 2 3 6 6 9 2 0 d " , " h y p e r L i n k " : [ ] , " i i d " : " e 2 c 9 7 1 5 8 - 9 7 b 4 - 4 2 5 8 - 8 c 1 b - 1 a 3 f 6 0 2 c 2 2 8 5 " , " i s D e p r e c a t e d " : f a l s e , " n a m e " : " m i n i m u m   c o n t a c t   d u r a t i o n " , " p o s s i b l e S c a l e " : [ " b 2 d 8 6 4 5 3 - 6 d a 6 - 4 3 b 1 - 8 d c 7 - 3 a 1 2 4 1 3 a 7 c 8 1 " , " a 7 c 5 1 9 9 e - f 7 2 b - 4 e 7 e - 8 1 b 3 - 2 d 4 2 7 3 0 f 8 c 6 7 " , " a 7 c 5 1 9 9 e - f 7 2 b - 4 e 7 e - 8 1 b 3 - 2 d 4 2 7 3 0 f 8 c 6 6 " , " 4 b 5 e d 5 7 1 - d c 9 4 - 4 6 0 a - 9 1 0 9 - 6 3 5 1 e 6 3 f a 8 a c " , " e 8 e 6 b 3 b b - e d 7 0 - 4 b c 9 - 9 e 2 c - 6 a 2 c 0 4 b c 4 1 e e " , " a 7 c 5 1 9 9 e - f 7 2 b - 4 e 7 e - 8 1 b 3 - 2 d 4 2 7 3 0 f 8 c 6 9 " , " a 7 c 5 1 9 9 e - f 7 2 b - 4 e 7 e - 8 1 b 3 - 2 d 4 2 7 3 0 f 8 c 6 8 " , " 0 1 8 0 5 8 2 d - 7 0 7 5 - 4 c 5 2 - 8 d 2 4 - a 0 5 f 6 f e 6 4 b 9 7 " ] , " 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a 7 c 5 1 9 9 e - f 7 2 b - 4 e 7 e - 8 1 b 3 - 2 d 4 2 7 3 0 f 8 c 6 7 " , " e 8 e 6 b 3 b b - e d 7 0 - 4 b c 9 - 9 e 2 c - 6 a 2 c 0 4 b c 4 1 e e " , " 4 b 5 e d 5 7 1 - d c 9 4 - 4 6 0 a - 9 1 0 9 - 6 3 5 1 e 6 3 f a 8 a c " , " a 7 c 5 1 9 9 e - f 7 2 b - 4 e 7 e - 8 1 b 3 - 2 d 4 2 7 3 0 f 8 c 6 6 " , " a 7 c 5 1 9 9 e - f 7 2 b - 4 e 7 e - 8 1 b 3 - 2 d 4 2 7 3 0 f 8 c 6 8 " , " b 2 d 8 6 4 5 3 - 6 d a 6 - 4 3 b 1 - 8 d c 7 - 3 a 1 2 4 1 3 a 7 c 8 1 " , " a 7 c 5 1 9 9 e - f 7 2 b - 4 e 7 e - 8 1 b 3 - 2 d 4 2 7 3 0 f 8 c 6 9 " ] , " 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0 1 8 0 5 8 2 d - 7 0 7 5 - 4 c 5 2 - 8 d 2 4 - a 0 5 f 6 f e 6 4 b 9 7 " , " d e f i n i t i o n " : [ " 2 3 c 2 0 4 5 9 - 4 9 9 f - 4 4 e c - b 0 b f - 4 f 2 6 d d 2 f e 2 c 2 " ] , " g e n e r a l " : " 1 b 6 f 3 3 7 5 - 3 2 7 a - 4 6 5 d - 9 4 3 7 - b 4 8 1 1 9 2 c b e 5 1 " , " h y p e r L i n k " : [ ] , " i i d " : " b 0 e 5 0 5 c e - b b c b - 4 a 4 a - 8 0 6 6 - d 6 2 a 8 a 4 e f b 8 6 " , " i s D e p r e c a t e d " : f a l s e , " n a m e " : " c o m m u n i c a t i o n s   g a p " , " p o s s i b l e S c a l e " : [ " a 7 c 5 1 9 9 e - f 7 2 b - 4 e 7 e - 8 1 b 3 - 2 d 4 2 7 3 0 f 8 c 6 8 " , " e 8 e 6 b 3 b b - e d 7 0 - 4 b c 9 - 9 e 2 c - 6 a 2 c 0 4 b c 4 1 e e " , " 4 b 5 e d 5 7 1 - d c 9 4 - 4 6 0 a - 9 1 0 9 - 6 3 5 1 e 6 3 f a 8 a c " , " a 7 c 5 1 9 9 e - f 7 2 b - 4 e 7 e - 8 1 b 3 - 2 d 4 2 7 3 0 f 8 c 6 6 " , " 0 1 8 0 5 8 2 d - 7 0 7 5 - 4 c 5 2 - 8 d 2 4 - a 0 5 f 6 f e 6 4 b 9 7 " , " b 2 d 8 6 4 5 3 - 6 d a 6 - 4 3 b 1 - 8 d c 7 - 3 a 1 2 4 1 3 a 7 c 8 1 " , " a 7 c 5 1 9 9 e - f 7 2 b - 4 e 7 e - 8 1 b 3 - 2 d 4 2 7 3 0 f 8 c 6 7 " , " a 7 c 5 1 9 9 e - f 7 2 b - 4 e 7 e - 8 1 b 3 - 2 d 4 2 7 3 0 f 8 c 6 9 " ] , " 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a 7 c 5 1 9 9 e - f 7 2 b - 4 e 7 e - 8 1 b 3 - 2 d 4 2 7 3 0 f 8 c 6 6 " , " 4 b 5 e d 5 7 1 - d c 9 4 - 4 6 0 a - 9 1 0 9 - 6 3 5 1 e 6 3 f a 8 a c " , " e 8 e 6 b 3 b b - e d 7 0 - 4 b c 9 - 9 e 2 c - 6 a 2 c 0 4 b c 4 1 e e " , " a 7 c 5 1 9 9 e - f 7 2 b - 4 e 7 e - 8 1 b 3 - 2 d 4 2 7 3 0 f 8 c 6 9 " , " a 7 c 5 1 9 9 e - f 7 2 b - 4 e 7 e - 8 1 b 3 - 2 d 4 2 7 3 0 f 8 c 6 8 " , " b 2 d 8 6 4 5 3 - 6 d a 6 - 4 3 b 1 - 8 d c 7 - 3 a 1 2 4 1 3 a 7 c 8 1 " , " a 7 c 5 1 9 9 e - f 7 2 b - 4 e 7 e - 8 1 b 3 - 2 d 4 2 7 3 0 f 8 c 6 7 " ] , " 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S p e c i a l i z e d Q u a n t i t y K i n d " , " d e f a u l t S c a l e " : " 0 1 8 0 5 8 2 d - 7 0 7 5 - 4 c 5 2 - 8 d 2 4 - a 0 5 f 6 f e 6 4 b 9 7 " , " d e f i n i t i o n " : [ " d a 6 6 3 0 8 2 - 3 9 c f - 4 4 4 6 - a 7 e 8 - b 3 9 2 a d 3 6 0 8 1 6 " ] , " g e n e r a l " : " b 0 e 5 0 5 c e - b b c b - 4 a 4 a - 8 0 6 6 - d 6 2 a 8 a 4 e f b 8 6 " , " h y p e r L i n k " : [ ] , " i i d " : " 2 a 6 c f a c e - 5 6 d 8 - 4 c 3 6 - 9 7 d 2 - a 9 d b 7 e 0 5 8 6 c 8 " , " i s D e p r e c a t e d " : f a l s e , " n a m e " : " m a x i m u m   c o m m u n i c a t i o n s   g a p " , " p o s s i b l e S c a l e " : [ " b 2 d 8 6 4 5 3 - 6 d a 6 - 4 3 b 1 - 8 d c 7 - 3 a 1 2 4 1 3 a 7 c 8 1 " , " a 7 c 5 1 9 9 e - f 7 2 b - 4 e 7 e - 8 1 b 3 - 2 d 4 2 7 3 0 f 8 c 6 9 " , " a 7 c 5 1 9 9 e - f 7 2 b - 4 e 7 e - 8 1 b 3 - 2 d 4 2 7 3 0 f 8 c 6 7 " , " a 7 c 5 1 9 9 e - f 7 2 b - 4 e 7 e - 8 1 b 3 - 2 d 4 2 7 3 0 f 8 c 6 8 " , " 4 b 5 e d 5 7 1 - d c 9 4 - 4 6 0 a - 9 1 0 9 - 6 3 5 1 e 6 3 f a 8 a c " , " e 8 e 6 b 3 b b - e d 7 0 - 4 b c 9 - 9 e 2 c - 6 a 2 c 0 4 b c 4 1 e e " , " 0 1 8 0 5 8 2 d - 7 0 7 5 - 4 c 5 2 - 8 d 2 4 - a 0 5 f 6 f e 6 4 b 9 7 " , " a 7 c 5 1 9 9 e - f 7 2 b - 4 e 7 e - 8 1 b 3 - 2 d 4 2 7 3 0 f 8 c 6 6 " ] , " 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S p e c i a l i z e d Q u a n t i t y K i n d " , " d e f a u l t S c a l e " : " a 7 c 5 1 9 9 e - f 7 2 b - 4 e 7 e - 8 1 b 3 - 2 d 4 2 7 3 0 f 8 c 6 6 " , " d e f i n i t i o n " : [ ] , " g e n e r a l " : " 1 b 6 f 3 3 7 5 - 3 2 7 a - 4 6 5 d - 9 4 3 7 - b 4 8 1 1 9 2 c b e 5 1 " , " h y p e r L i n k " : [ ] , " i i d " : " a 9 0 e 1 6 5 e - 7 c 4 f - 4 2 f 2 - a 0 4 a - 4 d 7 f 8 b e e 5 b 2 b " , " i s D e p r e c a t e d " : t r u e , " n a m e " : " p h a s e   d u r a t i o n " , " p o s s i b l e S c a l e " : [ " a 7 c 5 1 9 9 e - f 7 2 b - 4 e 7 e - 8 1 b 3 - 2 d 4 2 7 3 0 f 8 c 6 9 " , " e 8 e 6 b 3 b b - e d 7 0 - 4 b c 9 - 9 e 2 c - 6 a 2 c 0 4 b c 4 1 e e " , " 4 b 5 e d 5 7 1 - d c 9 4 - 4 6 0 a - 9 1 0 9 - 6 3 5 1 e 6 3 f a 8 a c " , " a 7 c 5 1 9 9 e - f 7 2 b - 4 e 7 e - 8 1 b 3 - 2 d 4 2 7 3 0 f 8 c 6 6 " , " b 2 d 8 6 4 5 3 - 6 d a 6 - 4 3 b 1 - 8 d c 7 - 3 a 1 2 4 1 3 a 7 c 8 1 " , " a 7 c 5 1 9 9 e - f 7 2 b - 4 e 7 e - 8 1 b 3 - 2 d 4 2 7 3 0 f 8 c 6 7 " , " a 7 c 5 1 9 9 e - f 7 2 b - 4 e 7 e - 8 1 b 3 - 2 d 4 2 7 3 0 f 8 c 6 8 " , " 0 1 8 0 5 8 2 d - 7 0 7 5 - 4 c 5 2 - 8 d 2 4 - a 0 5 f 6 f e 6 4 b 9 7 " ] , " q u a n t i t y D i m e n s i o n S y m b o l " : " " , " r e v i s i o n N u m b e r " : 1 , " s h o r t N a m e " : " d u r _ p h " , " s y m b o l " : " d u r _ p h " } , { " 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f 5 8 e f 6 9 f - 1 a 9 a - 4 c 2 8 - b b 6 2 - c 5 d 1 3 4 d 7 7 8 3 9 " , " d e f i n i t i o n " : [ ] , " g e n e r a l " : " 7 4 f 4 f 7 9 4 - 3 f b e - 4 7 4 5 - 8 6 3 b - e 4 5 b 2 7 1 5 e 6 4 e " , " h y p e r L i n k " : [ ] , " i i d " : " c d 7 1 1 0 7 9 - 3 b 2 3 - 4 1 0 b - b 2 a a - 6 5 4 2 6 0 b 2 e a 8 8 " , " i s D e p r e c a t e d " : f a l s e , " n a m e " : " a c c e l e r o m e t e r   s c a l e - f a c t o r   e r r o r   1 �" , " p o s s i b l e S c a l e " : [ " f 5 8 e f 6 9 f - 1 a 9 a - 4 c 2 8 - b b 6 2 - c 5 d 1 3 4 d 7 7 8 3 9 " , " 7 d 0 0 e 1 0 4 - 8 4 e 6 - 4 2 e 8 - a 0 1 c - 3 d 3 a 9 8 5 2 3 5 e a " , " 5 6 8 6 3 1 6 1 - f a 3 a - 4 7 b 8 - a 3 c d - 1 6 4 6 5 f 7 3 4 b 2 7 " ] , " q u a n t i t y D i m e n s i o n S y m b o l " : " " , " r e v i s i o n N u m b e r " : 1 , " s h o r t N a m e " : " s c a l e _ f a c _ e r r _ a c c e l " , " s y m b o l " : " s c a l e _ f a c _ e r r _ a c c e l " } , { " 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e c 9 f 0 5 3 8 - 9 0 5 c - 4 c 9 1 - a 8 6 9 - c a 4 d b 5 f 4 f 9 3 b " , " 7 d 0 0 e 1 0 4 - 8 4 e 6 - 4 2 e 8 - a 0 1 c - 3 d 3 a 9 8 5 2 3 5 e a " ] , " q u a n t i t y D i m e n s i o n S y m b o l " : " " , " r e v i s i o n N u m b e r " : 1 , " s h o r t N a m e " : " b i a s _ g y r o " , " s y m b o l " : " b i a s _ g y r o " } , { " 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3 3 7 5 c 6 f 7 - 0 6 7 3 - 4 6 6 2 - 8 5 c b - c e e 1 5 9 9 6 8 f 4 8 " ] , " g e n e r a l " : " 2 2 4 c c 3 2 4 - 4 4 a 8 - 4 5 b 4 - 9 0 3 7 - 8 7 2 b b 4 e 3 f d e 0 " , " h y p e r L i n k " : [ ] , " i i d " : " d a 4 2 7 c b 5 - c 5 a 9 - 4 8 e 8 - 9 1 9 e - 6 7 c c 8 0 0 0 d 0 d 5 " , " i s D e p r e c a t e d " : f a l s e , " n a m e " : " h a l f   a n g l e " , " p o s s i b l e S c a l e " : [ " 4 3 a 1 0 b c 2 - 4 d a 1 - 4 c 4 2 - 9 1 c c - 8 6 3 3 5 0 f 3 7 7 8 2 " , " d 3 4 e d 5 5 a - 6 5 8 3 - 4 e 2 1 - a 8 4 5 - 6 3 0 c e 8 8 a 0 c b 9 " , " 0 b 5 c a e 1 7 - 6 6 a c - 4 a c 1 - 8 c 3 5 - 8 e 7 f e 3 b 1 4 5 e a " , " e d 3 0 c 3 d 1 - 8 e 8 1 - 4 4 2 a - a 1 2 6 - a 3 a 6 0 9 3 a a 6 3 2 " , " 5 8 3 8 8 0 d 6 - 9 8 a a - 4 6 e a - a 1 4 8 - 3 5 b d e b 4 5 5 3 8 9 " ] , " 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3 d 5 b d d b 6 - 6 4 0 f - 4 d 7 9 - 9 c 3 5 - 6 4 a 5 5 4 9 4 6 8 8 4 " , " d e f i n i t i o n " : [ ] , " g e n e r a l " : " e 7 b 3 e 5 d 8 - 6 5 f b - 4 3 5 7 - 9 7 3 d - b 8 9 4 f 0 4 b 1 a 3 5 " , " h y p e r L i n k " : [ ] , " i i d " : " 2 6 1 0 9 8 2 5 - 2 f 6 9 - 4 b 5 8 - a 2 b 3 - c b 2 8 8 1 3 3 e 5 9 c " , " i s D e p r e c a t e d " : f a l s e , " n a m e " : " m i n i m u m   r a d i u s " , " p o s s i b l e S c a l e " : [ " 3 d 5 b d d b 6 - 6 4 0 f - 4 d 7 9 - 9 c 3 5 - 6 4 a 5 5 4 9 4 6 8 8 6 " , " 3 d 5 b d d b 6 - 6 4 0 f - 4 d 7 9 - 9 c 3 5 - 6 4 a 5 5 4 9 4 6 8 8 7 " , " 3 d 5 b d d b 6 - 6 4 0 f - 4 d 7 9 - 9 c 3 5 - 6 4 a 5 5 4 9 4 6 8 8 9 " , " 3 d 5 b d d b 6 - 6 4 0 f - 4 d 7 9 - 9 c 3 5 - 6 4 a 5 5 4 9 4 6 8 8 a " , " 3 d 5 b d d b 6 - 6 4 0 f - 4 d 7 9 - 9 c 3 5 - 6 4 a 5 5 4 9 4 6 8 8 5 " , " 3 d 5 b d d b 6 - 6 4 0 f - 4 d 7 9 - 9 c 3 5 - 6 4 a 5 5 4 9 4 6 8 8 4 " , " 3 d 5 b d d b 6 - 6 4 0 f - 4 d 7 9 - 9 c 3 5 - 6 4 a 5 5 4 9 4 6 8 8 8 " ] , " q u a n t i t y D i m e n s i o n S y m b o l " : " " , " r e v i s i o n N u m b e r " : 1 , " s h o r t N a m e " : " r _ m i n " , " s y m b o l " : " r _ m i n " } , { " a l i a s " : [ ] , " c a t e g o r y " : [ ] , " c l a s s K i n d " : " S p e c i a l i z e d Q u a n t i t y K i n d " , " d e f a u l t S c a l e " : " 3 d 5 b d d b 6 - 6 4 0 f - 4 d 7 9 - 9 c 3 5 - 6 4 a 5 5 4 9 4 6 8 8 4 " , " d e f i n i t i o n " : [ ] , " g e n e r a l " : " e 7 b 3 e 5 d 8 - 6 5 f b - 4 3 5 7 - 9 7 3 d - b 8 9 4 f 0 4 b 1 a 3 5 " , " h y p e r L i n k " : [ ] , " i i d " : " 9 6 f 4 e f 0 2 - 0 1 1 2 - 4 9 a e - b 3 4 7 - a d 0 e 2 d 0 0 0 6 f c " , " i s D e p r e c a t e d " : f a l s e , " n a m e " : " m a x i m u m   r a d i u s " , " p o s s i b l e S c a l e " : [ " 3 d 5 b d d b 6 - 6 4 0 f - 4 d 7 9 - 9 c 3 5 - 6 4 a 5 5 4 9 4 6 8 8 7 " , " 3 d 5 b d d b 6 - 6 4 0 f - 4 d 7 9 - 9 c 3 5 - 6 4 a 5 5 4 9 4 6 8 8 5 " , " 3 d 5 b d d b 6 - 6 4 0 f - 4 d 7 9 - 9 c 3 5 - 6 4 a 5 5 4 9 4 6 8 8 4 " , " 3 d 5 b d d b 6 - 6 4 0 f - 4 d 7 9 - 9 c 3 5 - 6 4 a 5 5 4 9 4 6 8 8 6 " , " 3 d 5 b d d b 6 - 6 4 0 f - 4 d 7 9 - 9 c 3 5 - 6 4 a 5 5 4 9 4 6 8 8 8 " , " 3 d 5 b d d b 6 - 6 4 0 f - 4 d 7 9 - 9 c 3 5 - 6 4 a 5 5 4 9 4 6 8 8 9 " , " 3 d 5 b d d b 6 - 6 4 0 f - 4 d 7 9 - 9 c 3 5 - 6 4 a 5 5 4 9 4 6 8 8 a " ] , " q u a n t i t y D i m e n s i o n S y m b o l " : " " , " r e v i s i o n N u m b e r " : 1 , " s h o r t N a m e " : " r _ m a x " , " s y m b o l " : " r _ m a x " } , { " a l i a s " : [ ] , " c a t e g o r y " : [ ] , " c l a s s K i n d " : " S p e c i a l i z e d Q u a n t i t y K i n d " , " d e f a u l t S c a l e " : " 7 b c 7 1 b 9 d - 7 1 6 d - 4 0 6 e - b c 9 5 - e 9 b 7 6 7 8 d b 9 9 6 " , " d e f i n i t i o n " : [ " d 8 4 6 1 f 3 8 - 5 7 6 5 - 4 e 0 a - 8 b 5 4 - f 3 e a a a a 7 5 d 8 7 " ] , " g e n e r a l " : " 8 9 1 4 8 7 4 c - 3 b 7 a - 4 9 e d - 9 f 4 6 - f a 2 7 9 f 2 7 0 5 1 d " , " h y p e r L i n k " : [ ] , " i i d " : " b 5 e 5 0 7 a d - a 7 6 0 - 4 8 1 7 - 8 0 2 c - 6 a b 5 e 3 b e 0 a d e " , " i s D e p r e c a t e d " : f a l s e , " n a m e " : " a x i a l   f r e q u e n c y " , " p o s s i b l e S c a l e " : [ " 7 b c 7 1 b 9 d - 7 1 6 d - 4 0 6 e - b c 9 5 - e 9 b 7 6 7 8 d b 9 9 6 " , " 3 7 8 0 a 8 a e - d a 2 f - 4 6 3 b - 8 5 2 0 - 9 e 5 a a 0 6 a b 7 c b " ] , " q u a n t i t y D i m e n s i o n S y m b o l " : " " , " r e v i s i o n N u m b e r " : 1 , " s h o r t N a m e " : " f _ a x i a l " , " s y m b o l " : " f _ a x i a l " } , { " c i t a t i o n " : [ ] , " c l a s s K i n d " : " D e f i n i t i o n " , " c o n t e n t " : " f r e q u e n c y   i n   t h e   a x i a l   d i r e c t i o n   o f   a n   a x i s y m m e t r i c   o b j e c t " , " e x a m p l e " : [ ] , " i i d " : " d 8 4 6 1 f 3 8 - 5 7 6 5 - 4 e 0 a - 8 b 5 4 - f 3 e a a a a 7 5 d 8 7 " , " l a n g u a g e C o d e " : " e n - G B " , " n o t e " : [ ] , " r e v i s i o n N u m b e r " : 1 } , { " a l i a s " : [ ] , " c a t e g o r y " : [ ] , " c l a s s K i n d " : " S p e c i a l i z e d Q u a n t i t y K i n d " , " d e f a u l t S c a l e " : " 7 b c 7 1 b 9 d - 7 1 6 d - 4 0 6 e - b c 9 5 - e 9 b 7 6 7 8 d b 9 9 6 " , " d e f i n i t i o n " : [ " 8 2 0 b 0 a 9 6 - 1 9 2 f - 4 9 e e - b e e c - 6 a d a d e e 9 2 6 a c " ] , " g e n e r a l " : " 8 9 1 4 8 7 4 c - 3 b 7 a - 4 9 e d - 9 f 4 6 - f a 2 7 9 f 2 7 0 5 1 d " , " h y p e r L i n k " : [ ] , " i i d " : " f 5 1 3 d d 0 e - 0 4 6 5 - 4 8 d 0 - 9 a f 4 - 8 1 b 1 f 7 d 4 8 4 f e " , " i s D e p r e c a t e d " : f a l s e , " n a m e " : " l a t e r a l   f r e q u e n c y " , " p o s s i b l e S c a l e " : [ " 7 b c 7 1 b 9 d - 7 1 6 d - 4 0 6 e - b c 9 5 - e 9 b 7 6 7 8 d b 9 9 6 " , " 3 7 8 0 a 8 a e - d a 2 f - 4 6 3 b - 8 5 2 0 - 9 e 5 a a 0 6 a b 7 c b " ] , " 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b c 7 1 b 9 d - 7 1 6 d - 4 0 6 e - b c 9 5 - e 9 b 7 6 7 8 d b 9 9 6 " , " d e f i n i t i o n " : [ ] , " g e n e r a l " : " f 5 1 3 d d 0 e - 0 4 6 5 - 4 8 d 0 - 9 a f 4 - 8 1 b 1 f 7 d 4 8 4 f e " , " h y p e r L i n k " : [ ] , " i i d " : " 1 0 6 3 c 8 5 5 - d 7 f 8 - 4 c 2 b - b 9 f d - 4 0 b b 9 d 7 4 9 c b b " , " i s D e p r e c a t e d " : f a l s e , " n a m e " : " m i n i m u m   l a t e r a l   f r e q u e n c y " , " p o s s i b l e S c a l e " : [ " 7 b c 7 1 b 9 d - 7 1 6 d - 4 0 6 e - b c 9 5 - e 9 b 7 6 7 8 d b 9 9 6 " , " 3 7 8 0 a 8 a e - d a 2 f - 4 6 3 b - 8 5 2 0 - 9 e 5 a a 0 6 a b 7 c b " ] , " q u a n t i t y D i m e n s i o n S y m b o l " : " " , " r e v i s i o n N u m b e r " : 1 , " s h o r t N a m e " : " f _ l a t e r a l _ m i n " , " s y m b o l " : " f _ l a t e r a l _ m i n " } , { " 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S p e c i a l i z e d Q u a n t i t y K i n d " , " d e f a u l t S c a l e " : " 7 b c 7 1 b 9 d - 7 1 6 d - 4 0 6 e - b c 9 5 - e 9 b 7 6 7 8 d b 9 9 6 " , " d e f i n i t i o n " : [ ] , " g e n e r a l " : " b 5 e 5 0 7 a d - a 7 6 0 - 4 8 1 7 - 8 0 2 c - 6 a b 5 e 3 b e 0 a d e " , " h y p e r L i n k " : [ ] , " i i d " : " 8 a a d 5 c e a - e 7 7 d - 4 2 d d - 8 f 7 3 - e 8 c c 1 1 5 a d 3 9 d " , " i s D e p r e c a t e d " : f a l s e , " n a m e " : " m i n i m u m   a x i a l   f r e q u e n c y " , " p o s s i b l e S c a l e " : [ " 7 b c 7 1 b 9 d - 7 1 6 d - 4 0 6 e - b c 9 5 - e 9 b 7 6 7 8 d b 9 9 6 " , " 3 7 8 0 a 8 a e - d a 2 f - 4 6 3 b - 8 5 2 0 - 9 e 5 a a 0 6 a b 7 c b " ] , " q u a n t i t y D i m e n s i o n S y m b o l " : " " , " r e v i s i o n N u m b e r " : 1 , " s h o r t N a m e " : " f _ a x i a l _ m i n " , " s y m b o l " : " f _ a x i a l _ m i n " } , { " a l i a s " : [ ] , " c a t e g o r y " : [ ] , " c l a s s K i n d " : " S p e c i a l i z e d Q u a n t i t y K i n d " , " d e f a u l t S c a l e " : " 6 b 2 4 b 1 9 3 - 2 f 8 2 - 4 3 b 7 - 9 9 c 3 - 8 2 7 f 0 b a 0 6 d 0 c " , " d e f i n i t i o n " : [ ] , " g e n e r a l " : " f 2 1 a b 3 1 7 - c 8 9 6 - 4 5 6 7 - a b d 0 - 6 8 b d 2 e c 4 2 5 9 2 " , " h y p e r L i n k " : [ ] , " i i d " : " 3 5 5 b d 4 6 9 - c 3 2 c - 4 5 d 7 - 8 2 5 e - a a 4 4 5 e d 7 e 7 4 a " , " i s D e p r e c a t e d " : f a l s e , " n a m e " : " r a t i o " , " p o s s i b l e S c a l e " : [ " 6 b 2 4 b 1 9 3 - 2 f 8 2 - 4 3 b 7 - 9 9 c 3 - 8 2 7 f 0 b a 0 6 d 0 c " , " 5 6 8 6 3 1 6 1 - f a 3 a - 4 7 b 8 - a 3 c d - 1 6 4 6 5 f 7 3 4 b 2 7 " ] , " q u a n t i t y D i m e n s i o n S y m b o l " : " " , " r e v i s i o n N u m b e r " : 1 , " s h o r t N a m e " : " r a t i o " , " s y m b o l " : " r a t i o " } , { " 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a 3 8 7 d 7 f c - 2 7 7 6 - 4 b d 6 - a f 5 a - 5 c 1 7 5 b 2 e c f 7 7 " , " d e f i n i t i o n " : [ ] , " g e n e r a l " : " 5 6 2 6 1 d a f - 2 d e 5 - 4 a f 9 - a 0 6 5 - 1 1 6 9 a 5 1 8 c 7 c d " , " h y p e r L i n k " : [ ] , " i i d " : " c 2 a 6 8 7 1 e - 2 9 6 0 - 4 2 e d - a 0 0 a - 7 0 5 4 a 6 5 2 0 b 0 a " , " i s D e p r e c a t e d " : f a l s e , " n a m e " : " t e m p e r a t u r e   d i f f e r e n c e " , " p o s s i b l e S c a l e " : [ " c 0 a 3 1 3 0 7 - 5 e 6 9 - 4 3 5 f - a 0 c 7 - 9 8 6 3 5 7 2 7 e 0 4 b " , " 1 b d f 5 7 4 8 - b 0 2 a - 4 5 d e - b 6 c 6 - d f f 7 e 1 0 9 7 a b 3 " , " a 3 8 7 d 7 f c - 2 7 7 6 - 4 b d 6 - a f 5 a - 5 c 1 7 5 b 2 e c f 7 7 " ] , " q u a n t i t y D i m e n s i o n S y m b o l " : " " , " r e v i s i o n N u m b e r " : 1 , " s h o r t N a m e " : " d e l t a _ T e m p " , " s y m b o l " : " �T " } , { " a l i a s " : [ ] , " c a t e g o r y " : [ ] , " c l a s s K i n d " : " S i m p l e Q u a n t i t y K i n d " , " d e f a u l t S c a l e " : " 2 9 1 f 0 9 8 b - f c 9 b - 4 4 8 c - 9 1 d b - f d 0 1 8 1 4 f 6 e 3 a " , " d e f i n i t i o n " : [ ] , " h y p e r L i n k " : [ ] , " i i d " : " 6 5 c e b f 0 a - 2 7 a c - 4 b 8 f - b 9 3 0 - b 7 f 2 9 5 b 8 f b f c " , " i s D e p r e c a t e d " : f a l s e , " n a m e " : " e s t i m a t e d   c o s t " , " p o s s i b l e S c a l e " : [ " 2 9 1 f 0 9 8 b - f c 9 b - 4 4 8 c - 9 1 d b - f d 0 1 8 1 4 f 6 e 3 a " ] , " q u a n t i t y D i m e n s i o n S y m b o l " : n u l l , " r e v i s i o n N u m b e r " : 1 2 0 , " s h o r t N a m e " : " e _ c o s t " , " s y m b o l " : " E U R " } , { " a l i a s " : [ ] , " c a t e g o r y " : [ ] , " c l a s s K i n d " : " S i m p l e Q u a n t i t y K i n d " , " d e f a u l t S c a l e " : " 3 d 5 b d d b 6 - 6 4 0 f - 4 d 7 9 - 9 c 3 5 - 6 4 a 5 5 4 9 4 6 8 8 8 " , " d e f i n i t i o n " : [ ] , " h y p e r L i n k " : [ ] , " i i d " : " 0 6 7 8 e 9 7 a - f 2 c 7 - 4 5 2 8 - a 1 2 f - 6 9 9 4 7 5 b a 2 0 8 4 " , " i s D e p r e c a t e d " : f a l s e , " n a m e " : " P r o p u l s i o n   b o x   l e n g t h " , " p o s s i b l e S c a l e " : [ " 3 d 5 b d d b 6 - 6 4 0 f - 4 d 7 9 - 9 c 3 5 - 6 4 a 5 5 4 9 4 6 8 8 8 " ] , " q u a n t i t y D i m e n s i o n S y m b o l " : n u l l , " r e v i s i o n N u m b e r " : 1 0 9 , " s h o r t N a m e " : " p r o p b o x l e n t h " , " s y m b o l " : " p r o p b o x l e n t h " } , { " a l i a s " : [ ] , " c a t e g o r y " : [ ] , " c l a s s K i n d " : " S i m p l e Q u a n t i t y K i n d " , " d e f a u l t S c a l e " : " 3 d 5 b d d b 6 - 6 4 0 f - 4 d 7 9 - 9 c 3 5 - 6 4 a 5 5 4 9 4 6 8 8 8 " , " d e f i n i t i o n " : [ ] , " h y p e r L i n k " : [ ] , " i i d " : " 7 5 a 5 a 3 9 2 - b 0 e 1 - 4 8 e c - a 9 0 7 - 1 a 3 4 0 b c d b 6 c d " , " i s D e p r e c a t e d " : f a l s e , " n a m e " : " P r o p u l s i o n   b o x   w i d t h " , " p o s s i b l e S c a l e " : [ " 3 d 5 b d d b 6 - 6 4 0 f - 4 d 7 9 - 9 c 3 5 - 6 4 a 5 5 4 9 4 6 8 8 8 " ] , " q u a n t i t y D i m e n s i o n S y m b o l " : n u l l , " r e v i s i o n N u m b e r " : 1 1 0 , " s h o r t N a m e " : " p r o p b o x w i d t h " , " s y m b o l " : " p r o p b o x w i d t h " } , { " a l i a s " : [ ] , " c a t e g o r y " : [ ] , " c l a s s K i n d " : " S i m p l e Q u a n t i t y K i n d " , " d e f a u l t S c a l e " : " 3 d 5 b d d b 6 - 6 4 0 f - 4 d 7 9 - 9 c 3 5 - 6 4 a 5 5 4 9 4 6 8 8 8 " , " d e f i n i t i o n " : [ ] , " h y p e r L i n k " : [ ] , " i i d " : " 8 a b 1 4 7 c 8 - 2 1 1 d - 4 1 b 1 - 9 1 f e - 8 c d 2 e 7 4 5 5 c e 7 " , " i s D e p r e c a t e d " : f a l s e , " n a m e " : " P r o p u l s i o n   s y s t e m   h e i g h t " , " p o s s i b l e S c a l e " : [ " 3 d 5 b d d b 6 - 6 4 0 f - 4 d 7 9 - 9 c 3 5 - 6 4 a 5 5 4 9 4 6 8 8 8 " ] , " q u a n t i t y D i m e n s i o n S y m b o l " : n u l l , " r e v i s i o n N u m b e r " : 1 1 1 , " s h o r t N a m e " : " p r o p b o x h e i g h t " , " s y m b o l " : " p r o p b o x h e i g h t " } , { " a l i a s " : [ ] , " c a t e g o r y " : [ ] , " c l a s s K i n d " : " S i m p l e Q u a n t i t y K i n d " , " d e f a u l t S c a l e " : " 6 b 2 4 b 1 9 3 - 2 f 8 2 - 4 3 b 7 - 9 9 c 3 - 8 2 7 f 0 b a 0 6 d 0 c " , " d e f i n i t i o n " : [ ] , " h y p e r L i n k " : [ ] , " i i d " : " 4 7 5 6 5 e 5 3 - b f 9 3 - 4 b f 3 - b c 8 3 - 0 1 d b f b 4 8 f 7 8 d " , " i s D e p r e c a t e d " : f a l s e , " n a m e " : " m a r g i n   o f   p o w e r   c o n s u m p t i o n " , " p o s s i b l e S c a l e " : [ " 6 b 2 4 b 1 9 3 - 2 f 8 2 - 4 3 b 7 - 9 9 c 3 - 8 2 7 f 0 b a 0 6 d 0 c " ] , " q u a n t i t y D i m e n s i o n S y m b o l " : n u l l , " r e v i s i o n N u m b e r " : 1 1 2 , " s h o r t N a m e " : " p o w e r m a r g " , " s y m b o l " : " p o w e r m a r g " } , { " a l i a s " : [ ] , " c a t e g o r y " : [ ] , " c l a s s K i n d " : " S i m p l e Q u a n t i t y K i n d " , " d e f a u l t S c a l e " : " 9 a 1 1 2 a 9 a - 4 1 1 a - 4 9 a 0 - 8 d f 8 - 8 7 2 8 5 a 1 e 2 1 5 5 " , " d e f i n i t i o n " : [ ] , " h y p e r L i n k " : [ ] , " i i d " : " 6 7 c c 3 3 2 7 - a d 8 b - 4 8 a 7 - a b 9 e - f 9 6 6 1 e 2 a 5 2 4 f " , " i s D e p r e c a t e d " : f a l s e , " n a m e " : " M e a n   c o n s u m e d   p o w e r   w i t h   m a r g i n " , " p o s s i b l e S c a l e " : [ " 9 a 1 1 2 a 9 a - 4 1 1 a - 4 9 a 0 - 8 d f 8 - 8 7 2 8 5 a 1 e 2 1 5 5 " ] , " q u a n t i t y D i m e n s i o n S y m b o l " : n u l l , " r e v i s i o n N u m b e r " : 1 1 3 , " s h o r t N a m e " : " m e a n p o w e r _ w i t h m a r g " , " s y m b o l " : " m e a n p o w e r _ w i t h m a r g " } , { " a l i a s " : [ ] , " c a t e g o r y " : [ ] , " c l a s s K i n d " : " S i m p l e Q u a n t i t y K i n d " , " d e f a u l t S c a l e " : " 9 a 1 1 2 a 9 a - 4 1 1 a - 4 9 a 0 - 8 d f 8 - 8 7 2 8 5 a 1 e 2 1 5 5 " , " d e f i n i t i o n " : [ ] , " h y p e r L i n k " : [ ] , " i i d " : " e 6 5 5 e d 1 2 - e f 7 3 - 4 4 f 6 - a 2 e 3 - 5 6 3 6 d b b 7 0 a 9 c " , " i s D e p r e c a t e d " : f a l s e , " n a m e " : " P e a k   c o n s u m e d   p o w e r   w i t h   m a r g i n " , " p o s s i b l e S c a l e " : [ " 9 a 1 1 2 a 9 a - 4 1 1 a - 4 9 a 0 - 8 d f 8 - 8 7 2 8 5 a 1 e 2 1 5 5 " ] , " q u a n t i t y D i m e n s i o n S y m b o l " : n u l l , " r e v i s i o n N u m b e r " : 1 1 4 , " s h o r t N a m e " : " p e a k p o w e r _ w i t h m a r g " , " s y m b o l " : " p e a k p o w e r _ w i t h m a r g " } , { " a l i a s " : [ ] , " c a t e g o r y " : [ ] , " c l a s s K i n d " : " S i m p l e Q u a n t i t y K i n d " , " d e f a u l t S c a l e " : " 2 7 5 9 1 4 d 1 - 1 7 9 1 - 4 0 1 9 - b 7 b 7 - 1 d 4 8 b f c 8 f c f 5 " , " d e f i n i t i o n " : [ ] , " h y p e r L i n k " : [ ] , " i i d " : " 6 5 5 6 b 6 c b - c e 4 4 - 4 f e 2 - a 9 b 6 - a 6 8 3 7 c 8 9 6 5 5 e " , " i s D e p r e c a t e d " : f a l s e , " n a m e " : " a d d i t i o n a l   h e a t   d i s s i p a t i o n   a r e a " , " p o s s i b l e S c a l e " : [ " 2 7 5 9 1 4 d 1 - 1 7 9 1 - 4 0 1 9 - b 7 b 7 - 1 d 4 8 b f c 8 f c f 5 " ] , " q u a n t i t y D i m e n s i o n S y m b o l " : n u l l , " r e v i s i o n N u m b e r " : 1 1 5 , " s h o r t N a m e " : " r a d a r e a " , " s y m b o l " : " A r a d " } , { " a l i a s " : [ ] , " c a t e g o r y " : [ ] , " c l a s s K i n d " : " S i m p l e Q u a n t i t y K i n d " , " d e f a u l t S c a l e " : " 6 b 2 4 b 1 9 3 - 2 f 8 2 - 4 3 b 7 - 9 9 c 3 - 8 2 7 f 0 b a 0 6 d 0 c " , " d e f i n i t i o n " : [ ] , " h y p e r L i n k " : [ ] , " i i d " : " a 7 2 2 b c 1 d - 1 a f 5 - 4 9 f a - b 7 a a - b 5 f a 9 c b 9 2 d 5 3 " , " i s D e p r e c a t e d " : f a l s e , " n a m e " : " P r o p u l s i o n   s y s t e m   m a s s   m a r g i n " , " p o s s i b l e S c a l e " : [ " 6 b 2 4 b 1 9 3 - 2 f 8 2 - 4 3 b 7 - 9 9 c 3 - 8 2 7 f 0 b a 0 6 d 0 c " ] , " q u a n t i t y D i m e n s i o n S y m b o l " : n u l l , " r e v i s i o n N u m b e r " : 1 1 6 , " s h o r t N a m e " : " p r o p s y s m a s s m a r g i n " , " s y m b o l " : " p r o p s y s m a s s m a r g i n " } , { " 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i m p l e Q u a n t i t y K i n d " , " d e f a u l t S c a l e " : " 6 1 c e 4 b b 0 - 8 3 0 1 - 4 0 6 1 - 8 e 4 5 - 0 c 6 6 8 2 d b 9 a 9 f " , " d e f i n i t i o n " : [ ] , " h y p e r L i n k " : [ ] , " i i d " : " 5 5 0 2 9 0 6 0 - 8 3 c 9 - 4 8 0 0 - b 7 e 4 - 0 c a d d 4 b 2 a 7 5 6 " , " i s D e p r e c a t e d " : f a l s e , " n a m e " : " P r o p e l l a n t   m a s s " , " p o s s i b l e S c a l e " : [ " 6 1 c e 4 b b 0 - 8 3 0 1 - 4 0 6 1 - 8 e 4 5 - 0 c 6 6 8 2 d b 9 a 9 f " ] , " q u a n t i t y D i m e n s i o n S y m b o l " : n u l l , " r e v i s i o n N u m b e r " : 6 3 , " s h o r t N a m e " : " p r o p m " , " s y m b o l " : " p r o p m " } , { " a l i a s " : [ ] , " c a t e g o r y " : [ ] , " c l a s s K i n d " : " S i m p l e Q u a n t i t y K i n d " , " d e f a u l t S c a l e " : " 6 b 2 4 b 1 9 3 - 2 f 8 2 - 4 3 b 7 - 9 9 c 3 - 8 2 7 f 0 b a 0 6 d 0 c " , " d e f i n i t i o n " : [ ] , " h y p e r L i n k " : [ ] , " i i d " : " 4 8 2 6 c f 9 6 - b 9 2 1 - 4 d a 0 - 9 3 3 e - f 0 f b 3 5 e 9 e 3 f 5 " , " i s D e p r e c a t e d " : f a l s e , " n a m e " : " P r o p e l l a n t   m a s s   m a r g i n " , " p o s s i b l e S c a l e " : [ " 6 b 2 4 b 1 9 3 - 2 f 8 2 - 4 3 b 7 - 9 9 c 3 - 8 2 7 f 0 b a 0 6 d 0 c " ] , " q u a n t i t y D i m e n s i o n S y m b o l " : n u l l , " r e v i s i o n N u m b e r " : 6 4 , " s h o r t N a m e " : " p r o p m a r g i n " , " s y m b o l " : " p r o p m a r g i n " } , { " a l i a s " : [ ] , " c a t e g o r y " : [ ] , " c l a s s K i n d " : " S i m p l e Q u a n t i t y K i n d " , " d e f a u l t S c a l e " : " 3 d 5 b d d b 6 - 6 4 0 f - 4 d 7 9 - 9 c 3 5 - 6 4 a 5 5 4 9 4 6 8 8 5 " , " d e f i n i t i o n " : [ ] , " h y p e r L i n k " : [ ] , " i i d " : " 5 c 0 7 e 8 a 3 - 4 f 0 7 - 4 6 6 1 - a 7 a 4 - 7 0 6 0 7 6 f 4 a 2 7 9 " , " i s D e p r e c a t e d " : f a l s e , " n a m e " : " E a r t h   R a d i u s " , " p o s s i b l e S c a l e " : [ " 3 d 5 b d d b 6 - 6 4 0 f - 4 d 7 9 - 9 c 3 5 - 6 4 a 5 5 4 9 4 6 8 8 5 " ] , " q u a n t i t y D i m e n s i o n S y m b o l " : n u l l , " r e v i s i o n N u m b e r " : 6 8 , " s h o r t N a m e " : " e a r t h r a d " , " s y m b o l " : " e a r t h r a d " } , { " a l i a s " : [ ] , " c a t e g o r y " : [ ] , " c l a s s K i n d " : " S p e c i a l i z e d Q u a n t i t y K i n d " , " d e f a u l t S c a l e " : " 3 d 5 b d d b 6 - 6 4 0 f - 4 d 7 9 - 9 c 3 5 - 6 4 a 5 5 4 9 4 6 8 8 5 " , " d e f i n i t i o n " : [ ] , " g e n e r a l " : " 6 6 7 6 6 f 4 4 - 0 a 0 b - 4 e 0 a - 9 b c 7 - 8 a e 0 2 7 c 2 d a 5 c " , " h y p e r L i n k " : [ ] , " i i d " : " 0 a 0 2 2 6 4 4 - b e 7 2 - 4 d 0 9 - 9 d d d - a d 7 b 1 4 7 2 2 8 c 1 " , " i s D e p r e c a t e d " : f a l s e , " n a m e " : " a l t i t u d e " , " p o s s i b l e S c a l e " : [ " 3 d 5 b d d b 6 - 6 4 0 f - 4 d 7 9 - 9 c 3 5 - 6 4 a 5 5 4 9 4 6 8 8 5 " , " 3 d 5 b d d b 6 - 6 4 0 f - 4 d 7 9 - 9 c 3 5 - 6 4 a 5 5 4 9 4 6 8 8 6 " , " 3 d 5 b d d b 6 - 6 4 0 f - 4 d 7 9 - 9 c 3 5 - 6 4 a 5 5 4 9 4 6 8 8 a " , " 3 d 5 b d d b 6 - 6 4 0 f - 4 d 7 9 - 9 c 3 5 - 6 4 a 5 5 4 9 4 6 8 8 9 " , " 3 d 5 b d d b 6 - 6 4 0 f - 4 d 7 9 - 9 c 3 5 - 6 4 a 5 5 4 9 4 6 8 8 8 " , " 3 d 5 b d d b 6 - 6 4 0 f - 4 d 7 9 - 9 c 3 5 - 6 4 a 5 5 4 9 4 6 8 8 7 " , " 3 d 5 b d d b 6 - 6 4 0 f - 4 d 7 9 - 9 c 3 5 - 6 4 a 5 5 4 9 4 6 8 8 4 " ] , " q u a n t i t y D i m e n s i o n S y m b o l " : " " , " r e v i s i o n N u m b e r " : 7 3 , " s h o r t N a m e " : " a l t " , " s y m b o l " : " a l t " } , { " a l i a s " : [ ] , " c a t e g o r y " : [ ] , " c l a s s K i n d " : " S i m p l e Q u a n t i t y K i n d " , " d e f a u l t S c a l e " : " 5 1 2 5 4 c e b - 1 6 b b - 4 0 7 e - 8 2 f e - 9 6 c 2 e 3 6 1 1 c 8 e " , " d e f i n i t i o n " : [ ] , " h y p e r L i n k " : [ ] , " i i d " : " 0 4 4 d 3 5 f 2 - b 8 e 8 - 4 6 6 8 - 9 8 0 6 - d e c 6 4 e 9 d 2 3 b f " , " i s D e p r e c a t e d " : t r u e , " n a m e " : " E a r t h   G r a v i t a t i o n a l   P a r a m e t e r " , " p o s s i b l e S c a l e " : [ " 5 1 2 5 4 c e b - 1 6 b b - 4 0 7 e - 8 2 f e - 9 6 c 2 e 3 6 1 1 c 8 e " ] , " q u a n t i t y D i m e n s i o n S y m b o l " : n u l l , " r e v i s i o n N u m b e r " : 7 6 , " s h o r t N a m e " : " e a r t h g r a v p a r " , " s y m b o l " : " e a r t h g r a v p a r " } , { " a l i a s " : [ ] , " c a t e g o r y " : [ ] , " c l a s s K i n d " : " S i m p l e Q u a n t i t y K i n d " , " d e f a u l t S c a l e " : " d 0 2 5 6 0 e 9 - 5 3 0 e - 4 8 0 3 - 8 e 0 7 - f e d 2 8 e 4 6 8 f c d " , " d e f i n i t i o n " : [ ] , " h y p e r L i n k " : [ ] , " i i d " : " 9 f f 6 b 0 e 2 - 5 f d d - 4 2 c 2 - b c d 9 - 2 7 d 5 a 4 d 5 b 8 6 b " , " i s D e p r e c a t e d " : f a l s e , " n a m e " : " E a r t h   G r a v i t a t i o n a l   p a r a m e t e r " , " p o s s i b l e S c a l e " : [ " d 0 2 5 6 0 e 9 - 5 3 0 e - 4 8 0 3 - 8 e 0 7 - f e d 2 8 e 4 6 8 f c d " ] , " q u a n t i t y D i m e n s i o n S y m b o l " : n u l l , " r e v i s i o n N u m b e r " : 7 8 , " s h o r t N a m e " : " e a r t h g r a v p a r " , " s y m b o l " : " e a r t h g r a v p a r " } , { " a l i a s " : [ ] , " c a t e g o r y " : [ ] , " c l a s s K i n d " : " S i m p l e Q u a n t i t y K i n d " , " d e f a u l t S c a l e " : " 6 b 2 4 b 1 9 3 - 2 f 8 2 - 4 3 b 7 - 9 9 c 3 - 8 2 7 f 0 b a 0 6 d 0 c " , " d e f i n i t i o n " : [ ] , " h y p e r L i n k " : [ ] , " i i d " : " f a 3 b 2 1 4 0 - 5 c d 9 - 4 5 2 1 - 9 2 b 2 - 3 2 c f 4 0 e 2 e 5 e 4 " , " i s D e p r e c a t e d " : f a l s e , " n a m e " : " d e l t a - v   m a r g i n " , " p o s s i b l e S c a l e " : [ " 6 b 2 4 b 1 9 3 - 2 f 8 2 - 4 3 b 7 - 9 9 c 3 - 8 2 7 f 0 b a 0 6 d 0 c " ] , " q u a n t i t y D i m e n s i o n S y m b o l " : n u l l , " r e v i s i o n N u m b e r " : 7 9 , " s h o r t N a m e " : " d v m a r g " , " s y m b o l " : " d v m a r g " } , { " a l i a s " : [ ] , " c a t e g o r y " : [ ] , " c l a s s K i n d " : " S i m p l e Q u a n t i t y K i n d " , " d e f a u l t S c a l e " : " 3 d 5 b d d b 6 - 6 4 0 f - 4 d 7 9 - 9 c 3 5 - 6 4 a 5 5 4 9 4 6 8 8 5 " , " d e f i n i t i o n " : [ ] , " h y p e r L i n k " : [ ] , " i i d " : " 0 6 f 7 9 2 4 b - 2 6 4 7 - 4 2 1 d - 9 6 6 8 - a 0 9 9 0 d 4 0 7 3 8 6 " , " i s D e p r e c a t e d " : f a l s e , " n a m e " : " P e r i g e e   o f   R e - E n t r y   o r b i t " , " p o s s i b l e S c a l e " : [ " 3 d 5 b d d b 6 - 6 4 0 f - 4 d 7 9 - 9 c 3 5 - 6 4 a 5 5 4 9 4 6 8 8 5 " ] , " q u a n t i t y D i m e n s i o n S y m b o l " : n u l l , " r e v i s i o n N u m b e r " : 8 0 , " s h o r t N a m e " : " R p e " , " s y m b o l " : " R p e " } , { " a l i a s " : [ ] , " c a t e g o r y " : [ ] , " c l a s s K i n d " : " S i m p l e Q u a n t i t y K i n d " , " d e f a u l t S c a l e " : " 3 d 5 b d d b 6 - 6 4 0 f - 4 d 7 9 - 9 c 3 5 - 6 4 a 5 5 4 9 4 6 8 8 5 " , " d e f i n i t i o n " : [ ] , " h y p e r L i n k " : [ ] , " i i d " : " e 0 2 1 1 9 4 f - a 5 b 4 - 4 1 7 d - b 9 7 d - 9 6 e e 7 5 1 0 9 1 2 f " , " i s D e p r e c a t e d " : f a l s e , " n a m e " : " A p o g e e   o f   R e - E n t r y   o r b i t " , " p o s s i b l e S c a l e " : [ " 3 d 5 b d d b 6 - 6 4 0 f - 4 d 7 9 - 9 c 3 5 - 6 4 a 5 5 4 9 4 6 8 8 5 " ] , " q u a n t i t y D i m e n s i o n S y m b o l " : n u l l , " r e v i s i o n N u m b e r " : 8 1 , " s h o r t N a m e " : " R a p " , " s y m b o l " : " R a p " } , { " a l i a s " : [ ] , " c a t e g o r y " : [ ] , " c l a s s K i n d " : " S i m p l e Q u a n t i t y K i n d " , " d e f a u l t S c a l e " : " b 2 d 8 6 4 5 3 - 6 d a 6 - 4 3 b 1 - 8 d c 7 - 3 a 1 2 4 1 3 a 7 c 8 1 " , " d e f i n i t i o n " : [ ] , " h y p e r L i n k " : [ ] , " i i d " : " f 8 0 9 4 f 8 9 - 9 3 8 7 - 4 0 3 b - b e b 5 - 3 6 9 e 3 0 3 5 3 c 1 6 " , " i s D e p r e c a t e d " : f a l s e , " n a m e " : " D e - o r b i t i n g   d u r a t i o n " , " p o s s i b l e S c a l e " : [ " b 2 d 8 6 4 5 3 - 6 d a 6 - 4 3 b 1 - 8 d c 7 - 3 a 1 2 4 1 3 a 7 c 8 1 " ] , " q u a n t i t y D i m e n s i o n S y m b o l " : n u l l , " r e v i s i o n N u m b e r " : 8 2 , " s h o r t N a m e " : " d e o r b i t i n g " , " s y m b o l " : " d e o r b i t i n g " } , { " 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7 " , " a 7 c 5 1 9 9 e - f 7 2 b - 4 e 7 e - 8 1 b 3 - 2 d 4 2 7 3 0 f 8 c 6 6 " , " a 7 c 5 1 9 9 e - f 7 2 b - 4 e 7 e - 8 1 b 3 - 2 d 4 2 7 3 0 f 8 c 6 8 " , " a 7 c 5 1 9 9 e - f 7 2 b - 4 e 7 e - 8 1 b 3 - 2 d 4 2 7 3 0 f 8 c 6 9 " ] , " q u a n t i t y D i m e n s i o n S y m b o l " : " " , " r e v i s i o n N u m b e r " : 8 8 , " 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i m p l e Q u a n t i t y K i n d " , " d e f a u l t S c a l e " : " 6 1 c e 4 b b 0 - 8 3 0 1 - 4 0 6 1 - 8 e 4 5 - 0 c 6 6 8 2 d b 9 a 9 f " , " d e f i n i t i o n " : [ ] , " h y p e r L i n k " : [ ] , " i i d " : " f 5 2 e 8 1 2 8 - 4 6 f 5 - 4 a 5 b - 8 2 2 9 - 0 e 8 a a 2 c 7 4 b a c " , " i s D e p r e c a t e d " : f a l s e , " n a m e " : " d r y   m a s s   w i t h   m a r g i n " , " p o s s i b l e S c a l e " : [ " 6 1 c e 4 b b 0 - 8 3 0 1 - 4 0 6 1 - 8 e 4 5 - 0 c 6 6 8 2 d b 9 a 9 f " ] , " q u a n t i t y D i m e n s i o n S y m b o l " : n u l l , " r e v i s i o n N u m b e r " : 9 0 , " s h o r t N a m e " : " d r y _ m _ m " , " s y m b o l " : " d r y _ m _ m " } , { " a l i a s " : [ ] , " c a t e g o r y " : [ ] , " c l a s s K i n d " : " S i m p l e Q u a n t i t y K i n d " , " d e f a u l t S c a l e " : " 6 1 c e 4 b b 0 - 8 3 0 1 - 4 0 6 1 - 8 e 4 5 - 0 c 6 6 8 2 d b 9 a 9 f " , " d e f i n i t i o n " : [ ] , " h y p e r L i n k " : [ ] , " i i d " : " d b 6 3 9 a 9 6 - 2 0 e 1 - 4 b c f - 8 9 b d - 6 0 0 c 3 1 7 0 8 6 a 4 " , " i s D e p r e c a t e d " : f a l s e , " n a m e " : " w e t   m a s s   w i t h   m a r g i n " , " p o s s i b l e S c a l e " : [ " 6 1 c e 4 b b 0 - 8 3 0 1 - 4 0 6 1 - 8 e 4 5 - 0 c 6 6 8 2 d b 9 a 9 f " ] , " q u a n t i t y D i m e n s i o n S y m b o l " : n u l l , " r e v i s i o n N u m b e r " : 9 1 , " s h o r t N a m e " : " w e t _ m _ m " , " s y m b o l " : " w e t _ m _ m " } , { " a l i a s " : [ ] , " c a t e g o r y " : [ ] , " c l a s s K i n d " : " S i m p l e Q u a n t i t y K i n d " , " d e f a u l t S c a l e " : " 5 6 8 6 3 1 6 1 - f a 3 a - 4 7 b 8 - a 3 c d - 1 6 4 6 5 f 7 3 4 b 2 7 " , " d e f i n i t i o n " : [ ] , " h y p e r L i n k " : [ ] , " i i d " : " b a c 4 3 f 2 6 - 2 8 5 e - 4 9 1 a - b 4 6 d - c 2 8 8 f 6 d 6 c 8 9 9 " , " i s D e p r e c a t e d " : f a l s e , " n a m e " : " N u m b e r   o f   u p p e r   s a t e l l i t e s   c o n s t e l l a t i o n " , " p o s s i b l e S c a l e " : [ " 5 6 8 6 3 1 6 1 - f a 3 a - 4 7 b 8 - a 3 c d - 1 6 4 6 5 f 7 3 4 b 2 7 " ] , " q u a n t i t y D i m e n s i o n S y m b o l " : n u l l , " r e v i s i o n N u m b e r " : 9 3 , " s h o r t N a m e " : " u p p e r c o n s t e l " , " s y m b o l " : " u p p e r c o n s t e l " } , { " a l i a s " : [ ] , " c a t e g o r y " : [ ] , " c l a s s K i n d " : " S i m p l e Q u a n t i t y K i n d " , " d e f a u l t S c a l e " : " 5 6 8 6 3 1 6 1 - f a 3 a - 4 7 b 8 - a 3 c d - 1 6 4 6 5 f 7 3 4 b 2 7 " , " d e f i n i t i o n " : [ ] , " h y p e r L i n k " : [ ] , " i i d " : " f 2 0 2 7 4 5 3 - 0 3 2 5 - 4 f b 3 - a 8 2 0 - a 7 3 5 5 6 a 8 d 0 9 9 " , " i s D e p r e c a t e d " : f a l s e , " n a m e " : " N u m b e r   o f   l o w e r   s a t e l l i t e s   c o n s t e l l a t i o n " , " p o s s i b l e S c a l e " : [ " 5 6 8 6 3 1 6 1 - f a 3 a - 4 7 b 8 - a 3 c d - 1 6 4 6 5 f 7 3 4 b 2 7 " ] , " q u a n t i t y D i m e n s i o n S y m b o l " : n u l l , " r e v i s i o n N u m b e r " : 9 4 , " s h o r t N a m e " : " l o w e r c o n s t " , " s y m b o l " : " l o w e r c o n s t " } , { " a l i a s " : [ ] , " c a t e g o r y " : [ ] , " c l a s s K i n d " : " S i m p l e Q u a n t i t y K i n d " , " d e f a u l t S c a l e " : " a 7 c 5 1 9 9 e - f 7 2 b - 4 e 7 e - 8 1 b 3 - 2 d 4 2 7 3 0 f 8 c 6 6 " , " d e f i n i t i o n " : [ ] , " h y p e r L i n k " : [ ] , " i i d " : " 8 a b 3 4 2 8 9 - 9 f 6 2 - 4 0 9 c - 9 d 6 c - 7 5 f e c b 6 0 c 6 d 1 " , " i s D e p r e c a t e d " : f a l s e , " n a m e " : " M a x i m u m   e c l i p s e   d u r a t i o n " , " p o s s i b l e S c a l e " : [ " a 7 c 5 1 9 9 e - f 7 2 b - 4 e 7 e - 8 1 b 3 - 2 d 4 2 7 3 0 f 8 c 6 6 " ] , " q u a n t i t y D i m e n s i o n S y m b o l " : n u l l , " r e v i s i o n N u m b e r " : 9 5 , " s h o r t N a m e " : " e c l m a x " , " s y m b o l " : " e c l m a x " } , { " a l i a s " : [ ] , " c a t e g o r y " : [ ] , " c l a s s K i n d " : " S i m p l e Q u a n t i t y K i n d " , " d e f a u l t S c a l e " : " 7 4 0 6 c 6 0 b - 9 f 2 2 - 4 4 a 4 - 9 f e 5 - b e d f a 0 a 8 3 b 9 3 " , " d e f i n i t i o n " : [ ] , " h y p e r L i n k " : [ ] , " i i d " : " e 4 0 a 6 1 1 f - b 6 7 2 - 4 7 2 f - b 7 7 c - 3 3 0 6 f 9 b 2 8 9 d d " , " i s D e p r e c a t e d " : f a l s e , " n a m e " : " D e l t a - v   f o r   D e - O r b i t i n g " , " p o s s i b l e S c a l e " : [ " 7 4 0 6 c 6 0 b - 9 f 2 2 - 4 4 a 4 - 9 f e 5 - b e d f a 0 a 8 3 b 9 3 " ] , " q u a n t i t y D i m e n s i o n S y m b o l " : n u l l , " r e v i s i o n N u m b e r " : 9 6 , " s h o r t N a m e " : " d v d e o r b " , " s y m b o l " : " d v d e o r b " } , { " a l i a s " : [ ] , " c a t e g o r y " : [ ] , " c l a s s K i n d " : " S i m p l e Q u a n t i t y K i n d " , " d e f a u l t S c a l e " : " 7 4 0 6 c 6 0 b - 9 f 2 2 - 4 4 a 4 - 9 f e 5 - b e d f a 0 a 8 3 b 9 3 " , " d e f i n i t i o n " : [ ] , " h y p e r L i n k " : [ ] , " i i d " : " 6 a 3 6 d 9 d 1 - 0 6 d 5 - 4 1 e c - 9 f a a - 4 e b 4 7 6 a 7 6 1 8 3 " , " i s D e p r e c a t e d " : f a l s e , " n a m e " : " D e l t a - V   f o r   p h a s i n g " , " p o s s i b l e S c a l e " : [ " 7 4 0 6 c 6 0 b - 9 f 2 2 - 4 4 a 4 - 9 f e 5 - b e d f a 0 a 8 3 b 9 3 " ] , " q u a n t i t y D i m e n s i o n S y m b o l " : n u l l , " r e v i s i o n N u m b e r " : 9 7 , " s h o r t N a m e " : " d v p h a s i n g " , " s y m b o l " : " d v p h a s i n g " } , { " a l i a s " : [ ] , " c a t e g o r y " : [ ] , " c l a s s K i n d " : " S i m p l e Q u a n t i t y K i n d " , " d e f a u l t S c a l e " : " 6 1 c e 4 b b 0 - 8 3 0 1 - 4 0 6 1 - 8 e 4 5 - 0 c 6 6 8 2 d b 9 a 9 f " , " d e f i n i t i o n " : [ ] , " h y p e r L i n k " : [ ] , " i i d " : " 1 d 5 1 1 7 2 8 - 4 f 6 4 - 4 a 9 4 - a f 8 d - b f 3 7 f 3 8 8 f 8 2 0 " , " i s D e p r e c a t e d " : f a l s e , " n a m e " : " M a s s   o f   t h e   S P T 1 0 0 B   t h r u s t e r " , " p o s s i b l e S c a l e " : [ " 6 1 c e 4 b b 0 - 8 3 0 1 - 4 0 6 1 - 8 e 4 5 - 0 c 6 6 8 2 d b 9 a 9 f " ] , " q u a n t i t y D i m e n s i o n S y m b o l " : n u l l , " r e v i s i o n N u m b e r " : 9 8 , " s h o r t N a m e " : " m a s s t h r u s t e r " , " s y m b o l " : " m a s s t h r u s t e r " } , { " a l i a s " : [ ] , " c a t e g o r y " : [ ] , " c l a s s K i n d " : " S i m p l e Q u a n t i t y K i n d " , " d e f a u l t S c a l e " : " 3 d 5 b d d b 6 - 6 4 0 f - 4 d 7 9 - 9 c 3 5 - 6 4 a 5 5 4 9 4 6 8 8 8 " , " d e f i n i t i o n " : [ ] , " h y p e r L i n k " : [ ] , " i i d " : " 2 6 d 3 5 2 c 5 - 4 5 4 6 - 4 5 3 9 - b 1 3 7 - 8 7 5 5 c 1 5 1 7 0 9 6 " , " i s D e p r e c a t e d " : f a l s e , " n a m e " : " T h r u s t e r   l e n g t h " , " p o s s i b l e S c a l e " : [ " 3 d 5 b d d b 6 - 6 4 0 f - 4 d 7 9 - 9 c 3 5 - 6 4 a 5 5 4 9 4 6 8 8 8 " ] , " q u a n t i t y D i m e n s i o n S y m b o l " : n u l l , " r e v i s i o n N u m b e r " : 9 9 , " s h o r t N a m e " : " l e n g t h s p t " , " s y m b o l " : " l e n g t h s p t " } , { " a l i a s " : [ ] , " c a t e g o r y " : [ ] , " c l a s s K i n d " : " S i m p l e Q u a n t i t y K i n d " , " d e f a u l t S c a l e " : " 3 d 5 b d d b 6 - 6 4 0 f - 4 d 7 9 - 9 c 3 5 - 6 4 a 5 5 4 9 4 6 8 8 8 " , " d e f i n i t i o n " : [ ] , " h y p e r L i n k " : [ ] , " i i d " : " 3 f 0 9 e 1 8 4 - a 1 f f - 4 e b 3 - 9 3 7 6 - 7 9 d e 9 7 9 8 9 8 b f " , " i s D e p r e c a t e d " : f a l s e , " n a m e " : " T h r u s t e r   w i d t h " , " p o s s i b l e S c a l e " : [ " 3 d 5 b d d b 6 - 6 4 0 f - 4 d 7 9 - 9 c 3 5 - 6 4 a 5 5 4 9 4 6 8 8 8 " ] , " q u a n t i t y D i m e n s i o n S y m b o l " : n u l l , " r e v i s i o n N u m b e r " : 1 0 0 , " s h o r t N a m e " : " w i d t h s p t " , " s y m b o l " : " w i d t h s p t " } , { " a l i a s " : [ ] , " c a t e g o r y " : [ ] , " c l a s s K i n d " : " S i m p l e Q u a n t i t y K i n d " , " d e f a u l t S c a l e " : " 3 d 5 b d d b 6 - 6 4 0 f - 4 d 7 9 - 9 c 3 5 - 6 4 a 5 5 4 9 4 6 8 8 8 " , " d e f i n i t i o n " : [ ] , " h y p e r L i n k " : [ ] , " i i d " : " d f 6 7 4 2 d 5 - 2 6 d 8 - 4 6 5 3 - a 8 3 f - 2 f 3 a c a b 7 d 6 b a " , " i s D e p r e c a t e d " : f a l s e , " n a m e " : " T h r u s t e r   h e i g h t " , " p o s s i b l e S c a l e " : [ " 3 d 5 b d d b 6 - 6 4 0 f - 4 d 7 9 - 9 c 3 5 - 6 4 a 5 5 4 9 4 6 8 8 8 " ] , " q u a n t i t y D i m e n s i o n S y m b o l " : n u l l , " r e v i s i o n N u m b e r " : 1 0 1 , " s h o r t N a m e " : " h e i g h t s p t " , " s y m b o l " : " h e i g h t s p t " } , { " a l i a s " : [ ] , " c a t e g o r y " : [ ] , " c l a s s K i n d " : " S i m p l e Q u a n t i t y K i n d " , " d e f a u l t S c a l e " : " 6 1 c e 4 b b 0 - 8 3 0 1 - 4 0 6 1 - 8 e 4 5 - 0 c 6 6 8 2 d b 9 a 9 f " , " d e f i n i t i o n " : [ ] , " h y p e r L i n k " : [ ] , " i i d " : " a 9 b 3 3 8 8 9 - 5 1 9 3 - 4 e f 3 - 9 5 4 9 - 7 e d f 7 a 8 9 9 6 1 a " , " i s D e p r e c a t e d " : f a l s e , " n a m e " : " P r o p u l s i o n   s y s t e m   m a s s " , " p o s s i b l e S c a l e " : [ " 6 1 c e 4 b b 0 - 8 3 0 1 - 4 0 6 1 - 8 e 4 5 - 0 c 6 6 8 2 d b 9 a 9 f " ] , " q u a n t i t y D i m e n s i o n S y m b o l " : n u l l , " r e v i s i o n N u m b e r " : 1 0 2 , " s h o r t N a m e " : " p r o p m a s s " , " s y m b o l " : " p r o p m a s s " } , { " a l i a s " : [ ] , " c a t e g o r y " : [ ] , " c l a s s K i n d " : " S i m p l e Q u a n t i t y K i n d " , " d e f a u l t S c a l e " : " 6 1 c e 4 b b 0 - 8 3 0 1 - 4 0 6 1 - 8 e 4 5 - 0 c 6 6 8 2 d b 9 a 9 f " , " d e f i n i t i o n " : [ ] , " h y p e r L i n k " : [ ] , " i i d " : " d 2 0 b 4 0 1 3 - 3 0 6 6 - 4 8 8 d - 8 b 4 8 - 6 c d d f 0 e b 9 4 8 1 " , " i s D e p r e c a t e d " : f a l s e , " n a m e " : " P r o p e l l a n t   s t o r a g e   u n i t   m a s s " , " p o s s i b l e S c a l e " : [ " 6 1 c e 4 b b 0 - 8 3 0 1 - 4 0 6 1 - 8 e 4 5 - 0 c 6 6 8 2 d b 9 a 9 f " ] , " q u a n t i t y D i m e n s i o n S y m b o l " : n u l l , " r e v i s i o n N u m b e r " : 1 0 3 , " s h o r t N a m e " : " p r o p s t o r a g e m a s s " , " s y m b o l " : " p r o p s t o r a g e m a s s " } , { " a l i a s " : [ ] , " c a t e g o r y " : [ ] , " c l a s s K i n d " : " S i m p l e Q u a n t i t y K i n d " , " d e f a u l t S c a l e " : " 6 1 c e 4 b b 0 - 8 3 0 1 - 4 0 6 1 - 8 e 4 5 - 0 c 6 6 8 2 d b 9 a 9 f " , " d e f i n i t i o n " : [ ] , " h y p e r L i n k " : [ ] , " i i d " : " d 4 b 5 8 e 8 a - 0 f 4 d - 4 4 7 f - a 0 1 5 - 6 4 4 4 3 d d e 2 9 3 f " , " i s D e p r e c a t e d " : f a l s e , " n a m e " : " P r o p e l l a n t   f e e d   s y s t e m   m a s s " , " p o s s i b l e S c a l e " : [ " 6 1 c e 4 b b 0 - 8 3 0 1 - 4 0 6 1 - 8 e 4 5 - 0 c 6 6 8 2 d b 9 a 9 f " ] , " q u a n t i t y D i m e n s i o n S y m b o l " : n u l l , " r e v i s i o n N u m b e r " : 1 0 4 , " s h o r t N a m e " : " p f s m a s s " , " s y m b o l " : " p f s m a s s " } , { " a l i a s " : [ ] , " c a t e g o r y " : [ ] , " c l a s s K i n d " : " S i m p l e Q u a n t i t y K i n d " , " d e f a u l t S c a l e " : " 6 1 c e 4 b b 0 - 8 3 0 1 - 4 0 6 1 - 8 e 4 5 - 0 c 6 6 8 2 d b 9 a 9 f " , " d e f i n i t i o n " : [ ] , " h y p e r L i n k " : [ ] , " i i d " : " f a 2 c 9 5 e d - e 4 e c - 4 4 6 2 - b 4 8 f - b 0 c 2 e 6 8 4 e b 4 c " , " i s D e p r e c a t e d " : f a l s e , " n a m e " : " P o w e r   S u p p l y   a n d   C o n t r o l   U n i t   m a s s " , " p o s s i b l e S c a l e " : [ " 6 1 c e 4 b b 0 - 8 3 0 1 - 4 0 6 1 - 8 e 4 5 - 0 c 6 6 8 2 d b 9 a 9 f " ] , " q u a n t i t y D i m e n s i o n S y m b o l " : n u l l , " r e v i s i o n N u m b e r " : 1 0 5 , " s h o r t N a m e " : " p s c u m a s s " , " s y m b o l " : " p s c u m a s s " } , { " a l i a s " : [ ] , " c a t e g o r y " : [ ] , " c l a s s K i n d " : " S i m p l e Q u a n t i t y K i n d " , " d e f a u l t S c a l e " : " 6 1 c e 4 b b 0 - 8 3 0 1 - 4 0 6 1 - 8 e 4 5 - 0 c 6 6 8 2 d b 9 a 9 f " , " d e f i n i t i o n " : [ ] , " h y p e r L i n k " : [ ] , " i i d " : " 3 8 2 0 b 5 3 0 - 0 d 8 c - 4 f 8 a - 8 b 8 6 - 1 5 e c 6 5 1 8 0 e 2 e " , " i s D e p r e c a t e d " : f a l s e , " n a m e " : " P r o p u l s i o n   s y s t e m   m a s s   w i t h   m a r g i n " , " p o s s i b l e S c a l e " : [ " 6 1 c e 4 b b 0 - 8 3 0 1 - 4 0 6 1 - 8 e 4 5 - 0 c 6 6 8 2 d b 9 a 9 f " ] , " q u a n t i t y D i m e n s i o n S y m b o l " : n u l l , " r e v i s i o n N u m b e r " : 1 0 6 , " s h o r t N a m e " : " p r o p m a s s p l m a r g " , " s y m b o l " : " p r o p m a s s p l m a r g " } , { " a l i a s " : [ ] , " c a t e g o r y " : [ ] , " c l a s s K i n d " : " S i m p l e Q u a n t i t y K i n d " , " d e f a u l t S c a l e " : " 5 6 8 6 3 1 6 1 - f a 3 a - 4 7 b 8 - a 3 c d - 1 6 4 6 5 f 7 3 4 b 2 7 " , " d e f i n i t i o n " : [ ] , " h y p e r L i n k " : [ ] , " i i d " : " d 4 6 7 e c 7 6 - d d 6 2 - 4 9 c 8 - 8 7 2 f - 3 e 1 f 8 a 8 b 2 8 0 9 " , " i s D e p r e c a t e d " : f a l s e , " n a m e " : " p o w " , " p o s s i b l e S c a l e " : [ " 5 6 8 6 3 1 6 1 - f a 3 a - 4 7 b 8 - a 3 c d - 1 6 4 6 5 f 7 3 4 b 2 7 " ] , " q u a n t i t y D i m e n s i o n S y m b o l " : n u l l , " r e v i s i o n N u m b e r " : 1 0 7 , " s h o r t N a m e " : " p o w " , " s y m b o l " : " p o w " } , { " a l i a s " : [ ] , " c a t e g o r y " : [ ] , " c l a s s K i n d " : " S i m p l e Q u a n t i t y K i n d " , " d e f a u l t S c a l e " : " 6 1 c e 4 b b 0 - 8 3 0 1 - 4 0 6 1 - 8 e 4 5 - 0 c 6 6 8 2 d b 9 a 9 f " , " d e f i n i t i o n " : [ ] , " h y p e r L i n k " : [ ] , " i i d " : " c f 2 1 0 4 3 3 - 9 6 b 7 - 4 8 d 5 - 8 f 3 7 - f b d 9 f 9 7 9 9 b f d " , " i s D e p r e c a t e d " : f a l s e , " n a m e " : " P r o p e l l a n t   m a s s   w i t h   m a r g i n " , " p o s s i b l e S c a l e " : [ " 6 1 c e 4 b b 0 - 8 3 0 1 - 4 0 6 1 - 8 e 4 5 - 0 c 6 6 8 2 d b 9 a 9 f " ] , " q u a n t i t y D i m e n s i o n S y m b o l " : n u l l , " r e v i s i o n N u m b e r " : 1 0 8 , " s h o r t N a m e " : " p r o p m a s s w i t h m a r g " , " s y m b o l " : " p r o p m a s s w i t h m a r g " } , { " 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c l a s s K i n d " : " D e c o m p o s i t i o n R u l e " , " c o n t a i n e d C a t e g o r y " : [ " 3 8 d 8 c 7 a 1 - e 0 f e - 4 d f c - 8 c 0 2 - 7 7 3 8 7 b f 3 9 9 e 2 " , " 2 7 2 9 a c 3 5 - f 3 3 9 - 4 0 6 a - 8 3 c 3 - 1 d 5 0 7 1 0 c 5 5 2 8 " ] , " c o n t a i n i n g C a t e g o r y " : " 8 f 4 9 5 9 9 a - 4 5 e 5 - 4 0 c 8 - b 0 8 4 - d c d b c e 3 5 9 4 0 1 " , " d e f i n i t i o n " : [ ] , " h y p e r L i n k " : [ ] , " i i d " : " 4 3 7 7 2 d 0 f - 9 3 a a - 4 0 8 a - 8 3 0 8 - 6 c 0 9 1 6 d 5 c 2 c 0 " , " i s D e p r e c a t e d " : f a l s e , " m a x C o n t a i n e d " : n u l l , " m i n C o n t a i n e d " : 0 , " n a m e " : " S y s t e m   D e c o m p o s i t i o n " , " r e v i s i o n N u m b e r " : 1 , " s h o r t N a m e " : " S Y S D e c o m p R u l e " } , { " 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8 d b 6 7 3 7 f - 5 2 6 9 - 4 7 a 1 - 9 d f 8 - 5 5 b a 3 5 8 c 5 7 3 7 " , " 1 6 1 5 3 5 0 1 - 0 6 0 3 - 4 9 d 6 - b d 4 b - 2 9 c 3 6 6 5 2 0 e f 7 " ] , " r e v i s i o n N u m b e r " : 1 , " s h o r t N a m e " : " E Q T P a r a m T y p e s " } , { " 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4 c a 8 0 a 0 7 - 7 6 c 4 - 4 7 e c - 8 3 b 0 - 5 1 3 4 8 c 0 6 3 7 d c " , " 2 e 2 b e 4 0 b - 7 f 9 5 - 4 f b c - 9 6 5 7 - 2 5 1 2 e c 9 6 8 b e 6 " , " a 1 4 c 2 f c 5 - 0 2 e 6 - 4 7 8 5 - 9 e 9 6 - 1 8 2 d a a 5 4 b 7 e 1 " ] } , { " a l i a s " : [ ] , " c l a s s K i n d " : " S c a l e V a l u e D e f i n i t i o n " , " d e f i n i t i o n " : [ ] , " h y p e r L i n k " : [ ] , " i i d " : " 4 c a 8 0 a 0 7 - 7 6 c 4 - 4 7 e c - 8 3 b 0 - 5 1 3 4 8 c 0 6 3 7 d c " , " n a m e " : " p o w e r   w h i l e   c o n t i n u o u s l y   i n   s t a n d b y " , " r e v i s i o n N u m b e r " : 1 , " s h o r t N a m e " : " P _ s t a n d b y _ c o n t " , " v a l u e " : " 0 " } , { " a l i a s " : [ ] , " c l a s s K i n d " : " S c a l e V a l u e D e f i n i t i o n " , " d e f i n i t i o n " : [ ] , " h y p e r L i n k " : [ ] , " i i d " : " 2 e 2 b e 4 0 b - 7 f 9 5 - 4 f b c - 9 6 5 7 - 2 5 1 2 e c 9 6 8 b e 6 " , " n a m e " : " p o w e r   f u l l y   o n " , " r e v i s i o n N u m b e r " : 1 , " s h o r t N a m e " : " P _ o n _ f u l l " , " v a l u e " : " 1 " } , { " a l i a s " : [ ] , " c l a s s K i n d " : " S c a l e V a l u e D e f i n i t i o n " , " d e f i n i t i o n " : [ ] , " h y p e r L i n k " : [ ] , " i i d " : " a 1 4 c 2 f c 5 - 0 2 e 6 - 4 7 8 5 - 9 e 9 6 - 1 8 2 d a a 5 4 b 7 e 1 " , " n a m e " : " p o w e r   o f f " , " r e v i s i o n N u m b e r " : 1 , " s h o r t N a m e " : " P _ o f f " , " v a l u e " : " - 1 " } , { " 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5 1 2 5 4 c e b - 1 6 b b - 4 0 7 e - 8 2 f e - 9 6 c 2 e 3 6 1 1 c 8 e " , " i s D e p r e c a t e d " : f a l s e , " i s M a x i m u m I n c l u s i v e " : f a l s e , " i s M i n i m u m I n c l u s i v e " : f a l s e , " m a p p i n g T o R e f e r e n c e S c a l e " : [ ] , " m a x i m u m P e r m i s s i b l e V a l u e " : n u l l , " m i n i m u m P e r m i s s i b l e V a l u e " : n u l l , " n a m e " : " c u b i c   m e t e r   p e r   s q u a r e d   s e c o n d " , " n e g a t i v e V a l u e C o n n o t a t i o n " : n u l l , " n u m b e r S e t " : " N A T U R A L _ N U M B E R _ S E T " , " p o s i t i v e V a l u e C o n n o t a t i o n " : n u l l , " r e v i s i o n N u m b e r " : 7 1 , " s h o r t N a m e " : " m 3 / s 2 " , " u n i t " : " a b 0 5 c 3 b 8 - 1 a 2 1 - 4 0 b 8 - b d 7 4 - d c f a 7 7 a b b d 9 5 " , " v a l u e D e f i n i t i o n " : [ ] } , { " a l i a s " : [ ] , " c l a s s K i n d " : " R a t i o S c a l e " , " d e f i n i t i o n " : [ ] , " h y p e r L i n k " : [ ] , " i i d " : " d 0 2 5 6 0 e 9 - 5 3 0 e - 4 8 0 3 - 8 e 0 7 - f e d 2 8 e 4 6 8 f c d " , " i s D e p r e c a t e d " : f a l s e , " i s M a x i m u m I n c l u s i v e " : f a l s e , " i s M i n i m u m I n c l u s i v e " : f a l s e , " m a p p i n g T o R e f e r e n c e S c a l e " : [ ] , " m a x i m u m P e r m i s s i b l e V a l u e " : n u l l , " m i n i m u m P e r m i s s i b l e V a l u e " : n u l l , " n a m e " : " c u b i c   k i l o m e t e r s   p e r   s q u a r e d   m e t e r s " , " n e g a t i v e V a l u e C o n n o t a t i o n " : n u l l , " n u m b e r S e t " : " N A T U R A L _ N U M B E R _ S E T " , " p o s i t i v e V a l u e C o n n o t a t i o n " : n u l l , " r e v i s i o n N u m b e r " : 7 7 , " s h o r t N a m e " : " k m ^ 3 / s ^ 2 " , " u n i t " : " 5 f 1 7 2 2 b f - a d f 5 - 4 f 6 a - 9 4 0 b - 9 5 f 0 b f e 4 a b c 7 " , " v a l u e D e f i n i t i o n " : [ ] } , { " a l i a s " : [ ] , " c l a s s K i n d " : " S i m p l e U n i t " , " d e f i n i t i o n " : [ ] , " h y p e r L i n k " : [ ] , " i i d " : " 5 6 8 6 3 1 6 1 - f a 3 a - 4 7 b 8 - a 3 c d - 1 6 4 6 5 f 7 3 4 7 3 f " , " i s D e p r e c a t e d " : f a l s e , " n a m e " : " o n e " , " r e v i s i o n N u m b e r " : 1 , " s h o r t N a m e " : " 1 " } , { " 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b 3 5 1 b 6 e 3 - b f a 7 - 4 5 3 d - a 3 c f - c 8 b e 6 0 2 a 2 9 7 7 " , " i s D e p r e c a t e d " : f a l s e , " p r e f i x " : " b 5 f 5 8 1 e 8 - 1 b 3 6 - 4 4 8 5 - b 7 9 d - 4 b c 0 5 1 9 9 3 d d 5 " , " r e f e r e n c e U n i t " : " 6 b b 9 6 4 8 f - 2 f a a - 4 6 a 0 - b b b 4 - b 6 c f 1 e 3 b 2 7 f 7 " , " r e v i s i o n N u m b e r " : 1 } , { " a l i a s " : [ ] , " c l a s s K i n d " : " P r e f i x e d U n i t " , " d e f i n i t i o n " : [ ] , " h y p e r L i n k " : [ ] , " i i d " : " b d c 8 5 a 3 4 - 7 4 a 4 - 4 a 7 1 - b 6 a 3 - 0 6 0 0 0 2 8 a f 0 4 c " , " i s D e p r e c a t e d " : f a l s e , " p r e f i x " : " e 1 4 6 1 3 4 1 - 2 5 6 b - 4 4 c a - b 0 0 4 - d 3 e b 3 9 e 5 2 e c f " , " r e f e r e n c e U n i t " : " 6 b b 9 6 4 8 f - 2 f a a - 4 6 a 0 - b b b 4 - b 6 c f 1 e 3 b 2 7 f 7 " , " r e v i s i o n N u m b e r " : 1 } , { " a l i a s " : [ ] , " c l a s s K i n d " : " P r e f i x e d U n i t " , " d e f i n i t i o n " : [ ] , " h y p e r L i n k " : [ ] , " i i d " : " 1 e 6 9 d a a 4 - 6 c b d - 4 f c 7 - 9 3 9 f - 9 c 5 3 c a 5 9 e d d 6 " , " i s D e p r e c a t e d " : f a l s e , " p r e f i x " : " 9 2 e b d f e 6 - 5 f 9 6 - 4 6 b 1 - 9 3 4 3 - 3 0 b a 1 3 a c 4 3 d b " , " r e f e r e n c e U n i t " : " 6 b b 9 6 4 8 f - 2 f a a - 4 6 a 0 - b b b 4 - b 6 c f 1 e 3 b 2 7 f 7 " , " r e v i s i o n N u m b e r " : 1 } , { " 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3 5 f 4 6 9 2 0 - 2 b 7 d - 4 1 c 3 - 8 4 c 7 - d 2 4 3 1 c 6 3 3 8 6 7 " , " i s D e p r e c a t e d " : f a l s e , " p r e f i x " : " b 5 f 5 8 1 e 8 - 1 b 3 6 - 4 4 8 5 - b 7 9 d - 4 b c 0 5 1 9 9 3 d d 5 " , " r e f e r e n c e U n i t " : " 9 1 c c a d a 2 - c 0 2 d - 4 e f d - 8 c 1 e - a a 2 f c 6 1 9 5 c 9 c " , " r e v i s i o n N u m b e r " : 1 } , { " a l i a s " : [ ] , " c l a s s K i n d " : " P r e f i x e d U n i t " , " d e f i n i t i o n " : [ ] , " h y p e r L i n k " : [ ] , " i i d " : " e c 0 e d 8 4 0 - 7 2 f 5 - 4 b 8 7 - 8 a 8 e - 9 2 f c 3 c 9 9 b d 7 e " , " i s D e p r e c a t e d " : f a l s e , " p r e f i x " : " e 1 4 6 1 3 4 1 - 2 5 6 b - 4 4 c a - b 0 0 4 - d 3 e b 3 9 e 5 2 e c f " , " r e f e r e n c e U n i t " : " 9 1 c c a d a 2 - c 0 2 d - 4 e f d - 8 c 1 e - a a 2 f c 6 1 9 5 c 9 c " , " r e v i s i o n N u m b e r " : 1 } , { " a l i a s " : [ ] , " c l a s s K i n d " : " P r e f i x e d U n i t " , " d e f i n i t i o n " : [ ] , " h y p e r L i n k " : [ ] , " i i d " : " c a 2 6 7 c 5 7 - 7 2 9 f - 4 f 1 5 - a b 0 0 - 6 9 7 2 2 3 5 f f 9 6 1 " , " i s D e p r e c a t e d " : f a l s e , " p r e f i x " : " 9 2 e b d f e 6 - 5 f 9 6 - 4 6 b 1 - 9 3 4 3 - 3 0 b a 1 3 a c 4 3 d b " , " r e f e r e n c e U n i t " : " 9 1 c c a d a 2 - c 0 2 d - 4 e f d - 8 c 1 e - a a 2 f c 6 1 9 5 c 9 c " , " r e v i s i o n N u m b e r " : 1 } , { " 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L i n e a r C o n v e r s i o n U n i t " , " c o n v e r s i o n F a c t o r " : " 1 0 0 " , " d e f i n i t i o n " : [ ] , " h y p e r L i n k " : [ ] , " i i d " : " 6 b 2 4 b 1 9 3 - 2 f 8 2 - 4 3 b 7 - 9 9 c 3 - 8 2 7 f 0 b a 0 6 9 2 4 " , " i s D e p r e c a t e d " : f a l s e , " n a m e " : " p e r c e n t a g e " , " r e f e r e n c e U n i t " : " 5 6 8 6 3 1 6 1 - f a 3 a - 4 7 b 8 - a 3 c d - 1 6 4 6 5 f 7 3 4 7 3 f " , " r e v i s i o n N u m b e r " : 1 , " s h o r t N a m e " : " % " } , { " 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P r e f i x e d U n i t " , " d e f i n i t i o n " : [ ] , " h y p e r L i n k " : [ ] , " i i d " : " 4 b 9 9 e c c e - b 3 b 2 - 4 d 9 5 - b f 2 e - 4 a 3 e 4 9 9 c 5 e 9 f " , " i s D e p r e c a t e d " : f a l s e , " p r e f i x " : " 9 2 e b d f e 6 - 5 f 9 6 - 4 6 b 1 - 9 3 4 3 - 3 0 b a 1 3 a c 4 3 d b " , " r e f e r e n c e U n i t " : " 2 9 1 f 0 9 8 b - f c 9 b - 4 4 8 c - 9 1 d b - f d 0 1 8 1 4 f 6 a 5 0 " , " r e v i s i o n N u m b e r " : 1 } , { " 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L i n e a r C o n v e r s i o n U n i t " , " c o n v e r s i o n F a c t o r " : " 0 . 0 0 0 0 0 1 1 5 7 4 0 7 4 0 7 4 1 " , " d e f i n i t i o n " : [ ] , " h y p e r L i n k " : [ ] , " i i d " : " a 2 2 9 a 5 6 8 - f e 8 0 - 4 b 7 1 - 9 8 5 e - 6 a 3 6 9 8 c 0 4 7 4 3 " , " i s D e p r e c a t e d " : f a l s e , " n a m e " : " d e g r e e   p e r   d a y " , " r e f e r e n c e U n i t " : " 9 a e 7 4 0 5 0 - 8 5 4 8 - 4 b 5 d - b d 4 d - a a c 5 0 c 1 a 4 c 5 9 " , " r e v i s i o n N u m b e r " : 1 , " s h o r t N a m e " : " � / d " } , { " 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L i n e a r C o n v e r s i o n U n i t " , " c o n v e r s i o n F a c t o r " : " 1 / 6 0 " , " d e f i n i t i o n " : [ ] , " h y p e r L i n k " : [ ] , " i i d " : " 2 5 5 7 7 6 e 1 - 0 e 6 b - 4 f a 6 - b e 3 1 - 1 a f d 7 d d 2 8 8 9 e " , " i s D e p r e c a t e d " : f a l s e , " n a m e " : " r e v o l u t i o n s   p e r   m i n u t e " , " r e f e r e n c e U n i t " : " 3 7 8 0 a 8 a e - d a 2 f - 4 6 3 b - 8 5 2 0 - 9 e 5 a a 0 6 a b 3 e 3 " , " r e v i s i o n N u m b e r " : 1 , " s h o r t N a m e " : " R P M " } , { " a l i a s " : [ ] , " c l a s s K i n d " : " P r e f i x e d U n i t " , " d e f i n i t i o n " : [ ] , " h y p e r L i n k " : [ ] , " i i d " : " b b 8 f 3 2 5 a - 4 8 7 9 - 4 6 e f - a 7 a 3 - c 7 3 b 3 8 d 7 0 b f 3 " , " i s D e p r e c a t e d " : f a l s e , " p r e f i x " : " 0 c 7 6 b 1 7 a - f f 0 f - 4 4 5 4 - a 0 2 e - e 2 6 f 7 b 4 c 2 4 5 9 " , " r e f e r e n c e U n i t " : " 9 a 1 1 2 a 9 a - 4 1 1 a - 4 9 a 0 - 8 d f 8 - 8 7 2 8 5 a 1 e 1 d 6 d " , " r e v i s i o n N u m b e r " : 1 } , { " a l i a s " : [ ] , " c l a s s K i n d " : " L i n e a r C o n v e r s i o n U n i t " , " c o n v e r s i o n F a c t o r " : " 9 . 8 0 6 6 5 " , " d e f i n i t i o n " : [ ] , " h y p e r L i n k " : [ ] , " i i d " : " 4 e a 5 1 7 b 1 - f b 9 e - 4 9 1 d - a f 1 8 - 1 8 6 3 3 d 0 0 4 b e e " , " i s D e p r e c a t e d " : f a l s e , " n a m e " : " s t a n d a r d   a c c e l e r a t i o n   o f   f r e e   f a l l " , " r e f e r e n c e U n i t " : " 1 6 b a 2 1 8 f - 1 3 8 2 - 4 d d e - b 9 3 e - e d 3 7 e e 6 f a 5 1 b " , " r e v i s i o n N u m b e r " : 1 , " s h o r t N a m e " : " g _ n " } , { " a l i a s " : [ ] , " c l a s s K i n d " : " L i n e a r C o n v e r s i o n U n i t " , " c o n v e r s i o n F a c t o r " : " 1 / 1 0 0 0 0 0 0 " , " d e f i n i t i o n " : [ ] , " h y p e r L i n k " : [ ] , " i i d " : " 9 1 c 6 0 a 4 9 - 1 2 e 2 - 4 0 5 4 - b 1 b 8 - 6 5 0 f f d 9 b 2 e 5 5 " , " i s D e p r e c a t e d " : f a l s e , " n a m e " : " p a r t s   p e r   m i l l i o n " , " r e f e r e n c e U n i t " : " 5 6 8 6 3 1 6 1 - f a 3 a - 4 7 b 8 - a 3 c d - 1 6 4 6 5 f 7 3 4 7 3 f " , " r e v i s i o n N u m b e r " : 1 , " s h o r t N a m e " : " p p m " } , { " 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P r e f i x e d U n i t " , " d e f i n i t i o n " : [ ] , " h y p e r L i n k " : [ ] , " i i d " : " 0 6 7 7 3 5 8 4 - 5 c 6 f - 4 b 9 6 - a 7 4 5 - 9 0 4 5 9 0 f 0 6 0 8 6 " , " i s D e p r e c a t e d " : f a l s e , " p r e f i x " : " b 5 f 5 8 1 e 8 - 1 b 3 6 - 4 4 8 5 - b 7 9 d - 4 b c 0 5 1 9 9 3 d d 5 " , " r e f e r e n c e U n i t " : " 7 4 2 e 4 c 2 7 - 4 e 3 2 - 4 c b 9 - 9 9 7 2 - b a 0 3 a c 0 2 4 6 1 f " , " r e v i s i o n N u m b e r " : 1 } , { " 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a b 0 5 c 3 b 8 - 1 a 2 1 - 4 0 b 8 - b d 7 4 - d c f a 7 7 a b b d 9 5 " , " i s D e p r e c a t e d " : f a l s e , " n a m e " : " c u b i c   m e t e r   p e r   s q u a r e d   s e c o n d s " , " r e v i s i o n N u m b e r " : 7 4 , " s h o r t N a m e " : " m 3 / s 2 " , " u n i t F a c t o r " : [ { " k " : - 9 3 7 7 2 7 0 , " v " : " e a 4 e 4 2 4 e - 0 a 5 f - 4 0 5 f - b 8 4 9 - 7 6 a 7 8 8 0 b c 7 5 7 " } , { " k " : 1 0 9 1 8 2 5 0 3 , " v " : " e e a 0 b e 2 0 - 7 a 0 b - 4 4 e b - a c 3 f - 2 d 6 f d 1 1 a 3 0 e f " } ] } , { " c l a s s K i n d " : " U n i t F a c t o r " , " e x p o n e n t " : " 1 " , " i i d " : " e a 4 e 4 2 4 e - 0 a 5 f - 4 0 5 f - b 8 4 9 - 7 6 a 7 8 8 0 b c 7 5 7 " , " r e v i s i o n N u m b e r " : 7 0 , " u n i t " : " c 9 b 3 9 c 7 d - 2 4 d 3 - 4 e 1 a - b 7 b e - 5 6 4 3 b e 7 1 4 9 c 4 " } , { " c l a s s K i n d " : " U n i t F a c t o r " , " e x p o n e n t " : " - 2 " , " i i d " : " e e a 0 b e 2 0 - 7 a 0 b - 4 4 e b - a c 3 f - 2 d 6 f d 1 1 a 3 0 e f " , " r e v i s i o n N u m b e r " : 7 0 , " u n i t " : " a 7 c 5 1 9 9 e - f 7 2 b - 4 e 7 e - 8 1 b 3 - 2 d 4 2 7 3 0 f 8 8 7 e " } , { " a l i a s " : [ ] , " c l a s s K i n d " : " D e r i v e d U n i t " , " d e f i n i t i o n " : [ ] , " h y p e r L i n k " : [ ] , " i i d " : " 5 f 1 7 2 2 b f - a d f 5 - 4 f 6 a - 9 4 0 b - 9 5 f 0 b f e 4 a b c 7 " , " i s D e p r e c a t e d " : f a l s e , " n a m e " : " c u b i c   k i l o m e t e r   p e r   s q u a r e d   s e c o n d s " , " r e v i s i o n N u m b e r " : 7 5 , " s h o r t N a m e " : " k m ^ 3 / s e c ^ 2 " , " u n i t F a c t o r " : [ { " k " : - 2 1 3 7 9 2 , " v " : " 8 f 3 d 9 c 2 0 - b e 6 7 - 4 1 6 8 - 8 f 1 f - 3 7 0 3 4 a f a 7 3 d 6 " } , { " k " : 1 0 1 9 2 9 3 4 7 , " v " : " 3 8 2 9 7 d 6 7 - a 0 7 f - 4 5 6 b - 8 d d 5 - 2 e c 8 b a a b 2 9 6 e " } ] } , { " c l a s s K i n d " : " U n i t F a c t o r " , " e x p o n e n t " : " 3 " , " i i d " : " 8 f 3 d 9 c 2 0 - b e 6 7 - 4 1 6 8 - 8 f 1 f - 3 7 0 3 4 a f a 7 3 d 6 " , " r e v i s i o n N u m b e r " : 7 5 , " u n i t " : " 3 d 5 b d d b 6 - 6 4 0 f - 4 d 7 9 - 9 c 3 5 - 6 4 a 5 5 4 9 4 6 4 9 d " } , { " c l a s s K i n d " : " U n i t F a c t o r " , " e x p o n e n t " : " 2 " , " i i d " : " 3 8 2 9 7 d 6 7 - a 0 7 f - 4 5 6 b - 8 d d 5 - 2 e c 8 b a a b 2 9 6 e " , " r e v i s i o n N u m b e r " : 7 5 , " u n i t " : " a 7 c 5 1 9 9 e - f 7 2 b - 4 e 7 e - 8 1 b 3 - 2 d 4 2 7 3 0 f 8 8 7 e " } , { " 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8 7 9 0 f e 9 2 - d 1 f a - 4 2 e a - 9 5 2 0 - e 0 d d a c 5 2 f 1 a d " , " d e f a u l t E m a i l A d d r e s s " : n u l l , " d e f a u l t T e l e p h o n e N u m b e r " : n u l l , " e m a i l A d d r e s s " : [ ] , " g i v e n N a m e " : " N i k i t a " , " i i d " : " a 2 a 6 3 b 5 3 - 3 5 5 d - 4 0 4 6 - b 7 2 d - 7 f 2 3 6 4 e 7 c c 8 d " , " i s A c t i v e " : t r u e , " i s D e p r e c a t e d " : f a l s e , " o r g a n i z a t i o n " : " c a 3 c 3 3 c e - 2 6 f b - 4 a b a - 9 d 1 e - b 5 9 e 9 6 5 1 c c b 6 " , " o r g a n i z a t i o n a l U n i t " : " S y s t e m   E n g i n e e r " , " p a s s w o r d " : " X x 7 N y Z p I x x y J t G q 1 n s B r S 1 T b q F T X c e s r + 8 B Z t f X j n W s = " , " r e v i s i o n N u m b e r " : 3 7 , " r o l e " : " e 3 b 2 f 0 f 5 - 3 e 2 9 - 4 b a 3 - 9 4 b a - 0 5 7 3 8 e 5 b 3 3 0 7 " , " s h o r t N a m e " : " n v e l i e v " , " s u r n a m e " : " V e l i e v " , " t e l e p h o n e N u m b e r " : [ ] , " u s e r P r e f e r e n c e " : [ ] } , { " c l a s s K i n d " : " P e r s o n " , " d e f a u l t D o m a i n " : " 9 f 4 8 e f 6 2 - 7 8 9 0 - 4 2 8 3 - a a 6 3 - 8 0 2 0 6 d 0 4 2 3 3 0 " , " d e f a u l t E m a i l A d d r e s s " : n u l l , " d e f a u l t T e l e p h o n e N u m b e r " : n u l l , " e m a i l A d d r e s s " : [ ] , " g i v e n N a m e " : " O k s a n a " , " i i d " : " 4 6 e 8 b c d 0 - 8 1 d e - 4 1 d 8 - a 7 3 2 - d 4 d 2 7 c 7 f 3 a 2 e " , " i s A c t i v e " : t r u e , " i s D e p r e c a t e d " : f a l s e , " o r g a n i z a t i o n " : " c a 3 c 3 3 c e - 2 6 f b - 4 a b a - 9 d 1 e - b 5 9 e 9 6 5 1 c c b 6 " , " o r g a n i z a t i o n a l U n i t " : " C o s t   E n g i n e e r " , " p a s s w o r d " : " A h c y K / 4 r v p L y 6 i 5 + M S R e g r 8 x Z X l 6 f t o i v 4 G a X H b k M O c = " , " r e v i s i o n N u m b e r " : 8 , " r o l e " : " 7 a 5 2 8 a 4 4 - d 1 e 3 - 4 c 5 a - b 4 3 e - 2 e d 7 c 1 3 8 7 5 b 4 " , " s h o r t N a m e " : " o r u s a n o v a " , " s u r n a m e " : " R u s a n o v a " , " t e l e p h o n e N u m b e r " : [ ] , " u s e r P r e f e r e n c e " : [ ] } , { " c l a s s K i n d " : " I t e r a t i o n S e t u p " , " c r e a t e d O n " : " 0 0 0 1 - 0 1 - 0 1 T 0 0 : 0 0 : 0 0 . 0 0 0 Z " , " d e s c r i p t i o n " : " I t e r a t i o n   1 " , " f r o z e n O n " : n u l l , " i i d " : " e 0 6 9 7 9 b c - b 2 a d - 4 1 c f - 8 0 e 6 - 4 a 8 1 c 8 a 3 8 3 9 a " , " i s D e l e t e d " : f a l s e , " i t e r a t i o n I i d " : " c c a 9 4 0 b 6 - 2 a 1 5 - 4 3 6 5 - 8 9 9 d - 9 5 1 7 e 8 a 6 0 f 2 3 " , " i t e r a t i o n N u m b e r " : 1 , " r e v i s i o n N u m b e r " : 1 2 2 , " s o u r c e I t e r a t i o n S e t u p " : n u l l } , { " c l a s s K i n d " : " P a r t i c i p a n t " , " d o m a i n " : [ " 8 7 9 0 f e 9 2 - d 1 f a - 4 2 e a - 9 5 2 0 - e 0 d d a c 5 2 f 1 a d " ] , " i i d " : " 6 a e d c 2 a 9 - 4 8 e f - 4 8 8 0 - 8 2 7 a - a 9 3 6 6 a 1 f 3 b 7 b " , " i s A c t i v e " : t r u e , " p e r s o n " : " a 2 a 6 3 b 5 3 - 3 5 5 d - 4 0 4 6 - b 7 2 d - 7 f 2 3 6 4 e 7 c c 8 d " , " r e v i s i o n N u m b e r " : 1 2 2 , " r o l e " : " 3 4 5 8 5 c 6 5 - d 2 0 c - 4 1 d e - b 1 7 c - 4 0 d 6 1 1 6 1 8 e b 8 " , " s e l e c t e d D o m a i n " : " 8 7 9 0 f e 9 2 - d 1 f a - 4 2 e a - 9 5 2 0 - e 0 d d a c 5 2 f 1 a d " } , { " c l a s s K i n d " : " P a r t i c i p a n t " , " d o m a i n " : [ " 1 f 2 5 4 a 9 2 - f 1 6 5 - 4 0 2 0 - 9 d f c - e a 0 1 5 a c 4 9 2 d b " , " 9 f 4 8 e f 6 2 - 7 8 9 0 - 4 2 8 3 - a a 6 3 - 8 0 2 0 6 d 0 4 2 3 3 0 " , " 8 7 9 0 f e 9 2 - d 1 f a - 4 2 e a - 9 5 2 0 - e 0 d d a c 5 2 f 1 a d " , " 2 6 7 4 9 9 6 5 - 6 9 c 5 - 4 e f 3 - 8 2 6 d - e f 4 5 e 6 3 c 4 e 1 5 " , " 2 6 9 6 d 9 e b - 7 7 1 5 - 4 b b 1 - b f 3 f - 5 c 4 4 c 1 c b c 5 a b " , " f b 2 f c c 3 b - 0 9 1 f - 4 0 d c - a 5 a c - f d 7 d 9 b 1 b f 1 8 b " , " 3 6 c a 0 c 7 0 - 4 e 0 5 - 4 7 3 6 - 8 c f a - 6 9 b 0 6 6 e 2 4 3 3 e " , " 3 1 6 9 f f b e - 1 9 a d - 4 e 3 c - b 6 5 5 - c d b 0 1 5 9 d 3 2 d b " , " 5 a 9 3 8 0 3 9 - c f c 2 - 4 6 0 a - a 3 0 6 - 6 2 1 c 7 0 1 3 6 b 4 9 " , " 7 d 7 5 f a 2 0 - 7 7 e 3 - 4 b 5 f - a 2 7 c - 1 9 6 5 3 c b 0 8 f 3 3 " , " 4 f 0 3 3 a 5 d - a 1 c 8 - 4 5 e a - b 3 d b - b 4 3 c b b c 7 7 4 4 7 " , " c 3 b b c 2 d 0 - e 6 5 0 - 4 f c 4 - a f 3 a - 6 d 4 c e d d e e d 3 a " , " e 0 4 5 a 9 8 b - 6 c f e - 4 4 d d - 8 6 c f - 4 f 9 b e 3 8 2 4 8 7 f " , " d 0 c 4 3 2 e 6 - 5 a 1 a - 4 5 a 3 - a 6 d 9 - b f 0 4 d 8 0 7 9 c 0 d " , " 1 8 c f b 9 4 7 - 9 8 0 a - 4 5 1 e - 8 e 6 f - b 7 4 0 d 2 3 2 7 9 0 5 " , " e 6 7 4 c 1 a 2 - 8 f c f - 4 b 8 8 - 9 c 7 6 - 9 e d f d f 6 0 7 3 c 8 " , " 1 d 3 5 4 2 5 6 - 7 e c 6 - 4 9 c c - 9 7 f b - e 6 c 7 0 6 3 4 c 1 5 6 " , " 3 0 9 b e 0 7 4 - 0 a 9 e - 4 6 b 9 - 9 8 c d - 1 a d 4 a b 0 5 c 7 e 4 " , " e 5 b 6 8 a e 3 - 5 4 4 a - 4 d 8 1 - b f 5 f - 4 5 b 3 d f e 2 0 2 a 1 " , " c 5 2 d 8 b 3 2 - 6 a 9 c - 4 e f 4 - 8 7 b 6 - 1 e 4 f 9 7 e 2 8 e 9 6 " , " 5 3 b f 2 0 d 0 - b 0 8 5 - 4 4 3 d - 9 6 6 5 - c b 0 1 6 8 6 a 2 7 6 8 " , " 4 2 5 5 7 b 8 9 - b f e 0 - 4 c 7 2 - b e 9 4 - f 0 f 9 0 0 2 8 1 5 f 3 " , " 9 a e 8 f 3 d 1 - 7 d 9 d - 4 2 2 3 - 9 8 c 7 - c f 9 2 0 e c a a a e d " , " 6 c 3 7 4 b 6 b - 9 7 1 a - 4 8 c a - a 8 f e - 3 a 6 9 e 4 b e d 7 b 8 " , " 9 f 6 1 b d a 9 - a 8 0 8 - 4 b a f - b 2 0 e - 1 a 1 7 2 5 c 3 1 e c 1 " , " 6 a 0 f 6 6 5 a - d 7 9 4 - 4 d 3 e - 9 a f 9 - 2 4 b 3 3 6 f b a d 3 5 " , " c f 3 8 0 b e 6 - e 4 0 0 - 4 4 f d - a b e 1 - b 6 0 9 2 2 9 d 9 a 7 d " , " 6 e c 9 d e 8 8 - 0 d c c - 4 1 9 e - b f 0 2 - 4 e d 7 c 5 f 1 1 d 9 8 " , " 3 4 f 2 6 b 7 9 - 2 7 7 a - 4 9 2 f - 9 5 3 f - b f d 2 7 1 e 5 a 9 b 7 " , " 8 e b 1 0 f f 7 - 4 5 1 2 - 4 6 d 5 - 8 5 a 1 - f 2 a 9 1 f d 5 7 a b b " ] , " i i d " : " 7 b e b 8 1 f f - 8 1 9 f - 4 8 b c - 9 8 7 1 - 3 0 8 f a f a 8 1 a 2 c " , " i s A c t i v e " : t r u e , " p e r s o n " : " 4 6 e 8 b c d 0 - 8 1 d e - 4 1 d 8 - a 7 3 2 - d 4 d 2 7 c 7 f 3 a 2 e " , " r e v i s i o n N u m b e r " : 1 2 5 , " r o l e " : " 3 4 5 8 5 c 6 5 - d 2 0 c - 4 1 d e - b 1 7 c - 4 0 d 6 1 1 6 1 8 e b 8 " , " s e l e c t e d D o m a i n " : " 1 f 2 5 4 a 9 2 - f 1 6 5 - 4 0 2 0 - 9 d f c - e a 0 1 5 a c 4 9 2 d b " } , { " a l i a s " : [ ] , " b a s e Q u a n t i t y K i n d " : [ ] , " b a s e U n i t " : [ ] , " c l a s s K i n d " : " M o d e l R e f e r e n c e D a t a L i b r a r y " , " c o n s t a n t " : [ ] , " d e f i n e d C a t e g o r y " : [ ] , " d e f i n i t i o n " : [ ] , " f i l e T y p e " : [ ] , " g l o s s a r y " : [ ] , " h y p e r L i n k " : [ ] , " i i d " : " d 2 c 8 2 b e 3 - f b 1 1 - 4 2 2 b - 8 a 3 1 - 2 4 0 3 a 5 e b 2 e c 2 " , " n a m e " : " R a d i a t i o n   S a t e l l i t e   M o d e l   R D L " , " p a r a m e t e r T y p e " : [ ] , " r e f e r e n c e S o u r c e " : [ ] , " r e q u i r e d R d l " : " b f f 9 f 8 7 1 - 3 b 7 f - 4 e 5 7 - a c 8 2 - 5 a b 4 9 9 f 9 b a f 5 " , " r e v i s i o n N u m b e r " : 1 2 2 , " r u l e " : [ ] , " s c a l e " : [ ] , " s h o r t N a m e " : " r a d M R D L " , " u n i t " : [ ] , " u n i t P r e f i x " : [ ] } ] ] ] > < / S i t e d i r e c t o r y D a t a >  
     < I t e r a t i o n D a t a > < ! [ C D A T A [ [ { " c l a s s K i n d " : " E n g i n e e r i n g M o d e l " , " c o m m o n F i l e S t o r e " : [ ] , " e n g i n e e r i n g M o d e l S e t u p " : " 6 6 e f f b 4 b - 9 e 6 6 - 4 5 4 2 - b e d c - c d 4 3 2 c 1 f 1 a 4 7 " , " i i d " : " 0 4 0 6 4 b d 5 - c 2 0 9 - 4 1 0 d - a 3 a c - 5 a 3 2 e e f b e f 6 0 " , " i t e r a t i o n " : [ " c c a 9 4 0 b 6 - 2 a 1 5 - 4 3 6 5 - 8 9 9 d - 9 5 1 7 e 8 a 6 0 f 2 3 " ] , " l a s t M o d i f i e d O n " : " 2 0 1 8 - 0 5 - 2 4 T 1 7 : 5 4 : 4 3 . 4 1 8 Z " , " l o g E n t r y " : [ ] , " r e v i s i o n N u m b e r " : 3 5 1 } , { " a c t u a l F i n i t e S t a t e L i s t " : [ ] , " c l a s s K i n d " : " I t e r a t i o n " , " d e f a u l t O p t i o n " : n u l l , " d o m a i n F i l e S t o r e " : [ " 9 5 c 2 a 0 5 f - f 8 b e - 4 9 d 6 - a c a a - f 0 1 8 a d 0 5 a f d a " ] , " e l e m e n t " : [ " f d 0 3 1 c 2 4 - 1 f 2 2 - 4 6 3 e - b 7 3 b - 2 5 f 9 4 b c 7 0 6 0 3 " , " b c 0 c c c 4 1 - 6 6 2 0 - 4 5 3 7 - 9 c 1 8 - c e 8 8 e 5 8 f 4 1 5 6 " , " 4 b d d 1 3 a b - b 2 4 b - 4 2 0 0 - 9 a b 0 - b 6 a 3 0 c 1 d e 6 a 6 " , " 6 6 e 8 3 3 4 7 - 8 b 9 d - 4 f 3 f - b 9 2 d - c b d b a f a 9 3 1 f 5 " , " 5 8 0 5 0 1 9 0 - 7 4 a 8 - 4 b 8 5 - 8 0 2 0 - 1 8 3 c 5 c 0 e 1 c d f " , " c 6 2 d 1 1 4 7 - 9 1 d c - 4 a 4 8 - a 8 0 5 - 6 5 c 9 a f 1 8 6 4 2 2 " , " 3 e 6 8 4 d 8 f - d 9 9 1 - 4 a 4 4 - a b 3 d - 4 5 1 2 6 e 6 2 2 e c 3 " , " 6 a 9 a c a 0 3 - 5 f 3 d - 4 c a 1 - a 5 1 0 - d 2 e 0 3 f 4 3 4 8 6 0 " , " 4 2 f c f 1 0 0 - 4 d 2 6 - 4 c c 5 - b f 9 b - 5 a 9 1 5 e 2 f 9 2 1 6 " , " b e 5 a c 9 4 4 - 2 6 a 0 - 4 8 b 4 - 8 9 0 f - 3 9 f 1 9 7 e 7 6 7 e 6 " , " 9 7 e 4 7 3 1 3 - a 6 e 6 - 4 d 8 b - b e 9 2 - 6 8 f 7 3 1 0 9 e 8 5 6 " , " 0 5 1 2 f f 4 1 - e 0 9 a - 4 7 1 4 - a e 9 0 - 1 b 7 b 7 0 7 b 1 2 c f " , " 6 f 3 a d d 3 1 - 1 5 0 7 - 4 e 1 4 - 8 e a 6 - e 0 b 5 c 8 8 e e a c a " , " 9 7 9 0 6 9 5 8 - 8 0 f b - 4 d 5 3 - 9 c a 9 - a 0 7 f 1 d 6 4 5 e c 6 " , " a d 5 0 8 3 c 6 - 4 6 1 1 - 4 b e e - 9 9 1 5 - e 8 d f f a f 2 9 7 b e " , " 3 2 1 1 d 3 f c - 6 0 3 b - 4 9 3 a - 8 8 b 6 - e 9 e 8 3 0 a c 4 a e 1 " , " 2 3 8 5 0 2 c f - 0 0 9 8 - 4 5 d 0 - 9 d a 7 - 4 1 a 2 2 f 3 a f d 8 0 " , " 2 c 8 2 1 1 e a - b 2 d 5 - 4 7 c 1 - 8 2 0 e - 8 0 c c 4 7 2 3 4 8 b 3 " , " 9 2 1 e b 6 c d - f d 4 0 - 4 4 5 2 - 9 d 5 2 - 9 5 2 8 a 8 1 d 1 a 3 3 " , " c 6 e 4 e f 6 8 - 3 7 a 3 - 4 9 6 9 - 8 8 0 0 - e c 2 d c b d b 3 c d d " , " 4 4 7 9 8 7 5 2 - 4 6 7 7 - 4 c 5 7 - b 8 d 4 - 1 2 0 c f 1 d 6 1 3 9 5 " , " 5 e e 0 e d 5 8 - c 1 a 3 - 4 5 f e - 8 b 5 a - 6 2 9 7 3 7 d 1 9 8 2 d " , " 6 e d 6 6 3 f 2 - 1 e 9 c - 4 f 5 d - b 5 5 6 - e 7 5 5 a 8 9 b 5 1 7 4 " , " 8 5 2 b 1 e e 0 - 1 5 c 5 - 4 1 a 7 - 9 a d b - 3 e 4 7 8 0 0 3 5 c 4 d " ] , " e x t e r n a l I d e n t i f i e r M a p " : [ ] , " i i d " : " c c a 9 4 0 b 6 - 2 a 1 5 - 4 3 6 5 - 8 9 9 d - 9 5 1 7 e 8 a 6 0 f 2 3 " , " i t e r a t i o n S e t u p " : " e 0 6 9 7 9 b c - b 2 a d - 4 1 c f - 8 0 e 6 - 4 a 8 1 c 8 a 3 8 3 9 a " , " o p t i o n " : [ { " k " : - 1 , " v " : " 2 3 a b 0 0 2 7 - 9 9 1 1 - 4 0 5 2 - a 3 6 2 - f 0 b 1 d 3 a b 5 9 9 7 " } ] , " p o s s i b l e F i n i t e S t a t e L i s t " : [ ] , " p u b l i c a t i o n " : [ " 2 c 7 5 9 1 1 7 - 1 5 b e - 4 5 5 4 - 8 0 0 7 - c 7 c 2 d 5 8 5 9 6 0 e " , " 5 5 9 4 8 e f d - b 3 a 1 - 4 3 b 9 - 9 8 0 d - 4 2 4 8 3 7 3 5 d 7 2 2 " , " 2 4 4 7 0 0 d 4 - 3 8 4 0 - 4 a 8 8 - 9 b b 5 - 7 3 5 9 e 6 d 9 0 7 8 e " , " 6 1 b 4 8 1 a a - 2 0 f a - 4 f 7 3 - 8 c 8 7 - 9 6 9 6 8 9 9 c 3 5 0 0 " , " b c b 8 5 3 c 8 - 2 1 4 3 - 4 b 6 e - b 9 2 5 - 8 f 7 6 3 2 8 c 6 9 9 6 " , " 2 c 5 3 1 6 a 2 - 9 f d 6 - 4 6 b 3 - a a 6 d - 7 7 3 8 7 f 4 5 1 e 7 3 " , " a 5 6 1 7 5 6 c - 3 4 d 3 - 4 c a 8 - 8 7 f 2 - e 3 7 6 a 8 6 9 d 4 b 7 " , " 6 d 1 0 0 5 2 2 - 8 e 8 3 - 4 5 c b - a 3 b a - 1 3 7 b e 3 2 2 b 6 a 3 " , " a b b 4 7 1 8 d - 9 b e 8 - 4 e 9 1 - 8 8 4 b - 3 6 8 b 1 f 6 5 5 2 b 9 " , " 1 5 e 4 1 7 b 3 - 7 2 e 8 - 4 7 4 a - b 2 f a - 1 d 0 3 3 3 4 9 c 8 a b " , " e 7 1 a d 3 5 b - c a 6 8 - 4 d b 9 - 8 1 8 4 - f 5 0 d b 6 3 e 6 7 d 9 " , " 5 a c 3 2 0 5 0 - 5 1 f f - 4 0 1 4 - 9 8 f 2 - f e 0 f 0 2 0 e 1 1 5 6 " , " 1 0 7 0 1 9 e 7 - 1 5 6 c - 4 b 9 d - a 6 9 0 - 8 c d 5 1 4 5 e a 9 b d " , " c b 0 c e e d 0 - 7 6 a 8 - 4 d b 5 - 9 1 f 8 - 2 f a e c 2 b 4 9 4 5 d " , " f 8 9 5 6 7 1 0 - 4 a 7 0 - 4 5 f 6 - a a 6 3 - e a 6 b b 7 c 3 d 3 f 9 " , " f 0 3 8 4 0 8 5 - 3 7 9 2 - 4 5 7 6 - a a f 1 - d 3 3 3 a 9 9 b b f 8 4 " , " 2 9 6 8 3 0 7 6 - 2 a 0 a - 4 5 c 9 - b c 2 f - 4 2 a 9 e 6 8 c b c 8 5 " , " b 8 1 0 4 b b 7 - 9 d 4 9 - 4 f 0 c - a f a b - 5 0 b 8 0 6 d a f a 6 9 " , " 4 6 c 6 b 3 1 2 - f 3 c 9 - 4 5 1 1 - b d 6 c - f 0 4 8 0 b 3 f 1 c 8 2 " , " 3 f d 4 c 8 9 3 - 2 d 7 f - 4 4 2 9 - b 2 9 6 - 3 1 1 f 0 8 1 5 d 8 4 3 " , " c 4 6 6 5 1 c 3 - 7 f 7 6 - 4 0 a 0 - 9 d f a - a b c f 5 4 a e 2 d d c " , " a 2 a 2 3 6 0 8 - 4 a 9 d - 4 0 5 6 - a 5 c 9 - f c f d 4 c 0 f 6 7 5 7 " , " 1 8 f 1 5 c c 3 - f 1 9 5 - 4 0 5 b - b 6 d b - 4 5 5 6 b 9 9 d 6 2 3 5 " , " 8 7 5 2 9 c 9 6 - c 0 d 0 - 4 5 b 2 - 8 c 7 f - 8 3 7 6 7 b 3 8 7 c 6 0 " , " 3 f d 0 7 1 1 8 - a 9 3 d - 4 a d 1 - a b c 6 - 1 2 a 3 1 a 6 c 9 6 4 0 " , " c a f 6 4 9 b 6 - 2 f 9 0 - 4 4 d f - a a b 7 - 8 1 e e 5 1 8 b 0 a c d " , " 3 a f 5 e 9 2 b - a 0 d b - 4 3 b 0 - 8 7 0 d - 3 1 9 d 8 a a 3 e 5 4 d " , " 6 8 a d f 4 d d - a f a 8 - 4 d 9 f - 8 6 0 4 - d 6 1 b 2 5 5 7 9 0 6 1 " , " 6 e f e 4 0 1 1 - d 5 e 1 - 4 e 2 f - a 6 d 8 - c d f 4 b 2 d b e b 9 b " , " 2 b 6 b 2 7 e 3 - e e c 7 - 4 4 0 a - a 6 6 9 - d b 2 5 d 8 2 1 b 7 b 7 " , " d f d 5 0 5 8 a - e a 3 2 - 4 0 1 1 - 9 c 3 a - 5 8 9 e a 5 8 0 9 f 8 6 " , " c b a d 6 4 2 4 - e e 6 1 - 4 0 0 d - 9 0 3 4 - f 3 9 f a 2 2 9 c f 7 c " , " 5 6 8 b a 3 7 e - 6 e b b - 4 1 3 e - 8 8 7 a - 3 0 9 e 0 d a 6 e 3 0 6 " ] , " r e l a t i o n s h i p " : [ ] , " r e q u i r e m e n t s S p e c i f i c a t i o n " : [ ] , " r e v i s i o n N u m b e r " : 3 5 1 , " r u l e V e r i f i c a t i o n L i s t " : [ ] , " s o u r c e I t e r a t i o n I i d " : n u l l , " t o p E l e m e n t " : " 0 5 1 2 f f 4 1 - e 0 9 a - 4 7 1 4 - a e 9 0 - 1 b 7 b 7 0 7 b 1 2 c f " } , { " c l a s s K i n d " : " D o m a i n F i l e S t o r e " , " c r e a t e d O n " : " 2 0 1 8 - 0 5 - 2 0 T 0 6 : 2 4 : 1 4 . 9 2 7 Z " , " f i l e " : [ ] , " f o l d e r " : [ ] , " i i d " : " 9 5 c 2 a 0 5 f - f 8 b e - 4 9 d 6 - a c a a - f 0 1 8 a d 0 5 a f d a " , " i s H i d d e n " : f a l s e , " n a m e " : n u l l , " o w n e r " : " 8 7 9 0 f e 9 2 - d 1 f a - 4 2 e a - 9 5 2 0 - e 0 d d a c 5 2 f 1 a d " , " r e v i s i o n N u m b e r " : 1 } , { " a l i a s " : [ ] , " c a t e g o r y " : [ ] , " c l a s s K i n d " : " E l e m e n t D e f i n i t i o n " , " c o n t a i n e d E l e m e n t " : [ " 0 8 e 3 1 1 e 9 - 9 1 1 3 - 4 2 9 d - b e a b - 8 b a f b f 2 3 2 d 7 b " , " 1 8 0 1 4 e e 5 - e 3 0 c - 4 2 6 c - a f b 0 - 2 b 7 a 0 4 f 2 c 5 9 a " ] , " d e f i n i t i o n " : [ ] , " h y p e r L i n k " : [ ] , " i i d " : " f d 0 3 1 c 2 4 - 1 f 2 2 - 4 6 3 e - b 7 3 b - 2 5 f 9 4 b c 7 0 6 0 3 " , " n a m e " : " C o m m u n i c a t i o n " , " o w n e r " : " 3 6 c a 0 c 7 0 - 4 e 0 5 - 4 7 3 6 - 8 c f a - 6 9 b 0 6 6 e 2 4 3 3 e " , " p a r a m e t e r " : [ " f 5 1 b b e 4 f - 2 9 e d - 4 a 8 2 - a f a 0 - 2 8 7 e e 5 0 6 3 7 4 1 " , " f 5 3 c 1 5 e 5 - 4 f 1 9 - 4 8 3 0 - 8 1 0 1 - 8 4 5 d 6 5 a 8 e 2 6 0 " , " 8 1 9 c 3 b 6 a - 6 2 5 e - 4 3 6 0 - 8 d 7 2 - c e e d f 2 5 b 5 b 0 4 " , " 2 9 8 b 0 8 f f - d f 4 3 - 4 0 4 3 - 9 d 2 a - c 3 4 8 0 d 8 c 9 1 0 9 " ] , " p a r a m e t e r G r o u p " : [ ] , " r e f e r e n c e d E l e m e n t " : [ ] , " r e v i s i o n N u m b e r " : 1 3 6 , " s h o r t N a m e " : " C o m " } , { " a l i a s " : [ ] , " c a t e g o r y " : [ ] , " c l a s s K i n d " : " E l e m e n t U s a g e " , " d e f i n i t i o n " : [ ] , " e l e m e n t D e f i n i t i o n " : " 4 b d d 1 3 a b - b 2 4 b - 4 2 0 0 - 9 a b 0 - b 6 a 3 0 c 1 d e 6 a 6 " , " e x c l u d e O p t i o n " : [ ] , " h y p e r L i n k " : [ ] , " i i d " : " 0 8 e 3 1 1 e 9 - 9 1 1 3 - 4 2 9 d - b e a b - 8 b a f b f 2 3 2 d 7 b " , " i n t e r f a c e E n d " : " N O N E " , " n a m e " : " A n t e n n a " , " o w n e r " : " 9 f 4 8 e f 6 2 - 7 8 9 0 - 4 2 8 3 - a a 6 3 - 8 0 2 0 6 d 0 4 2 3 3 0 " , " p a r a m e t e r O v e r r i d e " : [ ] , " r e v i s i o n N u m b e r " : 1 0 1 , " s h o r t N a m e " : " A n t " } , { " a l i a s " : [ ] , " c a t e g o r y " : [ ] , " c l a s s K i n d " : " E l e m e n t U s a g e " , " d e f i n i t i o n " : [ ] , " e l e m e n t D e f i n i t i o n " : " 6 6 e 8 3 3 4 7 - 8 b 9 d - 4 f 3 f - b 9 2 d - c b d b a f a 9 3 1 f 5 " , " e x c l u d e O p t i o n " : [ ] , " h y p e r L i n k " : [ ] , " i i d " : " 1 8 0 1 4 e e 5 - e 3 0 c - 4 2 6 c - a f b 0 - 2 b 7 a 0 4 f 2 c 5 9 a " , " i n t e r f a c e E n d " : " N O N E " , " n a m e " : " T r a n s m i t t e r " , " o w n e r " : " 9 f 4 8 e f 6 2 - 7 8 9 0 - 4 2 8 3 - a a 6 3 - 8 0 2 0 6 d 0 4 2 3 3 0 " , " p a r a m e t e r O v e r r i d e " : [ ] , " r e v i s i o n N u m b e r " : 1 0 6 , " s h o r t N a m e " : " T r a n s " } , { " a l l o w D i f f e r e n t O w n e r O f O v e r r i d e " : f a l s e , " c l a s s K i n d " : " P a r a m e t e r " , " e x p e c t s O v e r r i d e " : f a l s e , " g r o u p " : n u l l , " i i d " : " f 5 1 b b e 4 f - 2 9 e d - 4 a 8 2 - a f a 0 - 2 8 7 e e 5 0 6 3 7 4 1 " , " i s O p t i o n D e p e n d e n t " : f a l s e , " o w n e r " : " 9 f 4 8 e f 6 2 - 7 8 9 0 - 4 2 8 3 - a a 6 3 - 8 0 2 0 6 d 0 4 2 3 3 0 " , " p a r a m e t e r S u b s c r i p t i o n " : [ ] , " p a r a m e t e r T y p e " : " 8 d b 6 7 3 7 f - 5 2 6 9 - 4 7 a 1 - 9 d f 8 - 5 5 b a 3 5 8 c 5 7 3 7 " , " r e q u e s t e d B y " : n u l l , " r e v i s i o n N u m b e r " : 1 3 3 , " s c a l e " : " 6 1 c e 4 b b 0 - 8 3 0 1 - 4 0 6 1 - 8 e 4 5 - 0 c 6 6 8 2 d b 9 a 9 f " , " s t a t e D e p e n d e n c e " : n u l l , " v a l u e S e t " : [ " e a 1 9 8 2 1 e - 5 0 b d - 4 9 3 7 - a f 6 9 - 2 d e b 9 3 8 a 2 c 9 f " ] } , { " a c t u a l O p t i o n " : n u l l , " a c t u a l S t a t e " : n u l l , " c l a s s K i n d " : " P a r a m e t e r V a l u e S e t " , " c o m p u t e d " : " [ \ " 1 . 3 \ " ] " , " f o r m u l a " : " [ \ " = T E L E C O M ! C 4 5 \ " ] " , " i i d " : " e a 1 9 8 2 1 e - 5 0 b d - 4 9 3 7 - a f 6 9 - 2 d e b 9 3 8 a 2 c 9 f " , " m a n u a l " : " [ \ " - \ " ] " , " p u b l i s h e d " : " [ \ " 1 . 3 \ " ] " , " r e f e r e n c e " : " [ \ " - \ " ] " , " r e v i s i o n N u m b e r " : 3 0 5 , " v a l u e S w i t c h " : " C O M P U T E D " } , { " a l l o w D i f f e r e n t O w n e r O f O v e r r i d e " : f a l s e , " c l a s s K i n d " : " P a r a m e t e r " , " e x p e c t s O v e r r i d e " : f a l s e , " g r o u p " : n u l l , " i i d " : " f 5 3 c 1 5 e 5 - 4 f 1 9 - 4 8 3 0 - 8 1 0 1 - 8 4 5 d 6 5 a 8 e 2 6 0 " , " i s O p t i o n D e p e n d e n t " : f a l s e , " o w n e r " : " 9 f 4 8 e f 6 2 - 7 8 9 0 - 4 2 8 3 - a a 6 3 - 8 0 2 0 6 d 0 4 2 3 3 0 " , " p a r a m e t e r S u b s c r i p t i o n " : [ ] , " p a r a m e t e r T y p e " : " d 5 6 b d f d 2 - 5 c 6 f - 4 6 e 3 - 9 6 a b - 2 0 b 7 5 3 3 9 3 4 5 1 " , " r e q u e s t e d B y " : n u l l , " r e v i s i o n N u m b e r " : 1 3 4 , " s c a l e " : " 6 b 2 4 b 1 9 3 - 2 f 8 2 - 4 3 b 7 - 9 9 c 3 - 8 2 7 f 0 b a 0 6 d 0 c " , " s t a t e D e p e n d e n c e " : n u l l , " v a l u e S e t " : [ " 4 f 0 5 7 6 1 d - 7 2 e c - 4 4 0 f - 9 2 4 e - f f b 4 a 0 9 3 8 9 2 9 " ] } , { " a c t u a l O p t i o n " : n u l l , " a c t u a l S t a t e " : n u l l , " c l a s s K i n d " : " P a r a m e t e r V a l u e S e t " , " c o m p u t e d " : " [ \ " 4 0 \ " ] " , " f o r m u l a " : " [ \ " = T E L E C O M ! C 4 7 \ " ] " , " i i d " : " 4 f 0 5 7 6 1 d - 7 2 e c - 4 4 0 f - 9 2 4 e - f f b 4 a 0 9 3 8 9 2 9 " , " m a n u a l " : " [ \ " - \ " ] " , " p u b l i s h e d " : " [ \ " 4 0 \ " ] " , " r e f e r e n c e " : " [ \ " - \ " ] " , " r e v i s i o n N u m b e r " : 3 1 3 , " v a l u e S w i t c h " : " C O M P U T E D " } , { " a l l o w D i f f e r e n t O w n e r O f O v e r r i d e " : f a l s e , " c l a s s K i n d " : " P a r a m e t e r " , " e x p e c t s O v e r r i d e " : f a l s e , " g r o u p " : n u l l , " i i d " : " 8 1 9 c 3 b 6 a - 6 2 5 e - 4 3 6 0 - 8 d 7 2 - c e e d f 2 5 b 5 b 0 4 " , " i s O p t i o n D e p e n d e n t " : f a l s e , " o w n e r " : " 9 f 4 8 e f 6 2 - 7 8 9 0 - 4 2 8 3 - a a 6 3 - 8 0 2 0 6 d 0 4 2 3 3 0 " , " p a r a m e t e r S u b s c r i p t i o n " : [ ] , " p a r a m e t e r T y p e " : " 6 5 1 e 1 8 7 5 - 9 2 3 6 - 4 b d 2 - b 3 a 7 - f d 8 9 7 9 7 e b d d 8 " , " r e q u e s t e d B y " : n u l l , " r e v i s i o n N u m b e r " : 1 3 5 , " s c a l e " : " 9 a 1 1 2 a 9 a - 4 1 1 a - 4 9 a 0 - 8 d f 8 - 8 7 2 8 5 a 1 e 2 1 5 5 " , " s t a t e D e p e n d e n c e " : n u l l , " v a l u e S e t " : [ " 0 a 0 7 0 5 c c - 6 e b d - 4 5 7 6 - a 6 4 9 - 1 9 9 5 f 6 c 4 3 8 7 3 " ] } , { " a c t u a l O p t i o n " : n u l l , " a c t u a l S t a t e " : n u l l , " c l a s s K i n d " : " P a r a m e t e r V a l u e S e t " , " c o m p u t e d " : " [ \ " 2 \ " ] " , " f o r m u l a " : " [ \ " = T E L E C O M ! C 4 6 \ " ] " , " i i d " : " 0 a 0 7 0 5 c c - 6 e b d - 4 5 7 6 - a 6 4 9 - 1 9 9 5 f 6 c 4 3 8 7 3 " , " m a n u a l " : " [ \ " - \ " ] " , " p u b l i s h e d " : " [ \ " 2 \ " ] " , " r e f e r e n c e " : " [ \ " - \ " ] " , " r e v i s i o n N u m b e r " : 3 0 5 , " v a l u e S w i t c h " : " C O M P U T E D " } , { " a l l o w D i f f e r e n t O w n e r O f O v e r r i d e " : f a l s e , " c l a s s K i n d " : " P a r a m e t e r " , " e x p e c t s O v e r r i d e " : f a l s e , " g r o u p " : n u l l , " i i d " : " 2 9 8 b 0 8 f f - d f 4 3 - 4 0 4 3 - 9 d 2 a - c 3 4 8 0 d 8 c 9 1 0 9 " , " i s O p t i o n D e p e n d e n t " : f a l s e , " o w n e r " : " 9 f 4 8 e f 6 2 - 7 8 9 0 - 4 2 8 3 - a a 6 3 - 8 0 2 0 6 d 0 4 2 3 3 0 " , " p a r a m e t e r S u b s c r i p t i o n " : [ ] , " p a r a m e t e r T y p e " : " 4 7 5 6 5 e 5 3 - b f 9 3 - 4 b f 3 - b c 8 3 - 0 1 d b f b 4 8 f 7 8 d " , " r e q u e s t e d B y " : n u l l , " r e v i s i o n N u m b e r " : 1 3 6 , " s c a l e " : " 6 b 2 4 b 1 9 3 - 2 f 8 2 - 4 3 b 7 - 9 9 c 3 - 8 2 7 f 0 b a 0 6 d 0 c " , " s t a t e D e p e n d e n c e " : n u l l , " v a l u e S e t " : [ " 6 5 0 3 2 6 e 9 - 4 a 6 8 - 4 7 2 6 - b d d 1 - c e f 9 9 1 c 0 c 9 4 5 " ] } , { " a c t u a l O p t i o n " : n u l l , " a c t u a l S t a t e " : n u l l , " c l a s s K i n d " : " P a r a m e t e r V a l u e S e t " , " c o m p u t e d " : " [ \ " 4 0 \ " ] " , " f o r m u l a " : " [ \ " = T E L E C O M ! C 4 7 \ " ] " , " i i d " : " 6 5 0 3 2 6 e 9 - 4 a 6 8 - 4 7 2 6 - b d d 1 - c e f 9 9 1 c 0 c 9 4 5 " , " m a n u a l " : " [ \ " - \ " ] " , " p u b l i s h e d " : " [ \ " 4 0 \ " ] " , " r e f e r e n c e " : " [ \ " - \ " ] " , " r e v i s i o n N u m b e r " : 3 1 3 , " v a l u e S w i t c h " : " C O M P U T E D " } , { " a l i a s " : [ ] , " c a t e g o r y " : [ ] , " c l a s s K i n d " : " E l e m e n t D e f i n i t i o n " , " c o n t a i n e d E l e m e n t " : [ ] , " d e f i n i t i o n " : [ ] , " h y p e r L i n k " : [ ] , " i i d " : " b c 0 c c c 4 1 - 6 6 2 0 - 4 5 3 7 - 9 c 1 8 - c e 8 8 e 5 8 f 4 1 5 6 " , " n a m e " : " I n s t r u m e n t s " , " o w n e r " : " e 6 7 4 c 1 a 2 - 8 f c f - 4 b 8 8 - 9 c 7 6 - 9 e d f d f 6 0 7 3 c 8 " , " p a r a m e t e r " : [ " f 5 8 0 7 e c f - 9 5 b f - 4 6 4 3 - 9 5 c c - 8 c d 3 a 7 0 f f f 3 7 " , " 2 e b e d e a 0 - 0 8 d 2 - 4 6 2 3 - a f 7 9 - 5 e f 9 a 4 a 6 e 6 f e " , " 2 a e a 2 7 a a - 3 b 0 b - 4 2 a f - b 5 6 8 - 9 c 7 8 9 2 1 5 2 7 c c " , " 7 c a f c 5 e 5 - b 0 d 7 - 4 b e 5 - 8 d c 1 - 9 e b f 8 5 7 c 4 e b 4 " , " 2 c b f 6 b e a - 4 0 8 a - 4 3 4 e - 8 d 0 b - 2 7 b 9 c 2 8 0 4 2 2 9 " , " 5 b 7 c e b 5 1 - a 4 3 6 - 4 d 3 e - a e a e - 2 b e a 0 6 3 1 a e 8 0 " , " d c 1 e 2 c b 4 - 4 1 b f - 4 c 6 4 - 9 3 c 7 - 8 9 5 4 3 f 6 7 8 c a 5 " , " e 3 1 7 6 b b 2 - f 9 7 0 - 4 9 7 6 - a 2 4 c - 6 2 8 3 a b 4 4 9 3 c 8 " , " f 1 9 1 2 e 4 8 - b f a 1 - 4 b 3 6 - 9 5 3 9 - 6 e c 7 0 1 c 9 f c 1 a " , " 2 0 f a 2 d 2 b - e 6 2 5 - 4 e e 6 - 8 6 1 a - 5 b 0 a 8 e 1 7 1 0 f 5 " ] , " p a r a m e t e r G r o u p " : [ ] , " r e f e r e n c e d E l e m e n t " : [ ] , " r e v i s i o n N u m b e r " : 1 9 3 , " s h o r t N a m e " : " I n s t " } , { " a l l o w D i f f e r e n t O w n e r O f O v e r r i d e " : f a l s e , " c l a s s K i n d " : " P a r a m e t e r " , " e x p e c t s O v e r r i d e " : f a l s e , " g r o u p " : n u l l , " i i d " : " f 5 8 0 7 e c f - 9 5 b f - 4 6 4 3 - 9 5 c c - 8 c d 3 a 7 0 f f f 3 7 " , " i s O p t i o n D e p e n d e n t " : f a l s e , " o w n e r " : " 9 f 4 8 e f 6 2 - 7 8 9 0 - 4 2 8 3 - a a 6 3 - 8 0 2 0 6 d 0 4 2 3 3 0 " , " p a r a m e t e r S u b s c r i p t i o n " : [ ] , " p a r a m e t e r T y p e " : " 8 c f 4 d a 3 c - 7 3 3 6 - 4 e 5 3 - b c e 7 - 6 8 1 8 8 e 9 f 1 7 8 9 " , " r e q u e s t e d B y " : n u l l , " r e v i s i o n N u m b e r " : 7 2 , " s c a l e " : " d 1 6 0 2 6 d b - 3 5 c 6 - 4 b a 5 - b 2 2 0 - f f 5 6 4 8 1 3 8 e 3 6 " , " s t a t e D e p e n d e n c e " : n u l l , " v a l u e S e t " : [ " 8 d f e c 2 c 0 - 9 1 3 9 - 4 3 c 1 - 8 d e 2 - 5 0 e 8 5 c 2 0 7 1 1 c " ] } , { " a c t u a l O p t i o n " : n u l l , " a c t u a l S t a t e " : n u l l , " c l a s s K i n d " : " P a r a m e t e r V a l u e S e t " , " c o m p u t e d " : " [ \ " - \ " ] " , " f o r m u l a " : " [ \ " \ " ] " , " i i d " : " 8 d f e c 2 c 0 - 9 1 3 9 - 4 3 c 1 - 8 d e 2 - 5 0 e 8 5 c 2 0 7 1 1 c " , " m a n u a l " : " [ \ " - \ " ] " , " p u b l i s h e d " : " [ \ " 1 . 4 8 \ " ] " , " r e f e r e n c e " : " [ \ " 1 . 4 8 \ " ] " , " r e v i s i o n N u m b e r " : 3 3 3 , " v a l u e S w i t c h " : " R E F E R E N C E " } , { " a l l o w D i f f e r e n t O w n e r O f O v e r r i d e " : f a l s e , " c l a s s K i n d " : " P a r a m e t e r " , " e x p e c t s O v e r r i d e " : f a l s e , " g r o u p " : n u l l , " i i d " : " 2 e b e d e a 0 - 0 8 d 2 - 4 6 2 3 - a f 7 9 - 5 e f 9 a 4 a 6 e 6 f e " , " i s O p t i o n D e p e n d e n t " : f a l s e , " o w n e r " : " 9 f 4 8 e f 6 2 - 7 8 9 0 - 4 2 8 3 - a a 6 3 - 8 0 2 0 6 d 0 4 2 3 3 0 " , " p a r a m e t e r S u b s c r i p t i o n " : [ ] , " p a r a m e t e r T y p e " : " 4 7 5 6 5 e 5 3 - b f 9 3 - 4 b f 3 - b c 8 3 - 0 1 d b f b 4 8 f 7 8 d " , " r e q u e s t e d B y " : n u l l , " r e v i s i o n N u m b e r " : 7 3 , " s c a l e " : " 6 b 2 4 b 1 9 3 - 2 f 8 2 - 4 3 b 7 - 9 9 c 3 - 8 2 7 f 0 b a 0 6 d 0 c " , " s t a t e D e p e n d e n c e " : n u l l , " v a l u e S e t " : [ " b 1 2 a a 3 8 a - c e 2 0 - 4 e f 5 - a c e 6 - 3 c c c 4 9 0 1 3 d b 7 " ] } , { " a c t u a l O p t i o n " : n u l l , " a c t u a l S t a t e " : n u l l , " c l a s s K i n d " : " P a r a m e t e r V a l u e S e t " , " c o m p u t e d " : " [ \ " - \ " ] " , " f o r m u l a " : " [ \ " \ " ] " , " i i d " : " b 1 2 a a 3 8 a - c e 2 0 - 4 e f 5 - a c e 6 - 3 c c c 4 9 0 1 3 d b 7 " , " m a n u a l " : " [ \ " - \ " ] " , " p u b l i s h e d " : " [ \ " 2 0 \ " ] " , " r e f e r e n c e " : " [ \ " 2 0 \ " ] " , " r e v i s i o n N u m b e r " : 3 3 3 , " v a l u e S w i t c h " : " R E F E R E N C E " } , { " a l l o w D i f f e r e n t O w n e r O f O v e r r i d e " : f a l s e , " c l a s s K i n d " : " P a r a m e t e r " , " e x p e c t s O v e r r i d e " : f a l s e , " g r o u p " : n u l l , " i i d " : " 2 a e a 2 7 a a - 3 b 0 b - 4 2 a f - b 5 6 8 - 9 c 7 8 9 2 1 5 2 7 c c " , " i s O p t i o n D e p e n d e n t " : f a l s e , " o w n e r " : " 9 f 4 8 e f 6 2 - 7 8 9 0 - 4 2 8 3 - a a 6 3 - 8 0 2 0 6 d 0 4 2 3 3 0 " , " p a r a m e t e r S u b s c r i p t i o n " : [ ] , " p a r a m e t e r T y p e " : " 1 1 0 9 c b 4 6 - c e b a - 4 d 2 d - 9 3 5 7 - 5 0 9 6 a 8 5 d b a 0 f " , " r e q u e s t e d B y " : n u l l , " r e v i s i o n N u m b e r " : 9 6 , " s c a l e " : " 3 d 5 b d d b 6 - 6 4 0 f - 4 d 7 9 - 9 c 3 5 - 6 4 a 5 5 4 9 4 6 8 8 4 " , " s t a t e D e p e n d e n c e " : n u l l , " v a l u e S e t " : [ " 9 c d d 8 7 e 9 - e 5 3 d - 4 d 2 2 - a d a c - 3 a b 1 3 d 6 5 9 b 8 6 " ] } , { " a c t u a l O p t i o n " : n u l l , " a c t u a l S t a t e " : n u l l , " c l a s s K i n d " : " P a r a m e t e r V a l u e S e t " , " c o m p u t e d " : " [ \ " - \ " ] " , " f o r m u l a " : " [ \ " \ " ] " , " i i d " : " 9 c d d 8 7 e 9 - e 5 3 d - 4 d 2 2 - a d a c - 3 a b 1 3 d 6 5 9 b 8 6 " , " m a n u a l " : " [ \ " - \ " ] " , " p u b l i s h e d " : " [ \ " 0 . 0 4 6 \ " ] " , " r e f e r e n c e " : " [ \ " 0 . 0 4 6 \ " ] " , " r e v i s i o n N u m b e r " : 3 3 4 , " v a l u e S w i t c h " : " R E F E R E N C E " } , { " a l l o w D i f f e r e n t O w n e r O f O v e r r i d e " : f a l s e , " c l a s s K i n d " : " P a r a m e t e r " , " e x p e c t s O v e r r i d e " : f a l s e , " g r o u p " : n u l l , " i i d " : " 7 c a f c 5 e 5 - b 0 d 7 - 4 b e 5 - 8 d c 1 - 9 e b f 8 5 7 c 4 e b 4 " , " i s O p t i o n D e p e n d e n t " : f a l s e , " o w n e r " : " 9 f 4 8 e f 6 2 - 7 8 9 0 - 4 2 8 3 - a a 6 3 - 8 0 2 0 6 d 0 4 2 3 3 0 " , " p a r a m e t e r S u b s c r i p t i o n " : [ ] , " p a r a m e t e r T y p e " : " d 5 6 b d f d 2 - 5 c 6 f - 4 6 e 3 - 9 6 a b - 2 0 b 7 5 3 3 9 3 4 5 1 " , " r e q u e s t e d B y " : n u l l , " r e v i s i o n N u m b e r " : 7 6 , " s c a l e " : " 6 b 2 4 b 1 9 3 - 2 f 8 2 - 4 3 b 7 - 9 9 c 3 - 8 2 7 f 0 b a 0 6 d 0 c " , " s t a t e D e p e n d e n c e " : n u l l , " v a l u e S e t " : [ " a f 2 e 4 f 0 0 - b 3 f 8 - 4 5 e d - b a b 5 - 7 b d a d a 4 d 0 e f 6 " ] } , { " a c t u a l O p t i o n " : n u l l , " a c t u a l S t a t e " : n u l l , " c l a s s K i n d " : " P a r a m e t e r V a l u e S e t " , " c o m p u t e d " : " [ \ " - \ " ] " , " f o r m u l a " : " [ \ " \ " ] " , " i i d " : " a f 2 e 4 f 0 0 - b 3 f 8 - 4 5 e d - b a b 5 - 7 b d a d a 4 d 0 e f 6 " , " m a n u a l " : " [ \ " - \ " ] " , " p u b l i s h e d " : " [ \ " 2 0 \ " ] " , " r e f e r e n c e " : " [ \ " 2 0 \ " ] " , " r e v i s i o n N u m b e r " : 3 3 3 , " v a l u e S w i t c h " : " R E F E R E N C E " } , { " a l l o w D i f f e r e n t O w n e r O f O v e r r i d e " : f a l s e , " c l a s s K i n d " : " P a r a m e t e r " , " e x p e c t s O v e r r i d e " : f a l s e , " g r o u p " : n u l l , " i i d " : " 2 c b f 6 b e a - 4 0 8 a - 4 3 4 e - 8 d 0 b - 2 7 b 9 c 2 8 0 4 2 2 9 " , " i s O p t i o n D e p e n d e n t " : f a l s e , " o w n e r " : " 9 f 4 8 e f 6 2 - 7 8 9 0 - 4 2 8 3 - a a 6 3 - 8 0 2 0 6 d 0 4 2 3 3 0 " , " p a r a m e t e r S u b s c r i p t i o n " : [ ] , " p a r a m e t e r T y p e " : " 8 5 e 8 4 9 9 9 - a d 7 9 - 4 7 f 7 - 9 4 5 5 - 9 0 8 6 a 6 b 1 b 3 a d " , " r e q u e s t e d B y " : n u l l , " r e v i s i o n N u m b e r " : 1 9 3 , " s c a l e " : n u l l , " s t a t e D e p e n d e n c e " : n u l l , " v a l u e S e t " : [ " 5 e 6 2 9 0 1 1 - 3 c 6 1 - 4 f d 5 - 8 3 c e - c 8 2 8 c c d d 5 e d c " ] } , { " a c t u a l O p t i o n " : n u l l , " a c t u a l S t a t e " : n u l l , " c l a s s K i n d " : " P a r a m e t e r V a l u e S e t " , " c o m p u t e d " : " [ \ " - \ " ] " , " f o r m u l a " : " [ \ " - \ " ] " , " i i d " : " 5 e 6 2 9 0 1 1 - 3 c 6 1 - 4 f d 5 - 8 3 c e - c 8 2 8 c c d d 5 e d c " , " m a n u a l " : " [ \ " B o x \ " ] " , " p u b l i s h e d " : " [ \ " B o x \ " ] " , " r e f e r e n c e " : " [ \ " - \ " ] " , " r e v i s i o n N u m b e r " : 3 4 4 , " v a l u e S w i t c h " : " M A N U A L " } , { " a l l o w D i f f e r e n t O w n e r O f O v e r r i d e " : f a l s e , " c l a s s K i n d " : " P a r a m e t e r " , " e x p e c t s O v e r r i d e " : f a l s e , " g r o u p " : n u l l , " i i d " : " 5 b 7 c e b 5 1 - a 4 3 6 - 4 d 3 e - a e a e - 2 b e a 0 6 3 1 a e 8 0 " , " i s O p t i o n D e p e n d e n t " : f a l s e , " o w n e r " : " 9 f 4 8 e f 6 2 - 7 8 9 0 - 4 2 8 3 - a a 6 3 - 8 0 2 0 6 d 0 4 2 3 3 0 " , " p a r a m e t e r S u b s c r i p t i o n " : [ ] , " p a r a m e t e r T y p e " : " 8 d b 6 7 3 7 f - 5 2 6 9 - 4 7 a 1 - 9 d f 8 - 5 5 b a 3 5 8 c 5 7 3 7 " , " r e q u e s t e d B y " : n u l l , " r e v i s i o n N u m b e r " : 7 4 , " s c a l e " : " 6 1 c e 4 b b 0 - 8 3 0 1 - 4 0 6 1 - 8 e 4 5 - 0 c 6 6 8 2 d b 9 a 9 f " , " s t a t e D e p e n d e n c e " : n u l l , " v a l u e S e t " : [ " 9 f e a 3 3 c 2 - 7 e 4 8 - 4 b 8 3 - a 8 3 7 - 1 1 7 9 c 9 5 4 8 2 8 d " ] } , { " a c t u a l O p t i o n " : n u l l , " a c t u a l S t a t e " : n u l l , " c l a s s K i n d " : " P a r a m e t e r V a l u e S e t " , " c o m p u t e d " : " [ \ " - \ " ] " , " f o r m u l a " : " [ \ " \ " ] " , " i i d " : " 9 f e a 3 3 c 2 - 7 e 4 8 - 4 b 8 3 - a 8 3 7 - 1 1 7 9 c 9 5 4 8 2 8 d " , " m a n u a l " : " [ \ " - \ " ] " , " p u b l i s h e d " : " [ \ " 4 \ " ] " , " r e f e r e n c e " : " [ \ " 4 \ " ] " , " r e v i s i o n N u m b e r " : 3 3 3 , " v a l u e S w i t c h " : " R E F E R E N C E " } , { " a l l o w D i f f e r e n t O w n e r O f O v e r r i d e " : f a l s e , " c l a s s K i n d " : " P a r a m e t e r " , " e x p e c t s O v e r r i d e " : f a l s e , " g r o u p " : n u l l , " i i d " : " d c 1 e 2 c b 4 - 4 1 b f - 4 c 6 4 - 9 3 c 7 - 8 9 5 4 3 f 6 7 8 c a 5 " , " i s O p t i o n D e p e n d e n t " : f a l s e , " o w n e r " : " 9 f 4 8 e f 6 2 - 7 8 9 0 - 4 2 8 3 - a a 6 3 - 8 0 2 0 6 d 0 4 2 3 3 0 " , " p a r a m e t e r S u b s c r i p t i o n " : [ ] , " p a r a m e t e r T y p e " : " 6 6 7 6 6 f 4 4 - 0 a 0 b - 4 e 0 a - 9 b c 7 - 8 a e 0 2 7 c 2 d a 5 c " , " r e q u e s t e d B y " : n u l l , " r e v i s i o n N u m b e r " : 9 5 , " s c a l e " : " 3 d 5 b d d b 6 - 6 4 0 f - 4 d 7 9 - 9 c 3 5 - 6 4 a 5 5 4 9 4 6 8 8 4 " , " s t a t e D e p e n d e n c e " : n u l l , " v a l u e S e t " : [ " a 3 5 9 c d e b - 0 9 7 a - 4 6 b f - a 3 4 c - a c 3 a e 5 9 f c a 9 6 " ] } , { " a c t u a l O p t i o n " : n u l l , " a c t u a l S t a t e " : n u l l , " c l a s s K i n d " : " P a r a m e t e r V a l u e S e t " , " c o m p u t e d " : " [ \ " - \ " ] " , " f o r m u l a " : " [ \ " \ " ] " , " i i d " : " a 3 5 9 c d e b - 0 9 7 a - 4 6 b f - a 3 4 c - a c 3 a e 5 9 f c a 9 6 " , " m a n u a l " : " [ \ " - \ " ] " , " p u b l i s h e d " : " [ \ " 0 . 1 3 2 \ " ] " , " r e f e r e n c e " : " [ \ " 0 . 1 3 2 \ " ] " , " r e v i s i o n N u m b e r " : 3 3 3 , " v a l u e S w i t c h " : " R E F E R E N C E " } , { " a l l o w D i f f e r e n t O w n e r O f O v e r r i d e " : f a l s e , " c l a s s K i n d " : " P a r a m e t e r " , " e x p e c t s O v e r r i d e " : f a l s e , " g r o u p " : n u l l , " i i d " : " e 3 1 7 6 b b 2 - f 9 7 0 - 4 9 7 6 - a 2 4 c - 6 2 8 3 a b 4 4 9 3 c 8 " , " i s O p t i o n D e p e n d e n t " : f a l s e , " o w n e r " : " 9 f 4 8 e f 6 2 - 7 8 9 0 - 4 2 8 3 - a a 6 3 - 8 0 2 0 6 d 0 4 2 3 3 0 " , " p a r a m e t e r S u b s c r i p t i o n " : [ ] , " p a r a m e t e r T y p e " : " d 1 4 5 a d d 7 - 1 7 8 1 - 4 2 0 e - 8 a f 7 - c 9 9 6 b 3 9 2 e b d 9 " , " r e q u e s t e d B y " : n u l l , " r e v i s i o n N u m b e r " : 9 4 , " s c a l e " : " 3 d 5 b d d b 6 - 6 4 0 f - 4 d 7 9 - 9 c 3 5 - 6 4 a 5 5 4 9 4 6 8 8 4 " , " s t a t e D e p e n d e n c e " : n u l l , " v a l u e S e t " : [ " e d f 7 7 7 2 b - 7 d 1 b - 4 3 9 b - 8 f 3 0 - e 6 2 f a e 2 5 c f 6 1 " ] } , { " a c t u a l O p t i o n " : n u l l , " a c t u a l S t a t e " : n u l l , " c l a s s K i n d " : " P a r a m e t e r V a l u e S e t " , " c o m p u t e d " : " [ \ " - \ " ] " , " f o r m u l a " : " [ \ " \ " ] " , " i i d " : " e d f 7 7 7 2 b - 7 d 1 b - 4 3 9 b - 8 f 3 0 - e 6 2 f a e 2 5 c f 6 1 " , " m a n u a l " : " [ \ " - \ " ] " , " p u b l i s h e d " : " [ \ " 0 . 1 0 2 \ " ] " , " r e f e r e n c e " : " [ \ " 0 . 1 0 2 \ " ] " , " r e v i s i o n N u m b e r " : 3 3 4 , " v a l u e S w i t c h " : " R E F E R E N C E " } , { " a l l o w D i f f e r e n t O w n e r O f O v e r r i d e " : f a l s e , " c l a s s K i n d " : " P a r a m e t e r " , " e x p e c t s O v e r r i d e " : f a l s e , " g r o u p " : n u l l , " i i d " : " f 1 9 1 2 e 4 8 - b f a 1 - 4 b 3 6 - 9 5 3 9 - 6 e c 7 0 1 c 9 f c 1 a " , " i s O p t i o n D e p e n d e n t " : f a l s e , " o w n e r " : " 9 f 4 8 e f 6 2 - 7 8 9 0 - 4 2 8 3 - a a 6 3 - 8 0 2 0 6 d 0 4 2 3 3 0 " , " p a r a m e t e r S u b s c r i p t i o n " : [ ] , " p a r a m e t e r T y p e " : " 5 7 c 6 c 4 9 6 - e d 2 6 - 4 e 5 8 - a 4 2 9 - 3 d d 2 0 9 4 e 4 d 9 6 " , " r e q u e s t e d B y " : n u l l , " r e v i s i o n N u m b e r " : 1 2 4 , " s c a l e " : " 5 6 8 6 3 1 6 1 - f a 3 a - 4 7 b 8 - a 3 c d - 1 6 4 6 5 f 7 3 4 b 2 7 " , " s t a t e D e p e n d e n c e " : n u l l , " v a l u e S e t " : [ " 4 6 e 3 2 7 2 1 - e c d 9 - 4 e 7 9 - a d f f - 2 f 2 5 0 1 2 6 8 2 c 5 " ] } , { " a c t u a l O p t i o n " : n u l l , " a c t u a l S t a t e " : n u l l , " c l a s s K i n d " : " P a r a m e t e r V a l u e S e t " , " c o m p u t e d " : " [ \ " - \ " ] " , " f o r m u l a " : " [ \ " \ " ] " , " i i d " : " 4 6 e 3 2 7 2 1 - e c d 9 - 4 e 7 9 - a d f f - 2 f 2 5 0 1 2 6 8 2 c 5 " , " m a n u a l " : " [ \ " - \ " ] " , " p u b l i s h e d " : " [ \ " 4 \ " ] " , " r e f e r e n c e " : " [ \ " 4 \ " ] " , " r e v i s i o n N u m b e r " : 3 3 3 , " v a l u e S w i t c h " : " R E F E R E N C E " } , { " a l l o w D i f f e r e n t O w n e r O f O v e r r i d e " : f a l s e , " c l a s s K i n d " : " P a r a m e t e r " , " e x p e c t s O v e r r i d e " : f a l s e , " g r o u p " : n u l l , " i i d " : " 2 0 f a 2 d 2 b - e 6 2 5 - 4 e e 6 - 8 6 1 a - 5 b 0 a 8 e 1 7 1 0 f 5 " , " i s O p t i o n D e p e n d e n t " : f a l s e , " o w n e r " : " 9 f 4 8 e f 6 2 - 7 8 9 0 - 4 2 8 3 - a a 6 3 - 8 0 2 0 6 d 0 4 2 3 3 0 " , " p a r a m e t e r S u b s c r i p t i o n " : [ ] , " p a r a m e t e r T y p e " : " 6 5 1 e 1 8 7 5 - 9 2 3 6 - 4 b d 2 - b 3 a 7 - f d 8 9 7 9 7 e b d d 8 " , " r e q u e s t e d B y " : n u l l , " r e v i s i o n N u m b e r " : 7 7 , " s c a l e " : " 9 a 1 1 2 a 9 a - 4 1 1 a - 4 9 a 0 - 8 d f 8 - 8 7 2 8 5 a 1 e 2 1 5 5 " , " s t a t e D e p e n d e n c e " : n u l l , " v a l u e S e t " : [ " a 5 1 c 3 6 0 e - 6 8 a c - 4 1 8 a - 9 b 1 6 - d 7 9 2 1 5 9 c 1 1 3 a " ] } , { " a c t u a l O p t i o n " : n u l l , " a c t u a l S t a t e " : n u l l , " c l a s s K i n d " : " P a r a m e t e r V a l u e S e t " , " c o m p u t e d " : " [ \ " - \ " ] " , " f o r m u l a " : " [ \ " \ " ] " , " i i d " : " a 5 1 c 3 6 0 e - 6 8 a c - 4 1 8 a - 9 b 1 6 - d 7 9 2 1 5 9 c 1 1 3 a " , " m a n u a l " : " [ \ " - \ " ] " , " p u b l i s h e d " : " [ \ " 4 \ " ] " , " r e f e r e n c e " : " [ \ " 4 \ " ] " , " r e v i s i o n N u m b e r " : 3 3 3 , " v a l u e S w i t c h " : " R E F E R E N C E " } , { " a l i a s " : [ ] , " c a t e g o r y " : [ ] , " c l a s s K i n d " : " E l e m e n t D e f i n i t i o n " , " c o n t a i n e d E l e m e n t " : [ ] , " d e f i n i t i o n " : [ ] , " h y p e r L i n k " : [ ] , " i i d " : " 4 b d d 1 3 a b - b 2 4 b - 4 2 0 0 - 9 a b 0 - b 6 a 3 0 c 1 d e 6 a 6 " , " n a m e " : " A n t e n n a " , " o w n e r " : " 3 6 c a 0 c 7 0 - 4 e 0 5 - 4 7 3 6 - 8 c f a - 6 9 b 0 6 6 e 2 4 3 3 e " , " p a r a m e t e r " : [ " c 1 a 2 8 b 3 6 - 3 6 8 c - 4 7 1 3 - a 1 b 5 - 7 1 7 f d a 2 a a c 0 7 " , " 9 f a d b e e 4 - b d b 1 - 4 c 7 b - a 8 5 d - c 7 f 7 a 0 e 6 7 2 9 a " , " 3 d 9 e 8 0 c 4 - 4 d 1 9 - 4 2 c e - 8 b b 0 - 0 8 f f 2 5 0 5 6 3 3 7 " , " e a c 5 3 6 6 5 - 3 c d 6 - 4 c 3 2 - 8 5 b 2 - 7 2 f 3 7 e 5 7 c 2 f 8 " ] , " p a r a m e t e r G r o u p " : [ ] , " r e f e r e n c e d E l e m e n t " : [ ] , " r e v i s i o n N u m b e r " : 2 4 1 , " s h o r t N a m e " : " A n t " } , { " a l l o w D i f f e r e n t O w n e r O f O v e r r i d e " : f a l s e , " c l a s s K i n d " : " P a r a m e t e r " , " e x p e c t s O v e r r i d e " : f a l s e , " g r o u p " : n u l l , " i i d " : " c 1 a 2 8 b 3 6 - 3 6 8 c - 4 7 1 3 - a 1 b 5 - 7 1 7 f d a 2 a a c 0 7 " , " i s O p t i o n D e p e n d e n t " : f a l s e , " o w n e r " : " 9 f 4 8 e f 6 2 - 7 8 9 0 - 4 2 8 3 - a a 6 3 - 8 0 2 0 6 d 0 4 2 3 3 0 " , " p a r a m e t e r S u b s c r i p t i o n " : [ ] , " p a r a m e t e r T y p e " : " 9 d 5 f 9 4 9 b - 5 1 0 d - 4 2 c d - a 6 e e - 3 4 b c 2 e e 5 b c 0 e " , " r e q u e s t e d B y " : n u l l , " r e v i s i o n N u m b e r " : 1 1 3 , " s c a l e " : " 3 d 5 b d d b 6 - 6 4 0 f - 4 d 7 9 - 9 c 3 5 - 6 4 a 5 5 4 9 4 6 8 8 4 " , " s t a t e D e p e n d e n c e " : n u l l , " v a l u e S e t " : [ " 9 3 8 0 7 2 4 7 - 5 7 7 2 - 4 5 7 b - 9 2 8 6 - 0 c d c b 0 6 5 1 c 6 7 " ] } , { " a c t u a l O p t i o n " : n u l l , " a c t u a l S t a t e " : n u l l , " c l a s s K i n d " : " P a r a m e t e r V a l u e S e t " , " c o m p u t e d " : " [ \ " - \ " ] " , " f o r m u l a " : " [ \ " \ " ] " , " i i d " : " 9 3 8 0 7 2 4 7 - 5 7 7 2 - 4 5 7 b - 9 2 8 6 - 0 c d c b 0 6 5 1 c 6 7 " , " m a n u a l " : " [ \ " - \ " ] " , " p u b l i s h e d " : " [ \ " 0 . 2 \ " ] " , " r e f e r e n c e " : " [ \ " 0 . 2 \ " ] " , " r e v i s i o n N u m b e r " : 3 3 1 , " v a l u e S w i t c h " : " R E F E R E N C E " } , { " a l l o w D i f f e r e n t O w n e r O f O v e r r i d e " : f a l s e , " c l a s s K i n d " : " P a r a m e t e r " , " e x p e c t s O v e r r i d e " : f a l s e , " g r o u p " : n u l l , " i i d " : " 9 f a d b e e 4 - b d b 1 - 4 c 7 b - a 8 5 d - c 7 f 7 a 0 e 6 7 2 9 a " , " i s O p t i o n D e p e n d e n t " : f a l s e , " o w n e r " : " 9 f 4 8 e f 6 2 - 7 8 9 0 - 4 2 8 3 - a a 6 3 - 8 0 2 0 6 d 0 4 2 3 3 0 " , " p a r a m e t e r S u b s c r i p t i o n " : [ ] , " p a r a m e t e r T y p e " : " 8 d b 6 7 3 7 f - 5 2 6 9 - 4 7 a 1 - 9 d f 8 - 5 5 b a 3 5 8 c 5 7 3 7 " , " r e q u e s t e d B y " : n u l l , " r e v i s i o n N u m b e r " : 1 1 4 , " s c a l e " : " 6 1 c e 4 b b 0 - 8 3 0 1 - 4 0 6 1 - 8 e 4 5 - 0 c 6 6 8 2 d b 9 a 9 f " , " s t a t e D e p e n d e n c e " : n u l l , " v a l u e S e t " : [ " 5 f c 4 c e a b - 2 c d f - 4 2 8 4 - b 1 8 9 - 1 6 c b a a a 1 e 6 4 f " ] } , { " a c t u a l O p t i o n " : n u l l , " a c t u a l S t a t e " : n u l l , " c l a s s K i n d " : " P a r a m e t e r V a l u e S e t " , " c o m p u t e d " : " [ \ " - \ " ] " , " f o r m u l a " : " [ \ " \ " ] " , " i i d " : " 5 f c 4 c e a b - 2 c d f - 4 2 8 4 - b 1 8 9 - 1 6 c b a a a 1 e 6 4 f " , " m a n u a l " : " [ \ " - \ " ] " , " p u b l i s h e d " : " [ \ " 0 . 3 \ " ] " , " r e f e r e n c e " : " [ \ " 0 . 3 \ " ] " , " r e v i s i o n N u m b e r " : 3 3 1 , " v a l u e S w i t c h " : " R E F E R E N C E " } , { " a l l o w D i f f e r e n t O w n e r O f O v e r r i d e " : f a l s e , " c l a s s K i n d " : " P a r a m e t e r " , " e x p e c t s O v e r r i d e " : f a l s e , " g r o u p " : n u l l , " i i d " : " 3 d 9 e 8 0 c 4 - 4 d 1 9 - 4 2 c e - 8 b b 0 - 0 8 f f 2 5 0 5 6 3 3 7 " , " i s O p t i o n D e p e n d e n t " : f a l s e , " o w n e r " : " 9 f 4 8 e f 6 2 - 7 8 9 0 - 4 2 8 3 - a a 6 3 - 8 0 2 0 6 d 0 4 2 3 3 0 " , " p a r a m e t e r S u b s c r i p t i o n " : [ ] , " p a r a m e t e r T y p e " : " d 1 4 5 a d d 7 - 1 7 8 1 - 4 2 0 e - 8 a f 7 - c 9 9 6 b 3 9 2 e b d 9 " , " r e q u e s t e d B y " : n u l l , " r e v i s i o n N u m b e r " : 2 4 1 , " s c a l e " : " 3 d 5 b d d b 6 - 6 4 0 f - 4 d 7 9 - 9 c 3 5 - 6 4 a 5 5 4 9 4 6 8 8 4 " , " s t a t e D e p e n d e n c e " : n u l l , " v a l u e S e t " : [ " 9 f b f 1 e b 1 - e 7 4 8 - 4 2 6 8 - 9 a f 8 - 2 6 a d 4 5 1 a 4 d 9 8 " ] } , { " a c t u a l O p t i o n " : n u l l , " a c t u a l S t a t e " : n u l l , " c l a s s K i n d " : " P a r a m e t e r V a l u e S e t " , " c o m p u t e d " : " [ \ " - \ " ] " , " f o r m u l a " : " [ \ " \ " ] " , " i i d " : " 9 f b f 1 e b 1 - e 7 4 8 - 4 2 6 8 - 9 a f 8 - 2 6 a d 4 5 1 a 4 d 9 8 " , " m a n u a l " : " [ \ " 0 . 1 \ " ] " , " p u b l i s h e d " : " [ \ " 0 . 1 \ " ] " , " r e f e r e n c e " : " [ \ " - \ " ] " , " r e v i s i o n N u m b e r " : 3 4 2 , " v a l u e S w i t c h " : " M A N U A L " } , { " a l l o w D i f f e r e n t O w n e r O f O v e r r i d e " : f a l s e , " c l a s s K i n d " : " P a r a m e t e r " , " e x p e c t s O v e r r i d e " : f a l s e , " g r o u p " : n u l l , " i i d " : " e a c 5 3 6 6 5 - 3 c d 6 - 4 c 3 2 - 8 5 b 2 - 7 2 f 3 7 e 5 7 c 2 f 8 " , " i s O p t i o n D e p e n d e n t " : f a l s e , " o w n e r " : " 9 f 4 8 e f 6 2 - 7 8 9 0 - 4 2 8 3 - a a 6 3 - 8 0 2 0 6 d 0 4 2 3 3 0 " , " p a r a m e t e r S u b s c r i p t i o n " : [ ] , " p a r a m e t e r T y p e " : " 5 7 c 6 c 4 9 6 - e d 2 6 - 4 e 5 8 - a 4 2 9 - 3 d d 2 0 9 4 e 4 d 9 6 " , " r e q u e s t e d B y " : n u l l , " r e v i s i o n N u m b e r " : 1 2 5 , " s c a l e " : " 5 6 8 6 3 1 6 1 - f a 3 a - 4 7 b 8 - a 3 c d - 1 6 4 6 5 f 7 3 4 b 2 7 " , " s t a t e D e p e n d e n c e " : n u l l , " v a l u e S e t " : [ " b 9 1 8 a d c d - 6 d 1 e - 4 e f 3 - b 5 4 3 - 8 e f f b f 7 b 4 1 3 f " ] } , { " a c t u a l O p t i o n " : n u l l , " a c t u a l S t a t e " : n u l l , " c l a s s K i n d " : " P a r a m e t e r V a l u e S e t " , " c o m p u t e d " : " [ \ " - \ " ] " , " f o r m u l a " : " [ \ " \ " ] " , " i i d " : " b 9 1 8 a d c d - 6 d 1 e - 4 e f 3 - b 5 4 3 - 8 e f f b f 7 b 4 1 3 f " , " m a n u a l " : " [ \ " 1 \ " ] " , " p u b l i s h e d " : " [ \ " 1 \ " ] " , " r e f e r e n c e " : " [ \ " - \ " ] " , " r e v i s i o n N u m b e r " : 1 5 2 , " v a l u e S w i t c h " : " M A N U A L " } , { " a l i a s " : [ ] , " c a t e g o r y " : [ ] , " c l a s s K i n d " : " E l e m e n t D e f i n i t i o n " , " c o n t a i n e d E l e m e n t " : [ " 8 7 2 c 4 0 e 8 - 0 4 1 7 - 4 3 f 3 - 8 f 9 6 - 5 0 0 a 0 6 e 8 a 2 2 a " ] , " d e f i n i t i o n " : [ ] , " h y p e r L i n k " : [ ] , " i i d " : " 6 6 e 8 3 3 4 7 - 8 b 9 d - 4 f 3 f - b 9 2 d - c b d b a f a 9 3 1 f 5 " , " n a m e " : " T r a n s m i t t e r " , " o w n e r " : " 2 6 7 4 9 9 6 5 - 6 9 c 5 - 4 e f 3 - 8 2 6 d - e f 4 5 e 6 3 c 4 e 1 5 " , " p a r a m e t e r " : [ " 6 5 a f e e 0 5 - 2 1 3 9 - 4 5 7 3 - b 6 c d - 4 0 7 a 2 2 e 4 7 b d 2 " , " 2 5 2 f 7 7 2 f - 3 3 3 f - 4 c a 6 - a 4 b 4 - c 7 5 0 8 3 0 2 d 1 5 1 " , " b b c 4 2 5 d c - 3 2 4 3 - 4 9 3 f - 8 d f b - 8 8 b d 1 6 6 6 a 3 9 a " , " 3 1 4 7 e 3 5 6 - 0 6 1 7 - 4 3 e f - 9 4 6 8 - d c b 5 8 d 8 e 4 d e 1 " , " 4 b 8 0 0 e f 7 - 0 b 9 b - 4 d 2 3 - a e b 8 - e 5 2 2 d f 1 d 6 0 1 1 " , " 8 a b 1 2 e 5 f - 8 0 0 c - 4 8 1 c - 9 5 5 2 - 0 7 9 8 0 0 2 1 f 6 2 2 " , " 5 c b f e 6 7 1 - 9 f 8 d - 4 1 e 0 - 9 3 8 6 - b e 3 8 f 0 7 8 8 4 8 d " , " 2 4 7 7 4 1 6 c - 4 e 6 e - 4 d e 3 - a 7 b f - b 2 b 4 1 0 2 1 4 d 3 7 " ] , " p a r a m e t e r G r o u p " : [ ] , " r e f e r e n c e d E l e m e n t " : [ ] , " r e v i s i o n N u m b e r " : 3 2 5 , " s h o r t N a m e " : " T r a n s " } , { " a l i a s " : [ ] , " c a t e g o r y " : [ ] , " c l a s s K i n d " : " E l e m e n t U s a g e " , " d e f i n i t i o n " : [ ] , " e l e m e n t D e f i n i t i o n " : " 5 e e 0 e d 5 8 - c 1 a 3 - 4 5 f e - 8 b 5 a - 6 2 9 7 3 7 d 1 9 8 2 d " , " e x c l u d e O p t i o n " : [ ] , " h y p e r L i n k " : [ ] , " i i d " : " 8 7 2 c 4 0 e 8 - 0 4 1 7 - 4 3 f 3 - 8 f 9 6 - 5 0 0 a 0 6 e 8 a 2 2 a " , " i n t e r f a c e E n d " : " N O N E " , " n a m e " : " S c r e e n   v a c u u m   t h e r m a l   i n s u l a t i o n " , " o w n e r " : " 9 f 4 8 e f 6 2 - 7 8 9 0 - 4 2 8 3 - a a 6 3 - 8 0 2 0 6 d 0 4 2 3 3 0 " , " p a r a m e t e r O v e r r i d e " : [ ] , " r e v i s i o n N u m b e r " : 3 2 5 , " s h o r t N a m e " : " S V T H I " } , { " a l l o w D i f f e r e n t O w n e r O f O v e r r i d e " : f a l s e , " c l a s s K i n d " : " P a r a m e t e r " , " e x p e c t s O v e r r i d e " : f a l s e , " g r o u p " : n u l l , " i i d " : " 6 5 a f e e 0 5 - 2 1 3 9 - 4 5 7 3 - b 6 c d - 4 0 7 a 2 2 e 4 7 b d 2 " , " i s O p t i o n D e p e n d e n t " : f a l s e , " o w n e r " : " 9 f 4 8 e f 6 2 - 7 8 9 0 - 4 2 8 3 - a a 6 3 - 8 0 2 0 6 d 0 4 2 3 3 0 " , " p a r a m e t e r S u b s c r i p t i o n " : [ ] , " p a r a m e t e r T y p e " : " 5 7 c 6 c 4 9 6 - e d 2 6 - 4 e 5 8 - a 4 2 9 - 3 d d 2 0 9 4 e 4 d 9 6 " , " r e q u e s t e d B y " : n u l l , " r e v i s i o n N u m b e r " : 1 2 6 , " s c a l e " : " 5 6 8 6 3 1 6 1 - f a 3 a - 4 7 b 8 - a 3 c d - 1 6 4 6 5 f 7 3 4 b 2 7 " , " s t a t e D e p e n d e n c e " : n u l l , " v a l u e S e t " : [ " 1 2 e e f 4 5 1 - 0 8 d 5 - 4 4 c c - 8 c 7 a - 0 6 e d a 4 7 f 2 2 3 d " ] } , { " a c t u a l O p t i o n " : n u l l , " a c t u a l S t a t e " : n u l l , " c l a s s K i n d " : " P a r a m e t e r V a l u e S e t " , " c o m p u t e d " : " [ \ " - \ " ] " , " f o r m u l a " : " [ \ " \ " ] " , " i i d " : " 1 2 e e f 4 5 1 - 0 8 d 5 - 4 4 c c - 8 c 7 a - 0 6 e d a 4 7 f 2 2 3 d " , " m a n u a l " : " [ \ " - \ " ] " , " p u b l i s h e d " : " [ \ " 2 \ " ] " , " r e f e r e n c e " : " [ \ " 2 \ " ] " , " r e v i s i o n N u m b e r " : 3 4 2 , " v a l u e S w i t c h " : " R E F E R E N C E " } , { " a l l o w D i f f e r e n t O w n e r O f O v e r r i d e " : f a l s e , " c l a s s K i n d " : " P a r a m e t e r " , " e x p e c t s O v e r r i d e " : f a l s e , " g r o u p " : n u l l , " i i d " : " 2 5 2 f 7 7 2 f - 3 3 3 f - 4 c a 6 - a 4 b 4 - c 7 5 0 8 3 0 2 d 1 5 1 " , " i s O p t i o n D e p e n d e n t " : f a l s e , " o w n e r " : " 9 f 4 8 e f 6 2 - 7 8 9 0 - 4 2 8 3 - a a 6 3 - 8 0 2 0 6 d 0 4 2 3 3 0 " , " p a r a m e t e r S u b s c r i p t i o n " : [ ] , " p a r a m e t e r T y p e " : " 8 5 e 8 4 9 9 9 - a d 7 9 - 4 7 f 7 - 9 4 5 5 - 9 0 8 6 a 6 b 1 b 3 a d " , " r e q u e s t e d B y " : n u l l , " r e v i s i o n N u m b e r " : 1 9 6 , " s c a l e " : n u l l , " s t a t e D e p e n d e n c e " : n u l l , " v a l u e S e t " : [ " 8 f 6 b 9 c 0 2 - e d 0 a - 4 5 c d - b c 6 9 - 0 1 e 3 4 3 b e c 3 2 0 " ] } , { " a c t u a l O p t i o n " : n u l l , " a c t u a l S t a t e " : n u l l , " c l a s s K i n d " : " P a r a m e t e r V a l u e S e t " , " c o m p u t e d " : " [ \ " - \ " ] " , " f o r m u l a " : " [ \ " - \ " ] " , " i i d " : " 8 f 6 b 9 c 0 2 - e d 0 a - 4 5 c d - b c 6 9 - 0 1 e 3 4 3 b e c 3 2 0 " , " m a n u a l " : " [ \ " B o x \ " ] " , " p u b l i s h e d " : " [ \ " B o x \ " ] " , " r e f e r e n c e " : " [ \ " - \ " ] " , " r e v i s i o n N u m b e r " : 3 4 4 , " v a l u e S w i t c h " : " M A N U A L " } , { " a l l o w D i f f e r e n t O w n e r O f O v e r r i d e " : f a l s e , " c l a s s K i n d " : " P a r a m e t e r " , " e x p e c t s O v e r r i d e " : f a l s e , " g r o u p " : n u l l , " i i d " : " b b c 4 2 5 d c - 3 2 4 3 - 4 9 3 f - 8 d f b - 8 8 b d 1 6 6 6 a 3 9 a " , " i s O p t i o n D e p e n d e n t " : f a l s e , " o w n e r " : " 9 f 4 8 e f 6 2 - 7 8 9 0 - 4 2 8 3 - a a 6 3 - 8 0 2 0 6 d 0 4 2 3 3 0 " , " p a r a m e t e r S u b s c r i p t i o n " : [ ] , " p a r a m e t e r T y p e " : " 8 d b 6 7 3 7 f - 5 2 6 9 - 4 7 a 1 - 9 d f 8 - 5 5 b a 3 5 8 c 5 7 3 7 " , " r e q u e s t e d B y " : n u l l , " r e v i s i o n N u m b e r " : 1 1 5 , " s c a l e " : " 6 1 c e 4 b b 0 - 8 3 0 1 - 4 0 6 1 - 8 e 4 5 - 0 c 6 6 8 2 d b 9 a 9 f " , " s t a t e D e p e n d e n c e " : n u l l , " v a l u e S e t " : [ " 5 f b 6 5 0 0 8 - a e 2 a - 4 4 8 b - b 4 8 d - 2 2 9 3 1 7 2 4 d 4 e c " ] } , { " a c t u a l O p t i o n " : n u l l , " a c t u a l S t a t e " : n u l l , " c l a s s K i n d " : " P a r a m e t e r V a l u e S e t " , " c o m p u t e d " : " [ \ " - \ " ] " , " f o r m u l a " : " [ \ " \ " ] " , " i i d " : " 5 f b 6 5 0 0 8 - a e 2 a - 4 4 8 b - b 4 8 d - 2 2 9 3 1 7 2 4 d 4 e c " , " m a n u a l " : " [ \ " - \ " ] " , " p u b l i s h e d " : " [ \ " 0 . 3 \ " ] " , " r e f e r e n c e " : " [ \ " 0 . 3 \ " ] " , " r e v i s i o n N u m b e r " : 3 4 2 , " v a l u e S w i t c h " : " R E F E R E N C E " } , { " a l l o w D i f f e r e n t O w n e r O f O v e r r i d e " : f a l s e , " c l a s s K i n d " : " P a r a m e t e r " , " e x p e c t s O v e r r i d e " : f a l s e , " g r o u p " : n u l l , " i i d " : " 3 1 4 7 e 3 5 6 - 0 6 1 7 - 4 3 e f - 9 4 6 8 - d c b 5 8 d 8 e 4 d e 1 " , " i s O p t i o n D e p e n d e n t " : f a l s e , " o w n e r " : " 9 f 4 8 e f 6 2 - 7 8 9 0 - 4 2 8 3 - a a 6 3 - 8 0 2 0 6 d 0 4 2 3 3 0 " , " p a r a m e t e r S u b s c r i p t i o n " : [ ] , " p a r a m e t e r T y p e " : " 6 5 1 e 1 8 7 5 - 9 2 3 6 - 4 b d 2 - b 3 a 7 - f d 8 9 7 9 7 e b d d 8 " , " r e q u e s t e d B y " : n u l l , " r e v i s i o n N u m b e r " : 1 1 8 , " s c a l e " : " 9 a 1 1 2 a 9 a - 4 1 1 a - 4 9 a 0 - 8 d f 8 - 8 7 2 8 5 a 1 e 2 1 5 5 " , " s t a t e D e p e n d e n c e " : n u l l , " v a l u e S e t " : [ " 0 e c 6 4 9 1 0 - e 6 4 1 - 4 e 2 2 - 8 0 4 3 - f 5 4 e f f a 2 6 5 4 1 " ] } , { " a c t u a l O p t i o n " : n u l l , " a c t u a l S t a t e " : n u l l , " c l a s s K i n d " : " P a r a m e t e r V a l u e S e t " , " c o m p u t e d " : " [ \ " - \ " ] " , " f o r m u l a " : " [ \ " \ " ] " , " i i d " : " 0 e c 6 4 9 1 0 - e 6 4 1 - 4 e 2 2 - 8 0 4 3 - f 5 4 e f f a 2 6 5 4 1 " , " m a n u a l " : " [ \ " - \ " ] " , " p u b l i s h e d " : " [ \ " 1 \ " ] " , " r e f e r e n c e " : " [ \ " 1 \ " ] " , " r e v i s i o n N u m b e r " : 3 4 2 , " v a l u e S w i t c h " : " R E F E R E N C E " } , { " a l l o w D i f f e r e n t O w n e r O f O v e r r i d e " : f a l s e , " c l a s s K i n d " : " P a r a m e t e r " , " e x p e c t s O v e r r i d e " : f a l s e , " g r o u p " : n u l l , " i i d " : " 4 b 8 0 0 e f 7 - 0 b 9 b - 4 d 2 3 - a e b 8 - e 5 2 2 d f 1 d 6 0 1 1 " , " i s O p t i o n D e p e n d e n t " : f a l s e , " o w n e r " : " 9 f 4 8 e f 6 2 - 7 8 9 0 - 4 2 8 3 - a a 6 3 - 8 0 2 0 6 d 0 4 2 3 3 0 " , " p a r a m e t e r S u b s c r i p t i o n " : [ ] , " p a r a m e t e r T y p e " : " 3 8 b a d 6 a 8 - 0 2 e d - 4 9 2 b - 9 2 9 1 - 7 1 9 7 4 2 6 b b 9 5 3 " , " r e q u e s t e d B y " : n u l l , " r e v i s i o n N u m b e r " : 1 2 0 , " s c a l e " : n u l l , " s t a t e D e p e n d e n c e " : n u l l , " v a l u e S e t " : [ " 6 1 e 7 c 9 9 a - b 9 6 3 - 4 4 7 1 - a 8 6 d - e d 8 0 4 9 c d 9 c d 3 " ] } , { " a c t u a l O p t i o n " : n u l l , " a c t u a l S t a t e " : n u l l , " c l a s s K i n d " : " P a r a m e t e r V a l u e S e t " , " c o m p u t e d " : " [ \ " - \ " ] " , " f o r m u l a " : " [ \ " - \ " ] " , " i i d " : " 6 1 e 7 c 9 9 a - b 9 6 3 - 4 4 7 1 - a 8 6 d - e d 8 0 4 9 c d 9 c d 3 " , " m a n u a l " : " [ \ " S \ " ] " , " p u b l i s h e d " : " [ \ " S \ " ] " , " r e f e r e n c e " : " [ \ " S \ " ] " , " r e v i s i o n N u m b e r " : 1 5 8 , " v a l u e S w i t c h " : " M A N U A L " } , { " a l l o w D i f f e r e n t O w n e r O f O v e r r i d e " : f a l s e , " c l a s s K i n d " : " P a r a m e t e r " , " e x p e c t s O v e r r i d e " : f a l s e , " g r o u p " : n u l l , " i i d " : " 8 a b 1 2 e 5 f - 8 0 0 c - 4 8 1 c - 9 5 5 2 - 0 7 9 8 0 0 2 1 f 6 2 2 " , " i s O p t i o n D e p e n d e n t " : f a l s e , " o w n e r " : " 9 f 4 8 e f 6 2 - 7 8 9 0 - 4 2 8 3 - a a 6 3 - 8 0 2 0 6 d 0 4 2 3 3 0 " , " p a r a m e t e r S u b s c r i p t i o n " : [ ] , " p a r a m e t e r T y p e " : " 6 6 7 6 6 f 4 4 - 0 a 0 b - 4 e 0 a - 9 b c 7 - 8 a e 0 2 7 c 2 d a 5 c " , " r e q u e s t e d B y " : n u l l , " r e v i s i o n N u m b e r " : 1 2 1 , " s c a l e " : " 3 d 5 b d d b 6 - 6 4 0 f - 4 d 7 9 - 9 c 3 5 - 6 4 a 5 5 4 9 4 6 8 8 4 " , " s t a t e D e p e n d e n c e " : n u l l , " v a l u e S e t " : [ " 7 c c e f 3 4 7 - 8 3 5 c - 4 1 a 6 - a f 2 5 - 2 9 2 2 d c e e d 3 f 4 " ] } , { " a c t u a l O p t i o n " : n u l l , " a c t u a l S t a t e " : n u l l , " c l a s s K i n d " : " P a r a m e t e r V a l u e S e t " , " c o m p u t e d " : " [ \ " - \ " ] " , " f o r m u l a " : " [ \ " - \ " ] " , " i i d " : " 7 c c e f 3 4 7 - 8 3 5 c - 4 1 a 6 - a f 2 5 - 2 9 2 2 d c e e d 3 f 4 " , " m a n u a l " : " [ \ " 0 . 2 \ " ] " , " p u b l i s h e d " : " [ \ " 0 . 2 \ " ] " , " r e f e r e n c e " : " [ \ " - \ " ] " , " r e v i s i o n N u m b e r " : 1 5 4 , " v a l u e S w i t c h " : " M A N U A L " } , { " a l l o w D i f f e r e n t O w n e r O f O v e r r i d e " : f a l s e , " c l a s s K i n d " : " P a r a m e t e r " , " e x p e c t s O v e r r i d e " : f a l s e , " g r o u p " : n u l l , " i i d " : " 5 c b f e 6 7 1 - 9 f 8 d - 4 1 e 0 - 9 3 8 6 - b e 3 8 f 0 7 8 8 4 8 d " , " i s O p t i o n D e p e n d e n t " : f a l s e , " o w n e r " : " 9 f 4 8 e f 6 2 - 7 8 9 0 - 4 2 8 3 - a a 6 3 - 8 0 2 0 6 d 0 4 2 3 3 0 " , " p a r a m e t e r S u b s c r i p t i o n " : [ ] , " p a r a m e t e r T y p e " : " 1 1 0 9 c b 4 6 - c e b a - 4 d 2 d - 9 3 5 7 - 5 0 9 6 a 8 5 d b a 0 f " , " r e q u e s t e d B y " : n u l l , " r e v i s i o n N u m b e r " : 1 2 2 , " s c a l e " : " 3 d 5 b d d b 6 - 6 4 0 f - 4 d 7 9 - 9 c 3 5 - 6 4 a 5 5 4 9 4 6 8 8 4 " , " s t a t e D e p e n d e n c e " : n u l l , " v a l u e S e t " : [ " 9 a 3 f c 6 9 0 - a 0 3 1 - 4 2 3 b - a 2 0 b - a d 5 e 2 f 2 8 2 2 4 7 " ] } , { " a c t u a l O p t i o n " : n u l l , " a c t u a l S t a t e " : n u l l , " c l a s s K i n d " : " P a r a m e t e r V a l u e S e t " , " c o m p u t e d " : " [ \ " - \ " ] " , " f o r m u l a " : " [ \ " - \ " ] " , " i i d " : " 9 a 3 f c 6 9 0 - a 0 3 1 - 4 2 3 b - a 2 0 b - a d 5 e 2 f 2 8 2 2 4 7 " , " m a n u a l " : " [ \ " 0 . 2 \ " ] " , " p u b l i s h e d " : " [ \ " 0 . 2 \ " ] " , " r e f e r e n c e " : " [ \ " - \ " ] " , " r e v i s i o n N u m b e r " : 1 5 4 , " v a l u e S w i t c h " : " M A N U A L " } , { " a l l o w D i f f e r e n t O w n e r O f O v e r r i d e " : f a l s e , " c l a s s K i n d " : " P a r a m e t e r " , " e x p e c t s O v e r r i d e " : f a l s e , " g r o u p " : n u l l , " i i d " : " 2 4 7 7 4 1 6 c - 4 e 6 e - 4 d e 3 - a 7 b f - b 2 b 4 1 0 2 1 4 d 3 7 " , " i s O p t i o n D e p e n d e n t " : f a l s e , " o w n e r " : " 9 f 4 8 e f 6 2 - 7 8 9 0 - 4 2 8 3 - a a 6 3 - 8 0 2 0 6 d 0 4 2 3 3 0 " , " p a r a m e t e r S u b s c r i p t i o n " : [ ] , " p a r a m e t e r T y p e " : " d 1 4 5 a d d 7 - 1 7 8 1 - 4 2 0 e - 8 a f 7 - c 9 9 6 b 3 9 2 e b d 9 " , " r e q u e s t e d B y " : n u l l , " r e v i s i o n N u m b e r " : 1 2 3 , " s c a l e " : " 3 d 5 b d d b 6 - 6 4 0 f - 4 d 7 9 - 9 c 3 5 - 6 4 a 5 5 4 9 4 6 8 8 4 " , " s t a t e D e p e n d e n c e " : n u l l , " v a l u e S e t " : [ " 4 9 8 d 9 3 3 1 - a c 8 3 - 4 7 e c - b d d e - 0 c 0 e 5 1 3 f b 2 3 f " ] } , { " a c t u a l O p t i o n " : n u l l , " a c t u a l S t a t e " : n u l l , " c l a s s K i n d " : " P a r a m e t e r V a l u e S e t " , " c o m p u t e d " : " [ \ " - \ " ] " , " f o r m u l a " : " [ \ " - \ " ] " , " i i d " : " 4 9 8 d 9 3 3 1 - a c 8 3 - 4 7 e c - b d d e - 0 c 0 e 5 1 3 f b 2 3 f " , " m a n u a l " : " [ \ " 0 . 2 \ " ] " , " p u b l i s h e d " : " [ \ " 0 . 2 \ " ] " , " r e f e r e n c e " : " [ \ " - \ " ] " , " r e v i s i o n N u m b e r " : 1 5 4 , " v a l u e S w i t c h " : " M A N U A L " } , { " a l i a s " : [ ] , " c a t e g o r y " : [ ] , " c l a s s K i n d " : " E l e m e n t D e f i n i t i o n " , " c o n t a i n e d E l e m e n t " : [ " 1 c 1 7 4 b 2 e - 9 b e d - 4 5 e 9 - b 1 c 4 - 8 4 b a 2 7 9 8 3 1 5 d " , " d 7 3 4 a 7 9 8 - e 6 6 6 - 4 9 0 7 - 8 e d 9 - b d 2 1 0 e b e 1 6 6 0 " , " 5 9 8 3 9 f 1 2 - 2 b 5 3 - 4 c 5 3 - a 8 5 8 - d 1 9 2 f d 8 6 1 8 f 3 " , " e f 3 2 6 a 5 b - 3 0 9 2 - 4 a f 8 - b c e b - a 1 4 0 0 0 7 1 b 9 3 e " ] , " d e f i n i t i o n " : [ ] , " h y p e r L i n k " : [ ] , " i i d " : " 5 8 0 5 0 1 9 0 - 7 4 a 8 - 4 b 8 5 - 8 0 2 0 - 1 8 3 c 5 c 0 e 1 c d f " , " n a m e " : " A t t i t u d e   d e t e r m i m a t i o n   a n d   c o n t r o l   s y s t e m " , " o w n e r " : " 2 6 9 6 d 9 e b - 7 7 1 5 - 4 b b 1 - b f 3 f - 5 c 4 4 c 1 c b c 5 a b " , " p a r a m e t e r " : [ " f b 4 a e d d 7 - 1 e 0 c - 4 f b 1 - b 0 2 7 - b e 8 b a 8 c d a 7 9 c " , " 6 e 1 6 2 9 f 6 - 5 8 2 c - 4 d 3 0 - 8 2 b b - 1 b 3 0 a a 8 1 3 2 4 7 " , " c 2 7 1 a 5 5 6 - 8 0 6 0 - 4 6 d c - 8 9 4 4 - 9 d 1 f b a 8 4 a 3 8 5 " , " 0 8 c 2 e 3 c 9 - 5 b 3 4 - 4 f 4 b - 8 8 f 4 - a 4 7 d 1 2 c 8 9 d 1 e " ] , " p a r a m e t e r G r o u p " : [ ] , " r e f e r e n c e d E l e m e n t " : [ ] , " r e v i s i o n N u m b e r " : 1 9 1 , " s h o r t N a m e " : " A D a n d C S " } , { " a l i a s " : [ ] , " c a t e g o r y " : [ ] , " c l a s s K i n d " : " E l e m e n t U s a g e " , " d e f i n i t i o n " : [ ] , " e l e m e n t D e f i n i t i o n " : " b e 5 a c 9 4 4 - 2 6 a 0 - 4 8 b 4 - 8 9 0 f - 3 9 f 1 9 7 e 7 6 7 e 6 " , " e x c l u d e O p t i o n " : [ ] , " h y p e r L i n k " : [ ] , " i i d " : " 1 c 1 7 4 b 2 e - 9 b e d - 4 5 e 9 - b 1 c 4 - 8 4 b a 2 7 9 8 3 1 5 d " , " i n t e r f a c e E n d " : " N O N E " , " n a m e " : " G y r o s " , " o w n e r " : " 9 f 4 8 e f 6 2 - 7 8 9 0 - 4 2 8 3 - a a 6 3 - 8 0 2 0 6 d 0 4 2 3 3 0 " , " p a r a m e t e r O v e r r i d e " : [ ] , " r e v i s i o n N u m b e r " : 1 6 2 , " s h o r t N a m e " : " G y r o s " } , { " a l i a s " : [ ] , " c a t e g o r y " : [ ] , " c l a s s K i n d " : " E l e m e n t U s a g e " , " d e f i n i t i o n " : [ ] , " e l e m e n t D e f i n i t i o n " : " 3 e 6 8 4 d 8 f - d 9 9 1 - 4 a 4 4 - a b 3 d - 4 5 1 2 6 e 6 2 2 e c 3 " , " e x c l u d e O p t i o n " : [ ] , " h y p e r L i n k " : [ ] , " i i d " : " d 7 3 4 a 7 9 8 - e 6 6 6 - 4 9 0 7 - 8 e d 9 - b d 2 1 0 e b e 1 6 6 0 " , " i n t e r f a c e E n d " : " N O N E " , " n a m e " : " M a g n e t i c   t o r q u e r s " , " o w n e r " : " 9 f 4 8 e f 6 2 - 7 8 9 0 - 4 2 8 3 - a a 6 3 - 8 0 2 0 6 d 0 4 2 3 3 0 " , " p a r a m e t e r O v e r r i d e " : [ ] , " r e v i s i o n N u m b e r " : 1 6 3 , " s h o r t N a m e " : " M T " } , { " a l i a s " : [ ] , " c a t e g o r y " : [ ] , " c l a s s K i n d " : " E l e m e n t U s a g e " , " d e f i n i t i o n " : [ ] , " e l e m e n t D e f i n i t i o n " : " 4 2 f c f 1 0 0 - 4 d 2 6 - 4 c c 5 - b f 9 b - 5 a 9 1 5 e 2 f 9 2 1 6 " , " e x c l u d e O p t i o n " : [ ] , " h y p e r L i n k " : [ ] , " i i d " : " 5 9 8 3 9 f 1 2 - 2 b 5 3 - 4 c 5 3 - a 8 5 8 - d 1 9 2 f d 8 6 1 8 f 3 " , " i n t e r f a c e E n d " : " N O N E " , " n a m e " : " M a g n e t o m e t e r " , " o w n e r " : " 9 f 4 8 e f 6 2 - 7 8 9 0 - 4 2 8 3 - a a 6 3 - 8 0 2 0 6 d 0 4 2 3 3 0 " , " p a r a m e t e r O v e r r i d e " : [ ] , " r e v i s i o n N u m b e r " : 1 6 4 , " s h o r t N a m e " : " M a g n e t o m e t e r " } , { " a l i a s " : [ ] , " c a t e g o r y " : [ ] , " c l a s s K i n d " : " E l e m e n t U s a g e " , " d e f i n i t i o n " : [ ] , " e l e m e n t D e f i n i t i o n " : " 6 a 9 a c a 0 3 - 5 f 3 d - 4 c a 1 - a 5 1 0 - d 2 e 0 3 f 4 3 4 8 6 0 " , " e x c l u d e O p t i o n " : [ ] , " h y p e r L i n k " : [ ] , " i i d " : " e f 3 2 6 a 5 b - 3 0 9 2 - 4 a f 8 - b c e b - a 1 4 0 0 0 7 1 b 9 3 e " , " i n t e r f a c e E n d " : " N O N E " , " n a m e " : " S u n   s e n s o r " , " o w n e r " : " 9 f 4 8 e f 6 2 - 7 8 9 0 - 4 2 8 3 - a a 6 3 - 8 0 2 0 6 d 0 4 2 3 3 0 " , " p a r a m e t e r O v e r r i d e " : [ ] , " r e v i s i o n N u m b e r " : 1 6 5 , " s h o r t N a m e " : " S u n S " } , { " a l l o w D i f f e r e n t O w n e r O f O v e r r i d e " : f a l s e , " c l a s s K i n d " : " P a r a m e t e r " , " e x p e c t s O v e r r i d e " : f a l s e , " g r o u p " : n u l l , " i i d " : " f b 4 a e d d 7 - 1 e 0 c - 4 f b 1 - b 0 2 7 - b e 8 b a 8 c d a 7 9 c " , " i s O p t i o n D e p e n d e n t " : f a l s e , " o w n e r " : " 9 f 4 8 e f 6 2 - 7 8 9 0 - 4 2 8 3 - a a 6 3 - 8 0 2 0 6 d 0 4 2 3 3 0 " , " p a r a m e t e r S u b s c r i p t i o n " : [ ] , " p a r a m e t e r T y p e " : " d 5 6 b d f d 2 - 5 c 6 f - 4 6 e 3 - 9 6 a b - 2 0 b 7 5 3 3 9 3 4 5 1 " , " r e q u e s t e d B y " : n u l l , " r e v i s i o n N u m b e r " : 1 9 1 , " s c a l e " : " 6 b 2 4 b 1 9 3 - 2 f 8 2 - 4 3 b 7 - 9 9 c 3 - 8 2 7 f 0 b a 0 6 d 0 c " , " s t a t e D e p e n d e n c e " : n u l l , " v a l u e S e t " : [ " 5 1 f b 5 f 8 4 - 4 c c 9 - 4 4 1 4 - b d 1 9 - b c 5 e a 1 c 4 2 3 2 0 " ] } , { " a c t u a l O p t i o n " : n u l l , " a c t u a l S t a t e " : n u l l , " c l a s s K i n d " : " P a r a m e t e r V a l u e S e t " , " c o m p u t e d " : " [ \ " 4 0 \ " ] " , " f o r m u l a " : " [ \ " = ' A D & C S ' ! C 6 4 : D 6 4 \ " ] " , " i i d " : " 5 1 f b 5 f 8 4 - 4 c c 9 - 4 4 1 4 - b d 1 9 - b c 5 e a 1 c 4 2 3 2 0 " , " m a n u a l " : " [ \ " - \ " ] " , " p u b l i s h e d " : " [ \ " 4 0 \ " ] " , " r e f e r e n c e " : " [ \ " - \ " ] " , " r e v i s i o n N u m b e r " : 3 3 6 , " v a l u e S w i t c h " : " C O M P U T E D " } , { " a l l o w D i f f e r e n t O w n e r O f O v e r r i d e " : f a l s e , " c l a s s K i n d " : " P a r a m e t e r " , " e x p e c t s O v e r r i d e " : f a l s e , " g r o u p " : n u l l , " i i d " : " 6 e 1 6 2 9 f 6 - 5 8 2 c - 4 d 3 0 - 8 2 b b - 1 b 3 0 a a 8 1 3 2 4 7 " , " i s O p t i o n D e p e n d e n t " : f a l s e , " o w n e r " : " 9 f 4 8 e f 6 2 - 7 8 9 0 - 4 2 8 3 - a a 6 3 - 8 0 2 0 6 d 0 4 2 3 3 0 " , " p a r a m e t e r S u b s c r i p t i o n " : [ ] , " p a r a m e t e r T y p e " : " 4 7 5 6 5 e 5 3 - b f 9 3 - 4 b f 3 - b c 8 3 - 0 1 d b f b 4 8 f 7 8 d " , " r e q u e s t e d B y " : n u l l , " r e v i s i o n N u m b e r " : 1 4 2 , " s c a l e " : " 6 b 2 4 b 1 9 3 - 2 f 8 2 - 4 3 b 7 - 9 9 c 3 - 8 2 7 f 0 b a 0 6 d 0 c " , " s t a t e D e p e n d e n c e " : n u l l , " v a l u e S e t " : [ " f 0 1 e e 5 f 0 - 6 5 d 6 - 4 e 3 7 - b 0 b 6 - 9 4 9 2 5 9 a d d 9 a 5 " ] } , { " a c t u a l O p t i o n " : n u l l , " a c t u a l S t a t e " : n u l l , " c l a s s K i n d " : " P a r a m e t e r V a l u e S e t " , " c o m p u t e d " : " [ \ " 4 0 \ " ] " , " f o r m u l a " : " [ \ " = ' A D & C S ' ! C 6 4 : D 6 4 \ " ] " , " i i d " : " f 0 1 e e 5 f 0 - 6 5 d 6 - 4 e 3 7 - b 0 b 6 - 9 4 9 2 5 9 a d d 9 a 5 " , " m a n u a l " : " [ \ " - \ " ] " , " p u b l i s h e d " : " [ \ " 4 0 \ " ] " , " r e f e r e n c e " : " [ \ " - \ " ] " , " r e v i s i o n N u m b e r " : 3 3 6 , " v a l u e S w i t c h " : " C O M P U T E D " } , { " a l l o w D i f f e r e n t O w n e r O f O v e r r i d e " : f a l s e , " c l a s s K i n d " : " P a r a m e t e r " , " e x p e c t s O v e r r i d e " : f a l s e , " g r o u p " : n u l l , " i i d " : " c 2 7 1 a 5 5 6 - 8 0 6 0 - 4 6 d c - 8 9 4 4 - 9 d 1 f b a 8 4 a 3 8 5 " , " i s O p t i o n D e p e n d e n t " : f a l s e , " o w n e r " : " 9 f 4 8 e f 6 2 - 7 8 9 0 - 4 2 8 3 - a a 6 3 - 8 0 2 0 6 d 0 4 2 3 3 0 " , " p a r a m e t e r S u b s c r i p t i o n " : [ ] , " p a r a m e t e r T y p e " : " 6 5 1 e 1 8 7 5 - 9 2 3 6 - 4 b d 2 - b 3 a 7 - f d 8 9 7 9 7 e b d d 8 " , " r e q u e s t e d B y " : n u l l , " r e v i s i o n N u m b e r " : 1 4 1 , " s c a l e " : " 9 a 1 1 2 a 9 a - 4 1 1 a - 4 9 a 0 - 8 d f 8 - 8 7 2 8 5 a 1 e 2 1 5 5 " , " s t a t e D e p e n d e n c e " : n u l l , " v a l u e S e t " : [ " 6 a c 0 9 f 5 a - e f 9 b - 4 4 0 6 - 9 d 5 b - e f 1 6 7 1 d a 7 4 b 2 " ] } , { " a c t u a l O p t i o n " : n u l l , " a c t u a l S t a t e " : n u l l , " c l a s s K i n d " : " P a r a m e t e r V a l u e S e t " , " c o m p u t e d " : " [ \ " 1 4 . 4 \ " ] " , " f o r m u l a " : " [ \ " = ' A D & C S ' ! C 6 3 : D 6 3 \ " ] " , " i i d " : " 6 a c 0 9 f 5 a - e f 9 b - 4 4 0 6 - 9 d 5 b - e f 1 6 7 1 d a 7 4 b 2 " , " m a n u a l " : " [ \ " - \ " ] " , " p u b l i s h e d " : " [ \ " 1 4 . 4 \ " ] " , " r e f e r e n c e " : " [ \ " - \ " ] " , " r e v i s i o n N u m b e r " : 3 3 6 , " v a l u e S w i t c h " : " C O M P U T E D " } , { " a l l o w D i f f e r e n t O w n e r O f O v e r r i d e " : f a l s e , " c l a s s K i n d " : " P a r a m e t e r " , " e x p e c t s O v e r r i d e " : f a l s e , " g r o u p " : n u l l , " i i d " : " 0 8 c 2 e 3 c 9 - 5 b 3 4 - 4 f 4 b - 8 8 f 4 - a 4 7 d 1 2 c 8 9 d 1 e " , " i s O p t i o n D e p e n d e n t " : f a l s e , " o w n e r " : " 9 f 4 8 e f 6 2 - 7 8 9 0 - 4 2 8 3 - a a 6 3 - 8 0 2 0 6 d 0 4 2 3 3 0 " , " p a r a m e t e r S u b s c r i p t i o n " : [ ] , " p a r a m e t e r T y p e " : " 8 d b 6 7 3 7 f - 5 2 6 9 - 4 7 a 1 - 9 d f 8 - 5 5 b a 3 5 8 c 5 7 3 7 " , " r e q u e s t e d B y " : n u l l , " r e v i s i o n N u m b e r " : 1 6 6 , " s c a l e " : " 6 1 c e 4 b b 0 - 8 3 0 1 - 4 0 6 1 - 8 e 4 5 - 0 c 6 6 8 2 d b 9 a 9 f " , " s t a t e D e p e n d e n c e " : n u l l , " v a l u e S e t " : [ " c 1 8 5 8 b 2 0 - e 0 0 f - 4 4 8 6 - b 1 4 b - 8 8 5 2 3 2 c d a 4 2 6 " ] } , { " a c t u a l O p t i o n " : n u l l , " a c t u a l S t a t e " : n u l l , " c l a s s K i n d " : " P a r a m e t e r V a l u e S e t " , " c o m p u t e d " : " [ \ " 4 . 1 4 \ " ] " , " f o r m u l a " : " [ \ " = ' A D & C S ' ! C 6 2 : D 6 2 \ " ] " , " i i d " : " c 1 8 5 8 b 2 0 - e 0 0 f - 4 4 8 6 - b 1 4 b - 8 8 5 2 3 2 c d a 4 2 6 " , " m a n u a l " : " [ \ " - \ " ] " , " p u b l i s h e d " : " [ \ " 4 . 1 4 \ " ] " , " r e f e r e n c e " : " [ \ " - \ " ] " , " r e v i s i o n N u m b e r " : 3 3 6 , " v a l u e S w i t c h " : " C O M P U T E D " } , { " a l i a s " : [ ] , " c a t e g o r y " : [ ] , " c l a s s K i n d " : " E l e m e n t D e f i n i t i o n " , " c o n t a i n e d E l e m e n t " : [ ] , " d e f i n i t i o n " : [ ] , " h y p e r L i n k " : [ ] , " i i d " : " c 6 2 d 1 1 4 7 - 9 1 d c - 4 a 4 8 - a 8 0 5 - 6 5 c 9 a f 1 8 6 4 2 2 " , " n a m e " : " R e a c t i o n   w h e e l " , " o w n e r " : " 2 6 9 6 d 9 e b - 7 7 1 5 - 4 b b 1 - b f 3 f - 5 c 4 4 c 1 c b c 5 a b " , " p a r a m e t e r " : [ " 0 4 3 a 4 b c e - a 3 9 0 - 4 8 5 6 - a f 6 5 - e 3 7 5 6 1 2 1 1 9 e d " , " 0 f 2 e 7 8 0 8 - 2 7 8 8 - 4 b d 6 - 8 6 b 9 - 9 8 6 1 0 a 2 7 e 1 a 1 " , " b b 0 6 8 9 5 f - b 2 5 e - 4 5 f 4 - 9 4 f 8 - 2 a 4 1 d 9 3 d a 2 3 8 " , " 2 c a 3 3 6 1 a - 1 e 7 2 - 4 b b 1 - 8 1 2 3 - a f 3 6 4 6 4 c 8 3 1 c " , " d b b 5 b 5 d 8 - 6 4 7 0 - 4 5 9 9 - 8 0 4 c - a a 6 4 3 9 2 d 1 1 3 1 " , " d 5 d d 9 a 4 d - 7 0 0 3 - 4 8 d b - b 0 8 9 - e 5 7 8 0 c 9 3 8 9 b 5 " ] , " p a r a m e t e r G r o u p " : [ ] , " r e f e r e n c e d E l e m e n t " : [ ] , " r e v i s i o n N u m b e r " : 2 9 1 , " s h o r t N a m e " : " R W " } , { " a l l o w D i f f e r e n t O w n e r O f O v e r r i d e " : f a l s e , " c l a s s K i n d " : " P a r a m e t e r " , " e x p e c t s O v e r r i d e " : f a l s e , " g r o u p " : n u l l , " i i d " : " 0 4 3 a 4 b c e - a 3 9 0 - 4 8 5 6 - a f 6 5 - e 3 7 5 6 1 2 1 1 9 e d " , " i s O p t i o n D e p e n d e n t " : f a l s e , " o w n e r " : " 9 f 4 8 e f 6 2 - 7 8 9 0 - 4 2 8 3 - a a 6 3 - 8 0 2 0 6 d 0 4 2 3 3 0 " , " p a r a m e t e r S u b s c r i p t i o n " : [ ] , " p a r a m e t e r T y p e " : " 8 5 e 8 4 9 9 9 - a d 7 9 - 4 7 f 7 - 9 4 5 5 - 9 0 8 6 a 6 b 1 b 3 a d " , " r e q u e s t e d B y " : n u l l , " r e v i s i o n N u m b e r " : 1 9 5 , " s c a l e " : n u l l , " s t a t e D e p e n d e n c e " : n u l l , " v a l u e S e t " : [ " 7 7 a 5 c c b 8 - 6 e e a - 4 7 c c - a a b 7 - b b f 6 e 0 3 9 2 0 8 a " ] } , { " a c t u a l O p t i o n " : n u l l , " a c t u a l S t a t e " : n u l l , " c l a s s K i n d " : " P a r a m e t e r V a l u e S e t " , " c o m p u t e d " : " [ \ " - \ " ] " , " f o r m u l a " : " [ \ " - \ " ] " , " i i d " : " 7 7 a 5 c c b 8 - 6 e e a - 4 7 c c - a a b 7 - b b f 6 e 0 3 9 2 0 8 a " , " m a n u a l " : " [ \ " C y l i n d e r \ " ] " , " p u b l i s h e d " : " [ \ " C y l i n d e r \ " ] " , " r e f e r e n c e " : " [ \ " - \ " ] " , " r e v i s i o n N u m b e r " : 3 4 4 , " v a l u e S w i t c h " : " M A N U A L " } , { " a l l o w D i f f e r e n t O w n e r O f O v e r r i d e " : f a l s e , " c l a s s K i n d " : " P a r a m e t e r " , " e x p e c t s O v e r r i d e " : f a l s e , " g r o u p " : n u l l , " i i d " : " 0 f 2 e 7 8 0 8 - 2 7 8 8 - 4 b d 6 - 8 6 b 9 - 9 8 6 1 0 a 2 7 e 1 a 1 " , " i s O p t i o n D e p e n d e n t " : f a l s e , " o w n e r " : " 9 f 4 8 e f 6 2 - 7 8 9 0 - 4 2 8 3 - a a 6 3 - 8 0 2 0 6 d 0 4 2 3 3 0 " , " p a r a m e t e r S u b s c r i p t i o n " : [ ] , " p a r a m e t e r T y p e " : " 6 5 1 e 1 8 7 5 - 9 2 3 6 - 4 b d 2 - b 3 a 7 - f d 8 9 7 9 7 e b d d 8 " , " r e q u e s t e d B y " : n u l l , " r e v i s i o n N u m b e r " : 1 7 5 , " s c a l e " : " 9 a 1 1 2 a 9 a - 4 1 1 a - 4 9 a 0 - 8 d f 8 - 8 7 2 8 5 a 1 e 2 1 5 5 " , " s t a t e D e p e n d e n c e " : n u l l , " v a l u e S e t " : [ " 1 9 0 4 4 d 1 9 - e d 5 9 - 4 d a 2 - a f f 7 - 7 c 1 f 8 7 8 1 1 f e 2 " ] } , { " a c t u a l O p t i o n " : n u l l , " a c t u a l S t a t e " : n u l l , " c l a s s K i n d " : " P a r a m e t e r V a l u e S e t " , " c o m p u t e d " : " [ \ " - \ " ] " , " f o r m u l a " : " [ \ " - \ " ] " , " i i d " : " 1 9 0 4 4 d 1 9 - e d 5 9 - 4 d a 2 - a f f 7 - 7 c 1 f 8 7 8 1 1 f e 2 " , " m a n u a l " : " [ \ " - \ " ] " , " p u b l i s h e d " : " [ \ " 1 . 2 \ " ] " , " r e f e r e n c e " : " [ \ " 1 . 2 \ " ] " , " r e v i s i o n N u m b e r " : 3 2 9 , " v a l u e S w i t c h " : " R E F E R E N C E " } , { " a l l o w D i f f e r e n t O w n e r O f O v e r r i d e " : f a l s e , " c l a s s K i n d " : " P a r a m e t e r " , " e x p e c t s O v e r r i d e " : f a l s e , " g r o u p " : n u l l , " i i d " : " b b 0 6 8 9 5 f - b 2 5 e - 4 5 f 4 - 9 4 f 8 - 2 a 4 1 d 9 3 d a 2 3 8 " , " i s O p t i o n D e p e n d e n t " : f a l s e , " o w n e r " : " 9 f 4 8 e f 6 2 - 7 8 9 0 - 4 2 8 3 - a a 6 3 - 8 0 2 0 6 d 0 4 2 3 3 0 " , " p a r a m e t e r S u b s c r i p t i o n " : [ ] , " p a r a m e t e r T y p e " : " 5 7 c 6 c 4 9 6 - e d 2 6 - 4 e 5 8 - a 4 2 9 - 3 d d 2 0 9 4 e 4 d 9 6 " , " r e q u e s t e d B y " : n u l l , " r e v i s i o n N u m b e r " : 1 7 8 , " s c a l e " : " 5 6 8 6 3 1 6 1 - f a 3 a - 4 7 b 8 - a 3 c d - 1 6 4 6 5 f 7 3 4 b 2 7 " , " s t a t e D e p e n d e n c e " : n u l l , " v a l u e S e t " : [ " 1 c 4 1 5 3 e 2 - b e 6 4 - 4 a 2 1 - 9 5 b 2 - 1 2 1 f e 9 e f 4 e c 8 " ] } , { " a c t u a l O p t i o n " : n u l l , " a c t u a l S t a t e " : n u l l , " c l a s s K i n d " : " P a r a m e t e r V a l u e S e t " , " c o m p u t e d " : " [ \ " - \ " ] " , " f o r m u l a " : " [ \ " - \ " ] " , " i i d " : " 1 c 4 1 5 3 e 2 - b e 6 4 - 4 a 2 1 - 9 5 b 2 - 1 2 1 f e 9 e f 4 e c 8 " , " m a n u a l " : " [ \ " - \ " ] " , " p u b l i s h e d " : " [ \ " 4 \ " ] " , " r e f e r e n c e " : " [ \ " 4 \ " ] " , " r e v i s i o n N u m b e r " : 3 4 4 , " v a l u e S w i t c h " : " R E F E R E N C E " } , { " a l l o w D i f f e r e n t O w n e r O f O v e r r i d e " : f a l s e , " c l a s s K i n d " : " P a r a m e t e r " , " e x p e c t s O v e r r i d e " : f a l s e , " g r o u p " : n u l l , " i i d " : " 2 c a 3 3 6 1 a - 1 e 7 2 - 4 b b 1 - 8 1 2 3 - a f 3 6 4 6 4 c 8 3 1 c " , " i s O p t i o n D e p e n d e n t " : f a l s e , " o w n e r " : " 9 f 4 8 e f 6 2 - 7 8 9 0 - 4 2 8 3 - a a 6 3 - 8 0 2 0 6 d 0 4 2 3 3 0 " , " p a r a m e t e r S u b s c r i p t i o n " : [ ] , " p a r a m e t e r T y p e " : " d 1 4 5 a d d 7 - 1 7 8 1 - 4 2 0 e - 8 a f 7 - c 9 9 6 b 3 9 2 e b d 9 " , " r e q u e s t e d B y " : n u l l , " r e v i s i o n N u m b e r " : 2 9 1 , " s c a l e " : " 3 d 5 b d d b 6 - 6 4 0 f - 4 d 7 9 - 9 c 3 5 - 6 4 a 5 5 4 9 4 6 8 8 4 " , " s t a t e D e p e n d e n c e " : n u l l , " v a l u e S e t " : [ " 2 7 4 e f 8 4 e - 0 4 0 2 - 4 3 d 1 - b d e 9 - e c 2 6 0 5 0 7 8 6 c c " ] } , { " a c t u a l O p t i o n " : n u l l , " a c t u a l S t a t e " : n u l l , " c l a s s K i n d " : " P a r a m e t e r V a l u e S e t " , " c o m p u t e d " : " [ \ " - \ " ] " , " f o r m u l a " : " [ \ " - \ " ] " , " i i d " : " 2 7 4 e f 8 4 e - 0 4 0 2 - 4 3 d 1 - b d e 9 - e c 2 6 0 5 0 7 8 6 c c " , " m a n u a l " : " [ \ " 0 . 0 2 \ " ] " , " p u b l i s h e d " : " [ \ " 0 . 0 2 \ " ] " , " r e f e r e n c e " : " [ \ " - \ " ] " , " r e v i s i o n N u m b e r " : 3 2 9 , " v a l u e S w i t c h " : " M A N U A L " } , { " a l l o w D i f f e r e n t O w n e r O f O v e r r i d e " : f a l s e , " c l a s s K i n d " : " P a r a m e t e r " , " e x p e c t s O v e r r i d e " : f a l s e , " g r o u p " : n u l l , " i i d " : " d b b 5 b 5 d 8 - 6 4 7 0 - 4 5 9 9 - 8 0 4 c - a a 6 4 3 9 2 d 1 1 3 1 " , " i s O p t i o n D e p e n d e n t " : f a l s e , " o w n e r " : " 9 f 4 8 e f 6 2 - 7 8 9 0 - 4 2 8 3 - a a 6 3 - 8 0 2 0 6 d 0 4 2 3 3 0 " , " p a r a m e t e r S u b s c r i p t i o n " : [ ] , " p a r a m e t e r T y p e " : " 8 d b 6 7 3 7 f - 5 2 6 9 - 4 7 a 1 - 9 d f 8 - 5 5 b a 3 5 8 c 5 7 3 7 " , " r e q u e s t e d B y " : n u l l , " r e v i s i o n N u m b e r " : 1 6 9 , " s c a l e " : " 6 1 c e 4 b b 0 - 8 3 0 1 - 4 0 6 1 - 8 e 4 5 - 0 c 6 6 8 2 d b 9 a 9 f " , " s t a t e D e p e n d e n c e " : n u l l , " v a l u e S e t " : [ " f f 4 e 5 4 f 3 - a 8 3 c - 4 f 2 9 - 8 1 f f - 9 e 9 c 5 b 9 4 a 2 f 0 " ] } , { " a c t u a l O p t i o n " : n u l l , " a c t u a l S t a t e " : n u l l , " c l a s s K i n d " : " P a r a m e t e r V a l u e S e t " , " c o m p u t e d " : " [ \ " - \ " ] " , " f o r m u l a " : " [ \ " - \ " ] " , " i i d " : " f f 4 e 5 4 f 3 - a 8 3 c - 4 f 2 9 - 8 1 f f - 9 e 9 c 5 b 9 4 a 2 f 0 " , " m a n u a l " : " [ \ " - \ " ] " , " p u b l i s h e d " : " [ \ " 0 . 1 8 5 \ " ] " , " r e f e r e n c e " : " [ \ " 0 . 1 8 5 \ " ] " , " r e v i s i o n N u m b e r " : 3 2 9 , " v a l u e S w i t c h " : " R E F E R E N C E " } , { " a l l o w D i f f e r e n t O w n e r O f O v e r r i d e " : f a l s e , " c l a s s K i n d " : " P a r a m e t e r " , " e x p e c t s O v e r r i d e " : f a l s e , " g r o u p " : n u l l , " i i d " : " d 5 d d 9 a 4 d - 7 0 0 3 - 4 8 d b - b 0 8 9 - e 5 7 8 0 c 9 3 8 9 b 5 " , " i s O p t i o n D e p e n d e n t " : f a l s e , " o w n e r " : " 9 f 4 8 e f 6 2 - 7 8 9 0 - 4 2 8 3 - a a 6 3 - 8 0 2 0 6 d 0 4 2 3 3 0 " , " p a r a m e t e r S u b s c r i p t i o n " : [ ] , " p a r a m e t e r T y p e " : " 9 d 5 f 9 4 9 b - 5 1 0 d - 4 2 c d - a 6 e e - 3 4 b c 2 e e 5 b c 0 e " , " r e q u e s t e d B y " : n u l l , " r e v i s i o n N u m b e r " : 1 9 9 , " s c a l e " : " 3 d 5 b d d b 6 - 6 4 0 f - 4 d 7 9 - 9 c 3 5 - 6 4 a 5 5 4 9 4 6 8 8 4 " , " s t a t e D e p e n d e n c e " : n u l l , " v a l u e S e t " : [ " 5 1 f d b 2 b 5 - 4 6 8 3 - 4 c c a - b 4 9 a - a 1 f 8 a 7 b e 3 8 2 9 " ] } , { " a c t u a l O p t i o n " : n u l l , " a c t u a l S t a t e " : n u l l , " c l a s s K i n d " : " P a r a m e t e r V a l u e S e t " , " c o m p u t e d " : " [ \ " - \ " ] " , " f o r m u l a " : " [ \ " - \ " ] " , " i i d " : " 5 1 f d b 2 b 5 - 4 6 8 3 - 4 c c a - b 4 9 a - a 1 f 8 a 7 b e 3 8 2 9 " , " m a n u a l " : " [ \ " 0 . 0 6 \ " ] " , " p u b l i s h e d " : " [ \ " 0 . 0 6 \ " ] " , " r e f e r e n c e " : " [ \ " - \ " ] " , " r e v i s i o n N u m b e r " : 3 2 9 , " v a l u e S w i t c h " : " M A N U A L " } , { " a l i a s " : [ ] , " c a t e g o r y " : [ ] , " c l a s s K i n d " : " E l e m e n t D e f i n i t i o n " , " c o n t a i n e d E l e m e n t " : [ " 4 d 3 6 1 b c 9 - 1 9 c d - 4 7 1 3 - a 5 2 6 - 1 0 6 4 1 a a 1 6 1 8 0 " ] , " d e f i n i t i o n " : [ ] , " h y p e r L i n k " : [ ] , " i i d " : " 3 e 6 8 4 d 8 f - d 9 9 1 - 4 a 4 4 - a b 3 d - 4 5 1 2 6 e 6 2 2 e c 3 " , " n a m e " : " M a g n e t i c   t o r q u e r s " , " o w n e r " : " 2 6 9 6 d 9 e b - 7 7 1 5 - 4 b b 1 - b f 3 f - 5 c 4 4 c 1 c b c 5 a b " , " p a r a m e t e r " : [ " 4 6 d 6 7 a c f - 1 2 3 f - 4 4 f e - 8 6 b 3 - 5 1 8 7 f 2 5 5 4 f 7 7 " , " 4 c a 9 0 f 6 a - 0 0 b 6 - 4 e 5 0 - 9 b 6 c - 1 b 3 1 9 d 8 b d d 0 b " , " 2 6 2 d 3 5 f a - a 9 9 9 - 4 8 b 6 - 9 e a 5 - 2 5 0 4 2 5 8 6 4 1 9 2 " , " 2 a 0 e 8 8 6 9 - 1 c 2 5 - 4 9 e c - 8 7 b 7 - c a 3 8 0 a 9 0 1 3 3 f " , " e 2 8 7 2 7 6 3 - a c 6 a - 4 1 0 c - 9 9 b 2 - 1 f 8 e 4 9 7 2 a 2 4 c " , " f 5 1 c 6 4 7 a - 5 a 0 5 - 4 5 f 6 - 8 c 5 e - b 2 f 9 5 2 4 9 b 5 7 5 " ] , " p a r a m e t e r G r o u p " : [ ] , " r e f e r e n c e d E l e m e n t " : [ ] , " r e v i s i o n N u m b e r " : 2 8 4 , " s h o r t N a m e " : " M T " } , { " a l i a s " : [ ] , " c a t e g o r y " : [ ] , " c l a s s K i n d " : " E l e m e n t U s a g e " , " d e f i n i t i o n " : [ ] , " e l e m e n t D e f i n i t i o n " : " b c 0 c c c 4 1 - 6 6 2 0 - 4 5 3 7 - 9 c 1 8 - c e 8 8 e 5 8 f 4 1 5 6 " , " e x c l u d e O p t i o n " : [ ] , " h y p e r L i n k " : [ ] , " i i d " : " 4 d 3 6 1 b c 9 - 1 9 c d - 4 7 1 3 - a 5 2 6 - 1 0 6 4 1 a a 1 6 1 8 0 " , " i n t e r f a c e E n d " : " N O N E " , " n a m e " : " I n s t r u m e n t s " , " o w n e r " : " 9 f 4 8 e f 6 2 - 7 8 9 0 - 4 2 8 3 - a a 6 3 - 8 0 2 0 6 d 0 4 2 3 3 0 " , " p a r a m e t e r O v e r r i d e " : [ ] , " r e v i s i o n N u m b e r " : 2 1 4 , " s h o r t N a m e " : " I n s t " } , { " a l l o w D i f f e r e n t O w n e r O f O v e r r i d e " : f a l s e , " c l a s s K i n d " : " P a r a m e t e r " , " e x p e c t s O v e r r i d e " : f a l s e , " g r o u p " : n u l l , " i i d " : " 4 6 d 6 7 a c f - 1 2 3 f - 4 4 f e - 8 6 b 3 - 5 1 8 7 f 2 5 5 4 f 7 7 " , " i s O p t i o n D e p e n d e n t " : f a l s e , " o w n e r " : " 9 f 4 8 e f 6 2 - 7 8 9 0 - 4 2 8 3 - a a 6 3 - 8 0 2 0 6 d 0 4 2 3 3 0 " , " p a r a m e t e r S u b s c r i p t i o n " : [ ] , " p a r a m e t e r T y p e " : " 8 5 e 8 4 9 9 9 - a d 7 9 - 4 7 f 7 - 9 4 5 5 - 9 0 8 6 a 6 b 1 b 3 a d " , " r e q u e s t e d B y " : n u l l , " r e v i s i o n N u m b e r " : 1 9 2 , " s c a l e " : n u l l , " s t a t e D e p e n d e n c e " : n u l l , " v a l u e S e t " : [ " 4 c 7 5 0 6 5 4 - b 9 8 b - 4 f 2 b - a 1 1 0 - a 7 7 e 7 7 9 2 0 e 4 6 " ] } , { " a c t u a l O p t i o n " : n u l l , " a c t u a l S t a t e " : n u l l , " c l a s s K i n d " : " P a r a m e t e r V a l u e S e t " , " c o m p u t e d " : " [ \ " - \ " ] " , " f o r m u l a " : " [ \ " \ " ] " , " i i d " : " 4 c 7 5 0 6 5 4 - b 9 8 b - 4 f 2 b - a 1 1 0 - a 7 7 e 7 7 9 2 0 e 4 6 " , " m a n u a l " : " [ \ " C y l i n d e r \ " ] " , " p u b l i s h e d " : " [ \ " C y l i n d e r \ " ] " , " r e f e r e n c e " : " [ \ " - \ " ] " , " r e v i s i o n N u m b e r " : 3 4 4 , " v a l u e S w i t c h " : " M A N U A L " } , { " a l l o w D i f f e r e n t O w n e r O f O v e r r i d e " : f a l s e , " c l a s s K i n d " : " P a r a m e t e r " , " e x p e c t s O v e r r i d e " : f a l s e , " g r o u p " : n u l l , " i i d " : " 4 c a 9 0 f 6 a - 0 0 b 6 - 4 e 5 0 - 9 b 6 c - 1 b 3 1 9 d 8 b d d 0 b " , " i s O p t i o n D e p e n d e n t " : f a l s e , " o w n e r " : " 9 f 4 8 e f 6 2 - 7 8 9 0 - 4 2 8 3 - a a 6 3 - 8 0 2 0 6 d 0 4 2 3 3 0 " , " p a r a m e t e r S u b s c r i p t i o n " : [ ] , " p a r a m e t e r T y p e " : " 6 5 1 e 1 8 7 5 - 9 2 3 6 - 4 b d 2 - b 3 a 7 - f d 8 9 7 9 7 e b d d 8 " , " r e q u e s t e d B y " : n u l l , " r e v i s i o n N u m b e r " : 1 7 3 , " s c a l e " : " 9 a 1 1 2 a 9 a - 4 1 1 a - 4 9 a 0 - 8 d f 8 - 8 7 2 8 5 a 1 e 2 1 5 5 " , " s t a t e D e p e n d e n c e " : n u l l , " v a l u e S e t " : [ " e 0 7 b 7 b 7 b - 3 d 5 2 - 4 0 5 9 - a c f 5 - 7 0 c 8 5 e 8 2 0 6 1 8 " ] } , { " a c t u a l O p t i o n " : n u l l , " a c t u a l S t a t e " : n u l l , " c l a s s K i n d " : " P a r a m e t e r V a l u e S e t " , " c o m p u t e d " : " [ \ " - \ " ] " , " f o r m u l a " : " [ \ " \ " ] " , " i i d " : " e 0 7 b 7 b 7 b - 3 d 5 2 - 4 0 5 9 - a c f 5 - 7 0 c 8 5 e 8 2 0 6 1 8 " , " m a n u a l " : " [ \ " - \ " ] " , " p u b l i s h e d " : " [ \ " 0 . 2 \ " ] " , " r e f e r e n c e " : " [ \ " 0 . 2 \ " ] " , " r e v i s i o n N u m b e r " : 3 3 3 , " v a l u e S w i t c h " : " R E F E R E N C E " } , { " a l l o w D i f f e r e n t O w n e r O f O v e r r i d e " : f a l s e , " c l a s s K i n d " : " P a r a m e t e r " , " e x p e c t s O v e r r i d e " : f a l s e , " g r o u p " : n u l l , " i i d " : " 2 6 2 d 3 5 f a - a 9 9 9 - 4 8 b 6 - 9 e a 5 - 2 5 0 4 2 5 8 6 4 1 9 2 " , " i s O p t i o n D e p e n d e n t " : f a l s e , " o w n e r " : " 9 f 4 8 e f 6 2 - 7 8 9 0 - 4 2 8 3 - a a 6 3 - 8 0 2 0 6 d 0 4 2 3 3 0 " , " p a r a m e t e r S u b s c r i p t i o n " : [ ] , " p a r a m e t e r T y p e " : " 5 7 c 6 c 4 9 6 - e d 2 6 - 4 e 5 8 - a 4 2 9 - 3 d d 2 0 9 4 e 4 d 9 6 " , " r e q u e s t e d B y " : n u l l , " r e v i s i o n N u m b e r " : 2 8 4 , " s c a l e " : " 5 6 8 6 3 1 6 1 - f a 3 a - 4 7 b 8 - a 3 c d - 1 6 4 6 5 f 7 3 4 b 2 7 " , " s t a t e D e p e n d e n c e " : n u l l , " v a l u e S e t " : [ " 5 5 b 8 0 d 3 3 - 8 9 e 9 - 4 e 7 4 - b b 3 6 - f a a b 9 7 7 1 9 d 9 1 " ] } , { " a c t u a l O p t i o n " : n u l l , " a c t u a l S t a t e " : n u l l , " c l a s s K i n d " : " P a r a m e t e r V a l u e S e t " , " c o m p u t e d " : " [ \ " - \ " ] " , " f o r m u l a " : " [ \ " \ " ] " , " i i d " : " 5 5 b 8 0 d 3 3 - 8 9 e 9 - 4 e 7 4 - b b 3 6 - f a a b 9 7 7 1 9 d 9 1 " , " m a n u a l " : " [ \ " - \ " ] " , " p u b l i s h e d " : " [ \ " 4 \ " ] " , " r e f e r e n c e " : " [ \ " 4 \ " ] " , " r e v i s i o n N u m b e r " : 3 3 3 , " v a l u e S w i t c h " : " R E F E R E N C E " } , { " a l l o w D i f f e r e n t O w n e r O f O v e r r i d e " : f a l s e , " c l a s s K i n d " : " P a r a m e t e r " , " e x p e c t s O v e r r i d e " : f a l s e , " g r o u p " : n u l l , " i i d " : " 2 a 0 e 8 8 6 9 - 1 c 2 5 - 4 9 e c - 8 7 b 7 - c a 3 8 0 a 9 0 1 3 3 f " , " i s O p t i o n D e p e n d e n t " : f a l s e , " o w n e r " : " 9 f 4 8 e f 6 2 - 7 8 9 0 - 4 2 8 3 - a a 6 3 - 8 0 2 0 6 d 0 4 2 3 3 0 " , " p a r a m e t e r S u b s c r i p t i o n " : [ ] , " p a r a m e t e r T y p e " : " 9 d 5 f 9 4 9 b - 5 1 0 d - 4 2 c d - a 6 e e - 3 4 b c 2 e e 5 b c 0 e " , " r e q u e s t e d B y " : n u l l , " r e v i s i o n N u m b e r " : 2 4 5 , " s c a l e " : " 3 d 5 b d d b 6 - 6 4 0 f - 4 d 7 9 - 9 c 3 5 - 6 4 a 5 5 4 9 4 6 8 8 4 " , " s t a t e D e p e n d e n c e " : n u l l , " v a l u e S e t " : [ " f 8 0 6 5 1 8 a - 7 d 8 9 - 4 3 5 c - a 7 b a - f 2 5 b d 0 7 c 6 9 0 e " ] } , { " a c t u a l O p t i o n " : n u l l , " a c t u a l S t a t e " : n u l l , " c l a s s K i n d " : " P a r a m e t e r V a l u e S e t " , " c o m p u t e d " : " [ \ " - \ " ] " , " f o r m u l a " : " [ \ " \ " ] " , " i i d " : " f 8 0 6 5 1 8 a - 7 d 8 9 - 4 3 5 c - a 7 b a - f 2 5 b d 0 7 c 6 9 0 e " , " m a n u a l " : " [ \ " 0 . 0 3 \ " ] " , " p u b l i s h e d " : " [ \ " 0 . 0 3 \ " ] " , " r e f e r e n c e " : " [ \ " - \ " ] " , " r e v i s i o n N u m b e r " : 3 4 4 , " v a l u e S w i t c h " : " M A N U A L " } , { " a l l o w D i f f e r e n t O w n e r O f O v e r r i d e " : f a l s e , " c l a s s K i n d " : " P a r a m e t e r " , " e x p e c t s O v e r r i d e " : f a l s e , " g r o u p " : n u l l , " i i d " : " e 2 8 7 2 7 6 3 - a c 6 a - 4 1 0 c - 9 9 b 2 - 1 f 8 e 4 9 7 2 a 2 4 c " , " i s O p t i o n D e p e n d e n t " : f a l s e , " o w n e r " : " 9 f 4 8 e f 6 2 - 7 8 9 0 - 4 2 8 3 - a a 6 3 - 8 0 2 0 6 d 0 4 2 3 3 0 " , " p a r a m e t e r S u b s c r i p t i o n " : [ ] , " p a r a m e t e r T y p e " : " d 1 4 5 a d d 7 - 1 7 8 1 - 4 2 0 e - 8 a f 7 - c 9 9 6 b 3 9 2 e b d 9 " , " r e q u e s t e d B y " : n u l l , " r e v i s i o n N u m b e r " : 2 4 4 , " s c a l e " : " 3 d 5 b d d b 6 - 6 4 0 f - 4 d 7 9 - 9 c 3 5 - 6 4 a 5 5 4 9 4 6 8 8 4 " , " s t a t e D e p e n d e n c e " : n u l l , " v a l u e S e t " : [ " d 6 0 f 9 5 4 1 - 4 d 2 8 - 4 f 5 2 - b f b 3 - 5 7 b 1 c e 4 3 5 9 2 7 " ] } , { " a c t u a l O p t i o n " : n u l l , " a c t u a l S t a t e " : n u l l , " c l a s s K i n d " : " P a r a m e t e r V a l u e S e t " , " c o m p u t e d " : " [ \ " - \ " ] " , " f o r m u l a " : " [ \ " \ " ] " , " i i d " : " d 6 0 f 9 5 4 1 - 4 d 2 8 - 4 f 5 2 - b f b 3 - 5 7 b 1 c e 4 3 5 9 2 7 " , " m a n u a l " : " [ \ " 0 . 1 \ " ] " , " p u b l i s h e d " : " [ \ " 0 . 1 \ " ] " , " r e f e r e n c e " : " [ \ " - \ " ] " , " r e v i s i o n N u m b e r " : 3 4 4 , " v a l u e S w i t c h " : " M A N U A L " } , { " a l l o w D i f f e r e n t O w n e r O f O v e r r i d e " : f a l s e , " c l a s s K i n d " : " P a r a m e t e r " , " e x p e c t s O v e r r i d e " : f a l s e , " g r o u p " : n u l l , " i i d " : " f 5 1 c 6 4 7 a - 5 a 0 5 - 4 5 f 6 - 8 c 5 e - b 2 f 9 5 2 4 9 b 5 7 5 " , " i s O p t i o n D e p e n d e n t " : f a l s e , " o w n e r " : " 9 f 4 8 e f 6 2 - 7 8 9 0 - 4 2 8 3 - a a 6 3 - 8 0 2 0 6 d 0 4 2 3 3 0 " , " p a r a m e t e r S u b s c r i p t i o n " : [ ] , " p a r a m e t e r T y p e " : " 8 d b 6 7 3 7 f - 5 2 6 9 - 4 7 a 1 - 9 d f 8 - 5 5 b a 3 5 8 c 5 7 3 7 " , " r e q u e s t e d B y " : n u l l , " r e v i s i o n N u m b e r " : 1 7 0 , " s c a l e " : " 6 1 c e 4 b b 0 - 8 3 0 1 - 4 0 6 1 - 8 e 4 5 - 0 c 6 6 8 2 d b 9 a 9 f " , " s t a t e D e p e n d e n c e " : n u l l , " v a l u e S e t " : [ " 2 9 2 d 9 1 e d - 3 8 c c - 4 a 4 4 - 8 5 0 6 - 7 b 6 b d 5 e 0 1 5 e a " ] } , { " a c t u a l O p t i o n " : n u l l , " a c t u a l S t a t e " : n u l l , " c l a s s K i n d " : " P a r a m e t e r V a l u e S e t " , " c o m p u t e d " : " [ \ " - \ " ] " , " f o r m u l a " : " [ \ " \ " ] " , " i i d " : " 2 9 2 d 9 1 e d - 3 8 c c - 4 a 4 4 - 8 5 0 6 - 7 b 6 b d 5 e 0 1 5 e a " , " m a n u a l " : " [ \ " - \ " ] " , " p u b l i s h e d " : " [ \ " 0 . 2 \ " ] " , " r e f e r e n c e " : " [ \ " 0 . 2 \ " ] " , " r e v i s i o n N u m b e r " : 3 3 3 , " v a l u e S w i t c h " : " R E F E R E N C E " } , { " a l i a s " : [ ] , " c a t e g o r y " : [ ] , " c l a s s K i n d " : " E l e m e n t D e f i n i t i o n " , " c o n t a i n e d E l e m e n t " : [ ] , " d e f i n i t i o n " : [ ] , " h y p e r L i n k " : [ ] , " i i d " : " 6 a 9 a c a 0 3 - 5 f 3 d - 4 c a 1 - a 5 1 0 - d 2 e 0 3 f 4 3 4 8 6 0 " , " n a m e " : " S u n   s e n s o r " , " o w n e r " : " 2 6 9 6 d 9 e b - 7 7 1 5 - 4 b b 1 - b f 3 f - 5 c 4 4 c 1 c b c 5 a b " , " p a r a m e t e r " : [ " a 9 8 d 0 7 f b - 0 0 f 0 - 4 9 3 8 - a 1 8 f - 2 e 6 c 8 b c 8 8 a f 7 " , " 9 f 1 0 0 9 2 8 - e 9 8 c - 4 e 5 8 - 8 a 4 5 - 3 d b 0 6 1 9 4 e 1 c b " , " f 0 4 2 9 8 6 c - 7 1 3 e - 4 1 2 f - a 6 8 8 - 4 e 7 a d f 1 c a 0 d a " , " c c 9 8 b f 0 6 - 6 b 7 2 - 4 3 a 0 - a c e 5 - e 8 9 9 9 4 4 9 8 9 b c " , " b c 2 c 4 8 1 8 - 4 7 0 c - 4 9 3 7 - a 7 2 3 - 0 a 2 3 4 0 9 8 4 b c c " , " 1 1 2 e 0 a 6 d - 4 2 f 4 - 4 8 a 6 - 8 e d 2 - c d 0 5 1 b 5 8 f e f a " , " b e 7 8 f 6 2 b - 3 8 e 7 - 4 6 7 b - 9 5 e 6 - f 2 c e 3 d 7 3 f 2 9 c " ] , " p a r a m e t e r G r o u p " : [ ] , " r e f e r e n c e d E l e m e n t " : [ ] , " r e v i s i o n N u m b e r " : 2 9 2 , " s h o r t N a m e " : " S u n S " } , { " a l l o w D i f f e r e n t O w n e r O f O v e r r i d e " : f a l s e , " c l a s s K i n d " : " P a r a m e t e r " , " e x p e c t s O v e r r i d e " : f a l s e , " g r o u p " : n u l l , " i i d " : " a 9 8 d 0 7 f b - 0 0 f 0 - 4 9 3 8 - a 1 8 f - 2 e 6 c 8 b c 8 8 a f 7 " , " i s O p t i o n D e p e n d e n t " : f a l s e , " o w n e r " : " 9 f 4 8 e f 6 2 - 7 8 9 0 - 4 2 8 3 - a a 6 3 - 8 0 2 0 6 d 0 4 2 3 3 0 " , " p a r a m e t e r S u b s c r i p t i o n " : [ ] , " p a r a m e t e r T y p e " : " 6 5 1 e 1 8 7 5 - 9 2 3 6 - 4 b d 2 - b 3 a 7 - f d 8 9 7 9 7 e b d d 8 " , " r e q u e s t e d B y " : n u l l , " r e v i s i o n N u m b e r " : 2 9 2 , " s c a l e " : " 9 a 1 1 2 a 9 a - 4 1 1 a - 4 9 a 0 - 8 d f 8 - 8 7 2 8 5 a 1 e 2 1 5 5 " , " s t a t e D e p e n d e n c e " : n u l l , " v a l u e S e t " : [ " c b 6 c d f 3 3 - d a 0 7 - 4 2 d d - 9 5 5 f - b 2 2 4 f d 8 9 8 0 5 e " ] } , { " a c t u a l O p t i o n " : n u l l , " a c t u a l S t a t e " : n u l l , " c l a s s K i n d " : " P a r a m e t e r V a l u e S e t " , " c o m p u t e d " : " [ \ " - \ " ] " , " f o r m u l a " : " [ \ " - \ " ] " , " i i d " : " c b 6 c d f 3 3 - d a 0 7 - 4 2 d d - 9 5 5 f - b 2 2 4 f d 8 9 8 0 5 e " , " m a n u a l " : " [ \ " - \ " ] " , " p u b l i s h e d " : " [ \ " 0 . 4 \ " ] " , " r e f e r e n c e " : " [ \ " 0 . 4 \ " ] " , " r e v i s i o n N u m b e r " : 3 3 2 , " v a l u e S w i t c h " : " R E F E R E N C E " } , { " a l l o w D i f f e r e n t O w n e r O f O v e r r i d e " : f a l s e , " c l a s s K i n d " : " P a r a m e t e r " , " e x p e c t s O v e r r i d e " : f a l s e , " g r o u p " : n u l l , " i i d " : " 9 f 1 0 0 9 2 8 - e 9 8 c - 4 e 5 8 - 8 a 4 5 - 3 d b 0 6 1 9 4 e 1 c b " , " i s O p t i o n D e p e n d e n t " : f a l s e , " o w n e r " : " 9 f 4 8 e f 6 2 - 7 8 9 0 - 4 2 8 3 - a a 6 3 - 8 0 2 0 6 d 0 4 2 3 3 0 " , " p a r a m e t e r S u b s c r i p t i o n " : [ ] , " p a r a m e t e r T y p e " : " 8 d b 6 7 3 7 f - 5 2 6 9 - 4 7 a 1 - 9 d f 8 - 5 5 b a 3 5 8 c 5 7 3 7 " , " r e q u e s t e d B y " : n u l l , " r e v i s i o n N u m b e r " : 1 7 1 , " s c a l e " : " 6 1 c e 4 b b 0 - 8 3 0 1 - 4 0 6 1 - 8 e 4 5 - 0 c 6 6 8 2 d b 9 a 9 f " , " s t a t e D e p e n d e n c e " : n u l l , " v a l u e S e t " : [ " 7 2 b c 1 b 3 9 - 7 4 a 0 - 4 b 9 8 - 9 1 7 d - 0 6 5 3 e a 2 3 d 8 b e " ] } , { " a c t u a l O p t i o n " : n u l l , " a c t u a l S t a t e " : n u l l , " c l a s s K i n d " : " P a r a m e t e r V a l u e S e t " , " c o m p u t e d " : " [ \ " - \ " ] " , " f o r m u l a " : " [ \ " - \ " ] " , " i i d " : " 7 2 b c 1 b 3 9 - 7 4 a 0 - 4 b 9 8 - 9 1 7 d - 0 6 5 3 e a 2 3 d 8 b e " , " m a n u a l " : " [ \ " - \ " ] " , " p u b l i s h e d " : " [ \ " 0 . 4 \ " ] " , " r e f e r e n c e " : " [ \ " 0 . 4 \ " ] " , " r e v i s i o n N u m b e r " : 3 3 2 , " v a l u e S w i t c h " : " R E F E R E N C E " } , { " a l l o w D i f f e r e n t O w n e r O f O v e r r i d e " : f a l s e , " c l a s s K i n d " : " P a r a m e t e r " , " e x p e c t s O v e r r i d e " : f a l s e , " g r o u p " : n u l l , " i i d " : " f 0 4 2 9 8 6 c - 7 1 3 e - 4 1 2 f - a 6 8 8 - 4 e 7 a d f 1 c a 0 d a " , " i s O p t i o n D e p e n d e n t " : f a l s e , " o w n e r " : " 9 f 4 8 e f 6 2 - 7 8 9 0 - 4 2 8 3 - a a 6 3 - 8 0 2 0 6 d 0 4 2 3 3 0 " , " p a r a m e t e r S u b s c r i p t i o n " : [ ] , " p a r a m e t e r T y p e " : " 5 7 c 6 c 4 9 6 - e d 2 6 - 4 e 5 8 - a 4 2 9 - 3 d d 2 0 9 4 e 4 d 9 6 " , " r e q u e s t e d B y " : n u l l , " r e v i s i o n N u m b e r " : 1 7 9 , " s c a l e " : " 5 6 8 6 3 1 6 1 - f a 3 a - 4 7 b 8 - a 3 c d - 1 6 4 6 5 f 7 3 4 b 2 7 " , " s t a t e D e p e n d e n c e " : n u l l , " v a l u e S e t " : [ " 3 8 4 d f 8 b 8 - 9 5 e a - 4 9 0 1 - a f 3 d - 6 d 4 f 1 8 8 b 1 7 b a " ] } , { " a c t u a l O p t i o n " : n u l l , " a c t u a l S t a t e " : n u l l , " c l a s s K i n d " : " P a r a m e t e r V a l u e S e t " , " c o m p u t e d " : " [ \ " - \ " ] " , " f o r m u l a " : " [ \ " - \ " ] " , " i i d " : " 3 8 4 d f 8 b 8 - 9 5 e a - 4 9 0 1 - a f 3 d - 6 d 4 f 1 8 8 b 1 7 b a " , " m a n u a l " : " [ \ " - \ " ] " , " p u b l i s h e d " : " [ \ " 2 \ " ] " , " r e f e r e n c e " : " [ \ " 2 \ " ] " , " r e v i s i o n N u m b e r " : 3 3 2 , " v a l u e S w i t c h " : " R E F E R E N C E " } , { " a l l o w D i f f e r e n t O w n e r O f O v e r r i d e " : f a l s e , " c l a s s K i n d " : " P a r a m e t e r " , " e x p e c t s O v e r r i d e " : f a l s e , " g r o u p " : n u l l , " i i d " : " c c 9 8 b f 0 6 - 6 b 7 2 - 4 3 a 0 - a c e 5 - e 8 9 9 9 4 4 9 8 9 b c " , " i s O p t i o n D e p e n d e n t " : f a l s e , " o w n e r " : " 9 f 4 8 e f 6 2 - 7 8 9 0 - 4 2 8 3 - a a 6 3 - 8 0 2 0 6 d 0 4 2 3 3 0 " , " p a r a m e t e r S u b s c r i p t i o n " : [ ] , " p a r a m e t e r T y p e " : " 8 5 e 8 4 9 9 9 - a d 7 9 - 4 7 f 7 - 9 4 5 5 - 9 0 8 6 a 6 b 1 b 3 a d " , " r e q u e s t e d B y " : n u l l , " r e v i s i o n N u m b e r " : 1 9 7 , " s c a l e " : n u l l , " s t a t e D e p e n d e n c e " : n u l l , " v a l u e S e t " : [ " d 2 d a 2 2 3 e - 1 6 4 9 - 4 3 d a - b f b 3 - d f b d a c 8 1 0 2 7 9 " ] } , { " a c t u a l O p t i o n " : n u l l , " a c t u a l S t a t e " : n u l l , " c l a s s K i n d " : " P a r a m e t e r V a l u e S e t " , " c o m p u t e d " : " [ \ " - \ " ] " , " f o r m u l a " : " [ \ " - \ " ] " , " i i d " : " d 2 d a 2 2 3 e - 1 6 4 9 - 4 3 d a - b f b 3 - d f b d a c 8 1 0 2 7 9 " , " m a n u a l " : " [ \ " B o x \ " ] " , " p u b l i s h e d " : " [ \ " B o x \ " ] " , " r e f e r e n c e " : " [ \ " - \ " ] " , " r e v i s i o n N u m b e r " : 3 4 4 , " v a l u e S w i t c h " : " M A N U A L " } , { " a l l o w D i f f e r e n t O w n e r O f O v e r r i d e " : f a l s e , " c l a s s K i n d " : " P a r a m e t e r " , " e x p e c t s O v e r r i d e " : f a l s e , " g r o u p " : n u l l , " i i d " : " b c 2 c 4 8 1 8 - 4 7 0 c - 4 9 3 7 - a 7 2 3 - 0 a 2 3 4 0 9 8 4 b c c " , " i s O p t i o n D e p e n d e n t " : f a l s e , " o w n e r " : " 9 f 4 8 e f 6 2 - 7 8 9 0 - 4 2 8 3 - a a 6 3 - 8 0 2 0 6 d 0 4 2 3 3 0 " , " p a r a m e t e r S u b s c r i p t i o n " : [ ] , " p a r a m e t e r T y p e " : " 6 6 7 6 6 f 4 4 - 0 a 0 b - 4 e 0 a - 9 b c 7 - 8 a e 0 2 7 c 2 d a 5 c " , " r e q u e s t e d B y " : n u l l , " r e v i s i o n N u m b e r " : 2 0 4 , " s c a l e " : " 3 d 5 b d d b 6 - 6 4 0 f - 4 d 7 9 - 9 c 3 5 - 6 4 a 5 5 4 9 4 6 8 8 4 " , " s t a t e D e p e n d e n c e " : n u l l , " v a l u e S e t " : [ " 4 8 3 c d 3 a e - 0 5 f 4 - 4 e 3 8 - 8 5 7 4 - 5 0 d 9 5 9 d 1 1 f 3 d " ] } , { " a c t u a l O p t i o n " : n u l l , " a c t u a l S t a t e " : n u l l , " c l a s s K i n d " : " P a r a m e t e r V a l u e S e t " , " c o m p u t e d " : " [ \ " - \ " ] " , " f o r m u l a " : " [ \ " - \ " ] " , " i i d " : " 4 8 3 c d 3 a e - 0 5 f 4 - 4 e 3 8 - 8 5 7 4 - 5 0 d 9 5 9 d 1 1 f 3 d " , " m a n u a l " : " [ \ " 0 . 0 1 \ " ] " , " p u b l i s h e d " : " [ \ " 0 . 0 1 \ " ] " , " r e f e r e n c e " : " [ \ " - \ " ] " , " r e v i s i o n N u m b e r " : 3 4 6 , " v a l u e S w i t c h " : " M A N U A L " } , { " a l l o w D i f f e r e n t O w n e r O f O v e r r i d e " : f a l s e , " c l a s s K i n d " : " P a r a m e t e r " , " e x p e c t s O v e r r i d e " : f a l s e , " g r o u p " : n u l l , " i i d " : " 1 1 2 e 0 a 6 d - 4 2 f 4 - 4 8 a 6 - 8 e d 2 - c d 0 5 1 b 5 8 f e f a " , " i s O p t i o n D e p e n d e n t " : f a l s e , " o w n e r " : " 9 f 4 8 e f 6 2 - 7 8 9 0 - 4 2 8 3 - a a 6 3 - 8 0 2 0 6 d 0 4 2 3 3 0 " , " p a r a m e t e r S u b s c r i p t i o n " : [ ] , " p a r a m e t e r T y p e " : " d 1 4 5 a d d 7 - 1 7 8 1 - 4 2 0 e - 8 a f 7 - c 9 9 6 b 3 9 2 e b d 9 " , " r e q u e s t e d B y " : n u l l , " r e v i s i o n N u m b e r " : 2 4 8 , " s c a l e " : " 3 d 5 b d d b 6 - 6 4 0 f - 4 d 7 9 - 9 c 3 5 - 6 4 a 5 5 4 9 4 6 8 8 4 " , " s t a t e D e p e n d e n c e " : n u l l , " v a l u e S e t " : [ " c c e e c 5 6 e - c 9 d d - 4 c 4 d - 8 0 1 1 - 4 e 3 9 5 b 9 d 8 0 c 2 " ] } , { " a c t u a l O p t i o n " : n u l l , " a c t u a l S t a t e " : n u l l , " c l a s s K i n d " : " P a r a m e t e r V a l u e S e t " , " c o m p u t e d " : " [ \ " - \ " ] " , " f o r m u l a " : " [ \ " - \ " ] " , " i i d " : " c c e e c 5 6 e - c 9 d d - 4 c 4 d - 8 0 1 1 - 4 e 3 9 5 b 9 d 8 0 c 2 " , " m a n u a l " : " [ \ " 0 . 0 1 \ " ] " , " p u b l i s h e d " : " [ \ " 0 . 0 1 \ " ] " , " r e f e r e n c e " : " [ \ " - \ " ] " , " r e v i s i o n N u m b e r " : 3 4 6 , " v a l u e S w i t c h " : " M A N U A L " } , { " a l l o w D i f f e r e n t O w n e r O f O v e r r i d e " : f a l s e , " c l a s s K i n d " : " P a r a m e t e r " , " e x p e c t s O v e r r i d e " : f a l s e , " g r o u p " : n u l l , " i i d " : " b e 7 8 f 6 2 b - 3 8 e 7 - 4 6 7 b - 9 5 e 6 - f 2 c e 3 d 7 3 f 2 9 c " , " i s O p t i o n D e p e n d e n t " : f a l s e , " o w n e r " : " 9 f 4 8 e f 6 2 - 7 8 9 0 - 4 2 8 3 - a a 6 3 - 8 0 2 0 6 d 0 4 2 3 3 0 " , " p a r a m e t e r S u b s c r i p t i o n " : [ ] , " p a r a m e t e r T y p e " : " 1 1 0 9 c b 4 6 - c e b a - 4 d 2 d - 9 3 5 7 - 5 0 9 6 a 8 5 d b a 0 f " , " r e q u e s t e d B y " : n u l l , " r e v i s i o n N u m b e r " : 2 6 2 , " s c a l e " : " 3 d 5 b d d b 6 - 6 4 0 f - 4 d 7 9 - 9 c 3 5 - 6 4 a 5 5 4 9 4 6 8 8 4 " , " s t a t e D e p e n d e n c e " : n u l l , " v a l u e S e t " : [ " 1 a b e 9 2 8 2 - 9 8 3 b - 4 d 9 e - a 4 d e - e b 5 a 5 3 d e 3 1 e e " ] } , { " a c t u a l O p t i o n " : n u l l , " a c t u a l S t a t e " : n u l l , " c l a s s K i n d " : " P a r a m e t e r V a l u e S e t " , " c o m p u t e d " : " [ \ " - \ " ] " , " f o r m u l a " : " [ \ " - \ " ] " , " i i d " : " 1 a b e 9 2 8 2 - 9 8 3 b - 4 d 9 e - a 4 d e - e b 5 a 5 3 d e 3 1 e e " , " m a n u a l " : " [ \ " 0 . 0 1 \ " ] " , " p u b l i s h e d " : " [ \ " 0 . 0 1 \ " ] " , " r e f e r e n c e " : " [ \ " - \ " ] " , " r e v i s i o n N u m b e r " : 3 4 6 , " v a l u e S w i t c h " : " M A N U A L " } , { " a l i a s " : [ ] , " c a t e g o r y " : [ ] , " c l a s s K i n d " : " E l e m e n t D e f i n i t i o n " , " c o n t a i n e d E l e m e n t " : [ ] , " d e f i n i t i o n " : [ ] , " h y p e r L i n k " : [ ] , " i i d " : " 4 2 f c f 1 0 0 - 4 d 2 6 - 4 c c 5 - b f 9 b - 5 a 9 1 5 e 2 f 9 2 1 6 " , " n a m e " : " M a g n e t o m e t e r " , " o w n e r " : " 2 6 9 6 d 9 e b - 7 7 1 5 - 4 b b 1 - b f 3 f - 5 c 4 4 c 1 c b c 5 a b " , " p a r a m e t e r " : [ " 6 1 1 b 7 9 1 f - b 4 f e - 4 b 1 c - 9 6 7 4 - 3 6 0 c 4 9 8 3 c 7 5 6 " , " 2 0 f 5 7 8 0 f - a 9 2 6 - 4 b 3 a - b 6 e b - 2 c a 8 e a c 2 c f b e " , " 5 a f 3 2 8 0 6 - 6 d 0 f - 4 5 2 4 - 8 f 6 5 - d a f b 3 3 5 a 9 7 f 7 " , " 6 b 8 7 d 2 2 f - 0 5 5 e - 4 8 3 0 - b 8 1 7 - 6 7 b 8 7 9 6 2 1 8 4 5 " , " 2 8 1 8 d e 8 f - 5 d 9 f - 4 9 1 2 - 9 1 5 7 - b c 3 9 f 6 e 8 5 d f d " , " 8 a d 4 3 d 5 c - 1 9 5 b - 4 0 b 9 - 8 b b 4 - a 9 5 5 7 d e 1 c 1 0 f " , " f f 8 5 8 2 0 3 - 5 0 9 b - 4 1 8 d - a c b 1 - 5 f a b f e e 0 2 d 6 5 " ] , " p a r a m e t e r G r o u p " : [ ] , " r e f e r e n c e d E l e m e n t " : [ ] , " r e v i s i o n N u m b e r " : 2 4 7 , " s h o r t N a m e " : " M a g n e t o m e t e r " } , { " a l l o w D i f f e r e n t O w n e r O f O v e r r i d e " : f a l s e , " c l a s s K i n d " : " P a r a m e t e r " , " e x p e c t s O v e r r i d e " : f a l s e , " g r o u p " : n u l l , " i i d " : " 6 1 1 b 7 9 1 f - b 4 f e - 4 b 1 c - 9 6 7 4 - 3 6 0 c 4 9 8 3 c 7 5 6 " , " i s O p t i o n D e p e n d e n t " : f a l s e , " o w n e r " : " 9 f 4 8 e f 6 2 - 7 8 9 0 - 4 2 8 3 - a a 6 3 - 8 0 2 0 6 d 0 4 2 3 3 0 " , " p a r a m e t e r S u b s c r i p t i o n " : [ ] , " p a r a m e t e r T y p e " : " 8 d b 6 7 3 7 f - 5 2 6 9 - 4 7 a 1 - 9 d f 8 - 5 5 b a 3 5 8 c 5 7 3 7 " , " r e q u e s t e d B y " : n u l l , " r e v i s i o n N u m b e r " : 1 6 8 , " s c a l e " : " 6 1 c e 4 b b 0 - 8 3 0 1 - 4 0 6 1 - 8 e 4 5 - 0 c 6 6 8 2 d b 9 a 9 f " , " s t a t e D e p e n d e n c e " : n u l l , " v a l u e S e t " : [ " c 0 7 7 7 f 8 3 - c e 2 f - 4 9 0 b - 9 d 9 8 - a a 2 0 0 9 0 a 0 a d d " ] } , { " a c t u a l O p t i o n " : n u l l , " a c t u a l S t a t e " : n u l l , " c l a s s K i n d " : " P a r a m e t e r V a l u e S e t " , " c o m p u t e d " : " [ \ " - \ " ] " , " f o r m u l a " : " [ \ " \ " ] " , " i i d " : " c 0 7 7 7 f 8 3 - c e 2 f - 4 9 0 b - 9 d 9 8 - a a 2 0 0 9 0 a 0 a d d " , " m a n u a l " : " [ \ " - \ " ] " , " p u b l i s h e d " : " [ \ " 0 . 3 \ " ] " , " r e f e r e n c e " : " [ \ " 0 . 3 \ " ] " , " r e v i s i o n N u m b e r " : 3 3 3 , " v a l u e S w i t c h " : " R E F E R E N C E " } , { " a l l o w D i f f e r e n t O w n e r O f O v e r r i d e " : f a l s e , " c l a s s K i n d " : " P a r a m e t e r " , " e x p e c t s O v e r r i d e " : f a l s e , " g r o u p " : n u l l , " i i d " : " 2 0 f 5 7 8 0 f - a 9 2 6 - 4 b 3 a - b 6 e b - 2 c a 8 e a c 2 c f b e " , " i s O p t i o n D e p e n d e n t " : f a l s e , " o w n e r " : " 9 f 4 8 e f 6 2 - 7 8 9 0 - 4 2 8 3 - a a 6 3 - 8 0 2 0 6 d 0 4 2 3 3 0 " , " p a r a m e t e r S u b s c r i p t i o n " : [ ] , " p a r a m e t e r T y p e " : " d 1 4 5 a d d 7 - 1 7 8 1 - 4 2 0 e - 8 a f 7 - c 9 9 6 b 3 9 2 e b d 9 " , " r e q u e s t e d B y " : n u l l , " r e v i s i o n N u m b e r " : 2 4 7 , " s c a l e " : " 3 d 5 b d d b 6 - 6 4 0 f - 4 d 7 9 - 9 c 3 5 - 6 4 a 5 5 4 9 4 6 8 8 4 " , " s t a t e D e p e n d e n c e " : n u l l , " v a l u e S e t " : [ " 8 3 c e a 5 e e - 2 8 9 2 - 4 2 0 c - b e c 5 - 6 5 f 2 b 3 2 6 0 b 5 8 " ] } , { " a c t u a l O p t i o n " : n u l l , " a c t u a l S t a t e " : n u l l , " c l a s s K i n d " : " P a r a m e t e r V a l u e S e t " , " c o m p u t e d " : " [ \ " - \ " ] " , " f o r m u l a " : " [ \ " - \ " ] " , " i i d " : " 8 3 c e a 5 e e - 2 8 9 2 - 4 2 0 c - b e c 5 - 6 5 f 2 b 3 2 6 0 b 5 8 " , " m a n u a l " : " [ \ " 0 . 1 \ " ] " , " p u b l i s h e d " : " [ \ " 0 . 1 \ " ] " , " r e f e r e n c e " : " [ \ " - \ " ] " , " r e v i s i o n N u m b e r " : 3 2 9 , " v a l u e S w i t c h " : " M A N U A L " } , { " a l l o w D i f f e r e n t O w n e r O f O v e r r i d e " : f a l s e , " c l a s s K i n d " : " P a r a m e t e r " , " e x p e c t s O v e r r i d e " : f a l s e , " g r o u p " : n u l l , " i i d " : " 5 a f 3 2 8 0 6 - 6 d 0 f - 4 5 2 4 - 8 f 6 5 - d a f b 3 3 5 a 9 7 f 7 " , " i s O p t i o n D e p e n d e n t " : f a l s e , " o w n e r " : " 9 f 4 8 e f 6 2 - 7 8 9 0 - 4 2 8 3 - a a 6 3 - 8 0 2 0 6 d 0 4 2 3 3 0 " , " p a r a m e t e r S u b s c r i p t i o n " : [ ] , " p a r a m e t e r T y p e " : " 1 1 0 9 c b 4 6 - c e b a - 4 d 2 d - 9 3 5 7 - 5 0 9 6 a 8 5 d b a 0 f " , " r e q u e s t e d B y " : n u l l , " r e v i s i o n N u m b e r " : 2 4 6 , " s c a l e " : " 3 d 5 b d d b 6 - 6 4 0 f - 4 d 7 9 - 9 c 3 5 - 6 4 a 5 5 4 9 4 6 8 8 4 " , " s t a t e D e p e n d e n c e " : n u l l , " v a l u e S e t " : [ " b 5 7 c c 1 1 5 - 0 f b 1 - 4 4 8 7 - b 3 7 d - 8 f a 7 d e e e f b f 1 " ] } , { " a c t u a l O p t i o n " : n u l l , " a c t u a l S t a t e " : n u l l , " c l a s s K i n d " : " P a r a m e t e r V a l u e S e t " , " c o m p u t e d " : " [ \ " - \ " ] " , " f o r m u l a " : " [ \ " - \ " ] " , " i i d " : " b 5 7 c c 1 1 5 - 0 f b 1 - 4 4 8 7 - b 3 7 d - 8 f a 7 d e e e f b f 1 " , " m a n u a l " : " [ \ " 0 . 1 \ " ] " , " p u b l i s h e d " : " [ \ " 0 . 1 \ " ] " , " r e f e r e n c e " : " [ \ " - \ " ] " , " r e v i s i o n N u m b e r " : 3 2 9 , " v a l u e S w i t c h " : " M A N U A L " } , { " a l l o w D i f f e r e n t O w n e r O f O v e r r i d e " : f a l s e , " c l a s s K i n d " : " P a r a m e t e r " , " e x p e c t s O v e r r i d e " : f a l s e , " g r o u p " : n u l l , " i i d " : " 6 b 8 7 d 2 2 f - 0 5 5 e - 4 8 3 0 - b 8 1 7 - 6 7 b 8 7 9 6 2 1 8 4 5 " , " i s O p t i o n D e p e n d e n t " : f a l s e , " o w n e r " : " 9 f 4 8 e f 6 2 - 7 8 9 0 - 4 2 8 3 - a a 6 3 - 8 0 2 0 6 d 0 4 2 3 3 0 " , " p a r a m e t e r S u b s c r i p t i o n " : [ ] , " p a r a m e t e r T y p e " : " 6 6 7 6 6 f 4 4 - 0 a 0 b - 4 e 0 a - 9 b c 7 - 8 a e 0 2 7 c 2 d a 5 c " , " r e q u e s t e d B y " : n u l l , " r e v i s i o n N u m b e r " : 2 0 3 , " s c a l e " : " 3 d 5 b d d b 6 - 6 4 0 f - 4 d 7 9 - 9 c 3 5 - 6 4 a 5 5 4 9 4 6 8 8 4 " , " s t a t e D e p e n d e n c e " : n u l l , " v a l u e S e t " : [ " 3 5 7 7 7 0 0 0 - 1 0 a 4 - 4 d 4 b - b 7 f 9 - 3 a 6 8 6 1 5 7 e 9 3 7 " ] } , { " a c t u a l O p t i o n " : n u l l , " a c t u a l S t a t e " : n u l l , " c l a s s K i n d " : " P a r a m e t e r V a l u e S e t " , " c o m p u t e d " : " [ \ " - \ " ] " , " f o r m u l a " : " [ \ " - \ " ] " , " i i d " : " 3 5 7 7 7 0 0 0 - 1 0 a 4 - 4 d 4 b - b 7 f 9 - 3 a 6 8 6 1 5 7 e 9 3 7 " , " m a n u a l " : " [ \ " 0 . 1 \ " ] " , " p u b l i s h e d " : " [ \ " 0 . 1 \ " ] " , " r e f e r e n c e " : " [ \ " - \ " ] " , " r e v i s i o n N u m b e r " : 3 2 9 , " v a l u e S w i t c h " : " M A N U A L " } , { " a l l o w D i f f e r e n t O w n e r O f O v e r r i d e " : f a l s e , " c l a s s K i n d " : " P a r a m e t e r " , " e x p e c t s O v e r r i d e " : f a l s e , " g r o u p " : n u l l , " i i d " : " 2 8 1 8 d e 8 f - 5 d 9 f - 4 9 1 2 - 9 1 5 7 - b c 3 9 f 6 e 8 5 d f d " , " i s O p t i o n D e p e n d e n t " : f a l s e , " o w n e r " : " 9 f 4 8 e f 6 2 - 7 8 9 0 - 4 2 8 3 - a a 6 3 - 8 0 2 0 6 d 0 4 2 3 3 0 " , " p a r a m e t e r S u b s c r i p t i o n " : [ ] , " p a r a m e t e r T y p e " : " 8 5 e 8 4 9 9 9 - a d 7 9 - 4 7 f 7 - 9 4 5 5 - 9 0 8 6 a 6 b 1 b 3 a d " , " r e q u e s t e d B y " : n u l l , " r e v i s i o n N u m b e r " : 1 9 4 , " s c a l e " : n u l l , " s t a t e D e p e n d e n c e " : n u l l , " v a l u e S e t " : [ " 5 9 5 2 4 1 c 2 - 2 b 0 5 - 4 3 5 8 - b e 1 c - 0 f 6 9 a 1 d 5 e 0 9 6 " ] } , { " a c t u a l O p t i o n " : n u l l , " a c t u a l S t a t e " : n u l l , " c l a s s K i n d " : " P a r a m e t e r V a l u e S e t " , " c o m p u t e d " : " [ \ " - \ " ] " , " f o r m u l a " : " [ \ " - \ " ] " , " i i d " : " 5 9 5 2 4 1 c 2 - 2 b 0 5 - 4 3 5 8 - b e 1 c - 0 f 6 9 a 1 d 5 e 0 9 6 " , " m a n u a l " : " [ \ " B o x \ " ] " , " p u b l i s h e d " : " [ \ " B o x \ " ] " , " r e f e r e n c e " : " [ \ " - \ " ] " , " r e v i s i o n N u m b e r " : 3 4 4 , " v a l u e S w i t c h " : " M A N U A L " } , { " a l l o w D i f f e r e n t O w n e r O f O v e r r i d e " : f a l s e , " c l a s s K i n d " : " P a r a m e t e r " , " e x p e c t s O v e r r i d e " : f a l s e , " g r o u p " : n u l l , " i i d " : " 8 a d 4 3 d 5 c - 1 9 5 b - 4 0 b 9 - 8 b b 4 - a 9 5 5 7 d e 1 c 1 0 f " , " i s O p t i o n D e p e n d e n t " : f a l s e , " o w n e r " : " 9 f 4 8 e f 6 2 - 7 8 9 0 - 4 2 8 3 - a a 6 3 - 8 0 2 0 6 d 0 4 2 3 3 0 " , " p a r a m e t e r S u b s c r i p t i o n " : [ ] , " p a r a m e t e r T y p e " : " 5 7 c 6 c 4 9 6 - e d 2 6 - 4 e 5 8 - a 4 2 9 - 3 d d 2 0 9 4 e 4 d 9 6 " , " r e q u e s t e d B y " : n u l l , " r e v i s i o n N u m b e r " : 1 7 7 , " s c a l e " : " 5 6 8 6 3 1 6 1 - f a 3 a - 4 7 b 8 - a 3 c d - 1 6 4 6 5 f 7 3 4 b 2 7 " , " s t a t e D e p e n d e n c e " : n u l l , " v a l u e S e t " : [ " f 8 a c 5 6 5 b - 4 9 0 0 - 4 0 d 9 - b a d 9 - 0 9 3 8 4 6 b 7 8 c 4 6 " ] } , { " a c t u a l O p t i o n " : n u l l , " a c t u a l S t a t e " : n u l l , " c l a s s K i n d " : " P a r a m e t e r V a l u e S e t " , " c o m p u t e d " : " [ \ " - \ " ] " , " f o r m u l a " : " [ \ " \ " ] " , " i i d " : " f 8 a c 5 6 5 b - 4 9 0 0 - 4 0 d 9 - b a d 9 - 0 9 3 8 4 6 b 7 8 c 4 6 " , " m a n u a l " : " [ \ " - \ " ] " , " p u b l i s h e d " : " [ \ " 1 \ " ] " , " r e f e r e n c e " : " [ \ " 1 \ " ] " , " r e v i s i o n N u m b e r " : 3 3 4 , " v a l u e S w i t c h " : " R E F E R E N C E " } , { " a l l o w D i f f e r e n t O w n e r O f O v e r r i d e " : f a l s e , " c l a s s K i n d " : " P a r a m e t e r " , " e x p e c t s O v e r r i d e " : f a l s e , " g r o u p " : n u l l , " i i d " : " f f 8 5 8 2 0 3 - 5 0 9 b - 4 1 8 d - a c b 1 - 5 f a b f e e 0 2 d 6 5 " , " i s O p t i o n D e p e n d e n t " : f a l s e , " o w n e r " : " 9 f 4 8 e f 6 2 - 7 8 9 0 - 4 2 8 3 - a a 6 3 - 8 0 2 0 6 d 0 4 2 3 3 0 " , " p a r a m e t e r S u b s c r i p t i o n " : [ ] , " p a r a m e t e r T y p e " : " 6 5 1 e 1 8 7 5 - 9 2 3 6 - 4 b d 2 - b 3 a 7 - f d 8 9 7 9 7 e b d d 8 " , " r e q u e s t e d B y " : n u l l , " r e v i s i o n N u m b e r " : 1 7 4 , " s c a l e " : " 9 a 1 1 2 a 9 a - 4 1 1 a - 4 9 a 0 - 8 d f 8 - 8 7 2 8 5 a 1 e 2 1 5 5 " , " s t a t e D e p e n d e n c e " : n u l l , " v a l u e S e t " : [ " 0 7 4 d e 1 3 b - 8 6 5 c - 4 8 e d - a e d 6 - 9 1 7 3 2 f 8 b d 7 a 8 " ] } , { " a c t u a l O p t i o n " : n u l l , " a c t u a l S t a t e " : n u l l , " c l a s s K i n d " : " P a r a m e t e r V a l u e S e t " , " c o m p u t e d " : " [ \ " - \ " ] " , " f o r m u l a " : " [ \ " \ " ] " , " i i d " : " 0 7 4 d e 1 3 b - 8 6 5 c - 4 8 e d - a e d 6 - 9 1 7 3 2 f 8 b d 7 a 8 " , " m a n u a l " : " [ \ " - \ " ] " , " p u b l i s h e d " : " [ \ " 1 \ " ] " , " r e f e r e n c e " : " [ \ " 1 \ " ] " , " r e v i s i o n N u m b e r " : 3 3 3 , " v a l u e S w i t c h " : " R E F E R E N C E " } , { " a l i a s " : [ ] , " c a t e g o r y " : [ ] , " c l a s s K i n d " : " E l e m e n t D e f i n i t i o n " , " c o n t a i n e d E l e m e n t " : [ ] , " d e f i n i t i o n " : [ ] , " h y p e r L i n k " : [ ] , " i i d " : " b e 5 a c 9 4 4 - 2 6 a 0 - 4 8 b 4 - 8 9 0 f - 3 9 f 1 9 7 e 7 6 7 e 6 " , " n a m e " : " G y r o s " , " o w n e r " : " 2 6 9 6 d 9 e b - 7 7 1 5 - 4 b b 1 - b f 3 f - 5 c 4 4 c 1 c b c 5 a b " , " p a r a m e t e r " : [ " e d 3 3 3 b 6 f - 6 9 4 d - 4 1 f 1 - a a e b - 6 1 9 3 e c 8 4 9 2 b 7 " , " 2 1 6 f f 9 2 0 - 2 e 0 b - 4 5 6 1 - 8 5 5 5 - c d e 7 4 d b e 1 7 c 4 " , " a 5 2 f 4 6 7 c - 3 1 3 7 - 4 8 6 9 - 8 e 3 5 - a f d f 6 c 2 3 2 c b 8 " , " 8 8 e e d 0 d 3 - c e c f - 4 2 c 7 - a 1 c 8 - c b a 7 2 4 0 2 2 d 5 7 " , " a 0 5 2 a 7 8 e - 9 d 6 e - 4 d 0 2 - a 5 a 2 - c 4 d f 7 2 b 0 f b 5 9 " , " a 4 4 c c f 6 a - a 8 8 1 - 4 1 a f - 9 9 a 4 - 8 7 9 4 4 7 1 2 6 2 e f " ] , " p a r a m e t e r G r o u p " : [ ] , " r e f e r e n c e d E l e m e n t " : [ ] , " r e v i s i o n N u m b e r " : 2 4 3 , " s h o r t N a m e " : " G y r o s " } , { " a l l o w D i f f e r e n t O w n e r O f O v e r r i d e " : f a l s e , " c l a s s K i n d " : " P a r a m e t e r " , " e x p e c t s O v e r r i d e " : f a l s e , " g r o u p " : n u l l , " i i d " : " e d 3 3 3 b 6 f - 6 9 4 d - 4 1 f 1 - a a e b - 6 1 9 3 e c 8 4 9 2 b 7 " , " i s O p t i o n D e p e n d e n t " : f a l s e , " o w n e r " : " 9 f 4 8 e f 6 2 - 7 8 9 0 - 4 2 8 3 - a a 6 3 - 8 0 2 0 6 d 0 4 2 3 3 0 " , " p a r a m e t e r S u b s c r i p t i o n " : [ ] , " p a r a m e t e r T y p e " : " 9 d 5 f 9 4 9 b - 5 1 0 d - 4 2 c d - a 6 e e - 3 4 b c 2 e e 5 b c 0 e " , " r e q u e s t e d B y " : n u l l , " r e v i s i o n N u m b e r " : 1 9 8 , " s c a l e " : " 3 d 5 b d d b 6 - 6 4 0 f - 4 d 7 9 - 9 c 3 5 - 6 4 a 5 5 4 9 4 6 8 8 4 " , " s t a t e D e p e n d e n c e " : n u l l , " v a l u e S e t " : [ " 0 0 8 9 8 8 4 b - d b 5 1 - 4 f a 4 - a e e 4 - 2 a 8 1 0 1 6 9 5 d a f " ] } , { " a c t u a l O p t i o n " : n u l l , " a c t u a l S t a t e " : n u l l , " c l a s s K i n d " : " P a r a m e t e r V a l u e S e t " , " c o m p u t e d " : " [ \ " - \ " ] " , " f o r m u l a " : " [ \ " - \ " ] " , " i i d " : " 0 0 8 9 8 8 4 b - d b 5 1 - 4 f a 4 - a e e 4 - 2 a 8 1 0 1 6 9 5 d a f " , " m a n u a l " : " [ \ " 0 . 0 5 \ " ] " , " p u b l i s h e d " : " [ \ " 0 . 0 5 \ " ] " , " r e f e r e n c e " : " [ \ " - \ " ] " , " r e v i s i o n N u m b e r " : 3 2 4 , " v a l u e S w i t c h " : " M A N U A L " } , { " a l l o w D i f f e r e n t O w n e r O f O v e r r i d e " : f a l s e , " c l a s s K i n d " : " P a r a m e t e r " , " e x p e c t s O v e r r i d e " : f a l s e , " g r o u p " : n u l l , " i i d " : " 2 1 6 f f 9 2 0 - 2 e 0 b - 4 5 6 1 - 8 5 5 5 - c d e 7 4 d b e 1 7 c 4 " , " i s O p t i o n D e p e n d e n t " : f a l s e , " o w n e r " : " 9 f 4 8 e f 6 2 - 7 8 9 0 - 4 2 8 3 - a a 6 3 - 8 0 2 0 6 d 0 4 2 3 3 0 " , " p a r a m e t e r S u b s c r i p t i o n " : [ ] , " p a r a m e t e r T y p e " : " d 1 4 5 a d d 7 - 1 7 8 1 - 4 2 0 e - 8 a f 7 - c 9 9 6 b 3 9 2 e b d 9 " , " r e q u e s t e d B y " : n u l l , " r e v i s i o n N u m b e r " : 2 4 3 , " s c a l e " : " 3 d 5 b d d b 6 - 6 4 0 f - 4 d 7 9 - 9 c 3 5 - 6 4 a 5 5 4 9 4 6 8 8 4 " , " s t a t e D e p e n d e n c e " : n u l l , " v a l u e S e t " : [ " 1 f 7 6 5 3 9 2 - 0 e f 6 - 4 3 b b - 8 c 8 4 - a e 7 c d d a 4 b 9 8 0 " ] } , { " a c t u a l O p t i o n " : n u l l , " a c t u a l S t a t e " : n u l l , " c l a s s K i n d " : " P a r a m e t e r V a l u e S e t " , " c o m p u t e d " : " [ \ " - \ " ] " , " f o r m u l a " : " [ \ " \ " ] " , " i i d " : " 1 f 7 6 5 3 9 2 - 0 e f 6 - 4 3 b b - 8 c 8 4 - a e 7 c d d a 4 b 9 8 0 " , " m a n u a l " : " [ \ " 0 . 0 3 \ " ] " , " p u b l i s h e d " : " [ \ " 0 . 0 3 \ " ] " , " r e f e r e n c e " : " [ \ " - \ " ] " , " r e v i s i o n N u m b e r " : 3 3 3 , " v a l u e S w i t c h " : " M A N U A L " } , { " a l l o w D i f f e r e n t O w n e r O f O v e r r i d e " : f a l s e , " c l a s s K i n d " : " P a r a m e t e r " , " e x p e c t s O v e r r i d e " : f a l s e , " g r o u p " : n u l l , " i i d " : " a 5 2 f 4 6 7 c - 3 1 3 7 - 4 8 6 9 - 8 e 3 5 - a f d f 6 c 2 3 2 c b 8 " , " i s O p t i o n D e p e n d e n t " : f a l s e , " o w n e r " : " 9 f 4 8 e f 6 2 - 7 8 9 0 - 4 2 8 3 - a a 6 3 - 8 0 2 0 6 d 0 4 2 3 3 0 " , " p a r a m e t e r S u b s c r i p t i o n " : [ ] , " p a r a m e t e r T y p e " : " 5 7 c 6 c 4 9 6 - e d 2 6 - 4 e 5 8 - a 4 2 9 - 3 d d 2 0 9 4 e 4 d 9 6 " , " r e q u e s t e d B y " : n u l l , " r e v i s i o n N u m b e r " : 1 7 6 , " s c a l e " : " 5 6 8 6 3 1 6 1 - f a 3 a - 4 7 b 8 - a 3 c d - 1 6 4 6 5 f 7 3 4 b 2 7 " , " s t a t e D e p e n d e n c e " : n u l l , " v a l u e S e t " : [ " 0 7 0 4 c 2 b 0 - 1 4 3 c - 4 d e f - 8 e 7 4 - 6 9 a 7 6 e f 5 3 0 d e " ] } , { " a c t u a l O p t i o n " : n u l l , " a c t u a l S t a t e " : n u l l , " c l a s s K i n d " : " P a r a m e t e r V a l u e S e t " , " c o m p u t e d " : " [ \ " - \ " ] " , " f o r m u l a " : " [ \ " \ " ] " , " i i d " : " 0 7 0 4 c 2 b 0 - 1 4 3 c - 4 d e f - 8 e 7 4 - 6 9 a 7 6 e f 5 3 0 d e " , " m a n u a l " : " [ \ " - \ " ] " , " p u b l i s h e d " : " [ \ " 3 \ " ] " , " r e f e r e n c e " : " [ \ " 3 \ " ] " , " r e v i s i o n N u m b e r " : 3 3 3 , " v a l u e S w i t c h " : " R E F E R E N C E " } , { " a l l o w D i f f e r e n t O w n e r O f O v e r r i d e " : f a l s e , " c l a s s K i n d " : " P a r a m e t e r " , " e x p e c t s O v e r r i d e " : f a l s e , " g r o u p " : n u l l , " i i d " : " 8 8 e e d 0 d 3 - c e c f - 4 2 c 7 - a 1 c 8 - c b a 7 2 4 0 2 2 d 5 7 " , " i s O p t i o n D e p e n d e n t " : f a l s e , " o w n e r " : " 9 f 4 8 e f 6 2 - 7 8 9 0 - 4 2 8 3 - a a 6 3 - 8 0 2 0 6 d 0 4 2 3 3 0 " , " p a r a m e t e r S u b s c r i p t i o n " : [ ] , " p a r a m e t e r T y p e " : " 6 5 1 e 1 8 7 5 - 9 2 3 6 - 4 b d 2 - b 3 a 7 - f d 8 9 7 9 7 e b d d 8 " , " r e q u e s t e d B y " : n u l l , " r e v i s i o n N u m b e r " : 1 7 2 , " s c a l e " : " 9 a 1 1 2 a 9 a - 4 1 1 a - 4 9 a 0 - 8 d f 8 - 8 7 2 8 5 a 1 e 2 1 5 5 " , " s t a t e D e p e n d e n c e " : n u l l , " v a l u e S e t " : [ " c 8 a 0 1 f d 6 - 0 8 8 5 - 4 0 0 7 - b a 7 b - 2 a c 9 e a e a c 8 d 9 " ] } , { " a c t u a l O p t i o n " : n u l l , " a c t u a l S t a t e " : n u l l , " c l a s s K i n d " : " P a r a m e t e r V a l u e S e t " , " c o m p u t e d " : " [ \ " - \ " ] " , " f o r m u l a " : " [ \ " \ " ] " , " i i d " : " c 8 a 0 1 f d 6 - 0 8 8 5 - 4 0 0 7 - b a 7 b - 2 a c 9 e a e a c 8 d 9 " , " m a n u a l " : " [ \ " - \ " ] " , " p u b l i s h e d " : " [ \ " 0 . 5 \ " ] " , " r e f e r e n c e " : " [ \ " 0 . 5 \ " ] " , " r e v i s i o n N u m b e r " : 3 3 3 , " v a l u e S w i t c h " : " R E F E R E N C E " } , { " a l l o w D i f f e r e n t O w n e r O f O v e r r i d e " : f a l s e , " c l a s s K i n d " : " P a r a m e t e r " , " e x p e c t s O v e r r i d e " : f a l s e , " g r o u p " : n u l l , " i i d " : " a 0 5 2 a 7 8 e - 9 d 6 e - 4 d 0 2 - a 5 a 2 - c 4 d f 7 2 b 0 f b 5 9 " , " i s O p t i o n D e p e n d e n t " : f a l s e , " o w n e r " : " 9 f 4 8 e f 6 2 - 7 8 9 0 - 4 2 8 3 - a a 6 3 - 8 0 2 0 6 d 0 4 2 3 3 0 " , " p a r a m e t e r S u b s c r i p t i o n " : [ ] , " p a r a m e t e r T y p e " : " 8 d b 6 7 3 7 f - 5 2 6 9 - 4 7 a 1 - 9 d f 8 - 5 5 b a 3 5 8 c 5 7 3 7 " , " r e q u e s t e d B y " : n u l l , " r e v i s i o n N u m b e r " : 1 6 7 , " s c a l e " : " 6 1 c e 4 b b 0 - 8 3 0 1 - 4 0 6 1 - 8 e 4 5 - 0 c 6 6 8 2 d b 9 a 9 f " , " s t a t e D e p e n d e n c e " : n u l l , " v a l u e S e t " : [ " f c 0 9 6 3 1 6 - f 4 4 9 - 4 a e 3 - 9 7 8 8 - 1 8 6 d e 3 3 c d 9 3 b " ] } , { " a c t u a l O p t i o n " : n u l l , " a c t u a l S t a t e " : n u l l , " c l a s s K i n d " : " P a r a m e t e r V a l u e S e t " , " c o m p u t e d " : " [ \ " - \ " ] " , " f o r m u l a " : " [ \ " \ " ] " , " i i d " : " f c 0 9 6 3 1 6 - f 4 4 9 - 4 a e 3 - 9 7 8 8 - 1 8 6 d e 3 3 c d 9 3 b " , " m a n u a l " : " [ \ " - \ " ] " , " p u b l i s h e d " : " [ \ " 0 . 2 \ " ] " , " r e f e r e n c e " : " [ \ " 0 . 2 \ " ] " , " r e v i s i o n N u m b e r " : 3 3 3 , " v a l u e S w i t c h " : " R E F E R E N C E " } , { " a l l o w D i f f e r e n t O w n e r O f O v e r r i d e " : f a l s e , " c l a s s K i n d " : " P a r a m e t e r " , " e x p e c t s O v e r r i d e " : f a l s e , " g r o u p " : n u l l , " i i d " : " a 4 4 c c f 6 a - a 8 8 1 - 4 1 a f - 9 9 a 4 - 8 7 9 4 4 7 1 2 6 2 e f " , " i s O p t i o n D e p e n d e n t " : f a l s e , " o w n e r " : " 9 f 4 8 e f 6 2 - 7 8 9 0 - 4 2 8 3 - a a 6 3 - 8 0 2 0 6 d 0 4 2 3 3 0 " , " p a r a m e t e r S u b s c r i p t i o n " : [ ] , " p a r a m e t e r T y p e " : " 8 5 e 8 4 9 9 9 - a d 7 9 - 4 7 f 7 - 9 4 5 5 - 9 0 8 6 a 6 b 1 b 3 a d " , " r e q u e s t e d B y " : n u l l , " r e v i s i o n N u m b e r " : 1 8 7 , " s c a l e " : n u l l , " s t a t e D e p e n d e n c e " : n u l l , " v a l u e S e t " : [ " 8 c b 9 c d f d - 9 b 3 2 - 4 1 1 2 - 8 8 9 8 - 7 1 5 7 1 b 1 6 7 d b c " ] } , { " a c t u a l O p t i o n " : n u l l , " a c t u a l S t a t e " : n u l l , " c l a s s K i n d " : " P a r a m e t e r V a l u e S e t " , " c o m p u t e d " : " [ \ " - \ " ] " , " f o r m u l a " : " [ \ " \ " ] " , " i i d " : " 8 c b 9 c d f d - 9 b 3 2 - 4 1 1 2 - 8 8 9 8 - 7 1 5 7 1 b 1 6 7 d b c " , " m a n u a l " : " [ \ " B o x \ " ] " , " p u b l i s h e d " : " [ \ " B o x \ " ] " , " r e f e r e n c e " : " [ \ " - \ " ] " , " r e v i s i o n N u m b e r " : 3 4 4 , " v a l u e S w i t c h " : " M A N U A L " } , { " a l i a s " : [ ] , " c a t e g o r y " : [ ] , " c l a s s K i n d " : " E l e m e n t D e f i n i t i o n " , " c o n t a i n e d E l e m e n t " : [ ] , " d e f i n i t i o n " : [ ] , " h y p e r L i n k " : [ ] , " i i d " : " 9 7 e 4 7 3 1 3 - a 6 e 6 - 4 d 8 b - b e 9 2 - 6 8 f 7 3 1 0 9 e 8 5 6 " , " n a m e " : " M i s i o n   d e s i g n " , " o w n e r " : " e 5 b 6 8 a e 3 - 5 4 4 a - 4 d 8 1 - b f 5 f - 4 5 b 3 d f e 2 0 2 a 1 " , " p a r a m e t e r " : [ " e 7 8 a 4 8 c 9 - d 9 e 4 - 4 4 2 3 - a a b 6 - f 7 0 d 4 7 d b 5 1 7 c " , " 8 9 9 f d d 2 3 - f 7 8 2 - 4 3 0 a - 9 e e 1 - 9 9 b e e 5 4 c 3 7 3 4 " , " 1 f b 5 8 d 0 1 - b d d 3 - 4 3 1 f - 9 8 3 5 - d 1 9 e 7 2 a d 4 c 9 a " , " 3 5 8 e 8 3 7 2 - d 6 f 8 - 4 4 9 a - 9 b 4 f - 7 c f 9 d e 8 0 4 8 c 0 " , " 3 9 9 b 7 a f 0 - 7 f f b - 4 a 2 f - b 6 5 9 - c 5 8 4 3 9 4 e 3 1 b 6 " , " 7 1 8 f a 1 d 3 - b 6 a f - 4 e e 7 - a 2 1 8 - b 3 8 9 3 b d 0 2 0 f d " , " 7 a 7 9 5 2 6 4 - 9 6 7 e - 4 d c 2 - a 0 b 2 - 5 6 b 7 f e a 0 4 c a 5 " , " a 0 0 1 5 3 3 a - 2 7 6 c - 4 0 7 b - b 6 f 2 - 8 0 9 9 e 1 7 e 0 5 6 5 " , " c 8 c 4 4 b e 0 - f 1 f d - 4 1 9 a - 9 d 8 e - e 9 5 5 4 f c 0 2 6 a 5 " ] , " p a r a m e t e r G r o u p " : [ ] , " r e f e r e n c e d E l e m e n t " : [ ] , " r e v i s i o n N u m b e r " : 3 4 8 , " s h o r t N a m e " : " M i s s i o n " } , { " a l l o w D i f f e r e n t O w n e r O f O v e r r i d e " : f a l s e , " c l a s s K i n d " : " P a r a m e t e r " , " e x p e c t s O v e r r i d e " : f a l s e , " g r o u p " : n u l l , " i i d " : " e 7 8 a 4 8 c 9 - d 9 e 4 - 4 4 2 3 - a a b 6 - f 7 0 d 4 7 d b 5 1 7 c " , " i s O p t i o n D e p e n d e n t " : f a l s e , " o w n e r " : " 9 f 4 8 e f 6 2 - 7 8 9 0 - 4 2 8 3 - a a 6 3 - 8 0 2 0 6 d 0 4 2 3 3 0 " , " p a r a m e t e r S u b s c r i p t i o n " : [ ] , " p a r a m e t e r T y p e " : " a e 0 c 3 f 3 6 - 9 f 1 3 - 4 8 b b - a 1 f c - e 3 3 c 9 6 a 1 f f 2 c " , " r e q u e s t e d B y " : n u l l , " r e v i s i o n N u m b e r " : 3 4 8 , " s c a l e " : " a 7 c 5 1 9 9 e - f 7 2 b - 4 e 7 e - 8 1 b 3 - 2 d 4 2 7 3 0 f 8 c 6 6 " , " s t a t e D e p e n d e n c e " : n u l l , " v a l u e S e t " : [ " 3 8 6 c e 8 f 6 - d 6 7 1 - 4 a 6 c - 9 1 a 1 - 9 7 4 5 7 6 d 5 4 3 c 9 " ] } , { " a c t u a l O p t i o n " : n u l l , " a c t u a l S t a t e " : n u l l , " c l a s s K i n d " : " P a r a m e t e r V a l u e S e t " , " c o m p u t e d " : " [ \ " - \ " ] " , " f o r m u l a " : " [ \ " - \ " ] " , " i i d " : " 3 8 6 c e 8 f 6 - d 6 7 1 - 4 a 6 c - 9 1 a 1 - 9 7 4 5 7 6 d 5 4 3 c 9 " , " m a n u a l " : " [ \ " 3 1 5 3 6 0 0 0 \ " ] " , " p u b l i s h e d " : " [ \ " 3 1 5 3 6 0 0 0 \ " ] " , " r e f e r e n c e " : " [ \ " - \ " ] " , " r e v i s i o n N u m b e r " : 3 5 1 , " v a l u e S w i t c h " : " M A N U A L " } , { " a l l o w D i f f e r e n t O w n e r O f O v e r r i d e " : f a l s e , " c l a s s K i n d " : " P a r a m e t e r " , " e x p e c t s O v e r r i d e " : f a l s e , " g r o u p " : n u l l , " i i d " : " 8 9 9 f d d 2 3 - f 7 8 2 - 4 3 0 a - 9 e e 1 - 9 9 b e e 5 4 c 3 7 3 4 " , " i s O p t i o n D e p e n d e n t " : f a l s e , " o w n e r " : " 9 f 4 8 e f 6 2 - 7 8 9 0 - 4 2 8 3 - a a 6 3 - 8 0 2 0 6 d 0 4 2 3 3 0 " , " p a r a m e t e r S u b s c r i p t i o n " : [ ] , " p a r a m e t e r T y p e " : " 8 e a f f 2 a 2 - d 6 6 b - 4 b c 1 - 8 b 5 f - 6 8 8 9 2 7 e f 2 d 0 b " , " r e q u e s t e d B y " : n u l l , " r e v i s i o n N u m b e r " : 1 8 1 , " s c a l e " : " 5 8 3 8 8 0 d 6 - 9 8 a a - 4 6 e a - a 1 4 8 - 3 5 b d e b 4 5 5 3 8 9 " , " s t a t e D e p e n d e n c e " : n u l l , " v a l u e S e t " : [ " c c 9 d f f 6 c - 5 5 f d - 4 c 2 c - 8 b 1 9 - 4 8 5 e 7 8 9 8 4 0 c 3 " ] } , { " a c t u a l O p t i o n " : n u l l , " a c t u a l S t a t e " : n u l l , " c l a s s K i n d " : " P a r a m e t e r V a l u e S e t " , " c o m p u t e d " : " [ \ " - \ " ] " , " f o r m u l a " : " [ \ " \ " ] " , " i i d " : " c c 9 d f f 6 c - 5 5 f d - 4 c 2 c - 8 b 1 9 - 4 8 5 e 7 8 9 8 4 0 c 3 " , " m a n u a l " : " [ \ " - \ " ] " , " p u b l i s h e d " : " [ \ " 1 0 \ " ] " , " r e f e r e n c e " : " [ \ " 1 0 \ " ] " , " r e v i s i o n N u m b e r " : 3 3 3 , " v a l u e S w i t c h " : " R E F E R E N C E " } , { " a l l o w D i f f e r e n t O w n e r O f O v e r r i d e " : f a l s e , " c l a s s K i n d " : " P a r a m e t e r " , " e x p e c t s O v e r r i d e " : f a l s e , " g r o u p " : n u l l , " i i d " : " 1 f b 5 8 d 0 1 - b d d 3 - 4 3 1 f - 9 8 3 5 - d 1 9 e 7 2 a d 4 c 9 a " , " i s O p t i o n D e p e n d e n t " : f a l s e , " o w n e r " : " 9 f 4 8 e f 6 2 - 7 8 9 0 - 4 2 8 3 - a a 6 3 - 8 0 2 0 6 d 0 4 2 3 3 0 " , " p a r a m e t e r S u b s c r i p t i o n " : [ ] , " p a r a m e t e r T y p e " : " 3 4 4 c 8 2 6 f - 0 0 e 5 - 4 d 7 4 - a c c 0 - e 9 2 4 e 2 5 b a 6 1 6 " , " r e q u e s t e d B y " : n u l l , " r e v i s i o n N u m b e r " : 1 8 2 , " s c a l e " : " 3 d 5 b d d b 6 - 6 4 0 f - 4 d 7 9 - 9 c 3 5 - 6 4 a 5 5 4 9 4 6 8 8 5 " , " s t a t e D e p e n d e n c e " : n u l l , " v a l u e S e t " : [ " 9 5 5 b 9 3 9 0 - 8 3 d b - 4 b f b - 8 e c d - 7 5 3 5 3 c 6 e e 3 2 1 " ] } , { " a c t u a l O p t i o n " : n u l l , " a c t u a l S t a t e " : n u l l , " c l a s s K i n d " : " P a r a m e t e r V a l u e S e t " , " c o m p u t e d " : " [ \ " - \ " ] " , " f o r m u l a " : " [ \ " \ " ] " , " i i d " : " 9 5 5 b 9 3 9 0 - 8 3 d b - 4 b f b - 8 e c d - 7 5 3 5 3 c 6 e e 3 2 1 " , " m a n u a l " : " [ \ " - \ " ] " , " p u b l i s h e d " : " [ \ " 4 0 0 0 0 \ " ] " , " r e f e r e n c e " : " [ \ " 4 0 0 0 0 \ " ] " , " r e v i s i o n N u m b e r " : 3 3 3 , " v a l u e S w i t c h " : " R E F E R E N C E " } , { " a l l o w D i f f e r e n t O w n e r O f O v e r r i d e " : f a l s e , " c l a s s K i n d " : " P a r a m e t e r " , " e x p e c t s O v e r r i d e " : f a l s e , " g r o u p " : n u l l , " i i d " : " 3 5 8 e 8 3 7 2 - d 6 f 8 - 4 4 9 a - 9 b 4 f - 7 c f 9 d e 8 0 4 8 c 0 " , " i s O p t i o n D e p e n d e n t " : f a l s e , " o w n e r " : " 9 f 4 8 e f 6 2 - 7 8 9 0 - 4 2 8 3 - a a 6 3 - 8 0 2 0 6 d 0 4 2 3 3 0 " , " p a r a m e t e r S u b s c r i p t i o n " : [ ] , " p a r a m e t e r T y p e " : " e a 3 f 1 e 9 9 - 1 c b f - 4 3 d 1 - a 7 3 8 - a 6 f 0 9 a 3 8 2 8 4 3 " , " r e q u e s t e d B y " : n u l l , " r e v i s i o n N u m b e r " : 1 8 3 , " s c a l e " : " 3 d 5 b d d b 6 - 6 4 0 f - 4 d 7 9 - 9 c 3 5 - 6 4 a 5 5 4 9 4 6 8 8 5 " , " s t a t e D e p e n d e n c e " : n u l l , " v a l u e S e t " : [ " 8 9 6 2 1 e 0 0 - c d c 5 - 4 1 7 4 - b 6 4 7 - 9 0 a 7 0 c d 4 5 c e a " ] } , { " a c t u a l O p t i o n " : n u l l , " a c t u a l S t a t e " : n u l l , " c l a s s K i n d " : " P a r a m e t e r V a l u e S e t " , " c o m p u t e d " : " [ \ " - \ " ] " , " f o r m u l a " : " [ \ " \ " ] " , " i i d " : " 8 9 6 2 1 e 0 0 - c d c 5 - 4 1 7 4 - b 6 4 7 - 9 0 a 7 0 c d 4 5 c e a " , " m a n u a l " : " [ \ " - \ " ] " , " p u b l i s h e d " : " [ \ " 7 0 0 \ " ] " , " r e f e r e n c e " : " [ \ " 7 0 0 \ " ] " , " r e v i s i o n N u m b e r " : 3 3 3 , " v a l u e S w i t c h " : " R E F E R E N C E " } , { " a l l o w D i f f e r e n t O w n e r O f O v e r r i d e " : f a l s e , " c l a s s K i n d " : " P a r a m e t e r " , " e x p e c t s O v e r r i d e " : f a l s e , " g r o u p " : n u l l , " i i d " : " 3 9 9 b 7 a f 0 - 7 f f b - 4 a 2 f - b 6 5 9 - c 5 8 4 3 9 4 e 3 1 b 6 " , " i s O p t i o n D e p e n d e n t " : f a l s e , " o w n e r " : " 9 f 4 8 e f 6 2 - 7 8 9 0 - 4 2 8 3 - a a 6 3 - 8 0 2 0 6 d 0 4 2 3 3 0 " , " p a r a m e t e r S u b s c r i p t i o n " : [ ] , " p a r a m e t e r T y p e " : " e 7 b e b b 3 7 - d f a d - 4 5 1 b - b c f 6 - b a 3 6 6 8 6 5 7 2 5 5 " , " r e q u e s t e d B y " : n u l l , " r e v i s i o n N u m b e r " : 1 8 4 , " s c a l e " : " 7 4 0 6 c 6 0 b - 9 f 2 2 - 4 4 a 4 - 9 f e 5 - b e d f a 0 a 8 3 b 9 3 " , " s t a t e D e p e n d e n c e " : n u l l , " v a l u e S e t " : [ " b a f 6 8 7 a 1 - d 8 4 4 - 4 5 a 3 - 8 2 1 c - b c b 9 7 d 9 d a 0 c 0 " ] } , { " a c t u a l O p t i o n " : n u l l , " a c t u a l S t a t e " : n u l l , " c l a s s K i n d " : " P a r a m e t e r V a l u e S e t " , " c o m p u t e d " : " [ \ " - \ " ] " , " f o r m u l a " : " [ \ " \ " ] " , " i i d " : " b a f 6 8 7 a 1 - d 8 4 4 - 4 5 a 3 - 8 2 1 c - b c b 9 7 d 9 d a 0 c 0 " , " m a n u a l " : " [ \ " - \ " ] " , " p u b l i s h e d " : " [ \ " 2 . 4 7 3 4 2 8 5 2 8 3 7 0 4 \ " ] " , " r e f e r e n c e " : " [ \ " 2 . 4 7 3 4 2 8 5 2 8 3 7 0 4 \ " ] " , " r e v i s i o n N u m b e r " : 3 3 3 , " v a l u e S w i t c h " : " R E F E R E N C E " } , { " a l l o w D i f f e r e n t O w n e r O f O v e r r i d e " : f a l s e , " c l a s s K i n d " : " P a r a m e t e r " , " e x p e c t s O v e r r i d e " : f a l s e , " g r o u p " : n u l l , " i i d " : " 7 1 8 f a 1 d 3 - b 6 a f - 4 e e 7 - a 2 1 8 - b 3 8 9 3 b d 0 2 0 f d " , " i s O p t i o n D e p e n d e n t " : f a l s e , " o w n e r " : " 9 f 4 8 e f 6 2 - 7 8 9 0 - 4 2 8 3 - a a 6 3 - 8 0 2 0 6 d 0 4 2 3 3 0 " , " p a r a m e t e r S u b s c r i p t i o n " : [ ] , " p a r a m e t e r T y p e " : " f 2 b 5 c 2 0 1 - 2 7 3 5 - 4 f 5 1 - b 3 0 6 - 2 5 2 3 9 a 7 e 3 1 2 0 " , " r e q u e s t e d B y " : n u l l , " r e v i s i o n N u m b e r " : 1 8 5 , " s c a l e " : " a 7 c 5 1 9 9 e - f 7 2 b - 4 e 7 e - 8 1 b 3 - 2 d 4 2 7 3 0 f 8 c 6 6 " , " s t a t e D e p e n d e n c e " : n u l l , " v a l u e S e t " : [ " 3 1 7 0 9 7 f 3 - 8 5 7 a - 4 6 a 6 - 9 c 4 4 - 5 f d 3 b 8 4 4 2 8 6 5 " ] } , { " a c t u a l O p t i o n " : n u l l , " a c t u a l S t a t e " : n u l l , " c l a s s K i n d " : " P a r a m e t e r V a l u e S e t " , " c o m p u t e d " : " [ \ " - \ " ] " , " f o r m u l a " : " [ \ " \ " ] " , " i i d " : " 3 1 7 0 9 7 f 3 - 8 5 7 a - 4 6 a 6 - 9 c 4 4 - 5 f d 3 b 8 4 4 2 8 6 5 " , " m a n u a l " : " [ \ " - \ " ] " , " p u b l i s h e d " : " [ \ " 2 8 8 7 6 . 7 6 3 2 7 7 3 6 8 7 \ " ] " , " r e f e r e n c e " : " [ \ " 2 8 8 7 6 . 7 6 3 2 7 7 3 6 8 7 \ " ] " , " r e v i s i o n N u m b e r " : 3 3 3 , " v a l u e S w i t c h " : " R E F E R E N C E " } , { " a l l o w D i f f e r e n t O w n e r O f O v e r r i d e " : f a l s e , " c l a s s K i n d " : " P a r a m e t e r " , " e x p e c t s O v e r r i d e " : f a l s e , " g r o u p " : n u l l , " i i d " : " 7 a 7 9 5 2 6 4 - 9 6 7 e - 4 d c 2 - a 0 b 2 - 5 6 b 7 f e a 0 4 c a 5 " , " i s O p t i o n D e p e n d e n t " : f a l s e , " o w n e r " : " 9 f 4 8 e f 6 2 - 7 8 9 0 - 4 2 8 3 - a a 6 3 - 8 0 2 0 6 d 0 4 2 3 3 0 " , " p a r a m e t e r S u b s c r i p t i o n " : [ ] , " p a r a m e t e r T y p e " : " 3 2 1 6 f e 4 3 - 9 8 4 4 - 4 a 5 2 - 8 e c c - 9 f 3 a 2 3 6 6 9 2 0 d " , " r e q u e s t e d B y " : n u l l , " r e v i s i o n N u m b e r " : 2 6 4 , " s c a l e " : " 0 1 8 0 5 8 2 d - 7 0 7 5 - 4 c 5 2 - 8 d 2 4 - a 0 5 f 6 f e 6 4 b 9 7 " , " s t a t e D e p e n d e n c e " : n u l l , " v a l u e S e t " : [ " 2 0 1 5 3 c 9 f - f 2 8 7 - 4 b b 0 - a 4 0 5 - a d 3 1 3 6 b 3 e a 3 0 " ] } , { " a c t u a l O p t i o n " : n u l l , " a c t u a l S t a t e " : n u l l , " c l a s s K i n d " : " P a r a m e t e r V a l u e S e t " , " c o m p u t e d " : " [ \ " - \ " ] " , " f o r m u l a " : " [ \ " \ " ] " , " i i d " : " 2 0 1 5 3 c 9 f - f 2 8 7 - 4 b b 0 - a 4 0 5 - a d 3 1 3 6 b 3 e a 3 0 " , " m a n u a l " : " [ \ " - \ " ] " , " p u b l i s h e d " : " [ \ " 4 2 5 9 . 1 8 3 3 3 3 3 3 3 3 3 \ " ] " , " r e f e r e n c e " : " [ \ " 4 2 5 9 . 1 8 3 3 3 3 3 3 3 3 3 \ " ] " , " r e v i s i o n N u m b e r " : 3 3 4 , " v a l u e S w i t c h " : " R E F E R E N C E " } , { " a l l o w D i f f e r e n t O w n e r O f O v e r r i d e " : f a l s e , " c l a s s K i n d " : " P a r a m e t e r " , " e x p e c t s O v e r r i d e " : f a l s e , " g r o u p " : n u l l , " i i d " : " a 0 0 1 5 3 3 a - 2 7 6 c - 4 0 7 b - b 6 f 2 - 8 0 9 9 e 1 7 e 0 5 6 5 " , " i s O p t i o n D e p e n d e n t " : f a l s e , " o w n e r " : " 9 f 4 8 e f 6 2 - 7 8 9 0 - 4 2 8 3 - a a 6 3 - 8 0 2 0 6 d 0 4 2 3 3 0 " , " p a r a m e t e r S u b s c r i p t i o n " : [ ] , " p a r a m e t e r T y p e " : " d 6 6 a 5 3 5 1 - a b 9 2 - 4 8 7 2 - 9 4 0 9 - 9 1 e b 7 9 0 7 f f 5 8 " , " r e q u e s t e d B y " : n u l l , " r e v i s i o n N u m b e r " : 2 7 5 , " s c a l e " : " d 4 e 6 5 5 2 8 - 9 7 1 d - 4 b 0 8 - a 8 8 9 - a 6 0 2 6 5 6 f b 5 1 e " , " s t a t e D e p e n d e n c e " : n u l l , " v a l u e S e t " : [ " c 7 1 e 4 6 9 3 - 7 e 2 0 - 4 4 2 d - a 9 6 9 - a d 6 1 d 2 5 b f b b e " ] } , { " a c t u a l O p t i o n " : n u l l , " a c t u a l S t a t e " : n u l l , " c l a s s K i n d " : " P a r a m e t e r V a l u e S e t " , " c o m p u t e d " : " [ \ " - \ " ] " , " f o r m u l a " : " [ \ " \ " ] " , " i i d " : " c 7 1 e 4 6 9 3 - 7 e 2 0 - 4 4 2 d - a 9 6 9 - a d 6 1 d 2 5 b f b b e " , " m a n u a l " : " [ \ " 0 . 0 5 \ " ] " , " p u b l i s h e d " : " [ \ " 0 . 0 5 \ " ] " , " r e f e r e n c e " : " [ \ " - \ " ] " , " r e v i s i o n N u m b e r " : 3 2 2 , " v a l u e S w i t c h " : " M A N U A L " } , { " a l l o w D i f f e r e n t O w n e r O f O v e r r i d e " : f a l s e , " c l a s s K i n d " : " P a r a m e t e r " , " e x p e c t s O v e r r i d e " : f a l s e , " g r o u p " : n u l l , " i i d " : " c 8 c 4 4 b e 0 - f 1 f d - 4 1 9 a - 9 d 8 e - e 9 5 5 4 f c 0 2 6 a 5 " , " i s O p t i o n D e p e n d e n t " : f a l s e , " o w n e r " : " 9 f 4 8 e f 6 2 - 7 8 9 0 - 4 2 8 3 - a a 6 3 - 8 0 2 0 6 d 0 4 2 3 3 0 " , " p a r a m e t e r S u b s c r i p t i o n " : [ ] , " p a r a m e t e r T y p e " : " c e 2 a d 7 e 6 - 4 0 a f - 4 5 0 b - a 1 f 5 - 0 1 c 2 f 2 0 b d 5 1 0 " , " r e q u e s t e d B y " : n u l l , " r e v i s i o n N u m b e r " : 2 7 6 , " s c a l e " : n u l l , " s t a t e D e p e n d e n c e " : n u l l , " v a l u e S e t " : [ " 0 5 f 4 7 6 5 f - 6 4 2 b - 4 8 3 1 - a 6 1 4 - 4 3 8 8 5 6 9 b 2 8 2 b " ] } , { " a c t u a l O p t i o n " : n u l l , " a c t u a l S t a t e " : n u l l , " c l a s s K i n d " : " P a r a m e t e r V a l u e S e t " , " c o m p u t e d " : " [ \ " - \ " ] " , " f o r m u l a " : " [ \ " \ " ] " , " i i d " : " 0 5 f 4 7 6 5 f - 6 4 2 b - 4 8 3 1 - a 6 1 4 - 4 3 8 8 5 6 9 b 2 8 2 b " , " m a n u a l " : " [ \ " h i g h l y   e l l i p t i c a l \ " ] " , " p u b l i s h e d " : " [ \ " h i g h l y   e l l i p t i c a l \ " ] " , " r e f e r e n c e " : " [ \ " - \ " ] " , " r e v i s i o n N u m b e r " : 3 4 5 , " v a l u e S w i t c h " : " M A N U A L " } , { " a l i a s " : [ ] , " c a t e g o r y " : [ ] , " c l a s s K i n d " : " E l e m e n t D e f i n i t i o n " , " c o n t a i n e d E l e m e n t " : [ " 4 c e 6 0 6 f 9 - 3 1 c 2 - 4 e f 9 - a 2 7 e - 3 6 5 4 f e 5 4 c a 5 f " , " a 5 4 2 4 1 d 7 - 1 1 f 6 - 4 f 9 0 - a 2 8 7 - 7 9 4 2 d b c 0 8 f 6 6 " ] , " d e f i n i t i o n " : [ ] , " h y p e r L i n k " : [ ] , " i i d " : " 0 5 1 2 f f 4 1 - e 0 9 a - 4 7 1 4 - a e 9 0 - 1 b 7 b 7 0 7 b 1 2 c f " , " n a m e " : " R a d i a t i o n   s a t e l l t e " , " o w n e r " : " 8 7 9 0 f e 9 2 - d 1 f a - 4 2 e a - 9 5 2 0 - e 0 d d a c 5 2 f 1 a d " , " p a r a m e t e r " : [ ] , " p a r a m e t e r G r o u p " : [ ] , " r e f e r e n c e d E l e m e n t " : [ ] , " r e v i s i o n N u m b e r " : 2 3 7 , " s h o r t N a m e " : " R a d S A T " } , { " a l i a s " : [ ] , " c a t e g o r y " : [ ] , " c l a s s K i n d " : " E l e m e n t U s a g e " , " d e f i n i t i o n " : [ ] , " e l e m e n t D e f i n i t i o n " : " 6 f 3 a d d 3 1 - 1 5 0 7 - 4 e 1 4 - 8 e a 6 - e 0 b 5 c 8 8 e e a c a " , " e x c l u d e O p t i o n " : [ ] , " h y p e r L i n k " : [ ] , " i i d " : " 4 c e 6 0 6 f 9 - 3 1 c 2 - 4 e f 9 - a 2 7 e - 3 6 5 4 f e 5 4 c a 5 f " , " i n t e r f a c e E n d " : " N O N E " , " n a m e " : " S a t e l l i t e " , " o w n e r " : " 9 f 4 8 e f 6 2 - 7 8 9 0 - 4 2 8 3 - a a 6 3 - 8 0 2 0 6 d 0 4 2 3 3 0 " , " p a r a m e t e r O v e r r i d e " : [ ] , " r e v i s i o n N u m b e r " : 2 3 7 , " s h o r t N a m e " : " S a t " } , { " a l i a s " : [ ] , " c a t e g o r y " : [ ] , " c l a s s K i n d " : " E l e m e n t U s a g e " , " d e f i n i t i o n " : [ ] , " e l e m e n t D e f i n i t i o n " : " 9 7 e 4 7 3 1 3 - a 6 e 6 - 4 d 8 b - b e 9 2 - 6 8 f 7 3 1 0 9 e 8 5 6 " , " e x c l u d e O p t i o n " : [ ] , " h y p e r L i n k " : [ ] , " i i d " : " a 5 4 2 4 1 d 7 - 1 1 f 6 - 4 f 9 0 - a 2 8 7 - 7 9 4 2 d b c 0 8 f 6 6 " , " i n t e r f a c e E n d " : " N O N E " , " n a m e " : " M i s i o n   d e s i g n " , " o w n e r " : " 9 f 4 8 e f 6 2 - 7 8 9 0 - 4 2 8 3 - a a 6 3 - 8 0 2 0 6 d 0 4 2 3 3 0 " , " p a r a m e t e r O v e r r i d e " : [ ] , " r e v i s i o n N u m b e r " : 2 0 7 , " s h o r t N a m e " : " M i s s i o n " } , { " a l i a s " : [ ] , " c a t e g o r y " : [ ] , " c l a s s K i n d " : " E l e m e n t D e f i n i t i o n " , " c o n t a i n e d E l e m e n t " : [ " f 8 0 f d b f a - 2 2 4 2 - 4 8 9 3 - 8 5 5 0 - 4 c 1 0 a 9 5 e 8 7 7 3 " , " b 1 f 4 b c f 6 - 3 3 6 7 - 4 8 9 9 - a 7 e e - 4 c 8 0 3 7 2 7 0 9 d 8 " , " 3 f f 0 0 7 e 8 - 3 e a f - 4 a 1 d - b 9 7 2 - 9 6 9 4 0 f f b f 7 9 8 " , " 8 1 4 6 c 7 5 4 - 6 8 4 5 - 4 2 4 8 - b c 4 e - 3 7 d 6 a 7 d d 1 0 3 b " , " 2 0 0 6 5 a 6 7 - 3 1 9 b - 4 f 8 c - b 1 f 7 - 1 4 f 4 1 c f 4 a 3 f 0 " , " 3 3 b a 4 1 b d - 0 5 0 0 - 4 5 b 2 - b 4 6 0 - 4 d 0 6 e 5 3 a 2 9 b d " , " 9 c 6 f 4 f 1 b - d 1 2 5 - 4 5 d 8 - a c 4 6 - 7 0 9 8 2 1 8 0 0 1 3 4 " ] , " d e f i n i t i o n " : [ ] , " h y p e r L i n k " : [ ] , " i i d " : " 6 f 3 a d d 3 1 - 1 5 0 7 - 4 e 1 4 - 8 e a 6 - e 0 b 5 c 8 8 e e a c a " , " n a m e " : " S a t e l l i t e " , " o w n e r " : " 8 7 9 0 f e 9 2 - d 1 f a - 4 2 e a - 9 5 2 0 - e 0 d d a c 5 2 f 1 a d " , " p a r a m e t e r " : [ ] , " p a r a m e t e r G r o u p " : [ ] , " r e f e r e n c e d E l e m e n t " : [ ] , " r e v i s i o n N u m b e r " : 2 3 6 , " s h o r t N a m e " : " S a t " } , { " a l i a s " : [ ] , " c a t e g o r y " : [ ] , " c l a s s K i n d " : " E l e m e n t U s a g e " , " d e f i n i t i o n " : [ ] , " e l e m e n t D e f i n i t i o n " : " f d 0 3 1 c 2 4 - 1 f 2 2 - 4 6 3 e - b 7 3 b - 2 5 f 9 4 b c 7 0 6 0 3 " , " e x c l u d e O p t i o n " : [ ] , " h y p e r L i n k " : [ ] , " i i d " : " f 8 0 f d b f a - 2 2 4 2 - 4 8 9 3 - 8 5 5 0 - 4 c 1 0 a 9 5 e 8 7 7 3 " , " i n t e r f a c e E n d " : " N O N E " , " n a m e " : " C o m m u n i c a t i o n " , " o w n e r " : " 9 f 4 8 e f 6 2 - 7 8 9 0 - 4 2 8 3 - a a 6 3 - 8 0 2 0 6 d 0 4 2 3 3 0 " , " p a r a m e t e r O v e r r i d e " : [ ] , " r e v i s i o n N u m b e r " : 2 1 0 , " s h o r t N a m e " : " C o m " } , { " a l i a s " : [ ] , " c a t e g o r y " : [ ] , " c l a s s K i n d " : " E l e m e n t U s a g e " , " d e f i n i t i o n " : [ ] , " e l e m e n t D e f i n i t i o n " : " 5 8 0 5 0 1 9 0 - 7 4 a 8 - 4 b 8 5 - 8 0 2 0 - 1 8 3 c 5 c 0 e 1 c d f " , " e x c l u d e O p t i o n " : [ ] , " h y p e r L i n k " : [ ] , " i i d " : " b 1 f 4 b c f 6 - 3 3 6 7 - 4 8 9 9 - a 7 e e - 4 c 8 0 3 7 2 7 0 9 d 8 " , " i n t e r f a c e E n d " : " N O N E " , " n a m e " : " A t t i t u d e   d e t e r m i m a t i o n   a n d   c o n t r o l   s y s t e m " , " o w n e r " : " 9 f 4 8 e f 6 2 - 7 8 9 0 - 4 2 8 3 - a a 6 3 - 8 0 2 0 6 d 0 4 2 3 3 0 " , " p a r a m e t e r O v e r r i d e " : [ ] , " r e v i s i o n N u m b e r " : 2 0 9 , " s h o r t N a m e " : " A D a n d C S " } , { " a l i a s " : [ ] , " c a t e g o r y " : [ ] , " c l a s s K i n d " : " E l e m e n t U s a g e " , " d e f i n i t i o n " : [ ] , " e l e m e n t D e f i n i t i o n " : " 2 c 8 2 1 1 e a - b 2 d 5 - 4 7 c 1 - 8 2 0 e - 8 0 c c 4 7 2 3 4 8 b 3 " , " e x c l u d e O p t i o n " : [ ] , " h y p e r L i n k " : [ ] , " i i d " : " 3 f f 0 0 7 e 8 - 3 e a f - 4 a 1 d - b 9 7 2 - 9 6 9 4 0 f f b f 7 9 8 " , " i n t e r f a c e E n d " : " N O N E " , " n a m e " : " C o m m a n d   a n d   D a t a   H a n d l i n g " , " o w n e r " : " 9 f 4 8 e f 6 2 - 7 8 9 0 - 4 2 8 3 - a a 6 3 - 8 0 2 0 6 d 0 4 2 3 3 0 " , " p a r a m e t e r O v e r r i d e " : [ ] , " r e v i s i o n N u m b e r " : 2 2 6 , " s h o r t N a m e " : " C a n d D H " } , { " a l i a s " : [ ] , " c a t e g o r y " : [ ] , " c l a s s K i n d " : " E l e m e n t U s a g e " , " d e f i n i t i o n " : [ ] , " e l e m e n t D e f i n i t i o n " : " b c 0 c c c 4 1 - 6 6 2 0 - 4 5 3 7 - 9 c 1 8 - c e 8 8 e 5 8 f 4 1 5 6 " , " e x c l u d e O p t i o n " : [ ] , " h y p e r L i n k " : [ ] , " i i d " : " 8 1 4 6 c 7 5 4 - 6 8 4 5 - 4 2 4 8 - b c 4 e - 3 7 d 6 a 7 d d 1 0 3 b " , " i n t e r f a c e E n d " : " N O N E " , " n a m e " : " I n s t r u m e n t s " , " o w n e r " : " 9 f 4 8 e f 6 2 - 7 8 9 0 - 4 2 8 3 - a a 6 3 - 8 0 2 0 6 d 0 4 2 3 3 0 " , " p a r a m e t e r O v e r r i d e " : [ ] , " r e v i s i o n N u m b e r " : 2 1 1 , " s h o r t N a m e " : " I n s t " } , { " a l i a s " : [ ] , " c a t e g o r y " : [ ] , " c l a s s K i n d " : " E l e m e n t U s a g e " , " d e f i n i t i o n " : [ ] , " e l e m e n t D e f i n i t i o n " : " 4 4 7 9 8 7 5 2 - 4 6 7 7 - 4 c 5 7 - b 8 d 4 - 1 2 0 c f 1 d 6 1 3 9 5 " , " e x c l u d e O p t i o n " : [ ] , " h y p e r L i n k " : [ ] , " i i d " : " 2 0 0 6 5 a 6 7 - 3 1 9 b - 4 f 8 c - b 1 f 7 - 1 4 f 4 1 c f 4 a 3 f 0 " , " i n t e r f a c e E n d " : " N O N E " , " n a m e " : " T h e r m a l   c o n t r o l " , " o w n e r " : " 9 f 4 8 e f 6 2 - 7 8 9 0 - 4 2 8 3 - a a 6 3 - 8 0 2 0 6 d 0 4 2 3 3 0 " , " p a r a m e t e r O v e r r i d e " : [ ] , " r e v i s i o n N u m b e r " : 2 3 4 , " s h o r t N a m e " : " T h e r m a l " } , { " a l i a s " : [ ] , " c a t e g o r y " : [ ] , " c l a s s K i n d " : " E l e m e n t U s a g e " , " d e f i n i t i o n " : [ ] , " e l e m e n t D e f i n i t i o n " : " 8 5 2 b 1 e e 0 - 1 5 c 5 - 4 1 a 7 - 9 a d b - 3 e 4 7 8 0 0 3 5 c 4 d " , " e x c l u d e O p t i o n " : [ ] , " h y p e r L i n k " : [ ] , " i i d " : " 3 3 b a 4 1 b d - 0 5 0 0 - 4 5 b 2 - b 4 6 0 - 4 d 0 6 e 5 3 a 2 9 b d " , " i n t e r f a c e E n d " : " N O N E " , " n a m e " : " S t r u c t u r e " , " o w n e r " : " 9 f 4 8 e f 6 2 - 7 8 9 0 - 4 2 8 3 - a a 6 3 - 8 0 2 0 6 d 0 4 2 3 3 0 " , " p a r a m e t e r O v e r r i d e " : [ ] , " r e v i s i o n N u m b e r " : 2 3 6 , " s h o r t N a m e " : " S t r " } , { " a l i a s " : [ ] , " c a t e g o r y " : [ ] , " c l a s s K i n d " : " E l e m e n t U s a g e " , " d e f i n i t i o n " : [ ] , " e l e m e n t D e f i n i t i o n " : " 9 7 9 0 6 9 5 8 - 8 0 f b - 4 d 5 3 - 9 c a 9 - a 0 7 f 1 d 6 4 5 e c 6 " , " e x c l u d e O p t i o n " : [ ] , " h y p e r L i n k " : [ ] , " i i d " : " 9 c 6 f 4 f 1 b - d 1 2 5 - 4 5 d 8 - a c 4 6 - 7 0 9 8 2 1 8 0 0 1 3 4 " , " i n t e r f a c e E n d " : " N O N E " , " n a m e " : " E l e c t r i c a l   P o w e r " , " o w n e r " : " 9 f 4 8 e f 6 2 - 7 8 9 0 - 4 2 8 3 - a a 6 3 - 8 0 2 0 6 d 0 4 2 3 3 0 " , " p a r a m e t e r O v e r r i d e " : [ ] , " r e v i s i o n N u m b e r " : 2 2 0 , " s h o r t N a m e " : " E P " } , { " a l i a s " : [ ] , " c a t e g o r y " : [ ] , " c l a s s K i n d " : " E l e m e n t D e f i n i t i o n " , " c o n t a i n e d E l e m e n t " : [ " 3 2 8 e 2 e f 7 - 8 5 e a - 4 1 4 2 - b 3 0 3 - b c c a 2 9 7 0 d 8 7 0 " , " a f b 7 f 4 c 7 - b 2 0 6 - 4 0 3 1 - 9 e 8 a - 0 9 0 7 f 5 6 4 b 2 a c " , " e f 7 0 2 4 4 d - b d a 2 - 4 0 5 4 - a 2 4 1 - 2 9 0 c b a 5 0 8 2 b d " ] , " d e f i n i t i o n " : [ ] , " h y p e r L i n k " : [ ] , " i i d " : " 9 7 9 0 6 9 5 8 - 8 0 f b - 4 d 5 3 - 9 c a 9 - a 0 7 f 1 d 6 4 5 e c 6 " , " n a m e " : " E l e c t r i c a l   P o w e r " , " o w n e r " : " c 5 2 d 8 b 3 2 - 6 a 9 c - 4 e f 4 - 8 7 b 6 - 1 e 4 f 9 7 e 2 8 e 9 6 " , " p a r a m e t e r " : [ " 5 0 a 5 8 5 0 b - 3 4 3 7 - 4 c 4 0 - b 3 0 3 - 8 1 6 4 7 d 9 0 e e 7 b " , " e 2 b 1 0 a a 8 - 3 0 b 1 - 4 f 7 7 - a 6 c a - 0 0 1 a d e 3 7 6 5 d 3 " , " 4 5 a c 4 4 7 d - 1 4 4 a - 4 c 6 3 - a 7 f b - d c a b 0 a 9 1 5 9 4 c " , " 2 3 e 2 4 4 9 e - e 9 7 7 - 4 b 0 0 - a 4 1 e - 6 b 4 5 4 4 7 a a d 3 a " ] , " p a r a m e t e r G r o u p " : [ ] , " r e f e r e n c e d E l e m e n t " : [ ] , " r e v i s i o n N u m b e r " : 2 8 0 , " s h o r t N a m e " : " E P " } , { " a l i a s " : [ ] , " c a t e g o r y " : [ ] , " c l a s s K i n d " : " E l e m e n t U s a g e " , " d e f i n i t i o n " : [ ] , " e l e m e n t D e f i n i t i o n " : " a d 5 0 8 3 c 6 - 4 6 1 1 - 4 b e e - 9 9 1 5 - e 8 d f f a f 2 9 7 b e " , " e x c l u d e O p t i o n " : [ ] , " h y p e r L i n k " : [ ] , " i i d " : " 3 2 8 e 2 e f 7 - 8 5 e a - 4 1 4 2 - b 3 0 3 - b c c a 2 9 7 0 d 8 7 0 " , " i n t e r f a c e E n d " : " N O N E " , " n a m e " : " E l e c t r i c a l   p o w e r   u n i t " , " o w n e r " : " 9 f 4 8 e f 6 2 - 7 8 9 0 - 4 2 8 3 - a a 6 3 - 8 0 2 0 6 d 0 4 2 3 3 0 " , " p a r a m e t e r O v e r r i d e " : [ ] , " r e v i s i o n N u m b e r " : 2 1 5 , " s h o r t N a m e " : " E P U " } , { " a l i a s " : [ ] , " c a t e g o r y " : [ ] , " c l a s s K i n d " : " E l e m e n t U s a g e " , " d e f i n i t i o n " : [ ] , " e l e m e n t D e f i n i t i o n " : " 2 3 8 5 0 2 c f - 0 0 9 8 - 4 5 d 0 - 9 d a 7 - 4 1 a 2 2 f 3 a f d 8 0 " , " e x c l u d e O p t i o n " : [ ] , " h y p e r L i n k " : [ ] , " i i d " : " a f b 7 f 4 c 7 - b 2 0 6 - 4 0 3 1 - 9 e 8 a - 0 9 0 7 f 5 6 4 b 2 a c " , " i n t e r f a c e E n d " : " N O N E " , " n a m e " : " S o l a r   a r r a y s " , " o w n e r " : " 9 f 4 8 e f 6 2 - 7 8 9 0 - 4 2 8 3 - a a 6 3 - 8 0 2 0 6 d 0 4 2 3 3 0 " , " p a r a m e t e r O v e r r i d e " : [ ] , " r e v i s i o n N u m b e r " : 2 1 8 , " s h o r t N a m e " : " S o l A " } , { " a l i a s " : [ ] , " c a t e g o r y " : [ ] , " c l a s s K i n d " : " E l e m e n t U s a g e " , " d e f i n i t i o n " : [ ] , " e l e m e n t D e f i n i t i o n " : " 3 2 1 1 d 3 f c - 6 0 3 b - 4 9 3 a - 8 8 b 6 - e 9 e 8 3 0 a c 4 a e 1 " , " e x c l u d e O p t i o n " : [ ] , " h y p e r L i n k " : [ ] , " i i d " : " e f 7 0 2 4 4 d - b d a 2 - 4 0 5 4 - a 2 4 1 - 2 9 0 c b a 5 0 8 2 b d " , " i n t e r f a c e E n d " : " N O N E " , " n a m e " : " B a t t e r y " , " o w n e r " : " 9 f 4 8 e f 6 2 - 7 8 9 0 - 4 2 8 3 - a a 6 3 - 8 0 2 0 6 d 0 4 2 3 3 0 " , " p a r a m e t e r O v e r r i d e " : [ ] , " r e v i s i o n N u m b e r " : 2 1 9 , " s h o r t N a m e " : " B a t t e r y " } , { " a l l o w D i f f e r e n t O w n e r O f O v e r r i d e " : f a l s e , " c l a s s K i n d " : " P a r a m e t e r " , " e x p e c t s O v e r r i d e " : f a l s e , " g r o u p " : n u l l , " i i d " : " 5 0 a 5 8 5 0 b - 3 4 3 7 - 4 c 4 0 - b 3 0 3 - 8 1 6 4 7 d 9 0 e e 7 b " , " i s O p t i o n D e p e n d e n t " : f a l s e , " o w n e r " : " 9 f 4 8 e f 6 2 - 7 8 9 0 - 4 2 8 3 - a a 6 3 - 8 0 2 0 6 d 0 4 2 3 3 0 " , " p a r a m e t e r S u b s c r i p t i o n " : [ ] , " p a r a m e t e r T y p e " : " 6 5 1 e 1 8 7 5 - 9 2 3 6 - 4 b d 2 - b 3 a 7 - f d 8 9 7 9 7 e b d d 8 " , " r e q u e s t e d B y " : n u l l , " r e v i s i o n N u m b e r " : 2 5 6 , " s c a l e " : " 9 a 1 1 2 a 9 a - 4 1 1 a - 4 9 a 0 - 8 d f 8 - 8 7 2 8 5 a 1 e 2 1 5 5 " , " s t a t e D e p e n d e n c e " : n u l l , " v a l u e S e t " : [ " 4 4 4 e 4 6 6 1 - 2 0 9 4 - 4 5 e 7 - 9 a 7 9 - 4 a 8 2 9 9 5 5 a 5 b c " ] } , { " a c t u a l O p t i o n " : n u l l , " a c t u a l S t a t e " : n u l l , " c l a s s K i n d " : " P a r a m e t e r V a l u e S e t " , " c o m p u t e d " : " [ \ " 1 \ " ] " , " f o r m u l a " : " [ \ " = E P ! C 5 5 \ " ] " , " i i d " : " 4 4 4 e 4 6 6 1 - 2 0 9 4 - 4 5 e 7 - 9 a 7 9 - 4 a 8 2 9 9 5 5 a 5 b c " , " m a n u a l " : " [ \ " - \ " ] " , " p u b l i s h e d " : " [ \ " 1 \ " ] " , " r e f e r e n c e " : " [ \ " - \ " ] " , " r e v i s i o n N u m b e r " : 3 1 8 , " v a l u e S w i t c h " : " C O M P U T E D " } , { " a l l o w D i f f e r e n t O w n e r O f O v e r r i d e " : f a l s e , " c l a s s K i n d " : " P a r a m e t e r " , " e x p e c t s O v e r r i d e " : f a l s e , " g r o u p " : n u l l , " i i d " : " e 2 b 1 0 a a 8 - 3 0 b 1 - 4 f 7 7 - a 6 c a - 0 0 1 a d e 3 7 6 5 d 3 " , " i s O p t i o n D e p e n d e n t " : f a l s e , " o w n e r " : " 9 f 4 8 e f 6 2 - 7 8 9 0 - 4 2 8 3 - a a 6 3 - 8 0 2 0 6 d 0 4 2 3 3 0 " , " p a r a m e t e r S u b s c r i p t i o n " : [ ] , " p a r a m e t e r T y p e " : " d 5 6 b d f d 2 - 5 c 6 f - 4 6 e 3 - 9 6 a b - 2 0 b 7 5 3 3 9 3 4 5 1 " , " r e q u e s t e d B y " : n u l l , " r e v i s i o n N u m b e r " : 2 5 4 , " s c a l e " : " 6 b 2 4 b 1 9 3 - 2 f 8 2 - 4 3 b 7 - 9 9 c 3 - 8 2 7 f 0 b a 0 6 d 0 c " , " s t a t e D e p e n d e n c e " : n u l l , " v a l u e S e t " : [ " d 8 7 f f c 0 4 - 7 e 3 c - 4 0 e 6 - 9 8 1 7 - 8 6 e 2 6 2 5 4 e 7 9 7 " ] } , { " a c t u a l O p t i o n " : n u l l , " a c t u a l S t a t e " : n u l l , " c l a s s K i n d " : " P a r a m e t e r V a l u e S e t " , " c o m p u t e d " : " [ \ " 4 0 \ " ] " , " f o r m u l a " : " [ \ " = E P ! C 5 6 \ " ] " , " i i d " : " d 8 7 f f c 0 4 - 7 e 3 c - 4 0 e 6 - 9 8 1 7 - 8 6 e 2 6 2 5 4 e 7 9 7 " , " m a n u a l " : " [ \ " - \ " ] " , " p u b l i s h e d " : " [ \ " 4 0 \ " ] " , " r e f e r e n c e " : " [ \ " - \ " ] " , " r e v i s i o n N u m b e r " : 3 2 0 , " v a l u e S w i t c h " : " C O M P U T E D " } , { " a l l o w D i f f e r e n t O w n e r O f O v e r r i d e " : f a l s e , " c l a s s K i n d " : " P a r a m e t e r " , " e x p e c t s O v e r r i d e " : f a l s e , " g r o u p " : n u l l , " i i d " : " 4 5 a c 4 4 7 d - 1 4 4 a - 4 c 6 3 - a 7 f b - d c a b 0 a 9 1 5 9 4 c " , " i s O p t i o n D e p e n d e n t " : f a l s e , " o w n e r " : " 9 f 4 8 e f 6 2 - 7 8 9 0 - 4 2 8 3 - a a 6 3 - 8 0 2 0 6 d 0 4 2 3 3 0 " , " p a r a m e t e r S u b s c r i p t i o n " : [ ] , " p a r a m e t e r T y p e " : " 8 d b 6 7 3 7 f - 5 2 6 9 - 4 7 a 1 - 9 d f 8 - 5 5 b a 3 5 8 c 5 7 3 7 " , " r e q u e s t e d B y " : n u l l , " r e v i s i o n N u m b e r " : 2 5 7 , " s c a l e " : " 6 1 c e 4 b b 0 - 8 3 0 1 - 4 0 6 1 - 8 e 4 5 - 0 c 6 6 8 2 d b 9 a 9 f " , " s t a t e D e p e n d e n c e " : n u l l , " v a l u e S e t " : [ " 7 9 4 3 b 3 a 4 - c 8 4 a - 4 3 e 9 - 8 f f 6 - 0 2 3 b 3 f 9 5 1 4 2 f " ] } , { " a c t u a l O p t i o n " : n u l l , " a c t u a l S t a t e " : n u l l , " c l a s s K i n d " : " P a r a m e t e r V a l u e S e t " , " c o m p u t e d " : " [ \ " 2 . 3 1 3 5 3 3 7 9 4 1 4 4 7 1 \ " ] " , " f o r m u l a " : " [ \ " = E P ! C 5 4 \ " ] " , " i i d " : " 7 9 4 3 b 3 a 4 - c 8 4 a - 4 3 e 9 - 8 f f 6 - 0 2 3 b 3 f 9 5 1 4 2 f " , " m a n u a l " : " [ \ " - \ " ] " , " p u b l i s h e d " : " [ \ " 2 . 3 1 3 5 3 3 7 9 4 1 4 4 7 1 \ " ] " , " r e f e r e n c e " : " [ \ " - \ " ] " , " r e v i s i o n N u m b e r " : 3 3 6 , " v a l u e S w i t c h " : " C O M P U T E D " } , { " a l l o w D i f f e r e n t O w n e r O f O v e r r i d e " : f a l s e , " c l a s s K i n d " : " P a r a m e t e r " , " e x p e c t s O v e r r i d e " : f a l s e , " g r o u p " : n u l l , " i i d " : " 2 3 e 2 4 4 9 e - e 9 7 7 - 4 b 0 0 - a 4 1 e - 6 b 4 5 4 4 7 a a d 3 a " , " i s O p t i o n D e p e n d e n t " : f a l s e , " o w n e r " : " 9 f 4 8 e f 6 2 - 7 8 9 0 - 4 2 8 3 - a a 6 3 - 8 0 2 0 6 d 0 4 2 3 3 0 " , " p a r a m e t e r S u b s c r i p t i o n " : [ ] , " p a r a m e t e r T y p e " : " 4 7 5 6 5 e 5 3 - b f 9 3 - 4 b f 3 - b c 8 3 - 0 1 d b f b 4 8 f 7 8 d " , " r e q u e s t e d B y " : n u l l , " r e v i s i o n N u m b e r " : 2 6 0 , " s c a l e " : " 6 b 2 4 b 1 9 3 - 2 f 8 2 - 4 3 b 7 - 9 9 c 3 - 8 2 7 f 0 b a 0 6 d 0 c " , " s t a t e D e p e n d e n c e " : n u l l , " v a l u e S e t " : [ " 1 6 e 0 7 a d a - 7 9 4 3 - 4 a 6 1 - 9 1 f 2 - 2 a f c 3 9 6 2 5 e 0 7 " ] } , { " a c t u a l O p t i o n " : n u l l , " a c t u a l S t a t e " : n u l l , " c l a s s K i n d " : " P a r a m e t e r V a l u e S e t " , " c o m p u t e d " : " [ \ " 4 0 \ " ] " , " f o r m u l a " : " [ \ " = E P ! C 5 6 \ " ] " , " i i d " : " 1 6 e 0 7 a d a - 7 9 4 3 - 4 a 6 1 - 9 1 f 2 - 2 a f c 3 9 6 2 5 e 0 7 " , " m a n u a l " : " [ \ " - \ " ] " , " p u b l i s h e d " : " [ \ " 4 0 \ " ] " , " r e f e r e n c e " : " [ \ " - \ " ] " , " r e v i s i o n N u m b e r " : 3 1 8 , " v a l u e S w i t c h " : " C O M P U T E D " } , { " a l i a s " : [ ] , " c a t e g o r y " : [ ] , " c l a s s K i n d " : " E l e m e n t D e f i n i t i o n " , " c o n t a i n e d E l e m e n t " : [ ] , " d e f i n i t i o n " : [ ] , " h y p e r L i n k " : [ ] , " i i d " : " a d 5 0 8 3 c 6 - 4 6 1 1 - 4 b e e - 9 9 1 5 - e 8 d f f a f 2 9 7 b e " , " n a m e " : " E l e c t r i c a l   p o w e r   u n i t " , " o w n e r " : " c 5 2 d 8 b 3 2 - 6 a 9 c - 4 e f 4 - 8 7 b 6 - 1 e 4 f 9 7 e 2 8 e 9 6 " , " p a r a m e t e r " : [ " 6 d 4 b b 6 6 e - 6 8 4 3 - 4 e 0 8 - 9 6 c 3 - a 2 2 f 8 c 1 2 4 0 9 1 " , " 4 b e 5 8 d 2 4 - 8 1 a c - 4 b b 9 - a 7 d 4 - f b e 8 d 1 7 8 4 4 5 3 " , " d 0 c f d c b 3 - 3 d b 8 - 4 a c 3 - 9 6 4 c - f b b f 5 3 c e 7 f 6 5 " , " a 4 f 2 b 5 4 8 - 6 b 6 b - 4 b 5 5 - a 3 5 d - 2 7 5 8 d a 7 9 4 d d 9 " , " 7 a c 2 a e 7 3 - 7 0 c 0 - 4 0 5 d - 8 6 9 d - 3 f e 7 8 b 7 8 a c b c " , " e 8 f 1 d 4 7 3 - c 0 3 a - 4 d a 4 - 9 b 9 e - 4 2 4 f f a e 6 e 3 c d " , " c e 2 6 d 8 a 0 - 4 f a 3 - 4 8 a f - a f 0 b - 3 3 e d 0 4 1 b b 6 2 8 " ] , " p a r a m e t e r G r o u p " : [ ] , " r e f e r e n c e d E l e m e n t " : [ ] , " r e v i s i o n N u m b e r " : 3 3 8 , " s h o r t N a m e " : " E P U " } , { " a l l o w D i f f e r e n t O w n e r O f O v e r r i d e " : f a l s e , " c l a s s K i n d " : " P a r a m e t e r " , " e x p e c t s O v e r r i d e " : f a l s e , " g r o u p " : n u l l , " i i d " : " 6 d 4 b b 6 6 e - 6 8 4 3 - 4 e 0 8 - 9 6 c 3 - a 2 2 f 8 c 1 2 4 0 9 1 " , " i s O p t i o n D e p e n d e n t " : f a l s e , " o w n e r " : " 9 f 4 8 e f 6 2 - 7 8 9 0 - 4 2 8 3 - a a 6 3 - 8 0 2 0 6 d 0 4 2 3 3 0 " , " p a r a m e t e r S u b s c r i p t i o n " : [ ] , " p a r a m e t e r T y p e " : " 8 d b 6 7 3 7 f - 5 2 6 9 - 4 7 a 1 - 9 d f 8 - 5 5 b a 3 5 8 c 5 7 3 7 " , " r e q u e s t e d B y " : n u l l , " r e v i s i o n N u m b e r " : 2 9 7 , " s c a l e " : " 6 1 c e 4 b b 0 - 8 3 0 1 - 4 0 6 1 - 8 e 4 5 - 0 c 6 6 8 2 d b 9 a 9 f " , " s t a t e D e p e n d e n c e " : n u l l , " v a l u e S e t " : [ " 6 c 8 2 c 2 0 6 - a 8 3 5 - 4 f c 8 - 8 c 6 a - 5 c 9 d 5 7 f 3 4 7 b f " ] } , { " a c t u a l O p t i o n " : n u l l , " a c t u a l S t a t e " : n u l l , " c l a s s K i n d " : " P a r a m e t e r V a l u e S e t " , " c o m p u t e d " : " [ \ " - \ " ] " , " f o r m u l a " : " [ \ " \ " ] " , " i i d " : " 6 c 8 2 c 2 0 6 - a 8 3 5 - 4 f c 8 - 8 c 6 a - 5 c 9 d 5 7 f 3 4 7 b f " , " m a n u a l " : " [ \ " - \ " ] " , " p u b l i s h e d " : " [ \ " 0 . 8 \ " ] " , " r e f e r e n c e " : " [ \ " 0 . 8 \ " ] " , " r e v i s i o n N u m b e r " : 3 3 3 , " v a l u e S w i t c h " : " R E F E R E N C E " } , { " a l l o w D i f f e r e n t O w n e r O f O v e r r i d e " : f a l s e , " c l a s s K i n d " : " P a r a m e t e r " , " e x p e c t s O v e r r i d e " : f a l s e , " g r o u p " : n u l l , " i i d " : " 4 b e 5 8 d 2 4 - 8 1 a c - 4 b b 9 - a 7 d 4 - f b e 8 d 1 7 8 4 4 5 3 " , " i s O p t i o n D e p e n d e n t " : f a l s e , " o w n e r " : " 9 f 4 8 e f 6 2 - 7 8 9 0 - 4 2 8 3 - a a 6 3 - 8 0 2 0 6 d 0 4 2 3 3 0 " , " p a r a m e t e r S u b s c r i p t i o n " : [ ] , " p a r a m e t e r T y p e " : " 5 7 c 6 c 4 9 6 - e d 2 6 - 4 e 5 8 - a 4 2 9 - 3 d d 2 0 9 4 e 4 d 9 6 " , " r e q u e s t e d B y " : n u l l , " r e v i s i o n N u m b e r " : 2 8 3 , " s c a l e " : " 5 6 8 6 3 1 6 1 - f a 3 a - 4 7 b 8 - a 3 c d - 1 6 4 6 5 f 7 3 4 b 2 7 " , " s t a t e D e p e n d e n c e " : n u l l , " v a l u e S e t " : [ " c 7 c 1 1 9 f 7 - 4 5 e 7 - 4 9 7 2 - 8 5 f 0 - 5 c 1 e b 6 3 d 1 d 0 0 " ] } , { " a c t u a l O p t i o n " : n u l l , " a c t u a l S t a t e " : n u l l , " c l a s s K i n d " : " P a r a m e t e r V a l u e S e t " , " c o m p u t e d " : " [ \ " - \ " ] " , " f o r m u l a " : " [ \ " \ " ] " , " i i d " : " c 7 c 1 1 9 f 7 - 4 5 e 7 - 4 9 7 2 - 8 5 f 0 - 5 c 1 e b 6 3 d 1 d 0 0 " , " m a n u a l " : " [ \ " - \ " ] " , " p u b l i s h e d " : " [ \ " 1 \ " ] " , " r e f e r e n c e " : " [ \ " 1 \ " ] " , " r e v i s i o n N u m b e r " : 3 3 3 , " v a l u e S w i t c h " : " R E F E R E N C E " } , { " a l l o w D i f f e r e n t O w n e r O f O v e r r i d e " : f a l s e , " c l a s s K i n d " : " P a r a m e t e r " , " e x p e c t s O v e r r i d e " : f a l s e , " g r o u p " : n u l l , " i i d " : " d 0 c f d c b 3 - 3 d b 8 - 4 a c 3 - 9 6 4 c - f b b f 5 3 c e 7 f 6 5 " , " i s O p t i o n D e p e n d e n t " : f a l s e , " o w n e r " : " 9 f 4 8 e f 6 2 - 7 8 9 0 - 4 2 8 3 - a a 6 3 - 8 0 2 0 6 d 0 4 2 3 3 0 " , " p a r a m e t e r S u b s c r i p t i o n " : [ ] , " p a r a m e t e r T y p e " : " 8 5 e 8 4 9 9 9 - a d 7 9 - 4 7 f 7 - 9 4 5 5 - 9 0 8 6 a 6 b 1 b 3 a d " , " r e q u e s t e d B y " : n u l l , " r e v i s i o n N u m b e r " : 2 7 8 , " s c a l e " : n u l l , " s t a t e D e p e n d e n c e " : n u l l , " v a l u e S e t " : [ " c 8 e 6 0 4 f 4 - c d c c - 4 8 3 7 - a d 9 b - c d f 4 c c e 4 1 7 2 c " ] } , { " a c t u a l O p t i o n " : n u l l , " a c t u a l S t a t e " : n u l l , " c l a s s K i n d " : " P a r a m e t e r V a l u e S e t " , " c o m p u t e d " : " [ \ " - \ " ] " , " f o r m u l a " : " [ \ " \ " ] " , " i i d " : " c 8 e 6 0 4 f 4 - c d c c - 4 8 3 7 - a d 9 b - c d f 4 c c e 4 1 7 2 c " , " m a n u a l " : " [ \ " B o x \ " ] " , " p u b l i s h e d " : " [ \ " B o x \ " ] " , " r e f e r e n c e " : " [ \ " - \ " ] " , " r e v i s i o n N u m b e r " : 3 4 4 , " v a l u e S w i t c h " : " M A N U A L " } , { " a l l o w D i f f e r e n t O w n e r O f O v e r r i d e " : f a l s e , " c l a s s K i n d " : " P a r a m e t e r " , " e x p e c t s O v e r r i d e " : f a l s e , " g r o u p " : n u l l , " i i d " : " a 4 f 2 b 5 4 8 - 6 b 6 b - 4 b 5 5 - a 3 5 d - 2 7 5 8 d a 7 9 4 d d 9 " , " i s O p t i o n D e p e n d e n t " : f a l s e , " o w n e r " : " 9 f 4 8 e f 6 2 - 7 8 9 0 - 4 2 8 3 - a a 6 3 - 8 0 2 0 6 d 0 4 2 3 3 0 " , " p a r a m e t e r S u b s c r i p t i o n " : [ ] , " p a r a m e t e r T y p e " : " d 1 4 5 a d d 7 - 1 7 8 1 - 4 2 0 e - 8 a f 7 - c 9 9 6 b 3 9 2 e b d 9 " , " r e q u e s t e d B y " : n u l l , " r e v i s i o n N u m b e r " : 2 9 9 , " s c a l e " : " 3 d 5 b d d b 6 - 6 4 0 f - 4 d 7 9 - 9 c 3 5 - 6 4 a 5 5 4 9 4 6 8 8 4 " , " s t a t e D e p e n d e n c e " : n u l l , " v a l u e S e t " : [ " 4 1 8 d 1 4 7 e - 4 e 9 b - 4 3 8 e - b 8 5 4 - 2 3 5 5 b 3 c 5 b a 2 3 " ] } , { " a c t u a l O p t i o n " : n u l l , " a c t u a l S t a t e " : n u l l , " c l a s s K i n d " : " P a r a m e t e r V a l u e S e t " , " c o m p u t e d " : " [ \ " - \ " ] " , " f o r m u l a " : " [ \ " - \ " ] " , " i i d " : " 4 1 8 d 1 4 7 e - 4 e 9 b - 4 3 8 e - b 8 5 4 - 2 3 5 5 b 3 c 5 b a 2 3 " , " m a n u a l " : " [ \ " 0 . 1 \ " ] " , " p u b l i s h e d " : " [ \ " 0 . 1 \ " ] " , " r e f e r e n c e " : " [ \ " - \ " ] " , " r e v i s i o n N u m b e r " : 3 1 8 , " v a l u e S w i t c h " : " M A N U A L " } , { " a l l o w D i f f e r e n t O w n e r O f O v e r r i d e " : f a l s e , " c l a s s K i n d " : " P a r a m e t e r " , " e x p e c t s O v e r r i d e " : f a l s e , " g r o u p " : n u l l , " i i d " : " 7 a c 2 a e 7 3 - 7 0 c 0 - 4 0 5 d - 8 6 9 d - 3 f e 7 8 b 7 8 a c b c " , " i s O p t i o n D e p e n d e n t " : f a l s e , " o w n e r " : " 9 f 4 8 e f 6 2 - 7 8 9 0 - 4 2 8 3 - a a 6 3 - 8 0 2 0 6 d 0 4 2 3 3 0 " , " p a r a m e t e r S u b s c r i p t i o n " : [ ] , " p a r a m e t e r T y p e " : " 1 1 0 9 c b 4 6 - c e b a - 4 d 2 d - 9 3 5 7 - 5 0 9 6 a 8 5 d b a 0 f " , " r e q u e s t e d B y " : n u l l , " r e v i s i o n N u m b e r " : 3 0 1 , " s c a l e " : " 3 d 5 b d d b 6 - 6 4 0 f - 4 d 7 9 - 9 c 3 5 - 6 4 a 5 5 4 9 4 6 8 8 4 " , " s t a t e D e p e n d e n c e " : n u l l , " v a l u e S e t " : [ " 9 2 b 7 f 8 6 3 - c 1 c a - 4 0 1 1 - a a 7 8 - f c a 9 b b e 7 0 0 f e " ] } , { " a c t u a l O p t i o n " : n u l l , " a c t u a l S t a t e " : n u l l , " c l a s s K i n d " : " P a r a m e t e r V a l u e S e t " , " c o m p u t e d " : " [ \ " - \ " ] " , " f o r m u l a " : " [ \ " - \ " ] " , " i i d " : " 9 2 b 7 f 8 6 3 - c 1 c a - 4 0 1 1 - a a 7 8 - f c a 9 b b e 7 0 0 f e " , " m a n u a l " : " [ \ " 0 . 1 \ " ] " , " p u b l i s h e d " : " [ \ " 0 . 1 \ " ] " , " r e f e r e n c e " : " [ \ " - \ " ] " , " r e v i s i o n N u m b e r " : 3 1 8 , " v a l u e S w i t c h " : " M A N U A L " } , { " a l l o w D i f f e r e n t O w n e r O f O v e r r i d e " : f a l s e , " c l a s s K i n d " : " P a r a m e t e r " , " e x p e c t s O v e r r i d e " : f a l s e , " g r o u p " : n u l l , " i i d " : " e 8 f 1 d 4 7 3 - c 0 3 a - 4 d a 4 - 9 b 9 e - 4 2 4 f f a e 6 e 3 c d " , " i s O p t i o n D e p e n d e n t " : f a l s e , " o w n e r " : " 9 f 4 8 e f 6 2 - 7 8 9 0 - 4 2 8 3 - a a 6 3 - 8 0 2 0 6 d 0 4 2 3 3 0 " , " p a r a m e t e r S u b s c r i p t i o n " : [ ] , " p a r a m e t e r T y p e " : " 6 6 7 6 6 f 4 4 - 0 a 0 b - 4 e 0 a - 9 b c 7 - 8 a e 0 2 7 c 2 d a 5 c " , " r e q u e s t e d B y " : n u l l , " r e v i s i o n N u m b e r " : 2 9 8 , " s c a l e " : " 3 d 5 b d d b 6 - 6 4 0 f - 4 d 7 9 - 9 c 3 5 - 6 4 a 5 5 4 9 4 6 8 8 4 " , " s t a t e D e p e n d e n c e " : n u l l , " v a l u e S e t " : [ " a 2 8 8 e 4 7 1 - e e 1 9 - 4 6 7 8 - a a 0 5 - 8 4 5 8 d a c 2 e 6 9 5 " ] } , { " a c t u a l O p t i o n " : n u l l , " a c t u a l S t a t e " : n u l l , " c l a s s K i n d " : " P a r a m e t e r V a l u e S e t " , " c o m p u t e d " : " [ \ " - \ " ] " , " f o r m u l a " : " [ \ " - \ " ] " , " i i d " : " a 2 8 8 e 4 7 1 - e e 1 9 - 4 6 7 8 - a a 0 5 - 8 4 5 8 d a c 2 e 6 9 5 " , " m a n u a l " : " [ \ " 0 . 2 \ " ] " , " p u b l i s h e d " : " [ \ " 0 . 2 \ " ] " , " r e f e r e n c e " : " [ \ " - \ " ] " , " r e v i s i o n N u m b e r " : 3 1 8 , " v a l u e S w i t c h " : " M A N U A L " } , { " a l l o w D i f f e r e n t O w n e r O f O v e r r i d e " : f a l s e , " c l a s s K i n d " : " P a r a m e t e r " , " e x p e c t s O v e r r i d e " : f a l s e , " g r o u p " : n u l l , " i i d " : " c e 2 6 d 8 a 0 - 4 f a 3 - 4 8 a f - a f 0 b - 3 3 e d 0 4 1 b b 6 2 8 " , " i s O p t i o n D e p e n d e n t " : f a l s e , " o w n e r " : " 9 f 4 8 e f 6 2 - 7 8 9 0 - 4 2 8 3 - a a 6 3 - 8 0 2 0 6 d 0 4 2 3 3 0 " , " p a r a m e t e r S u b s c r i p t i o n " : [ ] , " p a r a m e t e r T y p e " : " 3 5 a 4 9 1 6 8 - 0 d 5 2 - 4 f 5 5 - 9 2 f 9 - 9 3 e 4 d a 7 2 b 1 0 1 " , " r e q u e s t e d B y " : n u l l , " r e v i s i o n N u m b e r " : 2 9 0 , " s c a l e " : " 0 2 c e 4 3 5 e - 1 a f 8 - 4 4 2 f - b 1 3 0 - 2 3 6 1 4 1 4 3 4 7 1 1 " , " s t a t e D e p e n d e n c e " : n u l l , " v a l u e S e t " : [ " 9 d 7 7 f f c 9 - 5 3 0 a - 4 6 1 c - a 4 1 5 - 0 8 7 8 4 6 a b 3 6 6 4 " ] } , { " a c t u a l O p t i o n " : n u l l , " a c t u a l S t a t e " : n u l l , " c l a s s K i n d " : " P a r a m e t e r V a l u e S e t " , " c o m p u t e d " : " [ \ " - \ " ] " , " f o r m u l a " : " [ \ " \ " ] " , " i i d " : " 9 d 7 7 f f c 9 - 5 3 0 a - 4 6 1 c - a 4 1 5 - 0 8 7 8 4 6 a b 3 6 6 4 " , " m a n u a l " : " [ \ " - \ " ] " , " p u b l i s h e d " : " [ \ " - \ " ] " , " r e f e r e n c e " : " [ \ " - \ " ] " , " r e v i s i o n N u m b e r " : 3 3 3 , " v a l u e S w i t c h " : " M A N U A L " } , { " a l i a s " : [ ] , " c a t e g o r y " : [ ] , " c l a s s K i n d " : " E l e m e n t D e f i n i t i o n " , " c o n t a i n e d E l e m e n t " : [ ] , " d e f i n i t i o n " : [ ] , " h y p e r L i n k " : [ ] , " i i d " : " 3 2 1 1 d 3 f c - 6 0 3 b - 4 9 3 a - 8 8 b 6 - e 9 e 8 3 0 a c 4 a e 1 " , " n a m e " : " B a t t e r y " , " o w n e r " : " c 5 2 d 8 b 3 2 - 6 a 9 c - 4 e f 4 - 8 7 b 6 - 1 e 4 f 9 7 e 2 8 e 9 6 " , " p a r a m e t e r " : [ " 3 e 0 9 0 1 d 2 - 6 c 0 9 - 4 5 b 3 - 8 2 6 9 - a 0 b 7 f 1 e e 2 b 1 1 " , " a a 8 b 1 c 5 8 - c c f 0 - 4 7 6 f - 8 1 e 9 - 0 6 1 d 9 d 6 0 0 1 d a " , " 7 9 4 0 b d d 5 - 9 e a 4 - 4 9 1 5 - 8 a e e - b 1 b b 1 8 c 0 f f 7 f " , " 4 e c 6 4 4 2 c - 6 6 8 b - 4 2 b 8 - a 0 f d - b 5 6 3 1 7 d 3 f 2 0 a " , " 5 3 e 3 c 4 6 d - 4 b 3 3 - 4 f e 5 - 8 c 0 2 - 6 2 a 3 0 c 0 f 3 e b 3 " , " a 2 5 7 a 8 2 a - f b d 2 - 4 b 1 b - a 0 1 5 - 2 e b 6 c d 0 8 7 f 1 5 " ] , " p a r a m e t e r G r o u p " : [ ] , " r e f e r e n c e d E l e m e n t " : [ ] , " r e v i s i o n N u m b e r " : 2 8 1 , " s h o r t N a m e " : " B a t t e r y " } , { " a l l o w D i f f e r e n t O w n e r O f O v e r r i d e " : f a l s e , " c l a s s K i n d " : " P a r a m e t e r " , " e x p e c t s O v e r r i d e " : f a l s e , " g r o u p " : n u l l , " i i d " : " 3 e 0 9 0 1 d 2 - 6 c 0 9 - 4 5 b 3 - 8 2 6 9 - a 0 b 7 f 1 e e 2 b 1 1 " , " i s O p t i o n D e p e n d e n t " : f a l s e , " o w n e r " : " 9 f 4 8 e f 6 2 - 7 8 9 0 - 4 2 8 3 - a a 6 3 - 8 0 2 0 6 d 0 4 2 3 3 0 " , " p a r a m e t e r S u b s c r i p t i o n " : [ ] , " p a r a m e t e r T y p e " : " 8 d b 6 7 3 7 f - 5 2 6 9 - 4 7 a 1 - 9 d f 8 - 5 5 b a 3 5 8 c 5 7 3 7 " , " r e q u e s t e d B y " : n u l l , " r e v i s i o n N u m b e r " : 2 6 9 , " s c a l e " : " 6 1 c e 4 b b 0 - 8 3 0 1 - 4 0 6 1 - 8 e 4 5 - 0 c 6 6 8 2 d b 9 a 9 f " , " s t a t e D e p e n d e n c e " : n u l l , " v a l u e S e t " : [ " 6 5 4 c a 3 6 3 - 8 f a 3 - 4 6 9 7 - a d 2 7 - a e b 7 9 1 a 3 f 6 e 0 " ] } , { " a c t u a l O p t i o n " : n u l l , " a c t u a l S t a t e " : n u l l , " c l a s s K i n d " : " P a r a m e t e r V a l u e S e t " , " c o m p u t e d " : " [ \ " - \ " ] " , " f o r m u l a " : " [ \ " \ " ] " , " i i d " : " 6 5 4 c a 3 6 3 - 8 f a 3 - 4 6 9 7 - a d 2 7 - a e b 7 9 1 a 3 f 6 e 0 " , " m a n u a l " : " [ \ " - \ " ] " , " p u b l i s h e d " : " [ \ " 0 . 5 9 \ " ] " , " r e f e r e n c e " : " [ \ " 0 . 5 9 \ " ] " , " r e v i s i o n N u m b e r " : 3 3 1 , " v a l u e S w i t c h " : " R E F E R E N C E " } , { " a l l o w D i f f e r e n t O w n e r O f O v e r r i d e " : f a l s e , " c l a s s K i n d " : " P a r a m e t e r " , " e x p e c t s O v e r r i d e " : f a l s e , " g r o u p " : n u l l , " i i d " : " a a 8 b 1 c 5 8 - c c f 0 - 4 7 6 f - 8 1 e 9 - 0 6 1 d 9 d 6 0 0 1 d a " , " i s O p t i o n D e p e n d e n t " : f a l s e , " o w n e r " : " 9 f 4 8 e f 6 2 - 7 8 9 0 - 4 2 8 3 - a a 6 3 - 8 0 2 0 6 d 0 4 2 3 3 0 " , " p a r a m e t e r S u b s c r i p t i o n " : [ ] , " p a r a m e t e r T y p e " : " d 1 4 5 a d d 7 - 1 7 8 1 - 4 2 0 e - 8 a f 7 - c 9 9 6 b 3 9 2 e b d 9 " , " r e q u e s t e d B y " : n u l l , " r e v i s i o n N u m b e r " : 2 7 1 , " s c a l e " : " 3 d 5 b d d b 6 - 6 4 0 f - 4 d 7 9 - 9 c 3 5 - 6 4 a 5 5 4 9 4 6 8 8 4 " , " s t a t e D e p e n d e n c e " : n u l l , " v a l u e S e t " : [ " 8 0 0 0 1 5 b e - e b 1 8 - 4 c 0 6 - 8 5 e d - 8 8 8 0 2 b d 4 f 0 5 7 " ] } , { " a c t u a l O p t i o n " : n u l l , " a c t u a l S t a t e " : n u l l , " c l a s s K i n d " : " P a r a m e t e r V a l u e S e t " , " c o m p u t e d " : " [ \ " - \ " ] " , " f o r m u l a " : " [ \ " - \ " ] " , " i i d " : " 8 0 0 0 1 5 b e - e b 1 8 - 4 c 0 6 - 8 5 e d - 8 8 8 0 2 b d 4 f 0 5 7 " , " m a n u a l " : " [ \ " 0 . 2 \ " ] " , " p u b l i s h e d " : " [ \ " 0 . 2 \ " ] " , " r e f e r e n c e " : " [ \ " - \ " ] " , " r e v i s i o n N u m b e r " : 3 2 0 , " v a l u e S w i t c h " : " M A N U A L " } , { " a l l o w D i f f e r e n t O w n e r O f O v e r r i d e " : f a l s e , " c l a s s K i n d " : " P a r a m e t e r " , " e x p e c t s O v e r r i d e " : f a l s e , " g r o u p " : n u l l , " i i d " : " 7 9 4 0 b d d 5 - 9 e a 4 - 4 9 1 5 - 8 a e e - b 1 b b 1 8 c 0 f f 7 f " , " i s O p t i o n D e p e n d e n t " : f a l s e , " o w n e r " : " 9 f 4 8 e f 6 2 - 7 8 9 0 - 4 2 8 3 - a a 6 3 - 8 0 2 0 6 d 0 4 2 3 3 0 " , " p a r a m e t e r S u b s c r i p t i o n " : [ ] , " p a r a m e t e r T y p e " : " 6 6 7 6 6 f 4 4 - 0 a 0 b - 4 e 0 a - 9 b c 7 - 8 a e 0 2 7 c 2 d a 5 c " , " r e q u e s t e d B y " : n u l l , " r e v i s i o n N u m b e r " : 2 7 0 , " s c a l e " : " 3 d 5 b d d b 6 - 6 4 0 f - 4 d 7 9 - 9 c 3 5 - 6 4 a 5 5 4 9 4 6 8 8 4 " , " s t a t e D e p e n d e n c e " : n u l l , " v a l u e S e t " : [ " 8 8 6 0 4 4 c 3 - c 4 e 8 - 4 1 e b - b f 9 a - 4 e e f b 6 b 0 8 2 0 f " ] } , { " a c t u a l O p t i o n " : n u l l , " a c t u a l S t a t e " : n u l l , " c l a s s K i n d " : " P a r a m e t e r V a l u e S e t " , " c o m p u t e d " : " [ \ " - \ " ] " , " f o r m u l a " : " [ \ " - \ " ] " , " i i d " : " 8 8 6 0 4 4 c 3 - c 4 e 8 - 4 1 e b - b f 9 a - 4 e e f b 6 b 0 8 2 0 f " , " m a n u a l " : " [ \ " 0 . 2 \ " ] " , " p u b l i s h e d " : " [ \ " 0 . 2 \ " ] " , " r e f e r e n c e " : " [ \ " - \ " ] " , " r e v i s i o n N u m b e r " : 3 2 0 , " v a l u e S w i t c h " : " M A N U A L " } , { " a l l o w D i f f e r e n t O w n e r O f O v e r r i d e " : f a l s e , " c l a s s K i n d " : " P a r a m e t e r " , " e x p e c t s O v e r r i d e " : f a l s e , " g r o u p " : n u l l , " i i d " : " 4 e c 6 4 4 2 c - 6 6 8 b - 4 2 b 8 - a 0 f d - b 5 6 3 1 7 d 3 f 2 0 a " , " i s O p t i o n D e p e n d e n t " : f a l s e , " o w n e r " : " 9 f 4 8 e f 6 2 - 7 8 9 0 - 4 2 8 3 - a a 6 3 - 8 0 2 0 6 d 0 4 2 3 3 0 " , " p a r a m e t e r S u b s c r i p t i o n " : [ ] , " p a r a m e t e r T y p e " : " 1 1 0 9 c b 4 6 - c e b a - 4 d 2 d - 9 3 5 7 - 5 0 9 6 a 8 5 d b a 0 f " , " r e q u e s t e d B y " : n u l l , " r e v i s i o n N u m b e r " : 2 7 2 , " s c a l e " : " 3 d 5 b d d b 6 - 6 4 0 f - 4 d 7 9 - 9 c 3 5 - 6 4 a 5 5 4 9 4 6 8 8 4 " , " s t a t e D e p e n d e n c e " : n u l l , " v a l u e S e t " : [ " 5 8 f 6 d f f 6 - 3 5 b b - 4 a 3 a - 9 b a 2 - b d 4 9 d 7 f f 1 e 1 b " ] } , { " a c t u a l O p t i o n " : n u l l , " a c t u a l S t a t e " : n u l l , " c l a s s K i n d " : " P a r a m e t e r V a l u e S e t " , " c o m p u t e d " : " [ \ " - \ " ] " , " f o r m u l a " : " [ \ " - \ " ] " , " i i d " : " 5 8 f 6 d f f 6 - 3 5 b b - 4 a 3 a - 9 b a 2 - b d 4 9 d 7 f f 1 e 1 b " , " m a n u a l " : " [ \ " 0 . 1 \ " ] " , " p u b l i s h e d " : " [ \ " 0 . 1 \ " ] " , " r e f e r e n c e " : " [ \ " - \ " ] " , " r e v i s i o n N u m b e r " : 3 2 0 , " v a l u e S w i t c h " : " M A N U A L " } , { " a l l o w D i f f e r e n t O w n e r O f O v e r r i d e " : f a l s e , " c l a s s K i n d " : " P a r a m e t e r " , " e x p e c t s O v e r r i d e " : f a l s e , " g r o u p " : n u l l , " i i d " : " 5 3 e 3 c 4 6 d - 4 b 3 3 - 4 f e 5 - 8 c 0 2 - 6 2 a 3 0 c 0 f 3 e b 3 " , " i s O p t i o n D e p e n d e n t " : f a l s e , " o w n e r " : " 9 f 4 8 e f 6 2 - 7 8 9 0 - 4 2 8 3 - a a 6 3 - 8 0 2 0 6 d 0 4 2 3 3 0 " , " p a r a m e t e r S u b s c r i p t i o n " : [ ] , " p a r a m e t e r T y p e " : " 5 7 c 6 c 4 9 6 - e d 2 6 - 4 e 5 8 - a 4 2 9 - 3 d d 2 0 9 4 e 4 d 9 6 " , " r e q u e s t e d B y " : n u l l , " r e v i s i o n N u m b e r " : 2 8 1 , " s c a l e " : " 5 6 8 6 3 1 6 1 - f a 3 a - 4 7 b 8 - a 3 c d - 1 6 4 6 5 f 7 3 4 b 2 7 " , " s t a t e D e p e n d e n c e " : n u l l , " v a l u e S e t " : [ " 2 a f 8 3 0 3 a - 7 2 9 d - 4 d 5 1 - 9 1 3 7 - 7 5 0 9 9 8 5 e 4 d 0 2 " ] } , { " a c t u a l O p t i o n " : n u l l , " a c t u a l S t a t e " : n u l l , " c l a s s K i n d " : " P a r a m e t e r V a l u e S e t " , " c o m p u t e d " : " [ \ " - \ " ] " , " f o r m u l a " : " [ \ " \ " ] " , " i i d " : " 2 a f 8 3 0 3 a - 7 2 9 d - 4 d 5 1 - 9 1 3 7 - 7 5 0 9 9 8 5 e 4 d 0 2 " , " m a n u a l " : " [ \ " - \ " ] " , " p u b l i s h e d " : " [ \ " 2 \ " ] " , " r e f e r e n c e " : " [ \ " 2 \ " ] " , " r e v i s i o n N u m b e r " : 3 4 4 , " v a l u e S w i t c h " : " R E F E R E N C E " } , { " a l l o w D i f f e r e n t O w n e r O f O v e r r i d e " : f a l s e , " c l a s s K i n d " : " P a r a m e t e r " , " e x p e c t s O v e r r i d e " : f a l s e , " g r o u p " : n u l l , " i i d " : " a 2 5 7 a 8 2 a - f b d 2 - 4 b 1 b - a 0 1 5 - 2 e b 6 c d 0 8 7 f 1 5 " , " i s O p t i o n D e p e n d e n t " : f a l s e , " o w n e r " : " 9 f 4 8 e f 6 2 - 7 8 9 0 - 4 2 8 3 - a a 6 3 - 8 0 2 0 6 d 0 4 2 3 3 0 " , " p a r a m e t e r S u b s c r i p t i o n " : [ ] , " p a r a m e t e r T y p e " : " 3 7 5 1 0 7 d 6 - c c 3 2 - 4 e a d - 9 3 e a - b 9 2 0 e e 9 7 6 0 4 8 " , " r e q u e s t e d B y " : n u l l , " r e v i s i o n N u m b e r " : 2 7 3 , " s c a l e " : " 3 b 0 7 0 b e d - 0 4 4 c - 4 e 3 e - 8 7 5 d - 1 5 1 0 e 7 9 0 3 7 d 3 " , " s t a t e D e p e n d e n c e " : n u l l , " v a l u e S e t " : [ " 6 9 6 f 2 c 7 2 - a 6 9 f - 4 c a 8 - b 7 4 1 - f 6 2 6 d 4 a 0 0 c b 3 " ] } , { " a c t u a l O p t i o n " : n u l l , " a c t u a l S t a t e " : n u l l , " c l a s s K i n d " : " P a r a m e t e r V a l u e S e t " , " c o m p u t e d " : " [ \ " - \ " ] " , " f o r m u l a " : " [ \ " \ " ] " , " i i d " : " 6 9 6 f 2 c 7 2 - a 6 9 f - 4 c a 8 - b 7 4 1 - f 6 2 6 d 4 a 0 0 c b 3 " , " m a n u a l " : " [ \ " - \ " ] " , " p u b l i s h e d " : " [ \ " 1 0 \ " ] " , " r e f e r e n c e " : " [ \ " 1 0 \ " ] " , " r e v i s i o n N u m b e r " : 3 3 1 , " v a l u e S w i t c h " : " R E F E R E N C E " } , { " a l i a s " : [ ] , " c a t e g o r y " : [ ] , " c l a s s K i n d " : " E l e m e n t D e f i n i t i o n " , " c o n t a i n e d E l e m e n t " : [ ] , " d e f i n i t i o n " : [ ] , " h y p e r L i n k " : [ ] , " i i d " : " 2 3 8 5 0 2 c f - 0 0 9 8 - 4 5 d 0 - 9 d a 7 - 4 1 a 2 2 f 3 a f d 8 0 " , " n a m e " : " S o l a r   a r r a y s " , " o w n e r " : " c 5 2 d 8 b 3 2 - 6 a 9 c - 4 e f 4 - 8 7 b 6 - 1 e 4 f 9 7 e 2 8 e 9 6 " , " p a r a m e t e r " : [ " 4 6 7 1 f 1 e 3 - 1 0 4 8 - 4 0 9 5 - 9 a b 4 - 0 2 5 3 3 a b d 2 c 1 7 " , " d 2 7 7 6 2 9 3 - 7 5 1 3 - 4 e 1 c - b 8 5 e - 2 3 3 e 4 3 7 b 8 7 1 2 " , " a 8 5 3 3 0 3 4 - a 8 9 0 - 4 1 5 9 - b e 0 f - 9 1 5 7 6 7 c 3 9 0 b 3 " , " 0 6 1 b 1 1 c 0 - 8 5 0 a - 4 c 1 d - 9 b 1 f - 9 b 3 1 b 4 9 f 8 b f 2 " ] , " p a r a m e t e r G r o u p " : [ ] , " r e f e r e n c e d E l e m e n t " : [ ] , " r e v i s i o n N u m b e r " : 3 4 9 , " s h o r t N a m e " : " S o l A " } , { " a l l o w D i f f e r e n t O w n e r O f O v e r r i d e " : f a l s e , " c l a s s K i n d " : " P a r a m e t e r " , " e x p e c t s O v e r r i d e " : f a l s e , " g r o u p " : n u l l , " i i d " : " 4 6 7 1 f 1 e 3 - 1 0 4 8 - 4 0 9 5 - 9 a b 4 - 0 2 5 3 3 a b d 2 c 1 7 " , " i s O p t i o n D e p e n d e n t " : f a l s e , " o w n e r " : " 9 f 4 8 e f 6 2 - 7 8 9 0 - 4 2 8 3 - a a 6 3 - 8 0 2 0 6 d 0 4 2 3 3 0 " , " p a r a m e t e r S u b s c r i p t i o n " : [ ] , " p a r a m e t e r T y p e " : " f 4 f 5 0 7 d d - 1 3 7 3 - 4 8 b c - 9 8 0 e - a 9 a 9 7 9 8 8 2 4 b b " , " r e q u e s t e d B y " : n u l l , " r e v i s i o n N u m b e r " : 3 4 9 , " s c a l e " : n u l l , " s t a t e D e p e n d e n c e " : n u l l , " v a l u e S e t " : [ " 3 2 0 f 7 6 4 4 - 2 2 0 9 - 4 c 9 2 - 8 0 8 e - e 1 6 9 7 7 9 6 3 2 1 4 " ] } , { " a c t u a l O p t i o n " : n u l l , " a c t u a l S t a t e " : n u l l , " c l a s s K i n d " : " P a r a m e t e r V a l u e S e t " , " c o m p u t e d " : " [ \ " - \ " ] " , " f o r m u l a " : " [ \ " - \ " ] " , " i i d " : " 3 2 0 f 7 6 4 4 - 2 2 0 9 - 4 c 9 2 - 8 0 8 e - e 1 6 9 7 7 9 6 3 2 1 4 " , " m a n u a l " : " [ \ " b o d y _ m o u n t e d \ " ] " , " p u b l i s h e d " : " [ \ " b o d y _ m o u n t e d \ " ] " , " r e f e r e n c e " : " [ \ " - \ " ] " , " r e v i s i o n N u m b e r " : 3 5 1 , " v a l u e S w i t c h " : " M A N U A L " } , { " a l l o w D i f f e r e n t O w n e r O f O v e r r i d e " : f a l s e , " c l a s s K i n d " : " P a r a m e t e r " , " e x p e c t s O v e r r i d e " : f a l s e , " g r o u p " : n u l l , " i i d " : " d 2 7 7 6 2 9 3 - 7 5 1 3 - 4 e 1 c - b 8 5 e - 2 3 3 e 4 3 7 b 8 7 1 2 " , " i s O p t i o n D e p e n d e n t " : f a l s e , " o w n e r " : " 9 f 4 8 e f 6 2 - 7 8 9 0 - 4 2 8 3 - a a 6 3 - 8 0 2 0 6 d 0 4 2 3 3 0 " , " p a r a m e t e r S u b s c r i p t i o n " : [ ] , " p a r a m e t e r T y p e " : " 8 d b 6 7 3 7 f - 5 2 6 9 - 4 7 a 1 - 9 d f 8 - 5 5 b a 3 5 8 c 5 7 3 7 " , " r e q u e s t e d B y " : n u l l , " r e v i s i o n N u m b e r " : 2 6 7 , " s c a l e " : " 6 1 c e 4 b b 0 - 8 3 0 1 - 4 0 6 1 - 8 e 4 5 - 0 c 6 6 8 2 d b 9 a 9 f " , " s t a t e D e p e n d e n c e " : n u l l , " v a l u e S e t " : [ " c 3 9 d 0 1 3 5 - 8 e 4 8 - 4 6 5 c - b e 6 d - a 5 4 e 5 2 4 1 a 2 1 e " ] } , { " a c t u a l O p t i o n " : n u l l , " a c t u a l S t a t e " : n u l l , " c l a s s K i n d " : " P a r a m e t e r V a l u e S e t " , " c o m p u t e d " : " [ \ " - \ " ] " , " f o r m u l a " : " [ \ " \ " ] " , " i i d " : " c 3 9 d 0 1 3 5 - 8 e 4 8 - 4 6 5 c - b e 6 d - a 5 4 e 5 2 4 1 a 2 1 e " , " m a n u a l " : " [ \ " - \ " ] " , " p u b l i s h e d " : " [ \ " 1 . 5 1 3 5 3 3 7 9 4 1 4 4 7 1 \ " ] " , " r e f e r e n c e " : " [ \ " 1 . 5 1 3 5 3 3 7 9 4 1 4 4 7 1 \ " ] " , " r e v i s i o n N u m b e r " : 3 3 6 , " v a l u e S w i t c h " : " R E F E R E N C E " } , { " a l l o w D i f f e r e n t O w n e r O f O v e r r i d e " : f a l s e , " c l a s s K i n d " : " P a r a m e t e r " , " e x p e c t s O v e r r i d e " : f a l s e , " g r o u p " : n u l l , " i i d " : " a 8 5 3 3 0 3 4 - a 8 9 0 - 4 1 5 9 - b e 0 f - 9 1 5 7 6 7 c 3 9 0 b 3 " , " i s O p t i o n D e p e n d e n t " : f a l s e , " o w n e r " : " 9 f 4 8 e f 6 2 - 7 8 9 0 - 4 2 8 3 - a a 6 3 - 8 0 2 0 6 d 0 4 2 3 3 0 " , " p a r a m e t e r S u b s c r i p t i o n " : [ ] , " p a r a m e t e r T y p e " : " b 1 4 6 f 1 5 d - c 2 a 7 - 4 a c 9 - a 5 5 8 - 7 b 5 0 d 4 3 9 2 d c a " , " r e q u e s t e d B y " : n u l l , " r e v i s i o n N u m b e r " : 3 1 4 , " s c a l e " : " 2 7 5 9 1 4 d 1 - 1 7 9 1 - 4 0 1 9 - b 7 b 7 - 1 d 4 8 b f c 8 f c f 5 " , " s t a t e D e p e n d e n c e " : n u l l , " v a l u e S e t " : [ " 0 8 4 6 b 0 9 6 - f 0 c d - 4 d 7 9 - 8 f 0 0 - a 4 2 a a 8 a 3 6 e 0 0 " ] } , { " a c t u a l O p t i o n " : n u l l , " a c t u a l S t a t e " : n u l l , " c l a s s K i n d " : " P a r a m e t e r V a l u e S e t " , " c o m p u t e d " : " [ \ " - \ " ] " , " f o r m u l a " : " [ \ " \ " ] " , " i i d " : " 0 8 4 6 b 0 9 6 - f 0 c d - 4 d 7 9 - 8 f 0 0 - a 4 2 a a 8 a 3 6 e 0 0 " , " m a n u a l " : " [ \ " - \ " ] " , " p u b l i s h e d " : " [ \ " 0 . 3 3 6 3 4 0 8 4 3 1 4 3 2 6 8 \ " ] " , " r e f e r e n c e " : " [ \ " 0 . 3 3 6 3 4 0 8 4 3 1 4 3 2 6 8 \ " ] " , " r e v i s i o n N u m b e r " : 3 3 6 , " v a l u e S w i t c h " : " R E F E R E N C E " } , { " a l l o w D i f f e r e n t O w n e r O f O v e r r i d e " : f a l s e , " c l a s s K i n d " : " P a r a m e t e r " , " e x p e c t s O v e r r i d e " : f a l s e , " g r o u p " : n u l l , " i i d " : " 0 6 1 b 1 1 c 0 - 8 5 0 a - 4 c 1 d - 9 b 1 f - 9 b 3 1 b 4 9 f 8 b f 2 " , " i s O p t i o n D e p e n d e n t " : f a l s e , " o w n e r " : " 9 f 4 8 e f 6 2 - 7 8 9 0 - 4 2 8 3 - a a 6 3 - 8 0 2 0 6 d 0 4 2 3 3 0 " , " p a r a m e t e r S u b s c r i p t i o n " : [ ] , " p a r a m e t e r T y p e " : " 1 1 9 3 1 c 1 8 - b 1 9 d - 4 c 2 8 - 8 7 8 f - 4 f b a 4 f e b 2 6 f 5 " , " r e q u e s t e d B y " : n u l l , " r e v i s i o n N u m b e r " : 2 8 6 , " s c a l e " : " 5 6 8 6 3 1 6 1 - f a 3 a - 4 7 b 8 - a 3 c d - 1 6 4 6 5 f 7 3 4 b 2 7 " , " s t a t e D e p e n d e n c e " : n u l l , " v a l u e S e t " : [ " b 9 1 0 b b 2 d - 5 d 4 c - 4 2 9 2 - 9 2 9 d - 8 5 6 a 7 1 a 0 a 7 b 2 " ] } , { " a c t u a l O p t i o n " : n u l l , " a c t u a l S t a t e " : n u l l , " c l a s s K i n d " : " P a r a m e t e r V a l u e S e t " , " c o m p u t e d " : " [ \ " - \ " ] " , " f o r m u l a " : " [ \ " - \ " ] " , " i i d " : " b 9 1 0 b b 2 d - 5 d 4 c - 4 2 9 2 - 9 2 9 d - 8 5 6 a 7 1 a 0 a 7 b 2 " , " m a n u a l " : " [ \ " - \ " ] " , " p u b l i s h e d " : " [ \ " - \ " ] " , " r e f e r e n c e " : " [ \ " - \ " ] " , " r e v i s i o n N u m b e r " : 3 1 5 , " v a l u e S w i t c h " : " C O M P U T E D " } , { " a l i a s " : [ ] , " c a t e g o r y " : [ ] , " c l a s s K i n d " : " E l e m e n t D e f i n i t i o n " , " c o n t a i n e d E l e m e n t " : [ " 6 1 c 8 e d 4 0 - 7 9 2 7 - 4 9 6 a - 9 2 3 0 - 1 0 f 0 9 0 6 1 a a 5 5 " , " 0 1 8 2 6 a e 0 - 8 2 d 1 - 4 c 7 3 - 9 3 f a - 2 f 0 a 4 4 7 a 7 3 c 7 " ] , " d e f i n i t i o n " : [ ] , " h y p e r L i n k " : [ ] , " i i d " : " 2 c 8 2 1 1 e a - b 2 d 5 - 4 7 c 1 - 8 2 0 e - 8 0 c c 4 7 2 3 4 8 b 3 " , " n a m e " : " C o m m a n d   a n d   D a t a   H a n d l i n g " , " o w n e r " : " 5 a 9 3 8 0 3 9 - c f c 2 - 4 6 0 a - a 3 0 6 - 6 2 1 c 7 0 1 3 6 b 4 9 " , " p a r a m e t e r " : [ " 0 2 5 7 0 e 0 7 - 5 2 9 6 - 4 a 8 6 - b 7 c e - 2 b 2 e 2 b 3 9 7 8 2 5 " , " 4 c b a 1 3 7 b - 9 7 d 2 - 4 8 8 b - b 8 7 7 - 5 b 5 b 6 c b c 0 b 1 7 " , " e d a 9 5 5 5 5 - 4 4 e a - 4 a a 6 - 8 2 e 7 - e 6 f d 7 a 2 8 7 e b 7 " , " a 7 9 7 2 4 2 4 - 8 e c 9 - 4 f 9 2 - a b 4 b - f 9 d 8 2 4 3 c b 8 8 7 " ] , " p a r a m e t e r G r o u p " : [ ] , " r e f e r e n c e d E l e m e n t " : [ ] , " r e v i s i o n N u m b e r " : 2 5 9 , " s h o r t N a m e " : " C a n d D H " } , { " a l i a s " : [ ] , " c a t e g o r y " : [ ] , " c l a s s K i n d " : " E l e m e n t U s a g e " , " d e f i n i t i o n " : [ ] , " e l e m e n t D e f i n i t i o n " : " 9 2 1 e b 6 c d - f d 4 0 - 4 4 5 2 - 9 d 5 2 - 9 5 2 8 a 8 1 d 1 a 3 3 " , " e x c l u d e O p t i o n " : [ ] , " h y p e r L i n k " : [ ] , " i i d " : " 6 1 c 8 e d 4 0 - 7 9 2 7 - 4 9 6 a - 9 2 3 0 - 1 0 f 0 9 0 6 1 a a 5 5 " , " i n t e r f a c e E n d " : " N O N E " , " n a m e " : " C P U " , " o w n e r " : " 9 f 4 8 e f 6 2 - 7 8 9 0 - 4 2 8 3 - a a 6 3 - 8 0 2 0 6 d 0 4 2 3 3 0 " , " p a r a m e t e r O v e r r i d e " : [ ] , " r e v i s i o n N u m b e r " : 2 2 3 , " s h o r t N a m e " : " C P U " } , { " a l i a s " : [ ] , " c a t e g o r y " : [ ] , " c l a s s K i n d " : " E l e m e n t U s a g e " , " d e f i n i t i o n " : [ ] , " e l e m e n t D e f i n i t i o n " : " c 6 e 4 e f 6 8 - 3 7 a 3 - 4 9 6 9 - 8 8 0 0 - e c 2 d c b d b 3 c d d " , " e x c l u d e O p t i o n " : [ ] , " h y p e r L i n k " : [ ] , " i i d " : " 0 1 8 2 6 a e 0 - 8 2 d 1 - 4 c 7 3 - 9 3 f a - 2 f 0 a 4 4 7 a 7 3 c 7 " , " i n t e r f a c e E n d " : " N O N E " , " n a m e " : " M a s s   s t o r a g e " , " o w n e r " : " 9 f 4 8 e f 6 2 - 7 8 9 0 - 4 2 8 3 - a a 6 3 - 8 0 2 0 6 d 0 4 2 3 3 0 " , " p a r a m e t e r O v e r r i d e " : [ ] , " r e v i s i o n N u m b e r " : 2 2 5 , " s h o r t N a m e " : " M a s s S " } , { " a l l o w D i f f e r e n t O w n e r O f O v e r r i d e " : f a l s e , " c l a s s K i n d " : " P a r a m e t e r " , " e x p e c t s O v e r r i d e " : f a l s e , " g r o u p " : n u l l , " i i d " : " 0 2 5 7 0 e 0 7 - 5 2 9 6 - 4 a 8 6 - b 7 c e - 2 b 2 e 2 b 3 9 7 8 2 5 " , " i s O p t i o n D e p e n d e n t " : f a l s e , " o w n e r " : " 9 f 4 8 e f 6 2 - 7 8 9 0 - 4 2 8 3 - a a 6 3 - 8 0 2 0 6 d 0 4 2 3 3 0 " , " p a r a m e t e r S u b s c r i p t i o n " : [ ] , " p a r a m e t e r T y p e " : " d 5 6 b d f d 2 - 5 c 6 f - 4 6 e 3 - 9 6 a b - 2 0 b 7 5 3 3 9 3 4 5 1 " , " r e q u e s t e d B y " : n u l l , " r e v i s i o n N u m b e r " : 2 5 3 , " s c a l e " : " 6 b 2 4 b 1 9 3 - 2 f 8 2 - 4 3 b 7 - 9 9 c 3 - 8 2 7 f 0 b a 0 6 d 0 c " , " s t a t e D e p e n d e n c e " : n u l l , " v a l u e S e t " : [ " 8 1 9 e 0 6 6 1 - 9 4 8 d - 4 a 3 e - a b 6 f - e b 3 c 1 9 1 1 4 9 9 9 " ] } , { " a c t u a l O p t i o n " : n u l l , " a c t u a l S t a t e " : n u l l , " c l a s s K i n d " : " P a r a m e t e r V a l u e S e t " , " c o m p u t e d " : " [ \ " 4 0 \ " ] " , " f o r m u l a " : " [ \ " = ' C & D H ' ! C 3 6 : D 3 6 \ " ] " , " i i d " : " 8 1 9 e 0 6 6 1 - 9 4 8 d - 4 a 3 e - a b 6 f - e b 3 c 1 9 1 1 4 9 9 9 " , " m a n u a l " : " [ \ " - \ " ] " , " p u b l i s h e d " : " [ \ " 4 0 \ " ] " , " r e f e r e n c e " : " [ \ " - \ " ] " , " r e v i s i o n N u m b e r " : 3 0 7 , " v a l u e S w i t c h " : " C O M P U T E D " } , { " a l l o w D i f f e r e n t O w n e r O f O v e r r i d e " : f a l s e , " c l a s s K i n d " : " P a r a m e t e r " , " e x p e c t s O v e r r i d e " : f a l s e , " g r o u p " : n u l l , " i i d " : " 4 c b a 1 3 7 b - 9 7 d 2 - 4 8 8 b - b 8 7 7 - 5 b 5 b 6 c b c 0 b 1 7 " , " i s O p t i o n D e p e n d e n t " : f a l s e , " o w n e r " : " 9 f 4 8 e f 6 2 - 7 8 9 0 - 4 2 8 3 - a a 6 3 - 8 0 2 0 6 d 0 4 2 3 3 0 " , " p a r a m e t e r S u b s c r i p t i o n " : [ ] , " p a r a m e t e r T y p e " : " 6 5 1 e 1 8 7 5 - 9 2 3 6 - 4 b d 2 - b 3 a 7 - f d 8 9 7 9 7 e b d d 8 " , " r e q u e s t e d B y " : n u l l , " r e v i s i o n N u m b e r " : 2 3 8 , " s c a l e " : " 9 a 1 1 2 a 9 a - 4 1 1 a - 4 9 a 0 - 8 d f 8 - 8 7 2 8 5 a 1 e 2 1 5 5 " , " s t a t e D e p e n d e n c e " : n u l l , " v a l u e S e t " : [ " a 1 2 7 d e b a - 6 4 3 1 - 4 d 4 8 - 9 2 9 e - d 9 d 8 8 9 0 e 1 b c a " ] } , { " a c t u a l O p t i o n " : n u l l , " a c t u a l S t a t e " : n u l l , " c l a s s K i n d " : " P a r a m e t e r V a l u e S e t " , " c o m p u t e d " : " [ \ " 1 . 5 \ " ] " , " f o r m u l a " : " [ \ " = ' C & D H ' ! C 3 5 : D 3 5 \ " ] " , " i i d " : " a 1 2 7 d e b a - 6 4 3 1 - 4 d 4 8 - 9 2 9 e - d 9 d 8 8 9 0 e 1 b c a " , " m a n u a l " : " [ \ " - \ " ] " , " p u b l i s h e d " : " [ \ " 1 . 5 \ " ] " , " r e f e r e n c e " : " [ \ " - \ " ] " , " r e v i s i o n N u m b e r " : 3 0 7 , " v a l u e S w i t c h " : " C O M P U T E D " } , { " a l l o w D i f f e r e n t O w n e r O f O v e r r i d e " : f a l s e , " c l a s s K i n d " : " P a r a m e t e r " , " e x p e c t s O v e r r i d e " : f a l s e , " g r o u p " : n u l l , " i i d " : " e d a 9 5 5 5 5 - 4 4 e a - 4 a a 6 - 8 2 e 7 - e 6 f d 7 a 2 8 7 e b 7 " , " i s O p t i o n D e p e n d e n t " : f a l s e , " o w n e r " : " 9 f 4 8 e f 6 2 - 7 8 9 0 - 4 2 8 3 - a a 6 3 - 8 0 2 0 6 d 0 4 2 3 3 0 " , " p a r a m e t e r S u b s c r i p t i o n " : [ ] , " p a r a m e t e r T y p e " : " 4 7 5 6 5 e 5 3 - b f 9 3 - 4 b f 3 - b c 8 3 - 0 1 d b f b 4 8 f 7 8 d " , " r e q u e s t e d B y " : n u l l , " r e v i s i o n N u m b e r " : 2 5 9 , " s c a l e " : " 6 b 2 4 b 1 9 3 - 2 f 8 2 - 4 3 b 7 - 9 9 c 3 - 8 2 7 f 0 b a 0 6 d 0 c " , " s t a t e D e p e n d e n c e " : n u l l , " v a l u e S e t " : [ " d f 4 e 1 2 2 6 - 7 6 0 6 - 4 e 3 1 - 9 f 0 0 - a 4 9 b a 8 6 e d 2 5 f " ] } , { " a c t u a l O p t i o n " : n u l l , " a c t u a l S t a t e " : n u l l , " c l a s s K i n d " : " P a r a m e t e r V a l u e S e t " , " c o m p u t e d " : " [ \ " 4 0 \ " ] " , " f o r m u l a " : " [ \ " = ' C & D H ' ! C 3 6 : D 3 6 \ " ] " , " i i d " : " d f 4 e 1 2 2 6 - 7 6 0 6 - 4 e 3 1 - 9 f 0 0 - a 4 9 b a 8 6 e d 2 5 f " , " m a n u a l " : " [ \ " - \ " ] " , " p u b l i s h e d " : " [ \ " 4 0 \ " ] " , " r e f e r e n c e " : " [ \ " - \ " ] " , " r e v i s i o n N u m b e r " : 3 3 6 , " v a l u e S w i t c h " : " C O M P U T E D " } , { " a l l o w D i f f e r e n t O w n e r O f O v e r r i d e " : f a l s e , " c l a s s K i n d " : " P a r a m e t e r " , " e x p e c t s O v e r r i d e " : f a l s e , " g r o u p " : n u l l , " i i d " : " a 7 9 7 2 4 2 4 - 8 e c 9 - 4 f 9 2 - a b 4 b - f 9 d 8 2 4 3 c b 8 8 7 " , " i s O p t i o n D e p e n d e n t " : f a l s e , " o w n e r " : " 9 f 4 8 e f 6 2 - 7 8 9 0 - 4 2 8 3 - a a 6 3 - 8 0 2 0 6 d 0 4 2 3 3 0 " , " p a r a m e t e r S u b s c r i p t i o n " : [ ] , " p a r a m e t e r T y p e " : " 8 d b 6 7 3 7 f - 5 2 6 9 - 4 7 a 1 - 9 d f 8 - 5 5 b a 3 5 8 c 5 7 3 7 " , " r e q u e s t e d B y " : n u l l , " r e v i s i o n N u m b e r " : 2 4 0 , " s c a l e " : " 6 1 c e 4 b b 0 - 8 3 0 1 - 4 0 6 1 - 8 e 4 5 - 0 c 6 6 8 2 d b 9 a 9 f " , " s t a t e D e p e n d e n c e " : n u l l , " v a l u e S e t " : [ " 4 b f 9 7 f f a - 9 3 a 8 - 4 d b e - b 6 0 f - 0 7 6 4 c c b a 7 b 7 7 " ] } , { " a c t u a l O p t i o n " : n u l l , " a c t u a l S t a t e " : n u l l , " c l a s s K i n d " : " P a r a m e t e r V a l u e S e t " , " c o m p u t e d " : " [ \ " 2 . 4 \ " ] " , " f o r m u l a " : " [ \ " = ' C & D H ' ! C 3 4 : D 3 4 \ " ] " , " i i d " : " 4 b f 9 7 f f a - 9 3 a 8 - 4 d b e - b 6 0 f - 0 7 6 4 c c b a 7 b 7 7 " , " m a n u a l " : " [ \ " - \ " ] " , " p u b l i s h e d " : " [ \ " 2 . 4 \ " ] " , " r e f e r e n c e " : " [ \ " - \ " ] " , " r e v i s i o n N u m b e r " : 3 0 7 , " v a l u e S w i t c h " : " C O M P U T E D " } , { " a l i a s " : [ ] , " c a t e g o r y " : [ ] , " c l a s s K i n d " : " E l e m e n t D e f i n i t i o n " , " c o n t a i n e d E l e m e n t " : [ ] , " d e f i n i t i o n " : [ ] , " h y p e r L i n k " : [ ] , " i i d " : " 9 2 1 e b 6 c d - f d 4 0 - 4 4 5 2 - 9 d 5 2 - 9 5 2 8 a 8 1 d 1 a 3 3 " , " n a m e " : " C P U " , " o w n e r " : " 5 a 9 3 8 0 3 9 - c f c 2 - 4 6 0 a - a 3 0 6 - 6 2 1 c 7 0 1 3 6 b 4 9 " , " p a r a m e t e r " : [ " 4 7 9 9 7 7 3 5 - f 5 7 d - 4 e f 2 - b c 1 8 - 8 d 8 f 2 8 2 c e 1 0 e " , " f 5 9 d c c 7 f - c 9 9 a - 4 f a a - 9 4 0 7 - 7 7 6 a 0 b 1 9 f 9 c 7 " , " a 9 b c 9 8 2 8 - 6 3 3 d - 4 9 2 8 - a 3 1 c - 0 5 2 2 9 f b 2 8 5 7 0 " , " 3 c 2 d c c d b - 7 7 9 b - 4 d 3 3 - 9 e 8 b - 1 4 a b 8 3 3 0 e e 2 7 " ] , " p a r a m e t e r G r o u p " : [ ] , " r e f e r e n c e d E l e m e n t " : [ ] , " r e v i s i o n N u m b e r " : 2 9 5 , " s h o r t N a m e " : " C P U " } , { " a l l o w D i f f e r e n t O w n e r O f O v e r r i d e " : f a l s e , " c l a s s K i n d " : " P a r a m e t e r " , " e x p e c t s O v e r r i d e " : f a l s e , " g r o u p " : n u l l , " i i d " : " 4 7 9 9 7 7 3 5 - f 5 7 d - 4 e f 2 - b c 1 8 - 8 d 8 f 2 8 2 c e 1 0 e " , " i s O p t i o n D e p e n d e n t " : f a l s e , " o w n e r " : " 9 f 4 8 e f 6 2 - 7 8 9 0 - 4 2 8 3 - a a 6 3 - 8 0 2 0 6 d 0 4 2 3 3 0 " , " p a r a m e t e r S u b s c r i p t i o n " : [ ] , " p a r a m e t e r T y p e " : " 5 7 c 6 c 4 9 6 - e d 2 6 - 4 e 5 8 - a 4 2 9 - 3 d d 2 0 9 4 e 4 d 9 6 " , " r e q u e s t e d B y " : n u l l , " r e v i s i o n N u m b e r " : 2 8 2 , " s c a l e " : " 5 6 8 6 3 1 6 1 - f a 3 a - 4 7 b 8 - a 3 c d - 1 6 4 6 5 f 7 3 4 b 2 7 " , " s t a t e D e p e n d e n c e " : n u l l , " v a l u e S e t " : [ " 8 4 c b 4 e 8 3 - d 7 3 6 - 4 0 b 3 - b 4 3 7 - 7 c 7 d 4 c 2 b 6 3 2 d " ] } , { " a c t u a l O p t i o n " : n u l l , " a c t u a l S t a t e " : n u l l , " c l a s s K i n d " : " P a r a m e t e r V a l u e S e t " , " c o m p u t e d " : " [ \ " - \ " ] " , " f o r m u l a " : " [ \ " \ " ] " , " i i d " : " 8 4 c b 4 e 8 3 - d 7 3 6 - 4 0 b 3 - b 4 3 7 - 7 c 7 d 4 c 2 b 6 3 2 d " , " m a n u a l " : " [ \ " - \ " ] " , " p u b l i s h e d " : " [ \ " 1 \ " ] " , " r e f e r e n c e " : " [ \ " 1 \ " ] " , " r e v i s i o n N u m b e r " : 3 3 1 , " v a l u e S w i t c h " : " R E F E R E N C E " } , { " a l l o w D i f f e r e n t O w n e r O f O v e r r i d e " : f a l s e , " c l a s s K i n d " : " P a r a m e t e r " , " e x p e c t s O v e r r i d e " : f a l s e , " g r o u p " : n u l l , " i i d " : " f 5 9 d c c 7 f - c 9 9 a - 4 f a a - 9 4 0 7 - 7 7 6 a 0 b 1 9 f 9 c 7 " , " i s O p t i o n D e p e n d e n t " : f a l s e , " o w n e r " : " 9 f 4 8 e f 6 2 - 7 8 9 0 - 4 2 8 3 - a a 6 3 - 8 0 2 0 6 d 0 4 2 3 3 0 " , " p a r a m e t e r S u b s c r i p t i o n " : [ ] , " p a r a m e t e r T y p e " : " 8 c f 4 d a 3 c - 7 3 3 6 - 4 e 5 3 - b c e 7 - 6 8 1 8 8 e 9 f 1 7 8 9 " , " r e q u e s t e d B y " : n u l l , " r e v i s i o n N u m b e r " : 2 9 5 , " s c a l e " : " d 1 6 0 2 6 d b - 3 5 c 6 - 4 b a 5 - b 2 2 0 - f f 5 6 4 8 1 3 8 e 3 6 " , " s t a t e D e p e n d e n c e " : n u l l , " v a l u e S e t " : [ " 8 a 2 d f 0 b c - 6 6 c 5 - 4 2 6 c - 8 d e 8 - f e 6 6 5 4 e 9 8 a 5 b " ] } , { " a c t u a l O p t i o n " : n u l l , " a c t u a l S t a t e " : n u l l , " c l a s s K i n d " : " P a r a m e t e r V a l u e S e t " , " c o m p u t e d " : " [ \ " - \ " ] " , " f o r m u l a " : " [ \ " \ " ] " , " i i d " : " 8 a 2 d f 0 b c - 6 6 c 5 - 4 2 6 c - 8 d e 8 - f e 6 6 5 4 e 9 8 a 5 b " , " m a n u a l " : " [ \ " - \ " ] " , " p u b l i s h e d " : " [ \ " 1 0 0 \ " ] " , " r e f e r e n c e " : " [ \ " 1 0 0 \ " ] " , " r e v i s i o n N u m b e r " : 3 3 1 , " v a l u e S w i t c h " : " R E F E R E N C E " } , { " a l l o w D i f f e r e n t O w n e r O f O v e r r i d e " : f a l s e , " c l a s s K i n d " : " P a r a m e t e r " , " e x p e c t s O v e r r i d e " : f a l s e , " g r o u p " : n u l l , " i i d " : " a 9 b c 9 8 2 8 - 6 3 3 d - 4 9 2 8 - a 3 1 c - 0 5 2 2 9 f b 2 8 5 7 0 " , " i s O p t i o n D e p e n d e n t " : f a l s e , " o w n e r " : " 9 f 4 8 e f 6 2 - 7 8 9 0 - 4 2 8 3 - a a 6 3 - 8 0 2 0 6 d 0 4 2 3 3 0 " , " p a r a m e t e r S u b s c r i p t i o n " : [ ] , " p a r a m e t e r T y p e " : " 8 d b 6 7 3 7 f - 5 2 6 9 - 4 7 a 1 - 9 d f 8 - 5 5 b a 3 5 8 c 5 7 3 7 " , " r e q u e s t e d B y " : n u l l , " r e v i s i o n N u m b e r " : 2 9 3 , " s c a l e " : " 6 1 c e 4 b b 0 - 8 3 0 1 - 4 0 6 1 - 8 e 4 5 - 0 c 6 6 8 2 d b 9 a 9 f " , " s t a t e D e p e n d e n c e " : n u l l , " v a l u e S e t " : [ " 2 9 6 f 7 1 d a - 2 a 4 d - 4 f 9 1 - b 1 f 7 - 0 8 8 1 5 d a 8 d 2 f 8 " ] } , { " a c t u a l O p t i o n " : n u l l , " a c t u a l S t a t e " : n u l l , " c l a s s K i n d " : " P a r a m e t e r V a l u e S e t " , " c o m p u t e d " : " [ \ " - \ " ] " , " f o r m u l a " : " [ \ " \ " ] " , " i i d " : " 2 9 6 f 7 1 d a - 2 a 4 d - 4 f 9 1 - b 1 f 7 - 0 8 8 1 5 d a 8 d 2 f 8 " , " m a n u a l " : " [ \ " - \ " ] " , " p u b l i s h e d " : " [ \ " 0 . 4 \ " ] " , " r e f e r e n c e " : " [ \ " 0 . 4 \ " ] " , " r e v i s i o n N u m b e r " : 3 3 1 , " v a l u e S w i t c h " : " R E F E R E N C E " } , { " a l l o w D i f f e r e n t O w n e r O f O v e r r i d e " : f a l s e , " c l a s s K i n d " : " P a r a m e t e r " , " e x p e c t s O v e r r i d e " : f a l s e , " g r o u p " : n u l l , " i i d " : " 3 c 2 d c c d b - 7 7 9 b - 4 d 3 3 - 9 e 8 b - 1 4 a b 8 3 3 0 e e 2 7 " , " i s O p t i o n D e p e n d e n t " : f a l s e , " o w n e r " : " 9 f 4 8 e f 6 2 - 7 8 9 0 - 4 2 8 3 - a a 6 3 - 8 0 2 0 6 d 0 4 2 3 3 0 " , " p a r a m e t e r S u b s c r i p t i o n " : [ ] , " p a r a m e t e r T y p e " : " 6 5 1 e 1 8 7 5 - 9 2 3 6 - 4 b d 2 - b 3 a 7 - f d 8 9 7 9 7 e b d d 8 " , " r e q u e s t e d B y " : n u l l , " r e v i s i o n N u m b e r " : 2 9 4 , " s c a l e " : " 9 a 1 1 2 a 9 a - 4 1 1 a - 4 9 a 0 - 8 d f 8 - 8 7 2 8 5 a 1 e 2 1 5 5 " , " s t a t e D e p e n d e n c e " : n u l l , " v a l u e S e t " : [ " a 5 9 6 e 0 a 7 - d f 6 9 - 4 e d 4 - a 3 c d - 1 a 2 a a 9 4 a 2 2 8 9 " ] } , { " a c t u a l O p t i o n " : n u l l , " a c t u a l S t a t e " : n u l l , " c l a s s K i n d " : " P a r a m e t e r V a l u e S e t " , " c o m p u t e d " : " [ \ " - \ " ] " , " f o r m u l a " : " [ \ " \ " ] " , " i i d " : " a 5 9 6 e 0 a 7 - d f 6 9 - 4 e d 4 - a 3 c d - 1 a 2 a a 9 4 a 2 2 8 9 " , " m a n u a l " : " [ \ " - \ " ] " , " p u b l i s h e d " : " [ \ " 1 . 5 \ " ] " , " r e f e r e n c e " : " [ \ " 1 . 5 \ " ] " , " r e v i s i o n N u m b e r " : 3 3 1 , " v a l u e S w i t c h " : " R E F E R E N C E " } , { " a l i a s " : [ ] , " c a t e g o r y " : [ ] , " c l a s s K i n d " : " E l e m e n t D e f i n i t i o n " , " c o n t a i n e d E l e m e n t " : [ ] , " d e f i n i t i o n " : [ ] , " h y p e r L i n k " : [ ] , " i i d " : " c 6 e 4 e f 6 8 - 3 7 a 3 - 4 9 6 9 - 8 8 0 0 - e c 2 d c b d b 3 c d d " , " n a m e " : " M a s s   s t o r a g e " , " o w n e r " : " 5 a 9 3 8 0 3 9 - c f c 2 - 4 6 0 a - a 3 0 6 - 6 2 1 c 7 0 1 3 6 b 4 9 " , " p a r a m e t e r " : [ " e 5 2 e 4 e 7 1 - b c 7 c - 4 1 0 8 - 8 f 9 2 - a 3 d 4 7 9 e 9 1 4 8 3 " , " 2 3 8 e 4 2 b 3 - d 7 5 0 - 4 d 0 b - b 6 6 9 - e 6 0 6 e 1 7 6 9 d e 3 " , " 5 e 4 2 4 7 9 d - 1 9 3 a - 4 6 0 9 - 9 3 4 9 - a 8 8 3 5 5 0 7 e b b a " ] , " p a r a m e t e r G r o u p " : [ ] , " r e f e r e n c e d E l e m e n t " : [ ] , " r e v i s i o n N u m b e r " : 2 9 6 , " s h o r t N a m e " : " M a s s S " } , { " a l l o w D i f f e r e n t O w n e r O f O v e r r i d e " : f a l s e , " c l a s s K i n d " : " P a r a m e t e r " , " e x p e c t s O v e r r i d e " : f a l s e , " g r o u p " : n u l l , " i i d " : " e 5 2 e 4 e 7 1 - b c 7 c - 4 1 0 8 - 8 f 9 2 - a 3 d 4 7 9 e 9 1 4 8 3 " , " i s O p t i o n D e p e n d e n t " : f a l s e , " o w n e r " : " 9 f 4 8 e f 6 2 - 7 8 9 0 - 4 2 8 3 - a a 6 3 - 8 0 2 0 6 d 0 4 2 3 3 0 " , " p a r a m e t e r S u b s c r i p t i o n " : [ ] , " p a r a m e t e r T y p e " : " c a 2 c 4 7 4 1 - 3 1 f 9 - 4 a c 8 - a 1 a 9 - f a c b 3 e 8 8 4 a 2 4 " , " r e q u e s t e d B y " : n u l l , " r e v i s i o n N u m b e r " : 2 7 4 , " s c a l e " : " 9 1 c c a d a 2 - c 0 2 d - 4 e f d - 8 c 1 e - a a 2 f c 6 1 9 6 0 8 6 " , " s t a t e D e p e n d e n c e " : n u l l , " v a l u e S e t " : [ " 9 6 d 9 4 4 d b - 1 7 9 0 - 4 7 4 7 - 9 b 0 5 - 4 f 9 9 8 c b e 7 1 7 2 " ] } , { " a c t u a l O p t i o n " : n u l l , " a c t u a l S t a t e " : n u l l , " c l a s s K i n d " : " P a r a m e t e r V a l u e S e t " , " c o m p u t e d " : " [ \ " - \ " ] " , " f o r m u l a " : " [ \ " \ " ] " , " i i d " : " 9 6 d 9 4 4 d b - 1 7 9 0 - 4 7 4 7 - 9 b 0 5 - 4 f 9 9 8 c b e 7 1 7 2 " , " m a n u a l " : " [ \ " 2 0 0 \ " ] " , " p u b l i s h e d " : " [ \ " 2 0 0 \ " ] " , " r e f e r e n c e " : " [ \ " - \ " ] " , " r e v i s i o n N u m b e r " : 3 2 4 , " v a l u e S w i t c h " : " M A N U A L " } , { " a l l o w D i f f e r e n t O w n e r O f O v e r r i d e " : f a l s e , " c l a s s K i n d " : " P a r a m e t e r " , " e x p e c t s O v e r r i d e " : f a l s e , " g r o u p " : n u l l , " i i d " : " 2 3 8 e 4 2 b 3 - d 7 5 0 - 4 d 0 b - b 6 6 9 - e 6 0 6 e 1 7 6 9 d e 3 " , " i s O p t i o n D e p e n d e n t " : f a l s e , " o w n e r " : " 9 f 4 8 e f 6 2 - 7 8 9 0 - 4 2 8 3 - a a 6 3 - 8 0 2 0 6 d 0 4 2 3 3 0 " , " p a r a m e t e r S u b s c r i p t i o n " : [ ] , " p a r a m e t e r T y p e " : " 8 d b 6 7 3 7 f - 5 2 6 9 - 4 7 a 1 - 9 d f 8 - 5 5 b a 3 5 8 c 5 7 3 7 " , " r e q u e s t e d B y " : n u l l , " r e v i s i o n N u m b e r " : 2 9 6 , " s c a l e " : " 6 1 c e 4 b b 0 - 8 3 0 1 - 4 0 6 1 - 8 e 4 5 - 0 c 6 6 8 2 d b 9 a 9 f " , " s t a t e D e p e n d e n c e " : n u l l , " v a l u e S e t " : [ " 8 7 5 0 c d 5 c - 0 7 a f - 4 b f 5 - a 5 7 e - 7 f b f b e 6 5 2 2 f e " ] } , { " a c t u a l O p t i o n " : n u l l , " a c t u a l S t a t e " : n u l l , " c l a s s K i n d " : " P a r a m e t e r V a l u e S e t " , " c o m p u t e d " : " [ \ " - \ " ] " , " f o r m u l a " : " [ \ " - \ " ] " , " i i d " : " 8 7 5 0 c d 5 c - 0 7 a f - 4 b f 5 - a 5 7 e - 7 f b f b e 6 5 2 2 f e " , " m a n u a l " : " [ \ " - \ " ] " , " p u b l i s h e d " : " [ \ " - \ " ] " , " r e f e r e n c e " : " [ \ " - \ " ] " , " r e v i s i o n N u m b e r " : 3 2 3 , " v a l u e S w i t c h " : " C O M P U T E D " } , { " a l l o w D i f f e r e n t O w n e r O f O v e r r i d e " : f a l s e , " c l a s s K i n d " : " P a r a m e t e r " , " e x p e c t s O v e r r i d e " : f a l s e , " g r o u p " : n u l l , " i i d " : " 5 e 4 2 4 7 9 d - 1 9 3 a - 4 6 0 9 - 9 3 4 9 - a 8 8 3 5 5 0 7 e b b a " , " i s O p t i o n D e p e n d e n t " : f a l s e , " o w n e r " : " 9 f 4 8 e f 6 2 - 7 8 9 0 - 4 2 8 3 - a a 6 3 - 8 0 2 0 6 d 0 4 2 3 3 0 " , " p a r a m e t e r S u b s c r i p t i o n " : [ ] , " p a r a m e t e r T y p e " : " 5 7 c 6 c 4 9 6 - e d 2 6 - 4 e 5 8 - a 4 2 9 - 3 d d 2 0 9 4 e 4 d 9 6 " , " r e q u e s t e d B y " : n u l l , " r e v i s i o n N u m b e r " : 2 8 5 , " s c a l e " : " 5 6 8 6 3 1 6 1 - f a 3 a - 4 7 b 8 - a 3 c d - 1 6 4 6 5 f 7 3 4 b 2 7 " , " s t a t e D e p e n d e n c e " : n u l l , " v a l u e S e t " : [ " d d e c f 8 0 2 - 1 3 6 5 - 4 6 6 3 - 8 c 5 9 - c b 7 1 8 5 1 b 2 e 4 9 " ] } , { " a c t u a l O p t i o n " : n u l l , " a c t u a l S t a t e " : n u l l , " c l a s s K i n d " : " P a r a m e t e r V a l u e S e t " , " c o m p u t e d " : " [ \ " - \ " ] " , " f o r m u l a " : " [ \ " - \ " ] " , " i i d " : " d d e c f 8 0 2 - 1 3 6 5 - 4 6 6 3 - 8 c 5 9 - c b 7 1 8 5 1 b 2 e 4 9 " , " m a n u a l " : " [ \ " 2 \ " ] " , " p u b l i s h e d " : " [ \ " 2 \ " ] " , " r e f e r e n c e " : " [ \ " - \ " ] " , " r e v i s i o n N u m b e r " : 3 2 4 , " v a l u e S w i t c h " : " M A N U A L " } , { " a l i a s " : [ ] , " c a t e g o r y " : [ ] , " c l a s s K i n d " : " E l e m e n t D e f i n i t i o n " , " c o n t a i n e d E l e m e n t " : [ " d c 4 b 8 3 9 6 - 9 9 0 1 - 4 e 2 7 - 8 a 6 6 - f b 8 d e 3 7 f 5 d f b " , " f 2 e a 8 2 9 0 - 0 4 d 0 - 4 e 0 8 - b 0 1 8 - f 6 b 4 0 3 5 7 e a 9 7 " ] , " d e f i n i t i o n " : [ ] , " h y p e r L i n k " : [ ] , " i i d " : " 4 4 7 9 8 7 5 2 - 4 6 7 7 - 4 c 5 7 - b 8 d 4 - 1 2 0 c f 1 d 6 1 3 9 5 " , " n a m e " : " T h e r m a l   c o n t r o l " , " o w n e r " : " 3 4 f 2 6 b 7 9 - 2 7 7 a - 4 9 2 f - 9 5 3 f - b f d 2 7 1 e 5 a 9 b 7 " , " p a r a m e t e r " : [ " c 0 1 f 8 d c 9 - 0 b 3 3 - 4 2 4 2 - b 1 d 6 - e d 2 9 6 f d 5 6 9 b 9 " , " 4 1 3 7 5 b 7 7 - 1 b c 6 - 4 f 0 5 - 8 8 0 2 - 9 c 4 c d 6 c 0 c 2 8 1 " , " 4 4 9 9 8 f b 2 - 2 f a 9 - 4 f e 9 - 8 7 2 1 - c 5 0 a 1 c 4 8 b b a 6 " , " 7 7 d b 5 1 1 b - 4 c 1 f - 4 0 1 a - b 9 8 6 - 8 4 3 0 0 5 4 0 8 7 8 2 " , " 7 f b f b 4 f 8 - 3 6 e 9 - 4 1 a e - 9 d 6 c - 7 a 5 d 4 5 4 5 f a 6 2 " ] , " p a r a m e t e r G r o u p " : [ ] , " r e f e r e n c e d E l e m e n t " : [ ] , " r e v i s i o n N u m b e r " : 2 6 5 , " s h o r t N a m e " : " T h e r m a l " } , { " a l i a s " : [ ] , " c a t e g o r y " : [ ] , " c l a s s K i n d " : " E l e m e n t U s a g e " , " d e f i n i t i o n " : [ ] , " e l e m e n t D e f i n i t i o n " : " 6 e d 6 6 3 f 2 - 1 e 9 c - 4 f 5 d - b 5 5 6 - e 7 5 5 a 8 9 b 5 1 7 4 " , " e x c l u d e O p t i o n " : [ ] , " h y p e r L i n k " : [ ] , " i i d " : " d c 4 b 8 3 9 6 - 9 9 0 1 - 4 e 2 7 - 8 a 6 6 - f b 8 d e 3 7 f 5 d f b " , " i n t e r f a c e E n d " : " N O N E " , " n a m e " : " T e m p e r a t u r e   s e n s o r " , " o w n e r " : " 9 f 4 8 e f 6 2 - 7 8 9 0 - 4 2 8 3 - a a 6 3 - 8 0 2 0 6 d 0 4 2 3 3 0 " , " p a r a m e t e r O v e r r i d e " : [ ] , " r e v i s i o n N u m b e r " : 2 3 0 , " s h o r t N a m e " : " T h S e n s o r " } , { " a l i a s " : [ ] , " c a t e g o r y " : [ ] , " c l a s s K i n d " : " E l e m e n t U s a g e " , " d e f i n i t i o n " : [ ] , " e l e m e n t D e f i n i t i o n " : " 5 e e 0 e d 5 8 - c 1 a 3 - 4 5 f e - 8 b 5 a - 6 2 9 7 3 7 d 1 9 8 2 d " , " e x c l u d e O p t i o n " : [ ] , " h y p e r L i n k " : [ ] , " i i d " : " f 2 e a 8 2 9 0 - 0 4 d 0 - 4 e 0 8 - b 0 1 8 - f 6 b 4 0 3 5 7 e a 9 7 " , " i n t e r f a c e E n d " : " N O N E " , " n a m e " : " S c r e e n   v a c u u m   t h e r m a l   i n s u l a t i o n " , " o w n e r " : " 9 f 4 8 e f 6 2 - 7 8 9 0 - 4 2 8 3 - a a 6 3 - 8 0 2 0 6 d 0 4 2 3 3 0 " , " p a r a m e t e r O v e r r i d e " : [ ] , " r e v i s i o n N u m b e r " : 2 3 1 , " s h o r t N a m e " : " S V T H I " } , { " a l l o w D i f f e r e n t O w n e r O f O v e r r i d e " : f a l s e , " c l a s s K i n d " : " P a r a m e t e r " , " e x p e c t s O v e r r i d e " : f a l s e , " g r o u p " : n u l l , " i i d " : " c 0 1 f 8 d c 9 - 0 b 3 3 - 4 2 4 2 - b 1 d 6 - e d 2 9 6 f d 5 6 9 b 9 " , " i s O p t i o n D e p e n d e n t " : f a l s e , " o w n e r " : " 9 f 4 8 e f 6 2 - 7 8 9 0 - 4 2 8 3 - a a 6 3 - 8 0 2 0 6 d 0 4 2 3 3 0 " , " p a r a m e t e r S u b s c r i p t i o n " : [ ] , " p a r a m e t e r T y p e " : " c 2 a 6 8 7 1 e - 2 9 6 0 - 4 2 e d - a 0 0 a - 7 0 5 4 a 6 5 2 0 b 0 a " , " r e q u e s t e d B y " : n u l l , " r e v i s i o n N u m b e r " : 2 6 5 , " s c a l e " : " a 3 8 7 d 7 f c - 2 7 7 6 - 4 b d 6 - a f 5 a - 5 c 1 7 5 b 2 e c f 7 7 " , " s t a t e D e p e n d e n c e " : n u l l , " v a l u e S e t " : [ " b 3 0 1 3 7 6 f - 9 7 8 1 - 4 9 a 0 - 9 2 1 f - a c f 5 c 6 b 4 1 f 3 4 " ] } , { " a c t u a l O p t i o n " : n u l l , " a c t u a l S t a t e " : n u l l , " c l a s s K i n d " : " P a r a m e t e r V a l u e S e t " , " c o m p u t e d " : " [ \ " - \ " ] " , " f o r m u l a " : " [ \ " - \ " ] " , " i i d " : " b 3 0 1 3 7 6 f - 9 7 8 1 - 4 9 a 0 - 9 2 1 f - a c f 5 c 6 b 4 1 f 3 4 " , " m a n u a l " : " [ \ " - \ " ] " , " p u b l i s h e d " : " [ \ " - \ " ] " , " r e f e r e n c e " : " [ \ " - \ " ] " , " r e v i s i o n N u m b e r " : 3 1 0 , " v a l u e S w i t c h " : " C O M P U T E D " } , { " a l l o w D i f f e r e n t O w n e r O f O v e r r i d e " : f a l s e , " c l a s s K i n d " : " P a r a m e t e r " , " e x p e c t s O v e r r i d e " : f a l s e , " g r o u p " : n u l l , " i i d " : " 4 1 3 7 5 b 7 7 - 1 b c 6 - 4 f 0 5 - 8 8 0 2 - 9 c 4 c d 6 c 0 c 2 8 1 " , " i s O p t i o n D e p e n d e n t " : f a l s e , " o w n e r " : " 9 f 4 8 e f 6 2 - 7 8 9 0 - 4 2 8 3 - a a 6 3 - 8 0 2 0 6 d 0 4 2 3 3 0 " , " p a r a m e t e r S u b s c r i p t i o n " : [ ] , " p a r a m e t e r T y p e " : " 6 5 1 e 1 8 7 5 - 9 2 3 6 - 4 b d 2 - b 3 a 7 - f d 8 9 7 9 7 e b d d 8 " , " r e q u e s t e d B y " : n u l l , " r e v i s i o n N u m b e r " : 2 3 9 , " s c a l e " : " 9 a 1 1 2 a 9 a - 4 1 1 a - 4 9 a 0 - 8 d f 8 - 8 7 2 8 5 a 1 e 2 1 5 5 " , " s t a t e D e p e n d e n c e " : n u l l , " v a l u e S e t " : [ " 6 3 b a a a 7 c - b 9 5 b - 4 5 d b - b 0 5 c - e 8 1 3 6 5 a 5 f 0 7 f " ] } , { " a c t u a l O p t i o n " : n u l l , " a c t u a l S t a t e " : n u l l , " c l a s s K i n d " : " P a r a m e t e r V a l u e S e t " , " c o m p u t e d " : " [ \ " 0 . 2 \ " ] " , " f o r m u l a " : " [ \ " = T H E R M A L ! C 3 9 \ " ] " , " i i d " : " 6 3 b a a a 7 c - b 9 5 b - 4 5 d b - b 0 5 c - e 8 1 3 6 5 a 5 f 0 7 f " , " m a n u a l " : " [ \ " - \ " ] " , " p u b l i s h e d " : " [ \ " 0 . 2 \ " ] " , " r e f e r e n c e " : " [ \ " - \ " ] " , " r e v i s i o n N u m b e r " : 3 1 1 , " v a l u e S w i t c h " : " C O M P U T E D " } , { " a l l o w D i f f e r e n t O w n e r O f O v e r r i d e " : f a l s e , " c l a s s K i n d " : " P a r a m e t e r " , " e x p e c t s O v e r r i d e " : f a l s e , " g r o u p " : n u l l , " i i d " : " 4 4 9 9 8 f b 2 - 2 f a 9 - 4 f e 9 - 8 7 2 1 - c 5 0 a 1 c 4 8 b b a 6 " , " i s O p t i o n D e p e n d e n t " : f a l s e , " o w n e r " : " 9 f 4 8 e f 6 2 - 7 8 9 0 - 4 2 8 3 - a a 6 3 - 8 0 2 0 6 d 0 4 2 3 3 0 " , " p a r a m e t e r S u b s c r i p t i o n " : [ ] , " p a r a m e t e r T y p e " : " d 5 6 b d f d 2 - 5 c 6 f - 4 6 e 3 - 9 6 a b - 2 0 b 7 5 3 3 9 3 4 5 1 " , " r e q u e s t e d B y " : n u l l , " r e v i s i o n N u m b e r " : 2 5 5 , " s c a l e " : " 6 b 2 4 b 1 9 3 - 2 f 8 2 - 4 3 b 7 - 9 9 c 3 - 8 2 7 f 0 b a 0 6 d 0 c " , " s t a t e D e p e n d e n c e " : n u l l , " v a l u e S e t " : [ " f 7 0 2 a 0 3 0 - 1 8 a 7 - 4 9 a 1 - b 5 6 f - 1 c 0 0 5 0 f 2 7 4 2 4 " ] } , { " a c t u a l O p t i o n " : n u l l , " a c t u a l S t a t e " : n u l l , " c l a s s K i n d " : " P a r a m e t e r V a l u e S e t " , " c o m p u t e d " : " [ \ " 4 0 \ " ] " , " f o r m u l a " : " [ \ " = T H E R M A L ! C 4 0 \ " ] " , " i i d " : " f 7 0 2 a 0 3 0 - 1 8 a 7 - 4 9 a 1 - b 5 6 f - 1 c 0 0 5 0 f 2 7 4 2 4 " , " m a n u a l " : " [ \ " - \ " ] " , " p u b l i s h e d " : " [ \ " 4 0 \ " ] " , " r e f e r e n c e " : " [ \ " - \ " ] " , " r e v i s i o n N u m b e r " : 3 1 1 , " v a l u e S w i t c h " : " C O M P U T E D " } , { " a l l o w D i f f e r e n t O w n e r O f O v e r r i d e " : f a l s e , " c l a s s K i n d " : " P a r a m e t e r " , " e x p e c t s O v e r r i d e " : f a l s e , " g r o u p " : n u l l , " i i d " : " 7 7 d b 5 1 1 b - 4 c 1 f - 4 0 1 a - b 9 8 6 - 8 4 3 0 0 5 4 0 8 7 8 2 " , " i s O p t i o n D e p e n d e n t " : f a l s e , " o w n e r " : " 9 f 4 8 e f 6 2 - 7 8 9 0 - 4 2 8 3 - a a 6 3 - 8 0 2 0 6 d 0 4 2 3 3 0 " , " p a r a m e t e r S u b s c r i p t i o n " : [ ] , " p a r a m e t e r T y p e " : " 8 d b 6 7 3 7 f - 5 2 6 9 - 4 7 a 1 - 9 d f 8 - 5 5 b a 3 5 8 c 5 7 3 7 " , " r e q u e s t e d B y " : n u l l , " r e v i s i o n N u m b e r " : 2 5 8 , " s c a l e " : " 6 1 c e 4 b b 0 - 8 3 0 1 - 4 0 6 1 - 8 e 4 5 - 0 c 6 6 8 2 d b 9 a 9 f " , " s t a t e D e p e n d e n c e " : n u l l , " v a l u e S e t " : [ " f 3 d 8 b 9 d c - 1 c a 7 - 4 3 4 6 - 9 c f 0 - a f 8 4 7 f d f 4 b 0 f " ] } , { " a c t u a l O p t i o n " : n u l l , " a c t u a l S t a t e " : n u l l , " c l a s s K i n d " : " P a r a m e t e r V a l u e S e t " , " c o m p u t e d " : " [ \ " 2 . 0 2 \ " ] " , " f o r m u l a " : " [ \ " = T H E R M A L ! C 3 8 \ " ] " , " i i d " : " f 3 d 8 b 9 d c - 1 c a 7 - 4 3 4 6 - 9 c f 0 - a f 8 4 7 f d f 4 b 0 f " , " m a n u a l " : " [ \ " - \ " ] " , " p u b l i s h e d " : " [ \ " 2 . 0 2 \ " ] " , " r e f e r e n c e " : " [ \ " - \ " ] " , " r e v i s i o n N u m b e r " : 3 1 1 , " v a l u e S w i t c h " : " C O M P U T E D " } , { " a l l o w D i f f e r e n t O w n e r O f O v e r r i d e " : f a l s e , " c l a s s K i n d " : " P a r a m e t e r " , " e x p e c t s O v e r r i d e " : f a l s e , " g r o u p " : n u l l , " i i d " : " 7 f b f b 4 f 8 - 3 6 e 9 - 4 1 a e - 9 d 6 c - 7 a 5 d 4 5 4 5 f a 6 2 " , " i s O p t i o n D e p e n d e n t " : f a l s e , " o w n e r " : " 9 f 4 8 e f 6 2 - 7 8 9 0 - 4 2 8 3 - a a 6 3 - 8 0 2 0 6 d 0 4 2 3 3 0 " , " p a r a m e t e r S u b s c r i p t i o n " : [ ] , " p a r a m e t e r T y p e " : " 4 7 5 6 5 e 5 3 - b f 9 3 - 4 b f 3 - b c 8 3 - 0 1 d b f b 4 8 f 7 8 d " , " r e q u e s t e d B y " : n u l l , " r e v i s i o n N u m b e r " : 2 6 1 , " s c a l e " : " 6 b 2 4 b 1 9 3 - 2 f 8 2 - 4 3 b 7 - 9 9 c 3 - 8 2 7 f 0 b a 0 6 d 0 c " , " s t a t e D e p e n d e n c e " : n u l l , " v a l u e S e t " : [ " 3 4 1 3 9 7 d 3 - e e b 9 - 4 8 a 6 - a e 7 a - f f 9 f 1 f 9 9 f 4 e c " ] } , { " a c t u a l O p t i o n " : n u l l , " a c t u a l S t a t e " : n u l l , " c l a s s K i n d " : " P a r a m e t e r V a l u e S e t " , " c o m p u t e d " : " [ \ " 4 0 \ " ] " , " f o r m u l a " : " [ \ " = T H E R M A L ! C 4 0 \ " ] " , " i i d " : " 3 4 1 3 9 7 d 3 - e e b 9 - 4 8 a 6 - a e 7 a - f f 9 f 1 f 9 9 f 4 e c " , " m a n u a l " : " [ \ " - \ " ] " , " p u b l i s h e d " : " [ \ " 4 0 \ " ] " , " r e f e r e n c e " : " [ \ " - \ " ] " , " r e v i s i o n N u m b e r " : 3 1 1 , " v a l u e S w i t c h " : " C O M P U T E D " } , { " a l i a s " : [ ] , " c a t e g o r y " : [ ] , " c l a s s K i n d " : " E l e m e n t D e f i n i t i o n " , " c o n t a i n e d E l e m e n t " : [ ] , " d e f i n i t i o n " : [ ] , " h y p e r L i n k " : [ ] , " i i d " : " 5 e e 0 e d 5 8 - c 1 a 3 - 4 5 f e - 8 b 5 a - 6 2 9 7 3 7 d 1 9 8 2 d " , " n a m e " : " S c r e e n   v a c u u m   t h e r m a l   i n s u l a t i o n " , " o w n e r " : " 3 4 f 2 6 b 7 9 - 2 7 7 a - 4 9 2 f - 9 5 3 f - b f d 2 7 1 e 5 a 9 b 7 " , " p a r a m e t e r " : [ " 6 1 7 6 a d 5 4 - 6 b 0 a - 4 d 4 1 - 8 b 1 7 - 2 e 5 8 e f 1 1 e 2 1 e " , " 4 1 1 7 d e 2 f - 9 9 0 8 - 4 e e 4 - b 8 c b - 0 8 0 7 2 a 3 a 2 9 9 9 " ] , " p a r a m e t e r G r o u p " : [ ] , " r e f e r e n c e d E l e m e n t " : [ ] , " r e v i s i o n N u m b e r " : 2 6 8 , " s h o r t N a m e " : " S V T H I " } , { " a l l o w D i f f e r e n t O w n e r O f O v e r r i d e " : f a l s e , " c l a s s K i n d " : " P a r a m e t e r " , " e x p e c t s O v e r r i d e " : f a l s e , " g r o u p " : n u l l , " i i d " : " 6 1 7 6 a d 5 4 - 6 b 0 a - 4 d 4 1 - 8 b 1 7 - 2 e 5 8 e f 1 1 e 2 1 e " , " i s O p t i o n D e p e n d e n t " : f a l s e , " o w n e r " : " 9 f 4 8 e f 6 2 - 7 8 9 0 - 4 2 8 3 - a a 6 3 - 8 0 2 0 6 d 0 4 2 3 3 0 " , " p a r a m e t e r S u b s c r i p t i o n " : [ ] , " p a r a m e t e r T y p e " : " c 4 6 9 a 2 6 a - b 8 4 1 - 4 f c 8 - b 5 c c - 8 7 4 6 4 6 4 c 9 8 4 3 " , " r e q u e s t e d B y " : n u l l , " r e v i s i o n N u m b e r " : 2 6 6 , " s c a l e " : " 3 d 5 b d d b 6 - 6 4 0 f - 4 d 7 9 - 9 c 3 5 - 6 4 a 5 5 4 9 4 6 8 8 4 " , " s t a t e D e p e n d e n c e " : n u l l , " v a l u e S e t " : [ " 3 6 3 0 c 9 1 7 - 4 c 7 9 - 4 0 a 1 - 9 7 a 0 - 7 b 6 5 d 9 8 5 0 5 2 5 " ] } , { " a c t u a l O p t i o n " : n u l l , " a c t u a l S t a t e " : n u l l , " c l a s s K i n d " : " P a r a m e t e r V a l u e S e t " , " c o m p u t e d " : " [ \ " - \ " ] " , " f o r m u l a " : " [ \ " - \ " ] " , " i i d " : " 3 6 3 0 c 9 1 7 - 4 c 7 9 - 4 0 a 1 - 9 7 a 0 - 7 b 6 5 d 9 8 5 0 5 2 5 " , " m a n u a l " : " [ \ " 0 . 0 0 1 \ " ] " , " p u b l i s h e d " : " [ \ " 0 . 0 0 1 \ " ] " , " r e f e r e n c e " : " [ \ " - \ " ] " , " r e v i s i o n N u m b e r " : 3 2 9 , " v a l u e S w i t c h " : " M A N U A L " } , { " a l l o w D i f f e r e n t O w n e r O f O v e r r i d e " : f a l s e , " c l a s s K i n d " : " P a r a m e t e r " , " e x p e c t s O v e r r i d e " : f a l s e , " g r o u p " : n u l l , " i i d " : " 4 1 1 7 d e 2 f - 9 9 0 8 - 4 e e 4 - b 8 c b - 0 8 0 7 2 a 3 a 2 9 9 9 " , " i s O p t i o n D e p e n d e n t " : f a l s e , " o w n e r " : " 9 f 4 8 e f 6 2 - 7 8 9 0 - 4 2 8 3 - a a 6 3 - 8 0 2 0 6 d 0 4 2 3 3 0 " , " p a r a m e t e r S u b s c r i p t i o n " : [ ] , " p a r a m e t e r T y p e " : " 8 d b 6 7 3 7 f - 5 2 6 9 - 4 7 a 1 - 9 d f 8 - 5 5 b a 3 5 8 c 5 7 3 7 " , " r e q u e s t e d B y " : n u l l , " r e v i s i o n N u m b e r " : 2 6 8 , " s c a l e " : " 6 1 c e 4 b b 0 - 8 3 0 1 - 4 0 6 1 - 8 e 4 5 - 0 c 6 6 8 2 d b 9 a 9 f " , " s t a t e D e p e n d e n c e " : n u l l , " v a l u e S e t " : [ " 4 d e 4 1 9 5 e - d a a 9 - 4 5 7 4 - 8 5 c 0 - c 5 0 1 6 1 7 8 7 a c 5 " ] } , { " a c t u a l O p t i o n " : n u l l , " a c t u a l S t a t e " : n u l l , " c l a s s K i n d " : " P a r a m e t e r V a l u e S e t " , " c o m p u t e d " : " [ \ " - \ " ] " , " f o r m u l a " : " [ \ " - \ " ] " , " i i d " : " 4 d e 4 1 9 5 e - d a a 9 - 4 5 7 4 - 8 5 c 0 - c 5 0 1 6 1 7 8 7 a c 5 " , " m a n u a l " : " [ \ " - \ " ] " , " p u b l i s h e d " : " [ \ " 2 \ " ] " , " r e f e r e n c e " : " [ \ " 2 \ " ] " , " r e v i s i o n N u m b e r " : 3 2 9 , " v a l u e S w i t c h " : " R E F E R E N C E " } , { " a l i a s " : [ ] , " c a t e g o r y " : [ ] , " c l a s s K i n d " : " E l e m e n t D e f i n i t i o n " , " c o n t a i n e d E l e m e n t " : [ ] , " d e f i n i t i o n " : [ ] , " h y p e r L i n k " : [ ] , " i i d " : " 6 e d 6 6 3 f 2 - 1 e 9 c - 4 f 5 d - b 5 5 6 - e 7 5 5 a 8 9 b 5 1 7 4 " , " n a m e " : " T e m p e r a t u r e   s e n s o r " , " o w n e r " : " 3 4 f 2 6 b 7 9 - 2 7 7 a - 4 9 2 f - 9 5 3 f - b f d 2 7 1 e 5 a 9 b 7 " , " p a r a m e t e r " : [ " 1 9 8 0 3 e c a - 5 9 d 2 - 4 6 f 4 - 9 1 7 9 - e 9 8 3 0 f 4 2 1 1 1 e " , " b 5 3 6 3 1 2 f - f 7 4 2 - 4 d 5 4 - a a b 8 - e 1 5 7 7 7 e c 3 f 8 2 " ] , " p a r a m e t e r G r o u p " : [ ] , " r e f e r e n c e d E l e m e n t " : [ ] , " r e v i s i o n N u m b e r " : 3 0 3 , " s h o r t N a m e " : " T h S e n s o r " } , { " a l l o w D i f f e r e n t O w n e r O f O v e r r i d e " : f a l s e , " c l a s s K i n d " : " P a r a m e t e r " , " e x p e c t s O v e r r i d e " : f a l s e , " g r o u p " : n u l l , " i i d " : " 1 9 8 0 3 e c a - 5 9 d 2 - 4 6 f 4 - 9 1 7 9 - e 9 8 3 0 f 4 2 1 1 1 e " , " i s O p t i o n D e p e n d e n t " : f a l s e , " o w n e r " : " 9 f 4 8 e f 6 2 - 7 8 9 0 - 4 2 8 3 - a a 6 3 - 8 0 2 0 6 d 0 4 2 3 3 0 " , " p a r a m e t e r S u b s c r i p t i o n " : [ ] , " p a r a m e t e r T y p e " : " 8 d b 6 7 3 7 f - 5 2 6 9 - 4 7 a 1 - 9 d f 8 - 5 5 b a 3 5 8 c 5 7 3 7 " , " r e q u e s t e d B y " : n u l l , " r e v i s i o n N u m b e r " : 3 0 2 , " s c a l e " : " 6 1 c e 4 b b 0 - 8 3 0 1 - 4 0 6 1 - 8 e 4 5 - 0 c 6 6 8 2 d b 9 a 9 f " , " s t a t e D e p e n d e n c e " : n u l l , " v a l u e S e t " : [ " 2 8 c 5 c 9 d 5 - 1 7 e 4 - 4 1 c 1 - b 7 d c - c 5 f c 1 7 b 8 8 3 7 9 " ] } , { " a c t u a l O p t i o n " : n u l l , " a c t u a l S t a t e " : n u l l , " c l a s s K i n d " : " P a r a m e t e r V a l u e S e t " , " c o m p u t e d " : " [ \ " - \ " ] " , " f o r m u l a " : " [ \ " - \ " ] " , " i i d " : " 2 8 c 5 c 9 d 5 - 1 7 e 4 - 4 1 c 1 - b 7 d c - c 5 f c 1 7 b 8 8 3 7 9 " , " m a n u a l " : " [ \ " - \ " ] " , " p u b l i s h e d " : " [ \ " 0 . 0 1 \ " ] " , " r e f e r e n c e " : " [ \ " 0 . 0 1 \ " ] " , " r e v i s i o n N u m b e r " : 3 3 2 , " v a l u e S w i t c h " : " R E F E R E N C E " } , { " a l l o w D i f f e r e n t O w n e r O f O v e r r i d e " : f a l s e , " c l a s s K i n d " : " P a r a m e t e r " , " e x p e c t s O v e r r i d e " : f a l s e , " g r o u p " : n u l l , " i i d " : " b 5 3 6 3 1 2 f - f 7 4 2 - 4 d 5 4 - a a b 8 - e 1 5 7 7 7 e c 3 f 8 2 " , " i s O p t i o n D e p e n d e n t " : f a l s e , " o w n e r " : " 9 f 4 8 e f 6 2 - 7 8 9 0 - 4 2 8 3 - a a 6 3 - 8 0 2 0 6 d 0 4 2 3 3 0 " , " p a r a m e t e r S u b s c r i p t i o n " : [ ] , " p a r a m e t e r T y p e " : " 6 5 1 e 1 8 7 5 - 9 2 3 6 - 4 b d 2 - b 3 a 7 - f d 8 9 7 9 7 e b d d 8 " , " r e q u e s t e d B y " : n u l l , " r e v i s i o n N u m b e r " : 3 0 3 , " s c a l e " : " 9 a 1 1 2 a 9 a - 4 1 1 a - 4 9 a 0 - 8 d f 8 - 8 7 2 8 5 a 1 e 2 1 5 5 " , " s t a t e D e p e n d e n c e " : n u l l , " v a l u e S e t " : [ " e 8 b 6 3 6 3 4 - e 0 2 0 - 4 2 0 7 - a c 9 b - 7 2 a 8 a a 0 c d c e b " ] } , { " a c t u a l O p t i o n " : n u l l , " a c t u a l S t a t e " : n u l l , " c l a s s K i n d " : " P a r a m e t e r V a l u e S e t " , " c o m p u t e d " : " [ \ " - \ " ] " , " f o r m u l a " : " [ \ " - \ " ] " , " i i d " : " e 8 b 6 3 6 3 4 - e 0 2 0 - 4 2 0 7 - a c 9 b - 7 2 a 8 a a 0 c d c e b " , " m a n u a l " : " [ \ " - \ " ] " , " p u b l i s h e d " : " [ \ " 0 . 1 \ " ] " , " r e f e r e n c e " : " [ \ " 0 . 1 \ " ] " , " r e v i s i o n N u m b e r " : 3 3 2 , " v a l u e S w i t c h " : " R E F E R E N C E " } , { " a l i a s " : [ ] , " c a t e g o r y " : [ ] , " c l a s s K i n d " : " E l e m e n t D e f i n i t i o n " , " c o n t a i n e d E l e m e n t " : [ ] , " d e f i n i t i o n " : [ ] , " h y p e r L i n k " : [ ] , " i i d " : " 8 5 2 b 1 e e 0 - 1 5 c 5 - 4 1 a 7 - 9 a d b - 3 e 4 7 8 0 0 3 5 c 4 d " , " n a m e " : " S t r u c t u r e " , " o w n e r " : " 6 e c 9 d e 8 8 - 0 d c c - 4 1 9 e - b f 0 2 - 4 e d 7 c 5 f 1 1 d 9 8 " , " p a r a m e t e r " : [ " 2 2 8 3 9 e 6 5 - 0 2 f c - 4 2 3 1 - b 7 3 6 - 5 5 7 d 2 a 3 6 e 0 3 f " , " 0 9 4 f 5 4 3 f - a a c e - 4 3 f d - a 8 a 7 - 2 6 e d f f 8 0 9 3 9 1 " ] , " p a r a m e t e r G r o u p " : [ ] , " r e f e r e n c e d E l e m e n t " : [ ] , " r e v i s i o n N u m b e r " : 2 8 8 , " s h o r t N a m e " : " S t r " } , { " a l l o w D i f f e r e n t O w n e r O f O v e r r i d e " : f a l s e , " c l a s s K i n d " : " P a r a m e t e r " , " e x p e c t s O v e r r i d e " : f a l s e , " g r o u p " : n u l l , " i i d " : " 2 2 8 3 9 e 6 5 - 0 2 f c - 4 2 3 1 - b 7 3 6 - 5 5 7 d 2 a 3 6 e 0 3 f " , " i s O p t i o n D e p e n d e n t " : f a l s e , " o w n e r " : " 9 f 4 8 e f 6 2 - 7 8 9 0 - 4 2 8 3 - a a 6 3 - 8 0 2 0 6 d 0 4 2 3 3 0 " , " p a r a m e t e r S u b s c r i p t i o n " : [ ] , " p a r a m e t e r T y p e " : " 8 d b 6 7 3 7 f - 5 2 6 9 - 4 7 a 1 - 9 d f 8 - 5 5 b a 3 5 8 c 5 7 3 7 " , " r e q u e s t e d B y " : n u l l , " r e v i s i o n N u m b e r " : 2 8 7 , " s c a l e " : " 6 1 c e 4 b b 0 - 8 3 0 1 - 4 0 6 1 - 8 e 4 5 - 0 c 6 6 8 2 d b 9 a 9 f " , " s t a t e D e p e n d e n c e " : n u l l , " v a l u e S e t " : [ " 1 4 b 7 d b 2 7 - 5 f d 2 - 4 b 2 2 - 9 1 1 8 - 4 2 c 3 0 4 3 4 3 8 0 7 " ] } , { " a c t u a l O p t i o n " : n u l l , " a c t u a l S t a t e " : n u l l , " c l a s s K i n d " : " P a r a m e t e r V a l u e S e t " , " c o m p u t e d " : " [ \ " - \ " ] " , " f o r m u l a " : " [ \ " - \ " ] " , " i i d " : " 1 4 b 7 d b 2 7 - 5 f d 2 - 4 b 2 2 - 9 1 1 8 - 4 2 c 3 0 4 3 4 3 8 0 7 " , " m a n u a l " : " [ \ " - \ " ] " , " p u b l i s h e d " : " [ \ " 2 . 5 \ " ] " , " r e f e r e n c e " : " [ \ " 2 . 5 \ " ] " , " r e v i s i o n N u m b e r " : 3 2 9 , " v a l u e S w i t c h " : " R E F E R E N C E " } , { " a l l o w D i f f e r e n t O w n e r O f O v e r r i d e " : f a l s e , " c l a s s K i n d " : " P a r a m e t e r " , " e x p e c t s O v e r r i d e " : f a l s e , " g r o u p " : n u l l , " i i d " : " 0 9 4 f 5 4 3 f - a a c e - 4 3 f d - a 8 a 7 - 2 6 e d f f 8 0 9 3 9 1 " , " i s O p t i o n D e p e n d e n t " : f a l s e , " o w n e r " : " 9 f 4 8 e f 6 2 - 7 8 9 0 - 4 2 8 3 - a a 6 3 - 8 0 2 0 6 d 0 4 2 3 3 0 " , " p a r a m e t e r S u b s c r i p t i o n " : [ ] , " p a r a m e t e r T y p e " : " c 4 6 9 a 2 6 a - b 8 4 1 - 4 f c 8 - b 5 c c - 8 7 4 6 4 6 4 c 9 8 4 3 " , " r e q u e s t e d B y " : n u l l , " r e v i s i o n N u m b e r " : 2 8 8 , " s c a l e " : " 3 d 5 b d d b 6 - 6 4 0 f - 4 d 7 9 - 9 c 3 5 - 6 4 a 5 5 4 9 4 6 8 8 4 " , " s t a t e D e p e n d e n c e " : n u l l , " v a l u e S e t " : [ " 3 7 6 4 a b 7 b - 7 c 9 f - 4 c e 9 - a d 1 7 - d 4 e e f 8 3 e 5 4 c 4 " ] } , { " a c t u a l O p t i o n " : n u l l , " a c t u a l S t a t e " : n u l l , " c l a s s K i n d " : " P a r a m e t e r V a l u e S e t " , " c o m p u t e d " : " [ \ " - \ " ] " , " f o r m u l a " : " [ \ " \ " ] " , " i i d " : " 3 7 6 4 a b 7 b - 7 c 9 f - 4 c e 9 - a d 1 7 - d 4 e e f 8 3 e 5 4 c 4 " , " m a n u a l " : " [ \ " - \ " ] " , " p u b l i s h e d " : " [ \ " 0 . 0 0 3 \ " ] " , " r e f e r e n c e " : " [ \ " 0 . 0 0 3 \ " ] " , " r e v i s i o n N u m b e r " : 3 2 9 , " v a l u e S w i t c h " : " R E F E R E N C E " } , { " a l i a s " : [ ] , " c a t e g o r y " : [ ] , " c l a s s K i n d " : " O p t i o n " , " d e f i n i t i o n " : [ ] , " h y p e r L i n k " : [ ] , " i i d " : " 2 3 a b 0 0 2 7 - 9 9 1 1 - 4 0 5 2 - a 3 6 2 - f 0 b 1 d 3 a b 5 9 9 7 " , " n a m e " : " O p t i o n   1 " , " n e s t e d E l e m e n t " : [ ] , " r e v i s i o n N u m b e r " : 1 , " s h o r t N a m e " : " o p t i o n _ 1 " } , { " c l a s s K i n d " : " P u b l i c a t i o n " , " c r e a t e d O n " : " 2 0 1 8 - 0 5 - 2 2 T 1 3 : 2 6 : 3 0 . 2 5 5 Z " , " d o m a i n " : [ " 9 f 4 8 e f 6 2 - 7 8 9 0 - 4 2 8 3 - a a 6 3 - 8 0 2 0 6 d 0 4 2 3 3 0 " ] , " i i d " : " 2 c 7 5 9 1 1 7 - 1 5 b e - 4 5 5 4 - 8 0 0 7 - c 7 c 2 d 5 8 5 9 6 0 e " , " p u b l i s h e d P a r a m e t e r " : [ ] , " r e v i s i o n N u m b e r " : 3 1 } , { " c l a s s K i n d " : " P u b l i c a t i o n " , " c r e a t e d O n " : " 2 0 1 8 - 0 5 - 2 2 T 1 3 : 2 8 : 5 7 . 1 7 6 Z " , " d o m a i n " : [ " 9 f 4 8 e f 6 2 - 7 8 9 0 - 4 2 8 3 - a a 6 3 - 8 0 2 0 6 d 0 4 2 3 3 0 " ] , " i i d " : " 5 5 9 4 8 e f d - b 3 a 1 - 4 3 b 9 - 9 8 0 d - 4 2 4 8 3 7 3 5 d 7 2 2 " , " p u b l i s h e d P a r a m e t e r " : [ ] , " r e v i s i o n N u m b e r " : 3 3 } , { " c l a s s K i n d " : " P u b l i c a t i o n " , " c r e a t e d O n " : " 2 0 1 8 - 0 5 - 2 2 T 1 3 : 3 6 : 4 6 . 2 2 0 Z " , " d o m a i n " : [ " 9 f 4 8 e f 6 2 - 7 8 9 0 - 4 2 8 3 - a a 6 3 - 8 0 2 0 6 d 0 4 2 3 3 0 " ] , " i i d " : " 2 4 4 7 0 0 d 4 - 3 8 4 0 - 4 a 8 8 - 9 b b 5 - 7 3 5 9 e 6 d 9 0 7 8 e " , " p u b l i s h e d P a r a m e t e r " : [ ] , " r e v i s i o n N u m b e r " : 3 5 } , { " c l a s s K i n d " : " P u b l i c a t i o n " , " c r e a t e d O n " : " 2 0 1 8 - 0 5 - 2 3 T 1 3 : 3 8 : 1 2 . 9 3 0 Z " , " d o m a i n " : [ " 9 f 4 8 e f 6 2 - 7 8 9 0 - 4 2 8 3 - a a 6 3 - 8 0 2 0 6 d 0 4 2 3 3 0 " ] , " i i d " : " 6 1 b 4 8 1 a a - 2 0 f a - 4 f 7 3 - 8 c 8 7 - 9 6 9 6 8 9 9 c 3 5 0 0 " , " p u b l i s h e d P a r a m e t e r " : [ ] , " r e v i s i o n N u m b e r " : 1 0 8 } , { " c l a s s K i n d " : " P u b l i c a t i o n " , " c r e a t e d O n " : " 2 0 1 8 - 0 5 - 2 3 T 1 3 : 4 2 : 0 3 . 6 7 8 Z " , " d o m a i n " : [ " 9 f 4 8 e f 6 2 - 7 8 9 0 - 4 2 8 3 - a a 6 3 - 8 0 2 0 6 d 0 4 2 3 3 0 " ] , " i i d " : " b c b 8 5 3 c 8 - 2 1 4 3 - 4 b 6 e - b 9 2 5 - 8 f 7 6 3 2 8 c 6 9 9 6 " , " p u b l i s h e d P a r a m e t e r " : [ " 2 0 f a 2 d 2 b - e 6 2 5 - 4 e e 6 - 8 6 1 a - 5 b 0 a 8 e 1 7 1 0 f 5 " , " f 5 8 0 7 e c f - 9 5 b f - 4 6 4 3 - 9 5 c c - 8 c d 3 a 7 0 f f f 3 7 " , " 2 e b e d e a 0 - 0 8 d 2 - 4 6 2 3 - a f 7 9 - 5 e f 9 a 4 a 6 e 6 f e " , " 5 b 7 c e b 5 1 - a 4 3 6 - 4 d 3 e - a e a e - 2 b e a 0 6 3 1 a e 8 0 " , " 7 c a f c 5 e 5 - b 0 d 7 - 4 b e 5 - 8 d c 1 - 9 e b f 8 5 7 c 4 e b 4 " ] , " r e v i s i o n N u m b e r " : 9 0 } , { " c l a s s K i n d " : " P u b l i c a t i o n " , " c r e a t e d O n " : " 2 0 1 8 - 0 5 - 2 3 T 1 5 : 5 8 : 3 2 . 1 0 3 Z " , " d o m a i n " : [ " 9 f 4 8 e f 6 2 - 7 8 9 0 - 4 2 8 3 - a a 6 3 - 8 0 2 0 6 d 0 4 2 3 3 0 " ] , " i i d " : " 2 c 5 3 1 6 a 2 - 9 f d 6 - 4 6 b 3 - a a 6 d - 7 7 3 8 7 f 4 5 1 e 7 3 " , " p u b l i s h e d P a r a m e t e r " : [ " c 1 a 2 8 b 3 6 - 3 6 8 c - 4 7 1 3 - a 1 b 5 - 7 1 7 f d a 2 a a c 0 7 " ] , " r e v i s i o n N u m b e r " : 1 4 7 } , { " c l a s s K i n d " : " P u b l i c a t i o n " , " c r e a t e d O n " : " 2 0 1 8 - 0 5 - 2 3 T 1 6 : 0 1 : 5 6 . 5 1 2 Z " , " d o m a i n " : [ " 9 f 4 8 e f 6 2 - 7 8 9 0 - 4 2 8 3 - a a 6 3 - 8 0 2 0 6 d 0 4 2 3 3 0 " ] , " i i d " : " a 5 6 1 7 5 6 c - 3 4 d 3 - 4 c a 8 - 8 7 f 2 - e 3 7 6 a 8 6 9 d 4 b 7 " , " p u b l i s h e d P a r a m e t e r " : [ " 2 a e a 2 7 a a - 3 b 0 b - 4 2 a f - b 5 6 8 - 9 c 7 8 9 2 1 5 2 7 c c " , " e 3 1 7 6 b b 2 - f 9 7 0 - 4 9 7 6 - a 2 4 c - 6 2 8 3 a b 4 4 9 3 c 8 " , " d c 1 e 2 c b 4 - 4 1 b f - 4 c 6 4 - 9 3 c 7 - 8 9 5 4 3 f 6 7 8 c a 5 " , " f 1 9 1 2 e 4 8 - b f a 1 - 4 b 3 6 - 9 5 3 9 - 6 e c 7 0 1 c 9 f c 1 a " ] , " r e v i s i o n N u m b e r " : 1 5 0 } , { " c l a s s K i n d " : " P u b l i c a t i o n " , " c r e a t e d O n " : " 2 0 1 8 - 0 5 - 2 3 T 1 6 : 0 4 : 2 8 . 3 1 1 Z " , " d o m a i n " : [ " 9 f 4 8 e f 6 2 - 7 8 9 0 - 4 2 8 3 - a a 6 3 - 8 0 2 0 6 d 0 4 2 3 3 0 " ] , " i i d " : " 6 d 1 0 0 5 2 2 - 8 e 8 3 - 4 5 c b - a 3 b a - 1 3 7 b e 3 2 2 b 6 a 3 " , " p u b l i s h e d P a r a m e t e r " : [ " 8 1 9 c 3 b 6 a - 6 2 5 e - 4 3 6 0 - 8 d 7 2 - c e e d f 2 5 b 5 b 0 4 " , " 2 9 8 b 0 8 f f - d f 4 3 - 4 0 4 3 - 9 d 2 a - c 3 4 8 0 d 8 c 9 1 0 9 " , " f 5 1 b b e 4 f - 2 9 e d - 4 a 8 2 - a f a 0 - 2 8 7 e e 5 0 6 3 7 4 1 " , " 9 f a d b e e 4 - b d b 1 - 4 c 7 b - a 8 5 d - c 7 f 7 a 0 e 6 7 2 9 a " , " f 5 3 c 1 5 e 5 - 4 f 1 9 - 4 8 3 0 - 8 1 0 1 - 8 4 5 d 6 5 a 8 e 2 6 0 " , " e a c 5 3 6 6 5 - 3 c d 6 - 4 c 3 2 - 8 5 b 2 - 7 2 f 3 7 e 5 7 c 2 f 8 " ] , " r e v i s i o n N u m b e r " : 1 5 2 } , { " c l a s s K i n d " : " P u b l i c a t i o n " , " c r e a t e d O n " : " 2 0 1 8 - 0 5 - 2 3 T 1 6 : 0 7 : 4 7 . 6 2 8 Z " , " d o m a i n " : [ " 9 f 4 8 e f 6 2 - 7 8 9 0 - 4 2 8 3 - a a 6 3 - 8 0 2 0 6 d 0 4 2 3 3 0 " ] , " i i d " : " a b b 4 7 1 8 d - 9 b e 8 - 4 e 9 1 - 8 8 4 b - 3 6 8 b 1 f 6 5 5 2 b 9 " , " p u b l i s h e d P a r a m e t e r " : [ " 2 4 7 7 4 1 6 c - 4 e 6 e - 4 d e 3 - a 7 b f - b 2 b 4 1 0 2 1 4 d 3 7 " , " 8 a b 1 2 e 5 f - 8 0 0 c - 4 8 1 c - 9 5 5 2 - 0 7 9 8 0 0 2 1 f 6 2 2 " , " 5 c b f e 6 7 1 - 9 f 8 d - 4 1 e 0 - 9 3 8 6 - b e 3 8 f 0 7 8 8 4 8 d " ] , " r e v i s i o n N u m b e r " : 1 5 4 } , { " c l a s s K i n d " : " P u b l i c a t i o n " , " c r e a t e d O n " : " 2 0 1 8 - 0 5 - 2 3 T 1 6 : 0 9 : 3 2 . 3 5 5 Z " , " d o m a i n " : [ " 9 f 4 8 e f 6 2 - 7 8 9 0 - 4 2 8 3 - a a 6 3 - 8 0 2 0 6 d 0 4 2 3 3 0 " ] , " i i d " : " 1 5 e 4 1 7 b 3 - 7 2 e 8 - 4 7 4 a - b 2 f a - 1 d 0 3 3 3 4 9 c 8 a b " , " p u b l i s h e d P a r a m e t e r " : [ " 3 1 4 7 e 3 5 6 - 0 6 1 7 - 4 3 e f - 9 4 6 8 - d c b 5 8 d 8 e 4 d e 1 " , " b b c 4 2 5 d c - 3 2 4 3 - 4 9 3 f - 8 d f b - 8 8 b d 1 6 6 6 a 3 9 a " ] , " r e v i s i o n N u m b e r " : 1 5 6 } , { " c l a s s K i n d " : " P u b l i c a t i o n " , " c r e a t e d O n " : " 2 0 1 8 - 0 5 - 2 3 T 1 6 : 1 0 : 3 1 . 7 9 8 Z " , " d o m a i n " : [ " 9 f 4 8 e f 6 2 - 7 8 9 0 - 4 2 8 3 - a a 6 3 - 8 0 2 0 6 d 0 4 2 3 3 0 " ] , " i i d " : " e 7 1 a d 3 5 b - c a 6 8 - 4 d b 9 - 8 1 8 4 - f 5 0 d b 6 3 e 6 7 d 9 " , " p u b l i s h e d P a r a m e t e r " : [ " 4 b 8 0 0 e f 7 - 0 b 9 b - 4 d 2 3 - a e b 8 - e 5 2 2 d f 1 d 6 0 1 1 " , " 6 5 a f e e 0 5 - 2 1 3 9 - 4 5 7 3 - b 6 c d - 4 0 7 a 2 2 e 4 7 b d 2 " ] , " r e v i s i o n N u m b e r " : 1 5 8 } , { " c l a s s K i n d " : " P u b l i c a t i o n " , " c r e a t e d O n " : " 2 0 1 8 - 0 5 - 2 3 T 1 7 : 4 6 : 2 9 . 3 1 2 Z " , " d o m a i n " : [ " 9 f 4 8 e f 6 2 - 7 8 9 0 - 4 2 8 3 - a a 6 3 - 8 0 2 0 6 d 0 4 2 3 3 0 " ] , " i i d " : " 5 a c 3 2 0 5 0 - 5 1 f f - 4 0 1 4 - 9 8 f 2 - f e 0 f 0 2 0 e 1 1 5 6 " , " p u b l i s h e d P a r a m e t e r " : [ " 3 9 9 b 7 a f 0 - 7 f f b - 4 a 2 f - b 6 5 9 - c 5 8 4 3 9 4 e 3 1 b 6 " , " 7 1 8 f a 1 d 3 - b 6 a f - 4 e e 7 - a 2 1 8 - b 3 8 9 3 b d 0 2 0 f d " , " 0 8 c 2 e 3 c 9 - 5 b 3 4 - 4 f 4 b - 8 8 f 4 - a 4 7 d 1 2 c 8 9 d 1 e " , " 6 e 1 6 2 9 f 6 - 5 8 2 c - 4 d 3 0 - 8 2 b b - 1 b 3 0 a a 8 1 3 2 4 7 " , " 8 9 9 f d d 2 3 - f 7 8 2 - 4 3 0 a - 9 e e 1 - 9 9 b e e 5 4 c 3 7 3 4 " , " 1 f b 5 8 d 0 1 - b d d 3 - 4 3 1 f - 9 8 3 5 - d 1 9 e 7 2 a d 4 c 9 a " , " c 2 7 1 a 5 5 6 - 8 0 6 0 - 4 6 d c - 8 9 4 4 - 9 d 1 f b a 8 4 a 3 8 5 " , " 3 5 8 e 8 3 7 2 - d 6 f 8 - 4 4 9 a - 9 b 4 f - 7 c f 9 d e 8 0 4 8 c 0 " ] , " r e v i s i o n N u m b e r " : 3 4 7 } , { " c l a s s K i n d " : " P u b l i c a t i o n " , " c r e a t e d O n " : " 2 0 1 8 - 0 5 - 2 4 T 1 5 : 4 7 : 0 2 . 1 5 1 Z " , " d o m a i n " : [ " 9 f 4 8 e f 6 2 - 7 8 9 0 - 4 2 8 3 - a a 6 3 - 8 0 2 0 6 d 0 4 2 3 3 0 " ] , " i i d " : " 1 0 7 0 1 9 e 7 - 1 5 6 c - 4 b 9 d - a 6 9 0 - 8 c d 5 1 4 5 e a 9 b d " , " p u b l i s h e d P a r a m e t e r " : [ " f 5 8 0 7 e c f - 9 5 b f - 4 6 4 3 - 9 5 c c - 8 c d 3 a 7 0 f f f 3 7 " , " f b 4 a e d d 7 - 1 e 0 c - 4 f b 1 - b 0 2 7 - b e 8 b a 8 c d a 7 9 c " , " 7 c a f c 5 e 5 - b 0 d 7 - 4 b e 5 - 8 d c 1 - 9 e b f 8 5 7 c 4 e b 4 " , " f 5 3 c 1 5 e 5 - 4 f 1 9 - 4 8 3 0 - 8 1 0 1 - 8 4 5 d 6 5 a 8 e 2 6 0 " , " 0 8 c 2 e 3 c 9 - 5 b 3 4 - 4 f 4 b - 8 8 f 4 - a 4 7 d 1 2 c 8 9 d 1 e " , " 9 f a d b e e 4 - b d b 1 - 4 c 7 b - a 8 5 d - c 7 f 7 a 0 e 6 7 2 9 a " , " 5 b 7 c e b 5 1 - a 4 3 6 - 4 d 3 e - a e a e - 2 b e a 0 6 3 1 a e 8 0 " , " f 5 1 b b e 4 f - 2 9 e d - 4 a 8 2 - a f a 0 - 2 8 7 e e 5 0 6 3 7 4 1 " , " 2 e b e d e a 0 - 0 8 d 2 - 4 6 2 3 - a f 7 9 - 5 e f 9 a 4 a 6 e 6 f e " , " 2 9 8 b 0 8 f f - d f 4 3 - 4 0 4 3 - 9 d 2 a - c 3 4 8 0 d 8 c 9 1 0 9 " , " d c 1 e 2 c b 4 - 4 1 b f - 4 c 6 4 - 9 3 c 7 - 8 9 5 4 3 f 6 7 8 c a 5 " , " 8 9 9 f d d 2 3 - f 7 8 2 - 4 3 0 a - 9 e e 1 - 9 9 b e e 5 4 c 3 7 3 4 " , " e 3 1 7 6 b b 2 - f 9 7 0 - 4 9 7 6 - a 2 4 c - 6 2 8 3 a b 4 4 9 3 c 8 " , " 1 f b 5 8 d 0 1 - b d d 3 - 4 3 1 f - 9 8 3 5 - d 1 9 e 7 2 a d 4 c 9 a " , " 3 5 8 e 8 3 7 2 - d 6 f 8 - 4 4 9 a - 9 b 4 f - 7 c f 9 d e 8 0 4 8 c 0 " , " 3 9 9 b 7 a f 0 - 7 f f b - 4 a 2 f - b 6 5 9 - c 5 8 4 3 9 4 e 3 1 b 6 " , " 2 a e a 2 7 a a - 3 b 0 b - 4 2 a f - b 5 6 8 - 9 c 7 8 9 2 1 5 2 7 c c " , " c 2 7 1 a 5 5 6 - 8 0 6 0 - 4 6 d c - 8 9 4 4 - 9 d 1 f b a 8 4 a 3 8 5 " , " 2 0 f a 2 d 2 b - e 6 2 5 - 4 e e 6 - 8 6 1 a - 5 b 0 a 8 e 1 7 1 0 f 5 " , " 8 1 9 c 3 b 6 a - 6 2 5 e - 4 3 6 0 - 8 d 7 2 - c e e d f 2 5 b 5 b 0 4 " , " 7 1 8 f a 1 d 3 - b 6 a f - 4 e e 7 - a 2 1 8 - b 3 8 9 3 b d 0 2 0 f d " , " 6 5 a f e e 0 5 - 2 1 3 9 - 4 5 7 3 - b 6 c d - 4 0 7 a 2 2 e 4 7 b d 2 " , " f 1 9 1 2 e 4 8 - b f a 1 - 4 b 3 6 - 9 5 3 9 - 6 e c 7 0 1 c 9 f c 1 a " ] , " r e v i s i o n N u m b e r " : 3 4 7 } , { " c l a s s K i n d " : " P u b l i c a t i o n " , " c r e a t e d O n " : " 2 0 1 8 - 0 5 - 2 4 T 1 5 : 4 9 : 2 8 . 1 5 2 Z " , " d o m a i n " : [ " 9 f 4 8 e f 6 2 - 7 8 9 0 - 4 2 8 3 - a a 6 3 - 8 0 2 0 6 d 0 4 2 3 3 0 " ] , " i i d " : " c b 0 c e e d 0 - 7 6 a 8 - 4 d b 5 - 9 1 f 8 - 2 f a e c 2 b 4 9 4 5 d " , " p u b l i s h e d P a r a m e t e r " : [ " 4 c b a 1 3 7 b - 9 7 d 2 - 4 8 8 b - b 8 7 7 - 5 b 5 b 6 c b c 0 b 1 7 " , " a 7 9 7 2 4 2 4 - 8 e c 9 - 4 f 9 2 - a b 4 b - f 9 d 8 2 4 3 c b 8 8 7 " , " 0 2 5 7 0 e 0 7 - 5 2 9 6 - 4 a 8 6 - b 7 c e - 2 b 2 e 2 b 3 9 7 8 2 5 " , " e d a 9 5 5 5 5 - 4 4 e a - 4 a a 6 - 8 2 e 7 - e 6 f d 7 a 2 8 7 e b 7 " ] , " r e v i s i o n N u m b e r " : 3 0 7 } , { " c l a s s K i n d " : " P u b l i c a t i o n " , " c r e a t e d O n " : " 2 0 1 8 - 0 5 - 2 4 T 1 6 : 0 1 : 3 0 . 5 1 0 Z " , " d o m a i n " : [ " 9 f 4 8 e f 6 2 - 7 8 9 0 - 4 2 8 3 - a a 6 3 - 8 0 2 0 6 d 0 4 2 3 3 0 " ] , " i i d " : " f 8 9 5 6 7 1 0 - 4 a 7 0 - 4 5 f 6 - a a 6 3 - e a 6 b b 7 c 3 d 3 f 9 " , " p u b l i s h e d P a r a m e t e r " : [ " f 1 9 1 2 e 4 8 - b f a 1 - 4 b 3 6 - 9 5 3 9 - 6 e c 7 0 1 c 9 f c 1 a " , " 2 a e a 2 7 a a - 3 b 0 b - 4 2 a f - b 5 6 8 - 9 c 7 8 9 2 1 5 2 7 c c " , " f 5 8 0 7 e c f - 9 5 b f - 4 6 4 3 - 9 5 c c - 8 c d 3 a 7 0 f f f 3 7 " , " e 3 1 7 6 b b 2 - f 9 7 0 - 4 9 7 6 - a 2 4 c - 6 2 8 3 a b 4 4 9 3 c 8 " , " d c 1 e 2 c b 4 - 4 1 b f - 4 c 6 4 - 9 3 c 7 - 8 9 5 4 3 f 6 7 8 c a 5 " , " 2 e b e d e a 0 - 0 8 d 2 - 4 6 2 3 - a f 7 9 - 5 e f 9 a 4 a 6 e 6 f e " , " 5 b 7 c e b 5 1 - a 4 3 6 - 4 d 3 e - a e a e - 2 b e a 0 6 3 1 a e 8 0 " , " 7 c a f c 5 e 5 - b 0 d 7 - 4 b e 5 - 8 d c 1 - 9 e b f 8 5 7 c 4 e b 4 " , " 2 0 f a 2 d 2 b - e 6 2 5 - 4 e e 6 - 8 6 1 a - 5 b 0 a 8 e 1 7 1 0 f 5 " ] , " r e v i s i o n N u m b e r " : 3 0 9 } , { " c l a s s K i n d " : " P u b l i c a t i o n " , " c r e a t e d O n " : " 2 0 1 8 - 0 5 - 2 4 T 1 6 : 0 3 : 3 8 . 8 8 6 Z " , " d o m a i n " : [ " 9 f 4 8 e f 6 2 - 7 8 9 0 - 4 2 8 3 - a a 6 3 - 8 0 2 0 6 d 0 4 2 3 3 0 " ] , " i i d " : " f 0 3 8 4 0 8 5 - 3 7 9 2 - 4 5 7 6 - a a f 1 - d 3 3 3 a 9 9 b b f 8 4 " , " p u b l i s h e d P a r a m e t e r " : [ " 7 7 d b 5 1 1 b - 4 c 1 f - 4 0 1 a - b 9 8 6 - 8 4 3 0 0 5 4 0 8 7 8 2 " , " 4 1 3 7 5 b 7 7 - 1 b c 6 - 4 f 0 5 - 8 8 0 2 - 9 c 4 c d 6 c 0 c 2 8 1 " , " 7 f b f b 4 f 8 - 3 6 e 9 - 4 1 a e - 9 d 6 c - 7 a 5 d 4 5 4 5 f a 6 2 " , " 4 4 9 9 8 f b 2 - 2 f a 9 - 4 f e 9 - 8 7 2 1 - c 5 0 a 1 c 4 8 b b a 6 " ] , " r e v i s i o n N u m b e r " : 3 1 1 } , { " c l a s s K i n d " : " P u b l i c a t i o n " , " c r e a t e d O n " : " 2 0 1 8 - 0 5 - 2 4 T 1 6 : 0 7 : 0 8 . 0 6 4 Z " , " d o m a i n " : [ " 9 f 4 8 e f 6 2 - 7 8 9 0 - 4 2 8 3 - a a 6 3 - 8 0 2 0 6 d 0 4 2 3 3 0 " ] , " i i d " : " 2 9 6 8 3 0 7 6 - 2 a 0 a - 4 5 c 9 - b c 2 f - 4 2 a 9 e 6 8 c b c 8 5 " , " p u b l i s h e d P a r a m e t e r " : [ " f 5 3 c 1 5 e 5 - 4 f 1 9 - 4 8 3 0 - 8 1 0 1 - 8 4 5 d 6 5 a 8 e 2 6 0 " , " 2 9 8 b 0 8 f f - d f 4 3 - 4 0 4 3 - 9 d 2 a - c 3 4 8 0 d 8 c 9 1 0 9 " ] , " r e v i s i o n N u m b e r " : 3 1 3 } , { " c l a s s K i n d " : " P u b l i c a t i o n " , " c r e a t e d O n " : " 2 0 1 8 - 0 5 - 2 4 T 1 6 : 1 9 : 3 2 . 8 3 2 Z " , " d o m a i n " : [ " 9 f 4 8 e f 6 2 - 7 8 9 0 - 4 2 8 3 - a a 6 3 - 8 0 2 0 6 d 0 4 2 3 3 0 " ] , " i i d " : " b 8 1 0 4 b b 7 - 9 d 4 9 - 4 f 0 c - a f a b - 5 0 b 8 0 6 d a f a 6 9 " , " p u b l i s h e d P a r a m e t e r " : [ " a 8 5 3 3 0 3 4 - a 8 9 0 - 4 1 5 9 - b e 0 f - 9 1 5 7 6 7 c 3 9 0 b 3 " , " d 2 7 7 6 2 9 3 - 7 5 1 3 - 4 e 1 c - b 8 5 e - 2 3 3 e 4 3 7 b 8 7 1 2 " ] , " r e v i s i o n N u m b e r " : 3 1 6 } , { " c l a s s K i n d " : " P u b l i c a t i o n " , " c r e a t e d O n " : " 2 0 1 8 - 0 5 - 2 4 T 1 6 : 2 4 : 3 6 . 1 5 5 Z " , " d o m a i n " : [ " 9 f 4 8 e f 6 2 - 7 8 9 0 - 4 2 8 3 - a a 6 3 - 8 0 2 0 6 d 0 4 2 3 3 0 " ] , " i i d " : " 4 6 c 6 b 3 1 2 - f 3 c 9 - 4 5 1 1 - b d 6 c - f 0 4 8 0 b 3 f 1 c 8 2 " , " p u b l i s h e d P a r a m e t e r " : [ " e 2 b 1 0 a a 8 - 3 0 b 1 - 4 f 7 7 - a 6 c a - 0 0 1 a d e 3 7 6 5 d 3 " , " 7 a c 2 a e 7 3 - 7 0 c 0 - 4 0 5 d - 8 6 9 d - 3 f e 7 8 b 7 8 a c b c " , " 5 0 a 5 8 5 0 b - 3 4 3 7 - 4 c 4 0 - b 3 0 3 - 8 1 6 4 7 d 9 0 e e 7 b " , " 4 5 a c 4 4 7 d - 1 4 4 a - 4 c 6 3 - a 7 f b - d c a b 0 a 9 1 5 9 4 c " , " 2 3 e 2 4 4 9 e - e 9 7 7 - 4 b 0 0 - a 4 1 e - 6 b 4 5 4 4 7 a a d 3 a " , " e 8 f 1 d 4 7 3 - c 0 3 a - 4 d a 4 - 9 b 9 e - 4 2 4 f f a e 6 e 3 c d " , " a 4 f 2 b 5 4 8 - 6 b 6 b - 4 b 5 5 - a 3 5 d - 2 7 5 8 d a 7 9 4 d d 9 " ] , " r e v i s i o n N u m b e r " : 3 1 8 } , { " c l a s s K i n d " : " P u b l i c a t i o n " , " c r e a t e d O n " : " 2 0 1 8 - 0 5 - 2 4 T 1 6 : 2 8 : 2 0 . 2 5 6 Z " , " d o m a i n " : [ " 9 f 4 8 e f 6 2 - 7 8 9 0 - 4 2 8 3 - a a 6 3 - 8 0 2 0 6 d 0 4 2 3 3 0 " ] , " i i d " : " 3 f d 4 c 8 9 3 - 2 d 7 f - 4 4 2 9 - b 2 9 6 - 3 1 1 f 0 8 1 5 d 8 4 3 " , " p u b l i s h e d P a r a m e t e r " : [ " a 2 5 7 a 8 2 a - f b d 2 - 4 b 1 b - a 0 1 5 - 2 e b 6 c d 0 8 7 f 1 5 " , " 4 e c 6 4 4 2 c - 6 6 8 b - 4 2 b 8 - a 0 f d - b 5 6 3 1 7 d 3 f 2 0 a " , " 5 3 e 3 c 4 6 d - 4 b 3 3 - 4 f e 5 - 8 c 0 2 - 6 2 a 3 0 c 0 f 3 e b 3 " , " 4 b e 5 8 d 2 4 - 8 1 a c - 4 b b 9 - a 7 d 4 - f b e 8 d 1 7 8 4 4 5 3 " , " e 2 b 1 0 a a 8 - 3 0 b 1 - 4 f 7 7 - a 6 c a - 0 0 1 a d e 3 7 6 5 d 3 " , " 3 e 0 9 0 1 d 2 - 6 c 0 9 - 4 5 b 3 - 8 2 6 9 - a 0 b 7 f 1 e e 2 b 1 1 " , " 4 5 a c 4 4 7 d - 1 4 4 a - 4 c 6 3 - a 7 f b - d c a b 0 a 9 1 5 9 4 c " , " 9 f a d b e e 4 - b d b 1 - 4 c 7 b - a 8 5 d - c 7 f 7 a 0 e 6 7 2 9 a " , " 7 9 4 0 b d d 5 - 9 e a 4 - 4 9 1 5 - 8 a e e - b 1 b b 1 8 c 0 f f 7 f " , " a a 8 b 1 c 5 8 - c c f 0 - 4 7 6 f - 8 1 e 9 - 0 6 1 d 9 d 6 0 0 1 d a " ] , " r e v i s i o n N u m b e r " : 3 2 0 } , { " c l a s s K i n d " : " P u b l i c a t i o n " , " c r e a t e d O n " : " 2 0 1 8 - 0 5 - 2 4 T 1 6 : 3 2 : 2 0 . 4 4 5 Z " , " d o m a i n " : [ " 9 f 4 8 e f 6 2 - 7 8 9 0 - 4 2 8 3 - a a 6 3 - 8 0 2 0 6 d 0 4 2 3 3 0 " ] , " i i d " : " c 4 6 6 5 1 c 3 - 7 f 7 6 - 4 0 a 0 - 9 d f a - a b c f 5 4 a e 2 d d c " , " p u b l i s h e d P a r a m e t e r " : [ " 7 1 8 f a 1 d 3 - b 6 a f - 4 e e 7 - a 2 1 8 - b 3 8 9 3 b d 0 2 0 f d " , " 3 9 9 b 7 a f 0 - 7 f f b - 4 a 2 f - b 6 5 9 - c 5 8 4 3 9 4 e 3 1 b 6 " , " 3 5 8 e 8 3 7 2 - d 6 f 8 - 4 4 9 a - 9 b 4 f - 7 c f 9 d e 8 0 4 8 c 0 " , " 6 d 4 b b 6 6 e - 6 8 4 3 - 4 e 0 8 - 9 6 c 3 - a 2 2 f 8 c 1 2 4 0 9 1 " , " 1 f b 5 8 d 0 1 - b d d 3 - 4 3 1 f - 9 8 3 5 - d 1 9 e 7 2 a d 4 c 9 a " , " 8 9 9 f d d 2 3 - f 7 8 2 - 4 3 0 a - 9 e e 1 - 9 9 b e e 5 4 c 3 7 3 4 " , " a 0 0 1 5 3 3 a - 2 7 6 c - 4 0 7 b - b 6 f 2 - 8 0 9 9 e 1 7 e 0 5 6 5 " ] , " r e v i s i o n N u m b e r " : 3 2 2 } , { " c l a s s K i n d " : " P u b l i c a t i o n " , " c r e a t e d O n " : " 2 0 1 8 - 0 5 - 2 4 T 1 6 : 4 0 : 5 3 . 2 0 1 Z " , " d o m a i n " : [ " 9 f 4 8 e f 6 2 - 7 8 9 0 - 4 2 8 3 - a a 6 3 - 8 0 2 0 6 d 0 4 2 3 3 0 " ] , " i i d " : " a 2 a 2 3 6 0 8 - 4 a 9 d - 4 0 5 6 - a 5 c 9 - f c f d 4 c 0 f 6 7 5 7 " , " p u b l i s h e d P a r a m e t e r " : [ " f f 8 5 8 2 0 3 - 5 0 9 b - 4 1 8 d - a c b 1 - 5 f a b f e e 0 2 d 6 5 " , " f 5 9 d c c 7 f - c 9 9 a - 4 f a a - 9 4 0 7 - 7 7 6 a 0 b 1 9 f 9 c 7 " , " e 5 2 e 4 e 7 1 - b c 7 c - 4 1 0 8 - 8 f 9 2 - a 3 d 4 7 9 e 9 1 4 8 3 " , " e d 3 3 3 b 6 f - 6 9 4 d - 4 1 f 1 - a a e b - 6 1 9 3 e c 8 4 9 2 b 7 " , " 2 1 6 f f 9 2 0 - 2 e 0 b - 4 5 6 1 - 8 5 5 5 - c d e 7 4 d b e 1 7 c 4 " , " 6 1 1 b 7 9 1 f - b 4 f e - 4 b 1 c - 9 6 7 4 - 3 6 0 c 4 9 8 3 c 7 5 6 " , " f 5 1 c 6 4 7 a - 5 a 0 5 - 4 5 f 6 - 8 c 5 e - b 2 f 9 5 2 4 9 b 5 7 5 " , " a 9 b c 9 8 2 8 - 6 3 3 d - 4 9 2 8 - a 3 1 c - 0 5 2 2 9 f b 2 8 5 7 0 " , " a 0 5 2 a 7 8 e - 9 d 6 e - 4 d 0 2 - a 5 a 2 - c 4 d f 7 2 b 0 f b 5 9 " , " 5 e 4 2 4 7 9 d - 1 9 3 a - 4 6 0 9 - 9 3 4 9 - a 8 8 3 5 5 0 7 e b b a " , " 4 7 9 9 7 7 3 5 - f 5 7 d - 4 e f 2 - b c 1 8 - 8 d 8 f 2 8 2 c e 1 0 e " , " a 5 2 f 4 6 7 c - 3 1 3 7 - 4 8 6 9 - 8 e 3 5 - a f d f 6 c 2 3 2 c b 8 " , " 8 8 e e d 0 d 3 - c e c f - 4 2 c 7 - a 1 c 8 - c b a 7 2 4 0 2 2 d 5 7 " , " 4 c a 9 0 f 6 a - 0 0 b 6 - 4 e 5 0 - 9 b 6 c - 1 b 3 1 9 d 8 b d d 0 b " , " 3 c 2 d c c d b - 7 7 9 b - 4 d 3 3 - 9 e 8 b - 1 4 a b 8 3 3 0 e e 2 7 " ] , " r e v i s i o n N u m b e r " : 3 2 4 } , { " c l a s s K i n d " : " P u b l i c a t i o n " , " c r e a t e d O n " : " 2 0 1 8 - 0 5 - 2 4 T 1 6 : 4 8 : 3 1 . 6 2 7 Z " , " d o m a i n " : [ " 9 f 4 8 e f 6 2 - 7 8 9 0 - 4 2 8 3 - a a 6 3 - 8 0 2 0 6 d 0 4 2 3 3 0 " ] , " i i d " : " 1 8 f 1 5 c c 3 - f 1 9 5 - 4 0 5 b - b 6 d b - 4 5 5 6 b 9 9 d 6 2 3 5 " , " p u b l i s h e d P a r a m e t e r " : [ " 0 9 4 f 5 4 3 f - a a c e - 4 3 f d - a 8 a 7 - 2 6 e d f f 8 0 9 3 9 1 " , " 0 f 2 e 7 8 0 8 - 2 7 8 8 - 4 b d 6 - 8 6 b 9 - 9 8 6 1 0 a 2 7 e 1 a 1 " , " 2 6 2 d 3 5 f a - a 9 9 9 - 4 8 b 6 - 9 e a 5 - 2 5 0 4 2 5 8 6 4 1 9 2 " , " d b b 5 b 5 d 8 - 6 4 7 0 - 4 5 9 9 - 8 0 4 c - a a 6 4 3 9 2 d 1 1 3 1 " , " 2 2 8 3 9 e 6 5 - 0 2 f c - 4 2 3 1 - b 7 3 6 - 5 5 7 d 2 a 3 6 e 0 3 f " , " 5 a f 3 2 8 0 6 - 6 d 0 f - 4 5 2 4 - 8 f 6 5 - d a f b 3 3 5 a 9 7 f 7 " , " 6 b 8 7 d 2 2 f - 0 5 5 e - 4 8 3 0 - b 8 1 7 - 6 7 b 8 7 9 6 2 1 8 4 5 " , " 2 0 f 5 7 8 0 f - a 9 2 6 - 4 b 3 a - b 6 e b - 2 c a 8 e a c 2 c f b e " , " 2 c a 3 3 6 1 a - 1 e 7 2 - 4 b b 1 - 8 1 2 3 - a f 3 6 4 6 4 c 8 3 1 c " , " d 5 d d 9 a 4 d - 7 0 0 3 - 4 8 d b - b 0 8 9 - e 5 7 8 0 c 9 3 8 9 b 5 " , " 4 1 1 7 d e 2 f - 9 9 0 8 - 4 e e 4 - b 8 c b - 0 8 0 7 2 a 3 a 2 9 9 9 " , " 6 1 7 6 a d 5 4 - 6 b 0 a - 4 d 4 1 - 8 b 1 7 - 2 e 5 8 e f 1 1 e 2 1 e " ] , " r e v i s i o n N u m b e r " : 3 2 7 } , { " c l a s s K i n d " : " P u b l i c a t i o n " , " c r e a t e d O n " : " 2 0 1 8 - 0 5 - 2 4 T 1 6 : 4 8 : 3 9 . 1 4 2 Z " , " d o m a i n " : [ " 9 f 4 8 e f 6 2 - 7 8 9 0 - 4 2 8 3 - a a 6 3 - 8 0 2 0 6 d 0 4 2 3 3 0 " ] , " i i d " : " 8 7 5 2 9 c 9 6 - c 0 d 0 - 4 5 b 2 - 8 c 7 f - 8 3 7 6 7 b 3 8 7 c 6 0 " , " p u b l i s h e d P a r a m e t e r " : [ " 6 b 8 7 d 2 2 f - 0 5 5 e - 4 8 3 0 - b 8 1 7 - 6 7 b 8 7 9 6 2 1 8 4 5 " , " 2 0 f 5 7 8 0 f - a 9 2 6 - 4 b 3 a - b 6 e b - 2 c a 8 e a c 2 c f b e " , " 2 c a 3 3 6 1 a - 1 e 7 2 - 4 b b 1 - 8 1 2 3 - a f 3 6 4 6 4 c 8 3 1 c " , " d 5 d d 9 a 4 d - 7 0 0 3 - 4 8 d b - b 0 8 9 - e 5 7 8 0 c 9 3 8 9 b 5 " , " 5 a f 3 2 8 0 6 - 6 d 0 f - 4 5 2 4 - 8 f 6 5 - d a f b 3 3 5 a 9 7 f 7 " , " 6 1 7 6 a d 5 4 - 6 b 0 a - 4 d 4 1 - 8 b 1 7 - 2 e 5 8 e f 1 1 e 2 1 e " , " 0 9 4 f 5 4 3 f - a a c e - 4 3 f d - a 8 a 7 - 2 6 e d f f 8 0 9 3 9 1 " , " 0 f 2 e 7 8 0 8 - 2 7 8 8 - 4 b d 6 - 8 6 b 9 - 9 8 6 1 0 a 2 7 e 1 a 1 " , " 2 6 2 d 3 5 f a - a 9 9 9 - 4 8 b 6 - 9 e a 5 - 2 5 0 4 2 5 8 6 4 1 9 2 " , " d b b 5 b 5 d 8 - 6 4 7 0 - 4 5 9 9 - 8 0 4 c - a a 6 4 3 9 2 d 1 1 3 1 " , " 2 2 8 3 9 e 6 5 - 0 2 f c - 4 2 3 1 - b 7 3 6 - 5 5 7 d 2 a 3 6 e 0 3 f " , " 4 1 1 7 d e 2 f - 9 9 0 8 - 4 e e 4 - b 8 c b - 0 8 0 7 2 a 3 a 2 9 9 9 " ] , " r e v i s i o n N u m b e r " : 3 2 9 } , { " c l a s s K i n d " : " P u b l i c a t i o n " , " c r e a t e d O n " : " 2 0 1 8 - 0 5 - 2 4 T 1 6 : 5 5 : 2 8 . 1 1 9 Z " , " d o m a i n " : [ " 9 f 4 8 e f 6 2 - 7 8 9 0 - 4 2 8 3 - a a 6 3 - 8 0 2 0 6 d 0 4 2 3 3 0 " ] , " i i d " : " 3 f d 0 7 1 1 8 - a 9 3 d - 4 a d 1 - a b c 6 - 1 2 a 3 1 a 6 c 9 6 4 0 " , " p u b l i s h e d P a r a m e t e r " : [ " b 5 3 6 3 1 2 f - f 7 4 2 - 4 d 5 4 - a a b 8 - e 1 5 7 7 7 e c 3 f 8 2 " , " e d a 9 5 5 5 5 - 4 4 e a - 4 a a 6 - 8 2 e 7 - e 6 f d 7 a 2 8 7 e b 7 " , " 6 e 1 6 2 9 f 6 - 5 8 2 c - 4 d 3 0 - 8 2 b b - 1 b 3 0 a a 8 1 3 2 4 7 " , " 0 8 c 2 e 3 c 9 - 5 b 3 4 - 4 f 4 b - 8 8 f 4 - a 4 7 d 1 2 c 8 9 d 1 e " , " 1 9 8 0 3 e c a - 5 9 d 2 - 4 6 f 4 - 9 1 7 9 - e 9 8 3 0 f 4 2 1 1 1 e " , " 9 f 1 0 0 9 2 8 - e 9 8 c - 4 e 5 8 - 8 a 4 5 - 3 d b 0 6 1 9 4 e 1 c b " , " f b 4 a e d d 7 - 1 e 0 c - 4 f b 1 - b 0 2 7 - b e 8 b a 8 c d a 7 9 c " , " 5 3 e 3 c 4 6 d - 4 b 3 3 - 4 f e 5 - 8 c 0 2 - 6 2 a 3 0 c 0 f 3 e b 3 " , " f 0 4 2 9 8 6 c - 7 1 3 e - 4 1 2 f - a 6 8 8 - 4 e 7 a d f 1 c a 0 d a " , " c 2 7 1 a 5 5 6 - 8 0 6 0 - 4 6 d c - 8 9 4 4 - 9 d 1 f b a 8 4 a 3 8 5 " , " a 9 8 d 0 7 f b - 0 0 f 0 - 4 9 3 8 - a 1 8 f - 2 e 6 c 8 b c 8 8 a f 7 " ] , " r e v i s i o n N u m b e r " : 3 3 2 } , { " c l a s s K i n d " : " P u b l i c a t i o n " , " c r e a t e d O n " : " 2 0 1 8 - 0 5 - 2 4 T 1 7 : 0 5 : 3 6 . 4 9 0 Z " , " d o m a i n " : [ " 9 f 4 8 e f 6 2 - 7 8 9 0 - 4 2 8 3 - a a 6 3 - 8 0 2 0 6 d 0 4 2 3 3 0 " ] , " i i d " : " c a f 6 4 9 b 6 - 2 f 9 0 - 4 4 d f - a a b 7 - 8 1 e e 5 1 8 b 0 a c d " , " p u b l i s h e d P a r a m e t e r " : [ " 8 a d 4 3 d 5 c - 1 9 5 b - 4 0 b 9 - 8 b b 4 - a 9 5 5 7 d e 1 c 1 0 f " , " a 8 5 3 3 0 3 4 - a 8 9 0 - 4 1 5 9 - b e 0 f - 9 1 5 7 6 7 c 3 9 0 b 3 " , " 7 a 7 9 5 2 6 4 - 9 6 7 e - 4 d c 2 - a 0 b 2 - 5 6 b 7 f e a 0 4 c a 5 " , " e 3 1 7 6 b b 2 - f 9 7 0 - 4 9 7 6 - a 2 4 c - 6 2 8 3 a b 4 4 9 3 c 8 " , " 4 5 a c 4 4 7 d - 1 4 4 a - 4 c 6 3 - a 7 f b - d c a b 0 a 9 1 5 9 4 c " , " d 2 7 7 6 2 9 3 - 7 5 1 3 - 4 e 1 c - b 8 5 e - 2 3 3 e 4 3 7 b 8 7 1 2 " , " b b c 4 2 5 d c - 3 2 4 3 - 4 9 3 f - 8 d f b - 8 8 b d 1 6 6 6 a 3 9 a " , " 6 5 a f e e 0 5 - 2 1 3 9 - 4 5 7 3 - b 6 c d - 4 0 7 a 2 2 e 4 7 b d 2 " , " 3 1 4 7 e 3 5 6 - 0 6 1 7 - 4 3 e f - 9 4 6 8 - d c b 5 8 d 8 e 4 d e 1 " , " 2 a e a 2 7 a a - 3 b 0 b - 4 2 a f - b 5 6 8 - 9 c 7 8 9 2 1 5 2 7 c c " ] , " r e v i s i o n N u m b e r " : 3 3 4 } , { " c l a s s K i n d " : " P u b l i c a t i o n " , " c r e a t e d O n " : " 2 0 1 8 - 0 5 - 2 4 T 1 7 : 0 9 : 1 3 . 3 3 6 Z " , " d o m a i n " : [ " 9 f 4 8 e f 6 2 - 7 8 9 0 - 4 2 8 3 - a a 6 3 - 8 0 2 0 6 d 0 4 2 3 3 0 " ] , " i i d " : " 3 a f 5 e 9 2 b - a 0 d b - 4 3 b 0 - 8 7 0 d - 3 1 9 d 8 a a 3 e 5 4 d " , " p u b l i s h e d P a r a m e t e r " : [ " c 2 7 1 a 5 5 6 - 8 0 6 0 - 4 6 d c - 8 9 4 4 - 9 d 1 f b a 8 4 a 3 8 5 " , " a 8 5 3 3 0 3 4 - a 8 9 0 - 4 1 5 9 - b e 0 f - 9 1 5 7 6 7 c 3 9 0 b 3 " , " e d a 9 5 5 5 5 - 4 4 e a - 4 a a 6 - 8 2 e 7 - e 6 f d 7 a 2 8 7 e b 7 " , " 6 e 1 6 2 9 f 6 - 5 8 2 c - 4 d 3 0 - 8 2 b b - 1 b 3 0 a a 8 1 3 2 4 7 " , " d 2 7 7 6 2 9 3 - 7 5 1 3 - 4 e 1 c - b 8 5 e - 2 3 3 e 4 3 7 b 8 7 1 2 " , " 4 5 a c 4 4 7 d - 1 4 4 a - 4 c 6 3 - a 7 f b - d c a b 0 a 9 1 5 9 4 c " , " 0 8 c 2 e 3 c 9 - 5 b 3 4 - 4 f 4 b - 8 8 f 4 - a 4 7 d 1 2 c 8 9 d 1 e " , " f b 4 a e d d 7 - 1 e 0 c - 4 f b 1 - b 0 2 7 - b e 8 b a 8 c d a 7 9 c " ] , " r e v i s i o n N u m b e r " : 3 3 6 } , { " c l a s s K i n d " : " P u b l i c a t i o n " , " c r e a t e d O n " : " 2 0 1 8 - 0 5 - 2 4 T 1 7 : 1 2 : 1 3 . 6 2 3 Z " , " d o m a i n " : [ " 9 f 4 8 e f 6 2 - 7 8 9 0 - 4 2 8 3 - a a 6 3 - 8 0 2 0 6 d 0 4 2 3 3 0 " ] , " i i d " : " 6 8 a d f 4 d d - a f a 8 - 4 d 9 f - 8 6 0 4 - d 6 1 b 2 5 5 7 9 0 6 1 " , " p u b l i s h e d P a r a m e t e r " : [ " 3 1 4 7 e 3 5 6 - 0 6 1 7 - 4 3 e f - 9 4 6 8 - d c b 5 8 d 8 e 4 d e 1 " , " 3 d 9 e 8 0 c 4 - 4 d 1 9 - 4 2 c e - 8 b b 0 - 0 8 f f 2 5 0 5 6 3 3 7 " , " b b c 4 2 5 d c - 3 2 4 3 - 4 9 3 f - 8 d f b - 8 8 b d 1 6 6 6 a 3 9 a " , " 6 5 a f e e 0 5 - 2 1 3 9 - 4 5 7 3 - b 6 c d - 4 0 7 a 2 2 e 4 7 b d 2 " ] , " r e v i s i o n N u m b e r " : 3 4 0 } , { " c l a s s K i n d " : " P u b l i c a t i o n " , " c r e a t e d O n " : " 2 0 1 8 - 0 5 - 2 4 T 1 7 : 1 2 : 1 5 . 3 8 9 Z " , " d o m a i n " : [ " 9 f 4 8 e f 6 2 - 7 8 9 0 - 4 2 8 3 - a a 6 3 - 8 0 2 0 6 d 0 4 2 3 3 0 " ] , " i i d " : " 6 e f e 4 0 1 1 - d 5 e 1 - 4 e 2 f - a 6 d 8 - c d f 4 b 2 d b e b 9 b " , " p u b l i s h e d P a r a m e t e r " : [ " 6 5 a f e e 0 5 - 2 1 3 9 - 4 5 7 3 - b 6 c d - 4 0 7 a 2 2 e 4 7 b d 2 " , " b b c 4 2 5 d c - 3 2 4 3 - 4 9 3 f - 8 d f b - 8 8 b d 1 6 6 6 a 3 9 a " , " 3 1 4 7 e 3 5 6 - 0 6 1 7 - 4 3 e f - 9 4 6 8 - d c b 5 8 d 8 e 4 d e 1 " , " 3 d 9 e 8 0 c 4 - 4 d 1 9 - 4 2 c e - 8 b b 0 - 0 8 f f 2 5 0 5 6 3 3 7 " ] , " r e v i s i o n N u m b e r " : 3 4 1 } , { " c l a s s K i n d " : " P u b l i c a t i o n " , " c r e a t e d O n " : " 2 0 1 8 - 0 5 - 2 4 T 1 7 : 1 2 : 1 8 . 1 5 6 Z " , " d o m a i n " : [ " 9 f 4 8 e f 6 2 - 7 8 9 0 - 4 2 8 3 - a a 6 3 - 8 0 2 0 6 d 0 4 2 3 3 0 " ] , " i i d " : " 2 b 6 b 2 7 e 3 - e e c 7 - 4 4 0 a - a 6 6 9 - d b 2 5 d 8 2 1 b 7 b 7 " , " p u b l i s h e d P a r a m e t e r " : [ " b b c 4 2 5 d c - 3 2 4 3 - 4 9 3 f - 8 d f b - 8 8 b d 1 6 6 6 a 3 9 a " , " 6 5 a f e e 0 5 - 2 1 3 9 - 4 5 7 3 - b 6 c d - 4 0 7 a 2 2 e 4 7 b d 2 " , " 3 1 4 7 e 3 5 6 - 0 6 1 7 - 4 3 e f - 9 4 6 8 - d c b 5 8 d 8 e 4 d e 1 " , " 3 d 9 e 8 0 c 4 - 4 d 1 9 - 4 2 c e - 8 b b 0 - 0 8 f f 2 5 0 5 6 3 3 7 " ] , " r e v i s i o n N u m b e r " : 3 4 2 } , { " c l a s s K i n d " : " P u b l i c a t i o n " , " c r e a t e d O n " : " 2 0 1 8 - 0 5 - 2 4 T 1 7 : 1 9 : 5 9 . 9 0 3 Z " , " d o m a i n " : [ " 9 f 4 8 e f 6 2 - 7 8 9 0 - 4 2 8 3 - a a 6 3 - 8 0 2 0 6 d 0 4 2 3 3 0 " ] , " i i d " : " d f d 5 0 5 8 a - e a 3 2 - 4 0 1 1 - 9 c 3 a - 5 8 9 e a 5 8 0 9 f 8 6 " , " p u b l i s h e d P a r a m e t e r " : [ " 2 a 0 e 8 8 6 9 - 1 c 2 5 - 4 9 e c - 8 7 b 7 - c a 3 8 0 a 9 0 1 3 3 f " , " e 2 8 7 2 7 6 3 - a c 6 a - 4 1 0 c - 9 9 b 2 - 1 f 8 e 4 9 7 2 a 2 4 c " , " b b 0 6 8 9 5 f - b 2 5 e - 4 5 f 4 - 9 4 f 8 - 2 a 4 1 d 9 3 d a 2 3 8 " , " 5 3 e 3 c 4 6 d - 4 b 3 3 - 4 f e 5 - 8 c 0 2 - 6 2 a 3 0 c 0 f 3 e b 3 " , " 4 6 d 6 7 a c f - 1 2 3 f - 4 4 f e - 8 6 b 3 - 5 1 8 7 f 2 5 5 4 f 7 7 " , " 2 c b f 6 b e a - 4 0 8 a - 4 3 4 e - 8 d 0 b - 2 7 b 9 c 2 8 0 4 2 2 9 " , " a 4 4 c c f 6 a - a 8 8 1 - 4 1 a f - 9 9 a 4 - 8 7 9 4 4 7 1 2 6 2 e f " , " 2 8 1 8 d e 8 f - 5 d 9 f - 4 9 1 2 - 9 1 5 7 - b c 3 9 f 6 e 8 5 d f d " , " 0 4 3 a 4 b c e - a 3 9 0 - 4 8 5 6 - a f 6 5 - e 3 7 5 6 1 2 1 1 9 e d " , " 2 5 2 f 7 7 2 f - 3 3 3 f - 4 c a 6 - a 4 b 4 - c 7 5 0 8 3 0 2 d 1 5 1 " , " d 0 c f d c b 3 - 3 d b 8 - 4 a c 3 - 9 6 4 c - f b b f 5 3 c e 7 f 6 5 " , " c c 9 8 b f 0 6 - 6 b 7 2 - 4 3 a 0 - a c e 5 - e 8 9 9 9 4 4 9 8 9 b c " , " c 8 c 4 4 b e 0 - f 1 f d - 4 1 9 a - 9 d 8 e - e 9 5 5 4 f c 0 2 6 a 5 " ] , " r e v i s i o n N u m b e r " : 3 4 4 } , { " c l a s s K i n d " : " P u b l i c a t i o n " , " c r e a t e d O n " : " 2 0 1 8 - 0 5 - 2 4 T 1 7 : 2 2 : 5 0 . 3 3 1 Z " , " d o m a i n " : [ " 9 f 4 8 e f 6 2 - 7 8 9 0 - 4 2 8 3 - a a 6 3 - 8 0 2 0 6 d 0 4 2 3 3 0 " ] , " i i d " : " c b a d 6 4 2 4 - e e 6 1 - 4 0 0 d - 9 0 3 4 - f 3 9 f a 2 2 9 c f 7 c " , " p u b l i s h e d P a r a m e t e r " : [ " b c 2 c 4 8 1 8 - 4 7 0 c - 4 9 3 7 - a 7 2 3 - 0 a 2 3 4 0 9 8 4 b c c " , " b e 7 8 f 6 2 b - 3 8 e 7 - 4 6 7 b - 9 5 e 6 - f 2 c e 3 d 7 3 f 2 9 c " , " 1 1 2 e 0 a 6 d - 4 2 f 4 - 4 8 a 6 - 8 e d 2 - c d 0 5 1 b 5 8 f e f a " ] , " r e v i s i o n N u m b e r " : 3 4 6 } , { " c l a s s K i n d " : " P u b l i c a t i o n " , " c r e a t e d O n " : " 2 0 1 8 - 0 5 - 2 4 T 1 7 : 5 4 : 4 3 . 4 1 8 Z " , " d o m a i n " : [ " 9 f 4 8 e f 6 2 - 7 8 9 0 - 4 2 8 3 - a a 6 3 - 8 0 2 0 6 d 0 4 2 3 3 0 " ] , " i i d " : " 5 6 8 b a 3 7 e - 6 e b b - 4 1 3 e - 8 8 7 a - 3 0 9 e 0 d a 6 e 3 0 6 " , " p u b l i s h e d P a r a m e t e r " : [ " e 7 8 a 4 8 c 9 - d 9 e 4 - 4 4 2 3 - a a b 6 - f 7 0 d 4 7 d b 5 1 7 c " , " 4 6 7 1 f 1 e 3 - 1 0 4 8 - 4 0 9 5 - 9 a b 4 - 0 2 5 3 3 a b d 2 c 1 7 " ] , " r e v i s i o n N u m b e r " : 3 5 1 } ] ] ] > < / I t e r a t i o n D a t a >  
 < / C D P 4 D a t a > 
</file>

<file path=customXml/item2.xml>��< ? x m l   v e r s i o n = " 1 . 0 "   e n c o d i n g = " u t f - 1 6 " ? > < C D P 4 S e s s i o n   x m l n s : x s i = " h t t p : / / w w w . w 3 . o r g / 2 0 0 1 / X M L S c h e m a - i n s t a n c e "   x m l n s : x s d = " h t t p : / / w w w . w 3 . o r g / 2 0 0 1 / X M L S c h e m a "   x m l n s = " h t t p : / / c d p 4 s e s s i o n . r h e a g r o u p . c o m " >  
     < R e b u i l d D a t e T i m e > 2 0 1 8 - 0 5 - 2 4 T 1 7 : 5 6 : 5 9 . 3 4 0 7 2 0 8 Z < / R e b u i l d D a t e T i m e >  
     < P e r s o n >  
         < E x c l u d e d D o m a i n / >  
         < E x c l u d e d P e r s o n / >  
         < I i d > 4 6 e 8 b c d 0 - 8 1 d e - 4 1 d 8 - a 7 3 2 - d 4 d 2 7 c 7 f 3 a 2 e < / I i d >  
         < M o d i f i e d O n > 2 0 1 8 - 0 5 - 0 2 T 2 3 : 4 8 : 4 3 . 1 4 9 Z < / M o d i f i e d O n >  
         < R e v i s i o n N u m b e r > 8 < / R e v i s i o n N u m b e r >  
         < I t e r a t i o n C o n t a i n e r I d   x s i : n i l = " t r u e " / >  
         < D e f a u l t D o m a i n > 9 f 4 8 e f 6 2 - 7 8 9 0 - 4 2 8 3 - a a 6 3 - 8 0 2 0 6 d 0 4 2 3 3 0 < / D e f a u l t D o m a i n >  
         < D e f a u l t E m a i l A d d r e s s   x s i : n i l = " t r u e " / >  
         < D e f a u l t T e l e p h o n e N u m b e r   x s i : n i l = " t r u e " / >  
         < E m a i l A d d r e s s / >  
         < G i v e n N a m e > O k s a n a < / G i v e n N a m e >  
         < I s A c t i v e > t r u e < / I s A c t i v e >  
         < I s D e p r e c a t e d > f a l s e < / I s D e p r e c a t e d >  
         < O r g a n i z a t i o n > c a 3 c 3 3 c e - 2 6 f b - 4 a b a - 9 d 1 e - b 5 9 e 9 6 5 1 c c b 6 < / O r g a n i z a t i o n >  
         < O r g a n i z a t i o n a l U n i t > C o s t   E n g i n e e r < / O r g a n i z a t i o n a l U n i t >  
         < P a s s w o r d > A h c y K / 4 r v p L y 6 i 5 + M S R e g r 8 x Z X l 6 f t o i v 4 G a X H b k M O c = < / P a s s w o r d >  
         < R o l e > 7 a 5 2 8 a 4 4 - d 1 e 3 - 4 c 5 a - b 4 3 e - 2 e d 7 c 1 3 8 7 5 b 4 < / R o l e >  
         < S h o r t N a m e > o r u s a n o v a < / S h o r t N a m e >  
         < S u r n a m e > R u s a n o v a < / S u r n a m e >  
         < T e l e p h o n e N u m b e r / >  
         < U s e r P r e f e r e n c e / >  
     < / P e r s o n >  
     < E n g i n e e r i n g M o d e l S e t u p >  
         < E x c l u d e d D o m a i n / >  
         < E x c l u d e d P e r s o n / >  
         < I i d > 6 6 e f f b 4 b - 9 e 6 6 - 4 5 4 2 - b e d c - c d 4 3 2 c 1 f 1 a 4 7 < / I i d >  
         < M o d i f i e d O n > 2 0 1 8 - 0 5 - 2 0 T 0 6 : 2 4 : 2 4 . 0 7 8 Z < / M o d i f i e d O n >  
         < R e v i s i o n N u m b e r > 1 2 4 < / R e v i s i o n N u m b e r >  
         < I t e r a t i o n C o n t a i n e r I d   x s i : n i l = " t r u e " / >  
         < A l i a s / >  
         < D e f i n i t i o n / >  
         < H y p e r L i n k / >  
         < N a m e > R a d i a t i o n   S a t e l l i t e < / N a m e >  
         < S h o r t N a m e > r a d < / S h o r t N a m e >  
         < A c t i v e D o m a i n >  
             < g u i d > 8 7 9 0 f e 9 2 - d 1 f a - 4 2 e a - 9 5 2 0 - e 0 d d a c 5 2 f 1 a d < / g u i d >  
             < g u i d > 2 6 7 4 9 9 6 5 - 6 9 c 5 - 4 e f 3 - 8 2 6 d - e f 4 5 e 6 3 c 4 e 1 5 < / g u i d >  
             < g u i d > 2 6 9 6 d 9 e b - 7 7 1 5 - 4 b b 1 - b f 3 f - 5 c 4 4 c 1 c b c 5 a b < / g u i d >  
             < g u i d > f b 2 f c c 3 b - 0 9 1 f - 4 0 d c - a 5 a c - f d 7 d 9 b 1 b f 1 8 b < / g u i d >  
             < g u i d > 3 6 c a 0 c 7 0 - 4 e 0 5 - 4 7 3 6 - 8 c f a - 6 9 b 0 6 6 e 2 4 3 3 e < / g u i d >  
             < g u i d > 3 1 6 9 f f b e - 1 9 a d - 4 e 3 c - b 6 5 5 - c d b 0 1 5 9 d 3 2 d b < / g u i d >  
             < g u i d > 9 f 4 8 e f 6 2 - 7 8 9 0 - 4 2 8 3 - a a 6 3 - 8 0 2 0 6 d 0 4 2 3 3 0 < / g u i d >  
             < g u i d > 5 a 9 3 8 0 3 9 - c f c 2 - 4 6 0 a - a 3 0 6 - 6 2 1 c 7 0 1 3 6 b 4 9 < / g u i d >  
             < g u i d > 7 d 7 5 f a 2 0 - 7 7 e 3 - 4 b 5 f - a 2 7 c - 1 9 6 5 3 c b 0 8 f 3 3 < / g u i d >  
             < g u i d > 4 f 0 3 3 a 5 d - a 1 c 8 - 4 5 e a - b 3 d b - b 4 3 c b b c 7 7 4 4 7 < / g u i d >  
             < g u i d > c 3 b b c 2 d 0 - e 6 5 0 - 4 f c 4 - a f 3 a - 6 d 4 c e d d e e d 3 a < / g u i d >  
             < g u i d > e 0 4 5 a 9 8 b - 6 c f e - 4 4 d d - 8 6 c f - 4 f 9 b e 3 8 2 4 8 7 f < / g u i d >  
             < g u i d > d 0 c 4 3 2 e 6 - 5 a 1 a - 4 5 a 3 - a 6 d 9 - b f 0 4 d 8 0 7 9 c 0 d < / g u i d >  
             < g u i d > 1 8 c f b 9 4 7 - 9 8 0 a - 4 5 1 e - 8 e 6 f - b 7 4 0 d 2 3 2 7 9 0 5 < / g u i d >  
             < g u i d > e 6 7 4 c 1 a 2 - 8 f c f - 4 b 8 8 - 9 c 7 6 - 9 e d f d f 6 0 7 3 c 8 < / g u i d >  
             < g u i d > 1 d 3 5 4 2 5 6 - 7 e c 6 - 4 9 c c - 9 7 f b - e 6 c 7 0 6 3 4 c 1 5 6 < / g u i d >  
             < g u i d > 3 0 9 b e 0 7 4 - 0 a 9 e - 4 6 b 9 - 9 8 c d - 1 a d 4 a b 0 5 c 7 e 4 < / g u i d >  
             < g u i d > e 5 b 6 8 a e 3 - 5 4 4 a - 4 d 8 1 - b f 5 f - 4 5 b 3 d f e 2 0 2 a 1 < / g u i d >  
             < g u i d > c 5 2 d 8 b 3 2 - 6 a 9 c - 4 e f 4 - 8 7 b 6 - 1 e 4 f 9 7 e 2 8 e 9 6 < / g u i d >  
             < g u i d > 5 3 b f 2 0 d 0 - b 0 8 5 - 4 4 3 d - 9 6 6 5 - c b 0 1 6 8 6 a 2 7 6 8 < / g u i d >  
             < g u i d > 4 2 5 5 7 b 8 9 - b f e 0 - 4 c 7 2 - b e 9 4 - f 0 f 9 0 0 2 8 1 5 f 3 < / g u i d >  
             < g u i d > 9 a e 8 f 3 d 1 - 7 d 9 d - 4 2 2 3 - 9 8 c 7 - c f 9 2 0 e c a a a e d < / g u i d >  
             < g u i d > 6 c 3 7 4 b 6 b - 9 7 1 a - 4 8 c a - a 8 f e - 3 a 6 9 e 4 b e d 7 b 8 < / g u i d >  
             < g u i d > 9 f 6 1 b d a 9 - a 8 0 8 - 4 b a f - b 2 0 e - 1 a 1 7 2 5 c 3 1 e c 1 < / g u i d >  
             < g u i d > 6 a 0 f 6 6 5 a - d 7 9 4 - 4 d 3 e - 9 a f 9 - 2 4 b 3 3 6 f b a d 3 5 < / g u i d >  
             < g u i d > c f 3 8 0 b e 6 - e 4 0 0 - 4 4 f d - a b e 1 - b 6 0 9 2 2 9 d 9 a 7 d < / g u i d >  
             < g u i d > 6 e c 9 d e 8 8 - 0 d c c - 4 1 9 e - b f 0 2 - 4 e d 7 c 5 f 1 1 d 9 8 < / g u i d >  
             < g u i d > 3 4 f 2 6 b 7 9 - 2 7 7 a - 4 9 2 f - 9 5 3 f - b f d 2 7 1 e 5 a 9 b 7 < / g u i d >  
             < g u i d > 8 e b 1 0 f f 7 - 4 5 1 2 - 4 6 d 5 - 8 5 a 1 - f 2 a 9 1 f d 5 7 a b b < / g u i d >  
             < g u i d > 1 f 2 5 4 a 9 2 - f 1 6 5 - 4 0 2 0 - 9 d f c - e a 0 1 5 a c 4 9 2 d b < / g u i d >  
         < / A c t i v e D o m a i n >  
         < E n g i n e e r i n g M o d e l I i d > 0 4 0 6 4 b d 5 - c 2 0 9 - 4 1 0 d - a 3 a c - 5 a 3 2 e e f b e f 6 0 < / E n g i n e e r i n g M o d e l I i d >  
         < I t e r a t i o n S e t u p >  
             < g u i d > e 0 6 9 7 9 b c - b 2 a d - 4 1 c f - 8 0 e 6 - 4 a 8 1 c 8 a 3 8 3 9 a < / g u i d >  
         < / I t e r a t i o n S e t u p >  
         < K i n d > S T U D Y _ M O D E L < / K i n d >  
         < P a r t i c i p a n t >  
             < g u i d > 6 a e d c 2 a 9 - 4 8 e f - 4 8 8 0 - 8 2 7 a - a 9 3 6 6 a 1 f 3 b 7 b < / g u i d >  
             < g u i d > 7 b e b 8 1 f f - 8 1 9 f - 4 8 b c - 9 8 7 1 - 3 0 8 f a f a 8 1 a 2 c < / g u i d >  
         < / P a r t i c i p a n t >  
         < R e q u i r e d R d l >  
             < g u i d > d 2 c 8 2 b e 3 - f b 1 1 - 4 2 2 b - 8 a 3 1 - 2 4 0 3 a 5 e b 2 e c 2 < / g u i d >  
         < / R e q u i r e d R d l >  
         < S o u r c e E n g i n e e r i n g M o d e l S e t u p I i d   x s i : n i l = " t r u e " / >  
         < S t u d y P h a s e > D E S I G N _ S E S S I O N _ P H A S E < / S t u d y P h a s e >  
     < / E n g i n e e r i n g M o d e l S e t u p >  
     < I t e r a t i o n S e t u p >  
         < E x c l u d e d D o m a i n / >  
         < E x c l u d e d P e r s o n / >  
         < I i d > e 0 6 9 7 9 b c - b 2 a d - 4 1 c f - 8 0 e 6 - 4 a 8 1 c 8 a 3 8 3 9 a < / I i d >  
         < M o d i f i e d O n > 0 0 0 1 - 0 1 - 0 1 T 0 0 : 0 0 : 0 0 Z < / M o d i f i e d O n >  
         < R e v i s i o n N u m b e r > 1 2 2 < / R e v i s i o n N u m b e r >  
         < I t e r a t i o n C o n t a i n e r I d   x s i : n i l = " t r u e " / >  
         < C r e a t e d O n > 0 0 0 1 - 0 1 - 0 1 T 0 0 : 0 0 : 0 0 Z < / C r e a t e d O n >  
         < D e s c r i p t i o n > I t e r a t i o n   1 < / D e s c r i p t i o n >  
         < F r o z e n O n   x s i : n i l = " t r u e " / >  
         < I s D e l e t e d > f a l s e < / I s D e l e t e d >  
         < I t e r a t i o n I i d > c c a 9 4 0 b 6 - 2 a 1 5 - 4 3 6 5 - 8 9 9 d - 9 5 1 7 e 8 a 6 0 f 2 3 < / I t e r a t i o n I i d >  
         < I t e r a t i o n N u m b e r > 1 < / I t e r a t i o n N u m b e r >  
         < S o u r c e I t e r a t i o n S e t u p   x s i : n i l = " t r u e " / >  
     < / I t e r a t i o n S e t u p >  
     < D o m a i n O f E x p e r t i s e >  
         < E x c l u d e d D o m a i n / >  
         < E x c l u d e d P e r s o n / >  
         < I i d > 9 f 4 8 e f 6 2 - 7 8 9 0 - 4 2 8 3 - a a 6 3 - 8 0 2 0 6 d 0 4 2 3 3 0 < / I i d >  
         < M o d i f i e d O n > 0 0 0 1 - 0 1 - 0 1 T 0 0 : 0 0 : 0 0 Z < / M o d i f i e d O n >  
         < R e v i s i o n N u m b e r > 1 < / R e v i s i o n N u m b e r >  
         < I t e r a t i o n C o n t a i n e r I d   x s i : n i l = " t r u e " / >  
         < A l i a s >  
             < g u i d > 7 7 d 0 f e 5 0 - c 7 0 8 - 4 e 3 c - b 5 8 d - 1 f 1 e 2 3 e f e 4 a c < / g u i d >  
         < / A l i a s >  
         < D e f i n i t i o n >  
             < g u i d > e c f 7 9 c c 7 - 6 1 a 1 - 4 f 2 7 - b d 5 8 - 5 e 0 c 7 c 4 0 8 2 d 8 < / g u i d >  
             < g u i d > e 4 b a a e a e - e a 5 d - 4 4 e f - a 0 e 8 - 7 2 6 5 5 b 0 1 7 f 1 8 < / g u i d >  
         < / D e f i n i t i o n >  
         < H y p e r L i n k >  
             < g u i d > 4 3 3 a a b 9 9 - 9 c d 0 - 4 1 1 f - 9 9 0 c - f f 0 a f 5 6 3 6 d b 3 < / g u i d >  
         < / H y p e r L i n k >  
         < N a m e > C o s t   E n g i n e e r i n g < / N a m e >  
         < S h o r t N a m e > C O S < / S h o r t N a m e >  
         < C a t e g o r y / >  
         < I s D e p r e c a t e d > f a l s e < / I s D e p r e c a t e d >  
     < / D o m a i n O f E x p e r t i s e >  
 < / C D P 4 S e s s i o n > 
</file>

<file path=customXml/item3.xml>��< ? x m l   v e r s i o n = " 1 . 0 "   e n c o d i n g = " u t f - 1 6 " ? > < C D P 4 D a t a   x m l n s : x s i = " h t t p : / / w w w . w 3 . o r g / 2 0 0 1 / X M L S c h e m a - i n s t a n c e "   x m l n s : x s d = " h t t p : / / w w w . w 3 . o r g / 2 0 0 1 / X M L S c h e m a "   x m l n s = " h t t p : / / c d p 4 d a t a . r h e a g r o u p . c o m " >  
     < S i t e d i r e c t o r y D a t a > < ! [ C D A T A [ [ { " c l a s s K i n d " : " S i t e D i r e c t o r y " , " c r e a t e d O n " : " 2 0 1 7 - 1 1 - 1 1 T 0 9 : 0 0 : 0 0 . 0 0 0 Z " , " d e f a u l t P a r t i c i p a n t R o l e " : " 3 4 5 8 5 c 6 5 - d 2 0 c - 4 1 d e - b 1 7 c - 4 0 d 6 1 1 6 1 8 e b 8 " , " d e f a u l t P e r s o n R o l e " : " e 3 b 2 f 0 f 5 - 3 e 2 9 - 4 b a 3 - 9 4 b a - 0 5 7 3 8 e 5 b 3 3 0 7 " , " d o m a i n " : [ " 8 7 9 0 f e 9 2 - d 1 f a - 4 2 e a - 9 5 2 0 - e 0 d d a c 5 2 f 1 a d " , " 6 a 0 f 6 6 5 a - d 7 9 4 - 4 d 3 e - 9 a f 9 - 2 4 b 3 3 6 f b a d 3 5 " , " 2 6 7 4 9 9 6 5 - 6 9 c 5 - 4 e f 3 - 8 2 6 d - e f 4 5 e 6 3 c 4 e 1 5 " , " 2 6 9 6 d 9 e b - 7 7 1 5 - 4 b b 1 - b f 3 f - 5 c 4 4 c 1 c b c 5 a b " , " 3 6 c a 0 c 7 0 - 4 e 0 5 - 4 7 3 6 - 8 c f a - 6 9 b 0 6 6 e 2 4 3 3 e " , " 3 1 6 9 f f b e - 1 9 a d - 4 e 3 c - b 6 5 5 - c d b 0 1 5 9 d 3 2 d b " , " 9 f 4 8 e f 6 2 - 7 8 9 0 - 4 2 8 3 - a a 6 3 - 8 0 2 0 6 d 0 4 2 3 3 0 " , " 5 a 9 3 8 0 3 9 - c f c 2 - 4 6 0 a - a 3 0 6 - 6 2 1 c 7 0 1 3 6 b 4 9 " , " e 0 4 5 a 9 8 b - 6 c f e - 4 4 d d - 8 6 c f - 4 f 9 b e 3 8 2 4 8 7 f " , " 7 d 7 5 f a 2 0 - 7 7 e 3 - 4 b 5 f - a 2 7 c - 1 9 6 5 3 c b 0 8 f 3 3 " , " c 3 b b c 2 d 0 - e 6 5 0 - 4 f c 4 - a f 3 a - 6 d 4 c e d d e e d 3 a " , " 1 8 c f b 9 4 7 - 9 8 0 a - 4 5 1 e - 8 e 6 f - b 7 4 0 d 2 3 2 7 9 0 5 " , " d 0 c 4 3 2 e 6 - 5 a 1 a - 4 5 a 3 - a 6 d 9 - b f 0 4 d 8 0 7 9 c 0 d " , " e 6 7 4 c 1 a 2 - 8 f c f - 4 b 8 8 - 9 c 7 6 - 9 e d f d f 6 0 7 3 c 8 " , " 1 d 3 5 4 2 5 6 - 7 e c 6 - 4 9 c c - 9 7 f b - e 6 c 7 0 6 3 4 c 1 5 6 " , " 3 0 9 b e 0 7 4 - 0 a 9 e - 4 6 b 9 - 9 8 c d - 1 a d 4 a b 0 5 c 7 e 4 " , " e 5 b 6 8 a e 3 - 5 4 4 a - 4 d 8 1 - b f 5 f - 4 5 b 3 d f e 2 0 2 a 1 " , " 1 f 2 5 4 a 9 2 - f 1 6 5 - 4 0 2 0 - 9 d f c - e a 0 1 5 a c 4 9 2 d b " , " 5 3 b f 2 0 d 0 - b 0 8 5 - 4 4 3 d - 9 6 6 5 - c b 0 1 6 8 6 a 2 7 6 8 " , " 4 2 5 5 7 b 8 9 - b f e 0 - 4 c 7 2 - b e 9 4 - f 0 f 9 0 0 2 8 1 5 f 3 " , " c 5 2 d 8 b 3 2 - 6 a 9 c - 4 e f 4 - 8 7 b 6 - 1 e 4 f 9 7 e 2 8 e 9 6 " , " 9 a e 8 f 3 d 1 - 7 d 9 d - 4 2 2 3 - 9 8 c 7 - c f 9 2 0 e c a a a e d " , " 6 c 3 7 4 b 6 b - 9 7 1 a - 4 8 c a - a 8 f e - 3 a 6 9 e 4 b e d 7 b 8 " , " 9 f 6 1 b d a 9 - a 8 0 8 - 4 b a f - b 2 0 e - 1 a 1 7 2 5 c 3 1 e c 1 " , " c f 3 8 0 b e 6 - e 4 0 0 - 4 4 f d - a b e 1 - b 6 0 9 2 2 9 d 9 a 7 d " , " 6 e c 9 d e 8 8 - 0 d c c - 4 1 9 e - b f 0 2 - 4 e d 7 c 5 f 1 1 d 9 8 " , " 3 4 f 2 6 b 7 9 - 2 7 7 a - 4 9 2 f - 9 5 3 f - b f d 2 7 1 e 5 a 9 b 7 " , " 4 f 0 3 3 a 5 d - a 1 c 8 - 4 5 e a - b 3 d b - b 4 3 c b b c 7 7 4 4 7 " , " 8 e b 1 0 f f 7 - 4 5 1 2 - 4 6 d 5 - 8 5 a 1 - f 2 a 9 1 f d 5 7 a b b " , " f b 2 f c c 3 b - 0 9 1 f - 4 0 d c - a 5 a c - f d 7 d 9 b 1 b f 1 8 b " ] , " d o m a i n G r o u p " : [ ] , " i i d " : " f 8 a 8 a 1 0 f - 6 e b 2 - 4 a b 6 - a 5 4 4 - 2 6 2 2 1 0 6 6 f 8 6 9 " , " l a s t M o d i f i e d O n " : " 2 0 1 8 - 0 5 - 2 0 T 1 9 : 0 0 : 2 5 . 8 4 2 Z " , " l o g E n t r y " : [ ] , " m o d e l " : [ " 4 1 1 2 3 b 1 e - 8 0 2 8 - 4 9 6 8 - 8 a c 9 - c 1 a 2 5 1 f b b 3 7 2 " , " 6 6 e f f b 4 b - 9 e 6 6 - 4 5 4 2 - b e d c - c d 4 3 2 c 1 f 1 a 4 7 " ] , " n a m e " : " R H E A   C D P 4   S i t e   D i r e c t o r y " , " n a t u r a l L a n g u a g e " : [ ] , " o r g a n i z a t i o n " : [ " 4 4 d 1 f f 1 6 - 8 1 9 5 - 4 7 d 0 - a b f a - 1 6 3 b b b a 9 b f 3 9 " , " c a 3 c 3 3 c e - 2 6 f b - 4 a b a - 9 d 1 e - b 5 9 e 9 6 5 1 c c b 6 " , " 1 f 5 7 e 7 8 a - 1 e c f - 4 f d c - a d 9 2 - 0 d a 3 2 a d 3 f 2 e 8 " , " f 0 c d 3 d 1 4 - c d 6 c - 4 e 0 a - 9 8 c b - 9 3 0 2 4 c d 8 a 7 9 4 " , " c 4 e 6 b 9 3 1 - a 5 6 4 - 4 c b 6 - a 3 5 b - 4 4 f 1 1 4 d 3 d d 5 0 " , " 5 7 f 0 4 9 0 6 - 8 b b 8 - 4 4 0 e - a f b 3 - 0 c f c 6 4 d 6 5 4 2 1 " , " 4 e 6 b 5 f 2 6 - 1 4 8 a - 4 c 3 0 - 9 e 7 c - 4 3 2 0 f 8 a f 7 d a c " ] , " p a r t i c i p a n t R o l e " : [ " 3 4 5 8 5 c 6 5 - d 2 0 c - 4 1 d e - b 1 7 c - 4 0 d 6 1 1 6 1 8 e b 8 " , " 6 0 3 8 4 6 f f - 8 1 8 0 - 4 0 4 b - a 2 5 4 - 1 f a c b 7 e a 8 0 e 6 " , " 2 6 7 0 c 6 a 0 - 9 d 7 3 - 4 3 2 e - a 9 1 e - e a 8 c a 5 e 9 0 9 a 2 " , " 4 a e 9 9 8 1 7 - 8 7 c 8 - 4 b 1 e - 8 f f f - a 0 4 c a d 2 a b f d d " , " 4 8 a 0 8 8 b a - 8 a a 2 - 4 8 0 1 - 9 e 5 c - 1 8 3 2 5 3 b 1 4 6 e 8 " , " 9 a 7 f b 6 6 d - 4 f 2 0 - 4 e c 6 - b 5 b e - 4 4 e c 0 2 4 8 a 8 f b " , " 3 1 6 9 1 b 8 5 - 7 8 6 9 - 4 0 4 0 - a 4 4 7 - 3 8 b f 1 1 c 2 f 4 c a " ] , " p e r s o n " : [ " 9 0 f 2 6 0 6 2 - 2 4 4 6 - 4 d b 5 - 8 9 e 7 - d b 9 b e 5 d 3 5 f f f " , " 4 6 e 8 b c d 0 - 8 1 d e - 4 1 d 8 - a 7 3 2 - d 4 d 2 7 c 7 f 3 a 2 e " , " c f d 0 d 9 3 b - 8 9 1 9 - 4 f 0 b - a f e 9 - 5 7 1 d c f 3 6 1 1 1 8 " , " 2 a 3 3 4 2 2 0 - b 1 8 6 - 4 6 8 1 - b 2 1 f - 7 5 d 4 6 3 b b 6 c 3 a " , " a 2 a 6 3 b 5 3 - 3 5 5 d - 4 0 4 6 - b 7 2 d - 7 f 2 3 6 4 e 7 c c 8 d " , " 8 e d 0 9 d b 0 - e 6 2 b - 4 9 c 7 - 8 f 7 3 - f 5 7 d 4 8 0 5 9 3 b e " , " 1 c 2 4 6 6 e d - d d b 9 - 4 5 4 6 - b 4 5 8 - 5 b 3 d b c b 5 8 9 2 4 " , " 2 e c 1 6 e a e - d f a 5 - 4 4 1 0 - 9 c d d - 4 5 b 5 9 d 1 7 0 b e b " , " 6 d d e 9 b a a - 4 5 7 a - 4 c a e - 8 7 2 b - 7 8 7 f f 5 1 8 4 6 a 0 " , " 8 2 f e a 5 f f - 6 7 2 0 - 4 b 7 5 - 8 c 2 1 - 1 7 4 9 6 e 6 f 1 3 b 0 " , " a 9 a 4 c e 5 4 - a a 8 c - 4 c 8 4 - 8 7 5 7 - e 3 4 b 4 9 c e 3 2 6 d " ] , " p e r s o n R o l e " : [ " e 3 b 2 f 0 f 5 - 3 e 2 9 - 4 b a 3 - 9 4 b a - 0 5 7 3 8 e 5 b 3 3 0 7 " , " 9 2 8 2 0 4 0 e - a 1 3 7 - 4 2 3 2 - a c 3 6 - b 6 6 4 3 c c 2 9 5 6 e " , " 7 a 5 2 8 a 4 4 - d 1 e 3 - 4 c 5 a - b 4 3 e - 2 e d 7 c 1 3 8 7 5 b 4 " ] , " r e v i s i o n N u m b e r " : 1 2 5 , " s h o r t N a m e " : " R H E A - C D P - S i t e D i r " , " s i t e R e f e r e n c e D a t a L i b r a r y " : [ " b f f 9 f 8 7 1 - 3 b 7 f - 4 e 5 7 - a c 8 2 - 5 a b 4 9 9 f 9 b a f 5 " ] } , { " 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c 9 7 3 9 7 4 8 - b 7 8 7 - 4 3 d c - b 3 b 2 - 0 3 f e b 8 0 a 1 9 8 a " } , { " a l i a s " : [ ] , " c a t e g o r y " : [ ] , " c l a s s K i n d " : " D o m a i n O f E x p e r t i s e " , " d e f i n i t i o n " : [ ] , " h y p e r L i n k " : [ ] , " i i d " : " 6 a 0 f 6 6 5 a - d 7 9 4 - 4 d 3 e - 9 a f 9 - 2 4 b 3 3 6 f b a d 3 5 " , " i s D e p r e c a t e d " : f a l s e , " n a m e " : " R o b o t i c s " , " r e v i s i o n N u m b e r " : 1 , " s h o r t N a m e " : " R O B " } , { " 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c 9 7 3 9 7 4 8 - b 7 8 7 - 4 3 d c - b 3 b 2 - 0 3 f e b 8 0 a 1 9 8 a " } , { " 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c 9 7 3 9 7 4 8 - b 7 8 7 - 4 3 d c - b 3 b 2 - 0 3 f e b 8 0 a 1 9 8 a " } , { " 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c 9 7 3 9 7 4 8 - b 7 8 7 - 4 3 d c - b 3 b 2 - 0 3 f e b 8 0 a 1 9 8 a " } , { " 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c 9 7 3 9 7 4 8 - b 7 8 7 - 4 3 d c - b 3 b 2 - 0 3 f e b 8 0 a 1 9 8 a " } , { " a l i a s " : [ " 7 7 d 0 f e 5 0 - c 7 0 8 - 4 e 3 c - b 5 8 d - 1 f 1 e 2 3 e f e 4 a c " ] , " c a t e g o r y " : [ ] , " c l a s s K i n d " : " D o m a i n O f E x p e r t i s e " , " d e f i n i t i o n " : [ " e c f 7 9 c c 7 - 6 1 a 1 - 4 f 2 7 - b d 5 8 - 5 e 0 c 7 c 4 0 8 2 d 8 " , " e 4 b a a e a e - e a 5 d - 4 4 e f - a 0 e 8 - 7 2 6 5 5 b 0 1 7 f 1 8 " ] , " h y p e r L i n k " : [ " 4 3 3 a a b 9 9 - 9 c d 0 - 4 1 1 f - 9 9 0 c - f f 0 a f 5 6 3 6 d b 3 " ] , " i i d " : " 9 f 4 8 e f 6 2 - 7 8 9 0 - 4 2 8 3 - a a 6 3 - 8 0 2 0 6 d 0 4 2 3 3 0 " , " i s D e p r e c a t e d " : f a l s e , " n a m e " : " C o s t   E n g i n e e r i n g " , " r e v i s i o n N u m b e r " : 1 , " s h o r t N a m e " : " C O S " } , { " c l a s s K i n d " : " A l i a s " , " c o n t e n t " : " g h j k h j " , " i i d " : " 7 7 d 0 f e 5 0 - c 7 0 8 - 4 e 3 c - b 5 8 d - 1 f 1 e 2 3 e f e 4 a c " , " i s S y n o n y m " : t r u e , " l a n g u a g e C o d e " : " e n - G B " , " r e v i s i o n N u m b e r " : 1 } , { " c i t a t i o n " : [ ] , " c l a s s K i n d " : " D e f i n i t i o n " , " c o n t e n t " : " g h k " , " e x a m p l e " : [ { " k " : - 4 3 9 1 6 9 4 , " v " : " " } ] , " i i d " : " e c f 7 9 c c 7 - 6 1 a 1 - 4 f 2 7 - b d 5 8 - 5 e 0 c 7 c 4 0 8 2 d 8 " , " l a n g u a g e C o d e " : " e n - G B " , " n o t e " : [ { " k " : - 4 9 1 2 5 4 2 , " v " : " " } ] , " 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c 9 7 3 9 7 4 8 - b 7 8 7 - 4 3 d c - b 3 b 2 - 0 3 f e b 8 0 a 1 9 8 a " } , { " c l a s s K i n d " : " H y p e r L i n k " , " c o n t e n t " : " h j k h j g k " , " i i d " : " 4 3 3 a a b 9 9 - 9 c d 0 - 4 1 1 f - 9 9 0 c - f f 0 a f 5 6 3 6 d b 3 " , " l a n g u a g e C o d e " : " e n - G B " , " r e v i s i o n N u m b e r " : 1 , " u r i " : " h t t p : / / h t t p / / " } , { " 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c 9 7 3 9 7 4 8 - b 7 8 7 - 4 3 d c - b 3 b 2 - 0 3 f e b 8 0 a 1 9 8 a " } , { " 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c 9 7 3 9 7 4 8 - b 7 8 7 - 4 3 d c - b 3 b 2 - 0 3 f e b 8 0 a 1 9 8 a " } , { " 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c 9 7 3 9 7 4 8 - b 7 8 7 - 4 3 d c - b 3 b 2 - 0 3 f e b 8 0 a 1 9 8 a " } , { " 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c 9 7 3 9 7 4 8 - b 7 8 7 - 4 3 d c - b 3 b 2 - 0 3 f e b 8 0 a 1 9 8 a " } , { " 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c 9 7 3 9 7 4 8 - b 7 8 7 - 4 3 d c - b 3 b 2 - 0 3 f e b 8 0 a 1 9 8 a " } , { " 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c 9 7 3 9 7 4 8 - b 7 8 7 - 4 3 d c - b 3 b 2 - 0 3 f e b 8 0 a 1 9 8 a " } , { " 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c 9 7 3 9 7 4 8 - b 7 8 7 - 4 3 d c - b 3 b 2 - 0 3 f e b 8 0 a 1 9 8 a " } , { " 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c 9 7 3 9 7 4 8 - b 7 8 7 - 4 3 d c - b 3 b 2 - 0 3 f e b 8 0 a 1 9 8 a " } , { " 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c 9 7 3 9 7 4 8 - b 7 8 7 - 4 3 d c - b 3 b 2 - 0 3 f e b 8 0 a 1 9 8 a " } , { " 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c 9 7 3 9 7 4 8 - b 7 8 7 - 4 3 d c - b 3 b 2 - 0 3 f e b 8 0 a 1 9 8 a " } , { " 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c 9 7 3 9 7 4 8 - b 7 8 7 - 4 3 d c - b 3 b 2 - 0 3 f e b 8 0 a 1 9 8 a " } , { " 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c 9 7 3 9 7 4 8 - b 7 8 7 - 4 3 d c - b 3 b 2 - 0 3 f e b 8 0 a 1 9 8 a " } , { " 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c 9 7 3 9 7 4 8 - b 7 8 7 - 4 3 d c - b 3 b 2 - 0 3 f e b 8 0 a 1 9 8 a " } , { " 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c 9 7 3 9 7 4 8 - b 7 8 7 - 4 3 d c - b 3 b 2 - 0 3 f e b 8 0 a 1 9 8 a " } , { " 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c 9 7 3 9 7 4 8 - b 7 8 7 - 4 3 d c - b 3 b 2 - 0 3 f e b 8 0 a 1 9 8 a " } , { " 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c 9 7 3 9 7 4 8 - b 7 8 7 - 4 3 d c - b 3 b 2 - 0 3 f e b 8 0 a 1 9 8 a " } , { " 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c 9 7 3 9 7 4 8 - b 7 8 7 - 4 3 d c - b 3 b 2 - 0 3 f e b 8 0 a 1 9 8 a " } , { " 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c 9 7 3 9 7 4 8 - b 7 8 7 - 4 3 d c - b 3 b 2 - 0 3 f e b 8 0 a 1 9 8 a " } , { " 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c 9 7 3 9 7 4 8 - b 7 8 7 - 4 3 d c - b 3 b 2 - 0 3 f e b 8 0 a 1 9 8 a " } , { " 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c 9 7 3 9 7 4 8 - b 7 8 7 - 4 3 d c - b 3 b 2 - 0 3 f e b 8 0 a 1 9 8 a " } , { " 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c 9 7 3 9 7 4 8 - b 7 8 7 - 4 3 d c - b 3 b 2 - 0 3 f e b 8 0 a 1 9 8 a " } , { " a l i a s " : [ ] , " c a t e g o r y " : [ ] , " c l a s s K i n d " : " D o m a i n O f E x p e r t i s e " , " d e f i n i t i o n " : [ ] , " h y p e r L i n k " : [ ] , " i i d " : " 8 e b 1 0 f f 7 - 4 5 1 2 - 4 6 d 5 - 8 5 a 1 - f 2 a 9 1 f d 5 7 a b b " , " i s D e p r e c a t e d " : f a l s e , " n a m e " : " T h e r m a l   P r o t e c t i o n   S y s t e m " , " r e v i s i o n N u m b e r " : 1 , " s h o r t N a m e " : " T P S " } , { " a l i a s " : [ ] , " c a t e g o r y " : [ ] , " c l a s s K i n d " : " D o m a i n O f E x p e r t i s e " , " d e f i n i t i o n " : [ ] , " h y p e r L i n k " : [ ] , " i i d " : " f b 2 f c c 3 b - 0 9 1 f - 4 0 d c - a 5 a c - f d 7 d 9 b 1 b f 1 8 b " , " i s D e p r e c a t e d " : f a l s e , " n a m e " : " A t t i t u d e   a n d   O r b i t   G u i d a n c e ,   N a v i g a t i o n   a n d   C o n t r o l " , " r e v i s i o n N u m b e r " : 1 , " s h o r t N a m e " : " A O G N C " } , { " c l a s s K i n d " : " O r g a n i z a t i o n " , " i i d " : " 4 4 d 1 f f 1 6 - 8 1 9 5 - 4 7 d 0 - a b f a - 1 6 3 b b b a 9 b f 3 9 " , " i s D e p r e c a t e d " : f a l s e , " n a m e " : " E u r o p e a n   S p a c e   A g e n c y " , " r e v i s i o n N u m b e r " : 1 , " s h o r t N a m e " : " E S A " } , { " c l a s s K i n d " : " O r g a n i z a t i o n " , " i i d " : " c a 3 c 3 3 c e - 2 6 f b - 4 a b a - 9 d 1 e - b 5 9 e 9 6 5 1 c c b 6 " , " i s D e p r e c a t e d " : f a l s e , " n a m e " : " S k o l t e c h   S p a c e   C e n t e r " , " r e v i s i o n N u m b e r " : 4 , " s h o r t N a m e " : " s k o l t e c h " } , { " c l a s s K i n d " : " O r g a n i z a t i o n " , " i i d " : " 1 f 5 7 e 7 8 a - 1 e c f - 4 f d c - a d 9 2 - 0 d a 3 2 a d 3 f 2 e 8 " , " i s D e p r e c a t e d " : t r u e , " n a m e " : " E u r o p e a n   C o o p e r a t i o n   f o r   S p a c e   S t a n d a r d i z a t i o n " , " r e v i s i o n N u m b e r " : 3 8 , " s h o r t N a m e " : " E C S S " } , { " c l a s s K i n d " : " O r g a n i z a t i o n " , " i i d " : " f 0 c d 3 d 1 4 - c d 6 c - 4 e 0 a - 9 8 c b - 9 3 0 2 4 c d 8 a 7 9 4 " , " i s D e p r e c a t e d " : t r u e , " n a m e " : " I n t e r n a t i o n a l   B u r e a u   o f   W e i g h t s   a n d   M e a s u r e s " , " r e v i s i o n N u m b e r " : 3 9 , " s h o r t N a m e " : " B I P M " } , { " c l a s s K i n d " : " O r g a n i z a t i o n " , " i i d " : " c 4 e 6 b 9 3 1 - a 5 6 4 - 4 c b 6 - a 3 5 b - 4 4 f 1 1 4 d 3 d d 5 0 " , " i s D e p r e c a t e d " : t r u e , " n a m e " : " I n t e r n a t i o n a l   O r g a n i z a t i o n   f o r   S t a n d a r d i z a t i o n " , " r e v i s i o n N u m b e r " : 4 0 , " s h o r t N a m e " : " I S O " } , { " c l a s s K i n d " : " O r g a n i z a t i o n " , " i i d " : " 5 7 f 0 4 9 0 6 - 8 b b 8 - 4 4 0 e - a f b 3 - 0 c f c 6 4 d 6 5 4 2 1 " , " i s D e p r e c a t e d " : t r u e , " n a m e " : " I n t e r n e t   A s s i g n e d   N u m b e r s   A u t h o r i t y " , " r e v i s i o n N u m b e r " : 4 1 , " s h o r t N a m e " : " I A N A " } , { " c l a s s K i n d " : " O r g a n i z a t i o n " , " i i d " : " 4 e 6 b 5 f 2 6 - 1 4 8 a - 4 c 3 0 - 9 e 7 c - 4 3 2 0 f 8 a f 7 d a c " , " i s D e p r e c a t e d " : t r u e , " n a m e " : " I n t e r n a t i o n a l   E l e c t r o t e c h n i c a l   C o m m i s s i o n " , " r e v i s i o n N u m b e r " : 4 2 , " s h o r t N a m e " : " I E C " } , { " a l i a s " : [ ] , " c l a s s K i n d " : " P a r t i c i p a n t R o l e " , " d e f i n i t i o n " : [ ] , " h y p e r L i n k " : [ ] , " i i d " : " 3 4 5 8 5 c 6 5 - d 2 0 c - 4 1 d e - b 1 7 c - 4 0 d 6 1 1 6 1 8 e b 8 " , " i s D e p r e c a t e d " : f a l s e , " n a m e " : " M o d e l   A d m i n i s t r a t o r " , " p a r t i c i p a n t P e r m i s s i o n " : [ " 6 4 4 8 3 a 2 8 - c 1 c d - 4 e f a - b 7 5 6 - b d a 3 a 1 d 3 1 5 8 b " , " e 3 9 4 9 5 4 0 - 0 c f 8 - 4 d b 1 - 8 7 3 a - 8 c f 6 b f 0 a c 0 c 0 " , " a 2 5 f 3 d 7 f - 1 3 9 4 - 4 c 4 d - 9 3 8 e - 2 4 5 a 2 0 0 0 7 2 4 d " , " 3 7 8 2 9 8 1 c - 6 a 5 8 - 4 7 4 b - 8 1 0 7 - 1 0 4 7 1 b 4 f 3 2 4 4 " , " e 7 a e d 5 7 4 - 3 8 1 5 - 4 c 1 5 - b 1 d a - b d 3 f 0 2 c d c 9 d 7 " , " 9 5 e 7 2 6 1 d - 8 0 e 6 - 4 4 c 0 - 9 b 3 0 - 6 0 5 2 2 4 f 4 2 e 5 3 " , " 8 2 5 8 f 4 a e - d c e 7 - 4 a f a - 8 0 1 b - 2 b b e e 0 5 2 5 9 0 c " , " 7 8 0 3 f f 7 8 - d b 6 a - 4 b 7 e - b b 1 9 - f c 0 7 0 5 6 6 f 0 1 7 " , " a 1 d c 4 0 1 6 - 5 a 0 4 - 4 6 8 7 - a b d d - 0 d e 6 5 7 a 6 c 9 a 0 " , " a a d e 6 1 6 4 - 7 1 2 1 - 4 2 1 6 - a 3 5 5 - 7 6 5 d d c 9 b d 9 e 6 " , " 2 1 d f 7 0 8 2 - c e 3 0 - 4 d a 2 - 8 f 2 b - 7 5 2 d e c 2 1 1 8 b b " , " 3 7 5 8 5 a 0 f - 2 a 2 f - 4 9 1 3 - 9 5 0 4 - 3 3 8 9 a 0 7 2 1 d e 6 " , " 0 3 7 4 1 d b 1 - 0 0 0 8 - 4 3 6 0 - 8 a e b - 5 8 f d 4 5 b 6 4 d 6 1 " , " 5 a 0 7 d 0 f d - 7 5 4 8 - 4 b 4 d - 8 0 3 8 - 9 9 9 7 2 3 a 9 4 a 0 c " , " d 0 7 9 9 9 7 8 - 5 3 a 0 - 4 9 5 c - 8 0 d 1 - 6 7 f 9 5 a 9 d 8 2 7 d " , " 1 6 e 7 6 f 5 f - b 0 e f - 4 1 a 3 - 9 f a 5 - a 6 4 6 9 c f 8 5 c 0 8 " , " 4 2 a a 9 0 b d - e 9 4 9 - 4 3 9 1 - 9 f 4 a - f 9 e f d d 2 f 9 9 d 6 " , " 4 2 a a 9 0 b d - e 9 4 9 - 4 3 9 1 - 9 f 4 a - f 9 e f d d 2 f 9 9 d 5 " , " a 0 c 5 e 6 b 0 - c f 0 a - 4 6 3 1 - 9 e e e - 8 5 a f 7 4 b 9 3 0 c 1 " , " e a 5 c d 7 f 0 - 2 e 5 8 - 4 5 c b - b a 8 d - 5 a a 6 d a 9 b f 6 c 1 " , " b 5 a 2 7 c 3 4 - f 9 1 2 - 4 6 2 9 - a 7 a 0 - 7 3 b 1 4 a e 4 4 5 a e " , " 3 5 a f 4 9 d 4 - 8 a 5 4 - 4 5 b 3 - a d b 5 - 8 5 d b 6 c 6 e 6 3 3 a " , " 9 7 4 3 0 6 c f - 7 d a e - 4 3 2 a - a 7 7 e - 6 5 9 0 6 b 5 1 c 9 5 5 " , " b 7 a 7 c c a 1 - 9 f f a - 4 0 4 d - b 4 6 f - a 5 7 1 7 1 5 1 f a 9 4 " ] , " r e v i s i o n N u m b e r " : 1 , " s h o r t N a m e " : " M o d e l A d m i n " } , { " a c c e s s R i g h t " : " M O D I F Y " , " c l a s s K i n d " : " P a r t i c i p a n t P e r m i s s i o n " , " i i d " : " 6 4 4 8 3 a 2 8 - c 1 c d - 4 e f a - b 7 5 6 - b d a 3 a 1 d 3 1 5 8 b " , " i s D e p r e c a t e d " : f a l s e , " o b j e c t C l a s s " : " A c t u a l F i n i t e S t a t e L i s t " , " r e v i s i o n N u m b e r " : 1 } , { " a c c e s s R i g h t " : " M O D I F Y " , " c l a s s K i n d " : " P a r t i c i p a n t P e r m i s s i o n " , " i i d " : " e 3 9 4 9 5 4 0 - 0 c f 8 - 4 d b 1 - 8 7 3 a - 8 c f 6 b f 0 a c 0 c 0 " , " i s D e p r e c a t e d " : f a l s e , " o b j e c t C l a s s " : " C o m m o n F i l e S t o r e " , " r e v i s i o n N u m b e r " : 1 } , { " a c c e s s R i g h t " : " M O D I F Y " , " c l a s s K i n d " : " P a r t i c i p a n t P e r m i s s i o n " , " i i d " : " a 2 5 f 3 d 7 f - 1 3 9 4 - 4 c 4 d - 9 3 8 e - 2 4 5 a 2 0 0 0 7 2 4 d " , " i s D e p r e c a t e d " : f a l s e , " o b j e c t C l a s s " : " D o m a i n F i l e S t o r e " , " r e v i s i o n N u m b e r " : 1 } , { " a c c e s s R i g h t " : " M O D I F Y " , " c l a s s K i n d " : " P a r t i c i p a n t P e r m i s s i o n " , " i i d " : " 3 7 8 2 9 8 1 c - 6 a 5 8 - 4 7 4 b - 8 1 0 7 - 1 0 4 7 1 b 4 f 3 2 4 4 " , " i s D e p r e c a t e d " : f a l s e , " o b j e c t C l a s s " : " E l e m e n t D e f i n i t i o n " , " r e v i s i o n N u m b e r " : 1 } , { " a c c e s s R i g h t " : " M O D I F Y " , " c l a s s K i n d " : " P a r t i c i p a n t P e r m i s s i o n " , " i i d " : " e 7 a e d 5 7 4 - 3 8 1 5 - 4 c 1 5 - b 1 d a - b d 3 f 0 2 c d c 9 d 7 " , " i s D e p r e c a t e d " : f a l s e , " o b j e c t C l a s s " : " E l e m e n t U s a g e " , " r e v i s i o n N u m b e r " : 1 } , { " a c c e s s R i g h t " : " M O D I F Y " , " c l a s s K i n d " : " P a r t i c i p a n t P e r m i s s i o n " , " i i d " : " 9 5 e 7 2 6 1 d - 8 0 e 6 - 4 4 c 0 - 9 b 3 0 - 6 0 5 2 2 4 f 4 2 e 5 3 " , " i s D e p r e c a t e d " : f a l s e , " o b j e c t C l a s s " : " E n g i n e e r i n g M o d e l " , " r e v i s i o n N u m b e r " : 1 } , { " a c c e s s R i g h t " : " M O D I F Y " , " c l a s s K i n d " : " P a r t i c i p a n t P e r m i s s i o n " , " i i d " : " 8 2 5 8 f 4 a e - d c e 7 - 4 a f a - 8 0 1 b - 2 b b e e 0 5 2 5 9 0 c " , " i s D e p r e c a t e d " : f a l s e , " o b j e c t C l a s s " : " E x t e r n a l I d e n t i f i e r M a p " , " r e v i s i o n N u m b e r " : 1 } , { " a c c e s s R i g h t " : " M O D I F Y " , " c l a s s K i n d " : " P a r t i c i p a n t P e r m i s s i o n " , " i i d " : " 7 8 0 3 f f 7 8 - d b 6 a - 4 b 7 e - b b 1 9 - f c 0 7 0 5 6 6 f 0 1 7 " , " i s D e p r e c a t e d " : f a l s e , " o b j e c t C l a s s " : " F i l e " , " r e v i s i o n N u m b e r " : 1 } , { " a c c e s s R i g h t " : " M O D I F Y " , " c l a s s K i n d " : " P a r t i c i p a n t P e r m i s s i o n " , " i i d " : " a 1 d c 4 0 1 6 - 5 a 0 4 - 4 6 8 7 - a b d d - 0 d e 6 5 7 a 6 c 9 a 0 " , " i s D e p r e c a t e d " : f a l s e , " o b j e c t C l a s s " : " F o l d e r " , " r e v i s i o n N u m b e r " : 1 } , { " a c c e s s R i g h t " : " M O D I F Y " , " c l a s s K i n d " : " P a r t i c i p a n t P e r m i s s i o n " , " i i d " : " a a d e 6 1 6 4 - 7 1 2 1 - 4 2 1 6 - a 3 5 5 - 7 6 5 d d c 9 b d 9 e 6 " , " i s D e p r e c a t e d " : f a l s e , " o b j e c t C l a s s " : " I t e r a t i o n " , " r e v i s i o n N u m b e r " : 1 } , { " a c c e s s R i g h t " : " M O D I F Y " , " c l a s s K i n d " : " P a r t i c i p a n t P e r m i s s i o n " , " i i d " : " 2 1 d f 7 0 8 2 - c e 3 0 - 4 d a 2 - 8 f 2 b - 7 5 2 d e c 2 1 1 8 b b " , " i s D e p r e c a t e d " : f a l s e , " o b j e c t C l a s s " : " M o d e l L o g E n t r y " , " r e v i s i o n N u m b e r " : 1 } , { " a c c e s s R i g h t " : " M O D I F Y " , " c l a s s K i n d " : " P a r t i c i p a n t P e r m i s s i o n " , " i i d " : " 3 7 5 8 5 a 0 f - 2 a 2 f - 4 9 1 3 - 9 5 0 4 - 3 3 8 9 a 0 7 2 1 d e 6 " , " i s D e p r e c a t e d " : f a l s e , " o b j e c t C l a s s " : " N e s t e d E l e m e n t " , " r e v i s i o n N u m b e r " : 1 } , { " a c c e s s R i g h t " : " M O D I F Y " , " c l a s s K i n d " : " P a r t i c i p a n t P e r m i s s i o n " , " i i d " : " 0 3 7 4 1 d b 1 - 0 0 0 8 - 4 3 6 0 - 8 a e b - 5 8 f d 4 5 b 6 4 d 6 1 " , " i s D e p r e c a t e d " : f a l s e , " o b j e c t C l a s s " : " N e s t e d P a r a m e t e r " , " r e v i s i o n N u m b e r " : 1 } , { " a c c e s s R i g h t " : " M O D I F Y " , " c l a s s K i n d " : " P a r t i c i p a n t P e r m i s s i o n " , " i i d " : " 5 a 0 7 d 0 f d - 7 5 4 8 - 4 b 4 d - 8 0 3 8 - 9 9 9 7 2 3 a 9 4 a 0 c " , " i s D e p r e c a t e d " : f a l s e , " o b j e c t C l a s s " : " P a r a m e t e r " , " r e v i s i o n N u m b e r " : 1 } , { " a c c e s s R i g h t " : " M O D I F Y " , " c l a s s K i n d " : " P a r t i c i p a n t P e r m i s s i o n " , " i i d " : " d 0 7 9 9 9 7 8 - 5 3 a 0 - 4 9 5 c - 8 0 d 1 - 6 7 f 9 5 a 9 d 8 2 7 d " , " i s D e p r e c a t e d " : f a l s e , " o b j e c t C l a s s " : " P a r a m e t e r G r o u p " , " r e v i s i o n N u m b e r " : 1 } , { " a c c e s s R i g h t " : " M O D I F Y " , " c l a s s K i n d " : " P a r t i c i p a n t P e r m i s s i o n " , " i i d " : " 1 6 e 7 6 f 5 f - b 0 e f - 4 1 a 3 - 9 f a 5 - a 6 4 6 9 c f 8 5 c 0 8 " , " i s D e p r e c a t e d " : f a l s e , " o b j e c t C l a s s " : " P a r a m e t e r O v e r r i d e " , " r e v i s i o n N u m b e r " : 1 } , { " a c c e s s R i g h t " : " M O D I F Y " , " c l a s s K i n d " : " P a r t i c i p a n t P e r m i s s i o n " , " i i d " : " 4 2 a a 9 0 b d - e 9 4 9 - 4 3 9 1 - 9 f 4 a - f 9 e f d d 2 f 9 9 d 6 " , " i s D e p r e c a t e d " : f a l s e , " o b j e c t C l a s s " : " P a r a m e t e r S u b s c r i p t i o n " , " r e v i s i o n N u m b e r " : 1 } , { " a c c e s s R i g h t " : " M O D I F Y " , " c l a s s K i n d " : " P a r t i c i p a n t P e r m i s s i o n " , " i i d " : " 4 2 a a 9 0 b d - e 9 4 9 - 4 3 9 1 - 9 f 4 a - f 9 e f d d 2 f 9 9 d 5 " , " i s D e p r e c a t e d " : f a l s e , " o b j e c t C l a s s " : " P o s s i b l e F i n i t e S t a t e L i s t " , " r e v i s i o n N u m b e r " : 1 } , { " a c c e s s R i g h t " : " M O D I F Y " , " c l a s s K i n d " : " P a r t i c i p a n t P e r m i s s i o n " , " i i d " : " a 0 c 5 e 6 b 0 - c f 0 a - 4 6 3 1 - 9 e e e - 8 5 a f 7 4 b 9 3 0 c 1 " , " i s D e p r e c a t e d " : f a l s e , " o b j e c t C l a s s " : " P u b l i c a t i o n " , " r e v i s i o n N u m b e r " : 1 } , { " a c c e s s R i g h t " : " M O D I F Y " , " c l a s s K i n d " : " P a r t i c i p a n t P e r m i s s i o n " , " i i d " : " e a 5 c d 7 f 0 - 2 e 5 8 - 4 5 c b - b a 8 d - 5 a a 6 d a 9 b f 6 c 1 " , " i s D e p r e c a t e d " : f a l s e , " o b j e c t C l a s s " : " R e l a t i o n s h i p " , " r e v i s i o n N u m b e r " : 1 } , { " a c c e s s R i g h t " : " M O D I F Y " , " c l a s s K i n d " : " P a r t i c i p a n t P e r m i s s i o n " , " i i d " : " b 5 a 2 7 c 3 4 - f 9 1 2 - 4 6 2 9 - a 7 a 0 - 7 3 b 1 4 a e 4 4 5 a e " , " i s D e p r e c a t e d " : f a l s e , " o b j e c t C l a s s " : " R e q u i r e m e n t " , " r e v i s i o n N u m b e r " : 1 } , { " a c c e s s R i g h t " : " M O D I F Y " , " c l a s s K i n d " : " P a r t i c i p a n t P e r m i s s i o n " , " i i d " : " 3 5 a f 4 9 d 4 - 8 a 5 4 - 4 5 b 3 - a d b 5 - 8 5 d b 6 c 6 e 6 3 3 a " , " i s D e p r e c a t e d " : f a l s e , " o b j e c t C l a s s " : " R e q u i r e m e n t s G r o u p " , " r e v i s i o n N u m b e r " : 1 } , { " a c c e s s R i g h t " : " M O D I F Y " , " c l a s s K i n d " : " P a r t i c i p a n t P e r m i s s i o n " , " i i d " : " 9 7 4 3 0 6 c f - 7 d a e - 4 3 2 a - a 7 7 e - 6 5 9 0 6 b 5 1 c 9 5 5 " , " i s D e p r e c a t e d " : f a l s e , " o b j e c t C l a s s " : " R e q u i r e m e n t s S p e c i f i c a t i o n " , " r e v i s i o n N u m b e r " : 1 } , { " a c c e s s R i g h t " : " M O D I F Y " , " c l a s s K i n d " : " P a r t i c i p a n t P e r m i s s i o n " , " i i d " : " b 7 a 7 c c a 1 - 9 f f a - 4 0 4 d - b 4 6 f - a 5 7 1 7 1 5 1 f a 9 4 " , " i s D e p r e c a t e d " : f a l s e , " o b j e c t C l a s s " : " R u l e V e r i f i c a t i o n L i s t " , " r e v i s i o n N u m b e r " : 1 } , { " a l i a s " : [ ] , " c l a s s K i n d " : " P a r t i c i p a n t R o l e " , " d e f i n i t i o n " : [ ] , " h y p e r L i n k " : [ ] , " i i d " : " 6 0 3 8 4 6 f f - 8 1 8 0 - 4 0 4 b - a 2 5 4 - 1 f a c b 7 e a 8 0 e 6 " , " i s D e p r e c a t e d " : f a l s e , " n a m e " : " D o m a i n   E x p e r t " , " p a r t i c i p a n t P e r m i s s i o n " : [ " 3 7 a 8 5 5 f b - a 1 6 8 - 4 2 a d - a b e 4 - c f 9 c 3 2 5 7 1 1 9 e " , " b f c 0 4 e 0 e - b 8 2 6 - 4 c 3 4 - b 1 1 f - 5 f 1 8 5 1 0 c 3 c c 4 " , " 8 d 6 6 c 3 c 5 - 6 9 6 e - 4 4 a f - a f 2 f - 9 7 a 6 4 1 9 4 3 1 b c " , " 4 f b 4 9 d 8 2 - 4 8 1 5 - 4 9 0 4 - 9 7 9 f - 9 1 6 0 8 f 5 f b 4 9 7 " , " e c 2 8 0 4 8 5 - 1 3 a 9 - 4 2 c 6 - b 3 2 1 - 2 5 f d 7 0 2 5 4 e 7 5 " , " 4 b e 0 a d f 6 - 2 1 5 f - 4 c 6 5 - 8 9 4 e - 9 a 9 c 6 0 5 9 7 e 5 0 " , " 3 9 4 a c 0 6 6 - 4 d 6 c - 4 3 b 0 - a f f f - 9 c 3 f f 3 3 7 c 4 c a " , " 9 8 e c f 9 f 8 - c d c 8 - 4 c d f - a d 4 c - a f 1 a b 8 6 b e 9 2 d " , " 2 7 8 3 3 e a 5 - a 7 4 1 - 4 c 6 3 - a f 5 6 - e 5 7 4 7 0 c 7 0 6 5 9 " , " 4 3 8 a c c 4 3 - b 4 f 0 - 4 c 6 9 - 8 a 6 8 - e b 8 c 1 8 f b f 3 c 0 " , " 7 1 0 1 4 0 3 6 - 3 4 9 3 - 4 0 f 1 - 8 3 7 5 - 4 0 3 6 0 2 1 a 2 b 2 b " , " c a 0 6 6 6 4 2 - 0 e 2 8 - 4 3 7 1 - 8 2 7 a - 5 1 3 5 d 1 2 e 3 f 4 a " , " 7 c 3 d 7 c b 6 - 2 c d 9 - 4 c 8 8 - 8 8 9 1 - 1 e d 0 9 7 b 5 a 6 4 c " , " a 5 c 2 d 5 a 3 - e 0 a f - 4 9 6 9 - a 6 4 e - 1 b b 5 a 8 f 8 1 8 5 0 " , " 7 b c f 5 a 4 f - 1 d 2 f - 4 c 3 2 - b d d 2 - 9 f b e 6 5 1 e 2 c 2 5 " , " 8 1 6 a e 1 d 4 - 4 b 2 5 - 4 6 3 f - 8 6 c 2 - f b a c 8 a 2 e b 8 4 6 " , " 0 3 4 f f 3 1 1 - e 2 1 3 - 4 8 f 1 - a 9 c 2 - 3 6 1 a 1 d b 2 9 d 3 9 " , " 5 e b 1 8 7 3 1 - b f 5 e - 4 1 9 8 - 8 9 4 c - 0 e f 7 3 6 9 5 6 b b 2 " , " 6 8 6 3 d 1 d a - b b 6 b - 4 c f 7 - a 4 6 e - 3 7 e 2 5 5 c e 7 1 3 a " , " 3 0 7 9 1 6 6 2 - 5 e 1 d - 4 b 8 a - b 3 2 b - 3 6 5 d 2 f 7 d a e 7 7 " , " c 5 4 6 f 4 a b - f 7 4 e - 4 8 d f - 9 9 f 8 - 4 a 0 e 3 2 4 2 0 a b 5 " , " 8 b b 8 0 a 4 2 - 4 9 8 8 - 4 5 7 d - 8 9 c 3 - 6 a 0 0 8 3 a 9 0 6 a 5 " ] , " r e v i s i o n N u m b e r " : 1 , " s h o r t N a m e " : " D o m a i n E x p e r t " } , { " a c c e s s R i g h t " : " M O D I F Y _ I F _ O W N E R " , " c l a s s K i n d " : " P a r t i c i p a n t P e r m i s s i o n " , " i i d " : " 3 7 a 8 5 5 f b - a 1 6 8 - 4 2 a d - a b e 4 - c f 9 c 3 2 5 7 1 1 9 e " , " i s D e p r e c a t e d " : f a l s e , " o b j e c t C l a s s " : " A c t u a l F i n i t e S t a t e L i s t " , " r e v i s i o n N u m b e r " : 1 } , { " a c c e s s R i g h t " : " R E A D " , " c l a s s K i n d " : " P a r t i c i p a n t P e r m i s s i o n " , " i i d " : " b f c 0 4 e 0 e - b 8 2 6 - 4 c 3 4 - b 1 1 f - 5 f 1 8 5 1 0 c 3 c c 4 " , " i s D e p r e c a t e d " : f a l s e , " o b j e c t C l a s s " : " P u b l i c a t i o n " , " r e v i s i o n N u m b e r " : 1 } , { " a c c e s s R i g h t " : " M O D I F Y _ I F _ O W N E R " , " c l a s s K i n d " : " P a r t i c i p a n t P e r m i s s i o n " , " i i d " : " 8 d 6 6 c 3 c 5 - 6 9 6 e - 4 4 a f - a f 2 f - 9 7 a 6 4 1 9 4 3 1 b c " , " i s D e p r e c a t e d " : f a l s e , " o b j e c t C l a s s " : " F i l e " , " r e v i s i o n N u m b e r " : 1 } , { " a c c e s s R i g h t " : " M O D I F Y _ I F _ O W N E R " , " c l a s s K i n d " : " P a r t i c i p a n t P e r m i s s i o n " , " i i d " : " 4 f b 4 9 d 8 2 - 4 8 1 5 - 4 9 0 4 - 9 7 9 f - 9 1 6 0 8 f 5 f b 4 9 7 " , " i s D e p r e c a t e d " : f a l s e , " o b j e c t C l a s s " : " F o l d e r " , " r e v i s i o n N u m b e r " : 1 } , { " a c c e s s R i g h t " : " M O D I F Y _ I F _ O W N E R " , " c l a s s K i n d " : " P a r t i c i p a n t P e r m i s s i o n " , " i i d " : " e c 2 8 0 4 8 5 - 1 3 a 9 - 4 2 c 6 - b 3 2 1 - 2 5 f d 7 0 2 5 4 e 7 5 " , " i s D e p r e c a t e d " : f a l s e , " o b j e c t C l a s s " : " N e s t e d E l e m e n t " , " r e v i s i o n N u m b e r " : 1 } , { " a c c e s s R i g h t " : " M O D I F Y _ I F _ O W N E R " , " c l a s s K i n d " : " P a r t i c i p a n t P e r m i s s i o n " , " i i d " : " 4 b e 0 a d f 6 - 2 1 5 f - 4 c 6 5 - 8 9 4 e - 9 a 9 c 6 0 5 9 7 e 5 0 " , " i s D e p r e c a t e d " : f a l s e , " o b j e c t C l a s s " : " N e s t e d P a r a m e t e r " , " r e v i s i o n N u m b e r " : 1 } , { " a c c e s s R i g h t " : " M O D I F Y _ I F _ O W N E R " , " c l a s s K i n d " : " P a r t i c i p a n t P e r m i s s i o n " , " i i d " : " 3 9 4 a c 0 6 6 - 4 d 6 c - 4 3 b 0 - a f f f - 9 c 3 f f 3 3 7 c 4 c a " , " i s D e p r e c a t e d " : f a l s e , " o b j e c t C l a s s " : " R e q u i r e m e n t s S p e c i f i c a t i o n " , " r e v i s i o n N u m b e r " : 1 } , { " a c c e s s R i g h t " : " M O D I F Y _ I F _ O W N E R " , " c l a s s K i n d " : " P a r t i c i p a n t P e r m i s s i o n " , " i i d " : " 9 8 e c f 9 f 8 - c d c 8 - 4 c d f - a d 4 c - a f 1 a b 8 6 b e 9 2 d " , " i s D e p r e c a t e d " : f a l s e , " o b j e c t C l a s s " : " R e q u i r e m e n t " , " r e v i s i o n N u m b e r " : 1 } , { " a c c e s s R i g h t " : " M O D I F Y _ I F _ O W N E R " , " c l a s s K i n d " : " P a r t i c i p a n t P e r m i s s i o n " , " i i d " : " 2 7 8 3 3 e a 5 - a 7 4 1 - 4 c 6 3 - a f 5 6 - e 5 7 4 7 0 c 7 0 6 5 9 " , " i s D e p r e c a t e d " : f a l s e , " o b j e c t C l a s s " : " P o s s i b l e F i n i t e S t a t e L i s t " , " r e v i s i o n N u m b e r " : 1 } , { " a c c e s s R i g h t " : " M O D I F Y " , " c l a s s K i n d " : " P a r t i c i p a n t P e r m i s s i o n " , " i i d " : " 4 3 8 a c c 4 3 - b 4 f 0 - 4 c 6 9 - 8 a 6 8 - e b 8 c 1 8 f b f 3 c 0 " , " i s D e p r e c a t e d " : f a l s e , " o b j e c t C l a s s " : " M o d e l L o g E n t r y " , " r e v i s i o n N u m b e r " : 1 } , { " a c c e s s R i g h t " : " R E A D " , " c l a s s K i n d " : " P a r t i c i p a n t P e r m i s s i o n " , " i i d " : " 7 1 0 1 4 0 3 6 - 3 4 9 3 - 4 0 f 1 - 8 3 7 5 - 4 0 3 6 0 2 1 a 2 b 2 b " , " i s D e p r e c a t e d " : f a l s e , " o b j e c t C l a s s " : " I t e r a t i o n " , " r e v i s i o n N u m b e r " : 1 } , { " a c c e s s R i g h t " : " M O D I F Y " , " c l a s s K i n d " : " P a r t i c i p a n t P e r m i s s i o n " , " i i d " : " c a 0 6 6 6 4 2 - 0 e 2 8 - 4 3 7 1 - 8 2 7 a - 5 1 3 5 d 1 2 e 3 f 4 a " , " i s D e p r e c a t e d " : f a l s e , " o b j e c t C l a s s " : " C o m m o n F i l e S t o r e " , " r e v i s i o n N u m b e r " : 1 } , { " a c c e s s R i g h t " : " M O D I F Y _ I F _ O W N E R " , " c l a s s K i n d " : " P a r t i c i p a n t P e r m i s s i o n " , " i i d " : " 7 c 3 d 7 c b 6 - 2 c d 9 - 4 c 8 8 - 8 8 9 1 - 1 e d 0 9 7 b 5 a 6 4 c " , " i s D e p r e c a t e d " : f a l s e , " o b j e c t C l a s s " : " E x t e r n a l I d e n t i f i e r M a p " , " r e v i s i o n N u m b e r " : 1 } , { " a c c e s s R i g h t " : " M O D I F Y " , " c l a s s K i n d " : " P a r t i c i p a n t P e r m i s s i o n " , " i i d " : " a 5 c 2 d 5 a 3 - e 0 a f - 4 9 6 9 - a 6 4 e - 1 b b 5 a 8 f 8 1 8 5 0 " , " i s D e p r e c a t e d " : f a l s e , " o b j e c t C l a s s " : " R e q u i r e m e n t s G r o u p " , " r e v i s i o n N u m b e r " : 1 } , { " a c c e s s R i g h t " : " M O D I F Y _ I F _ O W N E R " , " c l a s s K i n d " : " P a r t i c i p a n t P e r m i s s i o n " , " i i d " : " 7 b c f 5 a 4 f - 1 d 2 f - 4 c 3 2 - b d d 2 - 9 f b e 6 5 1 e 2 c 2 5 " , " i s D e p r e c a t e d " : f a l s e , " o b j e c t C l a s s " : " P a r a m e t e r S u b s c r i p t i o n " , " r e v i s i o n N u m b e r " : 1 } , { " a c c e s s R i g h t " : " M O D I F Y _ I F _ O W N E R " , " c l a s s K i n d " : " P a r t i c i p a n t P e r m i s s i o n " , " i i d " : " 8 1 6 a e 1 d 4 - 4 b 2 5 - 4 6 3 f - 8 6 c 2 - f b a c 8 a 2 e b 8 4 6 " , " i s D e p r e c a t e d " : f a l s e , " o b j e c t C l a s s " : " P a r a m e t e r O v e r r i d e " , " r e v i s i o n N u m b e r " : 1 } , { " a c c e s s R i g h t " : " M O D I F Y _ I F _ O W N E R " , " c l a s s K i n d " : " P a r t i c i p a n t P e r m i s s i o n " , " i i d " : " 0 3 4 f f 3 1 1 - e 2 1 3 - 4 8 f 1 - a 9 c 2 - 3 6 1 a 1 d b 2 9 d 3 9 " , " i s D e p r e c a t e d " : f a l s e , " o b j e c t C l a s s " : " P a r a m e t e r " , " r e v i s i o n N u m b e r " : 1 } , { " a c c e s s R i g h t " : " M O D I F Y _ I F _ O W N E R " , " c l a s s K i n d " : " P a r t i c i p a n t P e r m i s s i o n " , " i i d " : " 5 e b 1 8 7 3 1 - b f 5 e - 4 1 9 8 - 8 9 4 c - 0 e f 7 3 6 9 5 6 b b 2 " , " i s D e p r e c a t e d " : f a l s e , " o b j e c t C l a s s " : " E n g i n e e r i n g M o d e l " , " r e v i s i o n N u m b e r " : 1 } , { " a c c e s s R i g h t " : " M O D I F Y _ I F _ O W N E R " , " c l a s s K i n d " : " P a r t i c i p a n t P e r m i s s i o n " , " i i d " : " 6 8 6 3 d 1 d a - b b 6 b - 4 c f 7 - a 4 6 e - 3 7 e 2 5 5 c e 7 1 3 a " , " i s D e p r e c a t e d " : f a l s e , " o b j e c t C l a s s " : " E l e m e n t U s a g e " , " r e v i s i o n N u m b e r " : 1 } , { " a c c e s s R i g h t " : " M O D I F Y _ I F _ O W N E R " , " c l a s s K i n d " : " P a r t i c i p a n t P e r m i s s i o n " , " i i d " : " 3 0 7 9 1 6 6 2 - 5 e 1 d - 4 b 8 a - b 3 2 b - 3 6 5 d 2 f 7 d a e 7 7 " , " i s D e p r e c a t e d " : f a l s e , " o b j e c t C l a s s " : " E l e m e n t D e f i n i t i o n " , " r e v i s i o n N u m b e r " : 1 } , { " a c c e s s R i g h t " : " M O D I F Y " , " c l a s s K i n d " : " P a r t i c i p a n t P e r m i s s i o n " , " i i d " : " c 5 4 6 f 4 a b - f 7 4 e - 4 8 d f - 9 9 f 8 - 4 a 0 e 3 2 4 2 0 a b 5 " , " i s D e p r e c a t e d " : f a l s e , " o b j e c t C l a s s " : " P a r a m e t e r G r o u p " , " r e v i s i o n N u m b e r " : 1 } , { " a c c e s s R i g h t " : " M O D I F Y _ I F _ O W N E R " , " c l a s s K i n d " : " P a r t i c i p a n t P e r m i s s i o n " , " i i d " : " 8 b b 8 0 a 4 2 - 4 9 8 8 - 4 5 7 d - 8 9 c 3 - 6 a 0 0 8 3 a 9 0 6 a 5 " , " i s D e p r e c a t e d " : f a l s e , " o b j e c t C l a s s " : " D o m a i n F i l e S t o r e " , " r e v i s i o n N u m b e r " : 1 } , { " a l i a s " : [ ] , " c l a s s K i n d " : " P a r t i c i p a n t R o l e " , " d e f i n i t i o n " : [ ] , " h y p e r L i n k " : [ ] , " i i d " : " 2 6 7 0 c 6 a 0 - 9 d 7 3 - 4 3 2 e - a 9 1 e - e a 8 c a 5 e 9 0 9 a 2 " , " i s D e p r e c a t e d " : f a l s e , " n a m e " : " T e a m   L e a d e r " , " p a r t i c i p a n t P e r m i s s i o n " : [ " 3 a 0 c 8 4 2 2 - 0 e 3 b - 4 7 c 1 - 8 5 0 0 - d 2 a 4 a c 6 c d 5 f 0 " , " 4 1 3 6 6 0 3 7 - b 3 d 2 - 4 5 a 2 - 9 8 2 1 - a 6 b 7 0 e c c b 1 7 6 " , " 2 a 4 3 e 8 d 9 - 6 1 b e - 4 b 6 e - 8 0 3 3 - 0 6 8 d 5 7 2 8 d d 8 2 " , " 9 6 a 7 e d 0 8 - 6 7 7 2 - 4 6 f 1 - a 0 6 c - 6 8 1 2 e 5 9 1 a 0 8 8 " , " b f 1 8 1 5 4 f - 2 0 3 3 - 4 e 1 3 - 9 9 9 5 - 9 d e 3 f f f c a 9 1 2 " , " a b d 5 f c 7 6 - 2 d 6 4 - 4 7 8 5 - 8 2 b 0 - b b 7 3 d a b 5 5 a d a " , " d 8 e 5 d 5 9 e - 6 1 9 5 - 4 a 9 e - b c 3 1 - 5 c 2 1 0 a c 8 d d 2 0 " , " e 8 c b 9 6 1 8 - 9 1 8 3 - 4 b c b - b c 4 9 - e c 7 1 0 c f 8 0 1 c 5 " , " c a 0 0 a 1 9 e - 7 5 4 0 - 4 e c d - b 3 f 3 - d b 1 f 3 e 4 d 6 4 8 2 " , " 7 0 9 7 c 1 e 3 - 0 6 4 7 - 4 0 f 6 - b a 4 b - a 0 7 a 2 f a 4 8 a 6 4 " , " 8 b 7 7 c 3 f c - d a 0 d - 4 1 1 7 - 8 e 3 6 - f 5 a e a c 1 8 8 0 e 0 " , " 0 e 4 8 b 7 c c - a 4 a e - 4 0 b 3 - 8 c a 5 - 7 6 1 4 0 6 0 5 2 a 9 e " , " d 3 7 4 8 9 9 d - 2 5 8 5 - 4 e b d - 8 1 3 d - 6 3 8 1 4 c a 7 1 3 1 0 " , " e e 7 5 e e f 1 - e e 7 f - 4 9 d 6 - 8 7 0 d - d 7 7 9 f a 6 f b b 3 d " , " d 4 4 4 b 9 4 2 - d f 3 f - 4 c 2 4 - 8 7 b 2 - 4 6 8 1 4 8 4 4 e 2 b b " , " b 2 7 5 a 3 d 7 - d 8 7 5 - 4 6 f f - 9 7 d f - 5 4 0 9 2 1 1 b b 4 d e " , " 6 e 1 5 f d 5 2 - b c 5 c - 4 6 3 2 - 9 1 8 e - 3 2 0 8 b 9 2 0 5 1 1 f " , " 9 9 4 6 4 c f 1 - 7 4 4 c - 4 d 8 0 - a e 6 7 - 9 f 6 0 d 7 0 c d f 8 8 " , " 6 d d 8 d a 0 3 - 1 6 c 6 - 4 c 0 1 - a 0 6 b - 1 9 4 e 8 8 f a 3 d 6 0 " , " 3 9 b b 3 3 5 e - 1 2 c 7 - 4 4 5 3 - a b a 6 - 9 9 c 2 4 0 a 7 4 f 4 f " , " 2 d 3 0 f f a 7 - 3 3 d 6 - 4 6 0 9 - 9 a 7 1 - 3 4 f f 5 0 a e 9 2 9 0 " , " e 5 8 8 a 5 f 0 - f 3 6 4 - 4 e 7 1 - 8 3 3 7 - 7 2 c 0 7 c 5 7 d 5 8 c " ] , " r e v i s i o n N u m b e r " : 1 , " s h o r t N a m e " : " T e a m L e a d e r " } , { " a c c e s s R i g h t " : " M O D I F Y " , " c l a s s K i n d " : " P a r t i c i p a n t P e r m i s s i o n " , " i i d " : " 3 a 0 c 8 4 2 2 - 0 e 3 b - 4 7 c 1 - 8 5 0 0 - d 2 a 4 a c 6 c d 5 f 0 " , " i s D e p r e c a t e d " : f a l s e , " o b j e c t C l a s s " : " F o l d e r " , " r e v i s i o n N u m b e r " : 1 } , { " a c c e s s R i g h t " : " M O D I F Y " , " c l a s s K i n d " : " P a r t i c i p a n t P e r m i s s i o n " , " i i d " : " 4 1 3 6 6 0 3 7 - b 3 d 2 - 4 5 a 2 - 9 8 2 1 - a 6 b 7 0 e c c b 1 7 6 " , " i s D e p r e c a t e d " : f a l s e , " o b j e c t C l a s s " : " A c t u a l F i n i t e S t a t e L i s t " , " r e v i s i o n N u m b e r " : 1 } , { " a c c e s s R i g h t " : " M O D I F Y " , " c l a s s K i n d " : " P a r t i c i p a n t P e r m i s s i o n " , " i i d " : " 2 a 4 3 e 8 d 9 - 6 1 b e - 4 b 6 e - 8 0 3 3 - 0 6 8 d 5 7 2 8 d d 8 2 " , " i s D e p r e c a t e d " : f a l s e , " o b j e c t C l a s s " : " C o m m o n F i l e S t o r e " , " r e v i s i o n N u m b e r " : 1 } , { " a c c e s s R i g h t " : " M O D I F Y " , " c l a s s K i n d " : " P a r t i c i p a n t P e r m i s s i o n " , " i i d " : " 9 6 a 7 e d 0 8 - 6 7 7 2 - 4 6 f 1 - a 0 6 c - 6 8 1 2 e 5 9 1 a 0 8 8 " , " i s D e p r e c a t e d " : f a l s e , " o b j e c t C l a s s " : " D o m a i n F i l e S t o r e " , " r e v i s i o n N u m b e r " : 1 } , { " a c c e s s R i g h t " : " M O D I F Y " , " c l a s s K i n d " : " P a r t i c i p a n t P e r m i s s i o n " , " i i d " : " b f 1 8 1 5 4 f - 2 0 3 3 - 4 e 1 3 - 9 9 9 5 - 9 d e 3 f f f c a 9 1 2 " , " i s D e p r e c a t e d " : f a l s e , " o b j e c t C l a s s " : " E l e m e n t D e f i n i t i o n " , " r e v i s i o n N u m b e r " : 1 } , { " a c c e s s R i g h t " : " M O D I F Y " , " c l a s s K i n d " : " P a r t i c i p a n t P e r m i s s i o n " , " i i d " : " a b d 5 f c 7 6 - 2 d 6 4 - 4 7 8 5 - 8 2 b 0 - b b 7 3 d a b 5 5 a d a " , " i s D e p r e c a t e d " : f a l s e , " o b j e c t C l a s s " : " E l e m e n t U s a g e " , " r e v i s i o n N u m b e r " : 1 } , { " a c c e s s R i g h t " : " M O D I F Y " , " c l a s s K i n d " : " P a r t i c i p a n t P e r m i s s i o n " , " i i d " : " d 8 e 5 d 5 9 e - 6 1 9 5 - 4 a 9 e - b c 3 1 - 5 c 2 1 0 a c 8 d d 2 0 " , " i s D e p r e c a t e d " : f a l s e , " o b j e c t C l a s s " : " E n g i n e e r i n g M o d e l " , " r e v i s i o n N u m b e r " : 1 } , { " a c c e s s R i g h t " : " M O D I F Y " , " c l a s s K i n d " : " P a r t i c i p a n t P e r m i s s i o n " , " i i d " : " e 8 c b 9 6 1 8 - 9 1 8 3 - 4 b c b - b c 4 9 - e c 7 1 0 c f 8 0 1 c 5 " , " i s D e p r e c a t e d " : f a l s e , " o b j e c t C l a s s " : " E x t e r n a l I d e n t i f i e r M a p " , " r e v i s i o n N u m b e r " : 1 } , { " a c c e s s R i g h t " : " M O D I F Y " , " c l a s s K i n d " : " P a r t i c i p a n t P e r m i s s i o n " , " i i d " : " c a 0 0 a 1 9 e - 7 5 4 0 - 4 e c d - b 3 f 3 - d b 1 f 3 e 4 d 6 4 8 2 " , " i s D e p r e c a t e d " : f a l s e , " o b j e c t C l a s s " : " F i l e " , " r e v i s i o n N u m b e r " : 1 } , { " a c c e s s R i g h t " : " M O D I F Y " , " c l a s s K i n d " : " P a r t i c i p a n t P e r m i s s i o n " , " i i d " : " 7 0 9 7 c 1 e 3 - 0 6 4 7 - 4 0 f 6 - b a 4 b - a 0 7 a 2 f a 4 8 a 6 4 " , " i s D e p r e c a t e d " : f a l s e , " o b j e c t C l a s s " : " I t e r a t i o n " , " r e v i s i o n N u m b e r " : 1 } , { " a c c e s s R i g h t " : " M O D I F Y " , " c l a s s K i n d " : " P a r t i c i p a n t P e r m i s s i o n " , " i i d " : " 8 b 7 7 c 3 f c - d a 0 d - 4 1 1 7 - 8 e 3 6 - f 5 a e a c 1 8 8 0 e 0 " , " i s D e p r e c a t e d " : f a l s e , " o b j e c t C l a s s " : " M o d e l L o g E n t r y " , " r e v i s i o n N u m b e r " : 1 } , { " a c c e s s R i g h t " : " M O D I F Y " , " c l a s s K i n d " : " P a r t i c i p a n t P e r m i s s i o n " , " i i d " : " 0 e 4 8 b 7 c c - a 4 a e - 4 0 b 3 - 8 c a 5 - 7 6 1 4 0 6 0 5 2 a 9 e " , " i s D e p r e c a t e d " : f a l s e , " o b j e c t C l a s s " : " N e s t e d E l e m e n t " , " r e v i s i o n N u m b e r " : 1 } , { " a c c e s s R i g h t " : " M O D I F Y " , " c l a s s K i n d " : " P a r t i c i p a n t P e r m i s s i o n " , " i i d " : " d 3 7 4 8 9 9 d - 2 5 8 5 - 4 e b d - 8 1 3 d - 6 3 8 1 4 c a 7 1 3 1 0 " , " i s D e p r e c a t e d " : f a l s e , " o b j e c t C l a s s " : " N e s t e d P a r a m e t e r " , " r e v i s i o n N u m b e r " : 1 } , { " a c c e s s R i g h t " : " M O D I F Y " , " c l a s s K i n d " : " P a r t i c i p a n t P e r m i s s i o n " , " i i d " : " e e 7 5 e e f 1 - e e 7 f - 4 9 d 6 - 8 7 0 d - d 7 7 9 f a 6 f b b 3 d " , " i s D e p r e c a t e d " : f a l s e , " o b j e c t C l a s s " : " P a r a m e t e r " , " r e v i s i o n N u m b e r " : 1 } , { " a c c e s s R i g h t " : " M O D I F Y " , " c l a s s K i n d " : " P a r t i c i p a n t P e r m i s s i o n " , " i i d " : " d 4 4 4 b 9 4 2 - d f 3 f - 4 c 2 4 - 8 7 b 2 - 4 6 8 1 4 8 4 4 e 2 b b " , " i s D e p r e c a t e d " : f a l s e , " o b j e c t C l a s s " : " P a r a m e t e r G r o u p " , " r e v i s i o n N u m b e r " : 1 } , { " a c c e s s R i g h t " : " M O D I F Y " , " c l a s s K i n d " : " P a r t i c i p a n t P e r m i s s i o n " , " i i d " : " b 2 7 5 a 3 d 7 - d 8 7 5 - 4 6 f f - 9 7 d f - 5 4 0 9 2 1 1 b b 4 d e " , " i s D e p r e c a t e d " : f a l s e , " o b j e c t C l a s s " : " P a r a m e t e r O v e r r i d e " , " r e v i s i o n N u m b e r " : 1 } , { " a c c e s s R i g h t " : " M O D I F Y " , " c l a s s K i n d " : " P a r t i c i p a n t P e r m i s s i o n " , " i i d " : " 6 e 1 5 f d 5 2 - b c 5 c - 4 6 3 2 - 9 1 8 e - 3 2 0 8 b 9 2 0 5 1 1 f " , " i s D e p r e c a t e d " : f a l s e , " o b j e c t C l a s s " : " P a r a m e t e r S u b s c r i p t i o n " , " r e v i s i o n N u m b e r " : 1 } , { " a c c e s s R i g h t " : " M O D I F Y " , " c l a s s K i n d " : " P a r t i c i p a n t P e r m i s s i o n " , " i i d " : " 9 9 4 6 4 c f 1 - 7 4 4 c - 4 d 8 0 - a e 6 7 - 9 f 6 0 d 7 0 c d f 8 8 " , " i s D e p r e c a t e d " : f a l s e , " o b j e c t C l a s s " : " P o s s i b l e F i n i t e S t a t e L i s t " , " r e v i s i o n N u m b e r " : 1 } , { " a c c e s s R i g h t " : " M O D I F Y " , " c l a s s K i n d " : " P a r t i c i p a n t P e r m i s s i o n " , " i i d " : " 6 d d 8 d a 0 3 - 1 6 c 6 - 4 c 0 1 - a 0 6 b - 1 9 4 e 8 8 f a 3 d 6 0 " , " i s D e p r e c a t e d " : f a l s e , " o b j e c t C l a s s " : " P u b l i c a t i o n " , " r e v i s i o n N u m b e r " : 1 } , { " a c c e s s R i g h t " : " M O D I F Y " , " c l a s s K i n d " : " P a r t i c i p a n t P e r m i s s i o n " , " i i d " : " 3 9 b b 3 3 5 e - 1 2 c 7 - 4 4 5 3 - a b a 6 - 9 9 c 2 4 0 a 7 4 f 4 f " , " i s D e p r e c a t e d " : f a l s e , " o b j e c t C l a s s " : " R e q u i r e m e n t " , " r e v i s i o n N u m b e r " : 1 } , { " a c c e s s R i g h t " : " M O D I F Y " , " c l a s s K i n d " : " P a r t i c i p a n t P e r m i s s i o n " , " i i d " : " 2 d 3 0 f f a 7 - 3 3 d 6 - 4 6 0 9 - 9 a 7 1 - 3 4 f f 5 0 a e 9 2 9 0 " , " i s D e p r e c a t e d " : f a l s e , " o b j e c t C l a s s " : " R e q u i r e m e n t s G r o u p " , " r e v i s i o n N u m b e r " : 1 } , { " a c c e s s R i g h t " : " M O D I F Y " , " c l a s s K i n d " : " P a r t i c i p a n t P e r m i s s i o n " , " i i d " : " e 5 8 8 a 5 f 0 - f 3 6 4 - 4 e 7 1 - 8 3 3 7 - 7 2 c 0 7 c 5 7 d 5 8 c " , " i s D e p r e c a t e d " : f a l s e , " o b j e c t C l a s s " : " R e q u i r e m e n t s S p e c i f i c a t i o n " , " r e v i s i o n N u m b e r " : 1 } , { " a l i a s " : [ ] , " c l a s s K i n d " : " P a r t i c i p a n t R o l e " , " d e f i n i t i o n " : [ ] , " h y p e r L i n k " : [ ] , " i i d " : " 4 a e 9 9 8 1 7 - 8 7 c 8 - 4 b 1 e - 8 f f f - a 0 4 c a d 2 a b f d d " , " i s D e p r e c a t e d " : f a l s e , " n a m e " : " D e s i g n   A u t h o r i t y " , " p a r t i c i p a n t P e r m i s s i o n " : [ " 5 2 9 6 5 0 f 3 - 2 9 9 5 - 4 5 4 6 - b e b f - 0 7 e 2 3 5 0 0 c 3 0 d " , " e 5 a 5 e a 5 c - 3 5 8 b - 4 2 c d - 8 0 8 5 - 8 2 0 e 4 0 4 c d d 8 8 " , " 7 1 d f a f e a - 5 c 4 f - 4 b 4 0 - b 0 8 5 - f f 7 1 b b 6 d d 7 e 5 " , " 5 0 0 f e 7 b 8 - 6 8 5 0 - 4 6 d 2 - 8 1 2 5 - 9 8 e d b f 8 3 b c 8 5 " , " 1 6 d a d 3 6 b - a 9 5 0 - 4 3 c 1 - 9 7 e f - a 4 3 2 1 5 a d 3 c 2 6 " , " f 1 4 7 f f e 2 - 6 a 5 8 - 4 c 6 9 - a 8 3 5 - a 8 7 d 4 1 3 f 3 3 2 2 " , " 7 b e 5 4 4 d a - 6 7 f 7 - 4 a 8 c - a 5 0 6 - 5 1 c 9 1 8 3 e 7 f c 5 " , " 0 9 c 4 7 1 7 d - 7 2 d 1 - 4 c 2 e - a 8 b 5 - e 7 7 a 4 8 6 6 2 6 1 e " , " e 1 6 1 0 d b 7 - 6 5 f b - 4 9 0 1 - 9 2 d 4 - b d f 8 b 5 8 1 c 6 f d " , " c b a 5 3 c 2 b - f 9 b 4 - 4 d e f - b f 9 3 - b 2 8 1 f a 9 5 2 f 8 6 " , " 6 e 0 c 3 7 1 9 - 9 e b 3 - 4 e a 9 - b 3 6 1 - d 0 7 d 4 9 6 3 0 2 1 c " , " e e e 5 1 a c 1 - b 1 4 0 - 4 0 5 a - a d 7 f - a a 3 b 5 1 f 9 9 8 9 e " , " 9 d 7 c 1 c a 7 - 0 0 6 4 - 4 6 d c - a e 0 0 - 6 f 8 7 0 e 1 c 8 1 c 1 " , " 5 8 e 7 a 1 3 d - e f 3 b - 4 b 4 6 - 9 6 4 a - 6 f f c a 5 a b 2 4 f a " , " 6 a 7 e 9 2 0 d - d 7 5 0 - 4 8 7 f - 8 f 2 f - f 3 1 0 7 8 b 6 1 9 e a " , " 1 f d 2 0 3 c 2 - d b 2 2 - 4 7 5 8 - 8 3 a d - f 3 9 4 1 1 b 3 a 5 6 d " , " 6 9 9 b 3 b c e - 4 2 5 c - 4 e 3 b - b 2 b 1 - 2 a 9 3 1 3 c 5 2 a 1 e " , " 3 0 b 3 7 f f d - 0 4 9 6 - 4 f 0 b - b b 8 d - 7 5 2 d 7 7 a c 4 e 1 2 " , " 0 d e 2 d 5 1 6 - 3 b 0 0 - 4 3 5 d - 8 4 1 8 - 0 4 e f e 1 c 7 1 1 4 e " , " 4 5 9 6 8 9 2 7 - e a 6 0 - 4 d 4 7 - 8 d 1 8 - c d 0 b d 8 e d 4 7 3 7 " , " b f c f c d 6 2 - d b 4 e - 4 2 d 3 - a 9 b 8 - 3 9 a a 8 6 3 2 0 3 0 4 " , " 8 5 f 7 b 2 8 0 - 6 9 9 3 - 4 0 3 b - a 9 a 6 - a d 0 b 8 8 5 a 2 0 5 8 " ] , " r e v i s i o n N u m b e r " : 1 , " s h o r t N a m e " : " D e s i g n A u t h o r i t y " } , { " a c c e s s R i g h t " : " M O D I F Y " , " c l a s s K i n d " : " P a r t i c i p a n t P e r m i s s i o n " , " i i d " : " 5 2 9 6 5 0 f 3 - 2 9 9 5 - 4 5 4 6 - b e b f - 0 7 e 2 3 5 0 0 c 3 0 d " , " i s D e p r e c a t e d " : f a l s e , " o b j e c t C l a s s " : " A c t u a l F i n i t e S t a t e L i s t " , " r e v i s i o n N u m b e r " : 1 } , { " a c c e s s R i g h t " : " M O D I F Y " , " c l a s s K i n d " : " P a r t i c i p a n t P e r m i s s i o n " , " i i d " : " e 5 a 5 e a 5 c - 3 5 8 b - 4 2 c d - 8 0 8 5 - 8 2 0 e 4 0 4 c d d 8 8 " , " i s D e p r e c a t e d " : f a l s e , " o b j e c t C l a s s " : " C o m m o n F i l e S t o r e " , " r e v i s i o n N u m b e r " : 1 } , { " a c c e s s R i g h t " : " M O D I F Y " , " c l a s s K i n d " : " P a r t i c i p a n t P e r m i s s i o n " , " i i d " : " 7 1 d f a f e a - 5 c 4 f - 4 b 4 0 - b 0 8 5 - f f 7 1 b b 6 d d 7 e 5 " , " i s D e p r e c a t e d " : f a l s e , " o b j e c t C l a s s " : " D o m a i n F i l e S t o r e " , " r e v i s i o n N u m b e r " : 1 } , { " a c c e s s R i g h t " : " M O D I F Y " , " c l a s s K i n d " : " P a r t i c i p a n t P e r m i s s i o n " , " i i d " : " 5 0 0 f e 7 b 8 - 6 8 5 0 - 4 6 d 2 - 8 1 2 5 - 9 8 e d b f 8 3 b c 8 5 " , " i s D e p r e c a t e d " : f a l s e , " o b j e c t C l a s s " : " E l e m e n t D e f i n i t i o n " , " r e v i s i o n N u m b e r " : 1 } , { " a c c e s s R i g h t " : " M O D I F Y " , " c l a s s K i n d " : " P a r t i c i p a n t P e r m i s s i o n " , " i i d " : " 1 6 d a d 3 6 b - a 9 5 0 - 4 3 c 1 - 9 7 e f - a 4 3 2 1 5 a d 3 c 2 6 " , " i s D e p r e c a t e d " : f a l s e , " o b j e c t C l a s s " : " E l e m e n t U s a g e " , " r e v i s i o n N u m b e r " : 1 } , { " a c c e s s R i g h t " : " M O D I F Y " , " c l a s s K i n d " : " P a r t i c i p a n t P e r m i s s i o n " , " i i d " : " f 1 4 7 f f e 2 - 6 a 5 8 - 4 c 6 9 - a 8 3 5 - a 8 7 d 4 1 3 f 3 3 2 2 " , " i s D e p r e c a t e d " : f a l s e , " o b j e c t C l a s s " : " E n g i n e e r i n g M o d e l " , " r e v i s i o n N u m b e r " : 1 } , { " a c c e s s R i g h t " : " M O D I F Y " , " c l a s s K i n d " : " P a r t i c i p a n t P e r m i s s i o n " , " i i d " : " 7 b e 5 4 4 d a - 6 7 f 7 - 4 a 8 c - a 5 0 6 - 5 1 c 9 1 8 3 e 7 f c 5 " , " i s D e p r e c a t e d " : f a l s e , " o b j e c t C l a s s " : " E x t e r n a l I d e n t i f i e r M a p " , " r e v i s i o n N u m b e r " : 1 } , { " a c c e s s R i g h t " : " M O D I F Y " , " c l a s s K i n d " : " P a r t i c i p a n t P e r m i s s i o n " , " i i d " : " 0 9 c 4 7 1 7 d - 7 2 d 1 - 4 c 2 e - a 8 b 5 - e 7 7 a 4 8 6 6 2 6 1 e " , " i s D e p r e c a t e d " : f a l s e , " o b j e c t C l a s s " : " F i l e " , " r e v i s i o n N u m b e r " : 1 } , { " a c c e s s R i g h t " : " M O D I F Y " , " c l a s s K i n d " : " P a r t i c i p a n t P e r m i s s i o n " , " i i d " : " e 1 6 1 0 d b 7 - 6 5 f b - 4 9 0 1 - 9 2 d 4 - b d f 8 b 5 8 1 c 6 f d " , " i s D e p r e c a t e d " : f a l s e , " o b j e c t C l a s s " : " F o l d e r " , " r e v i s i o n N u m b e r " : 1 } , { " a c c e s s R i g h t " : " M O D I F Y " , " c l a s s K i n d " : " P a r t i c i p a n t P e r m i s s i o n " , " i i d " : " c b a 5 3 c 2 b - f 9 b 4 - 4 d e f - b f 9 3 - b 2 8 1 f a 9 5 2 f 8 6 " , " i s D e p r e c a t e d " : f a l s e , " o b j e c t C l a s s " : " I t e r a t i o n " , " r e v i s i o n N u m b e r " : 1 } , { " a c c e s s R i g h t " : " M O D I F Y " , " c l a s s K i n d " : " P a r t i c i p a n t P e r m i s s i o n " , " i i d " : " 6 e 0 c 3 7 1 9 - 9 e b 3 - 4 e a 9 - b 3 6 1 - d 0 7 d 4 9 6 3 0 2 1 c " , " i s D e p r e c a t e d " : f a l s e , " o b j e c t C l a s s " : " M o d e l L o g E n t r y " , " r e v i s i o n N u m b e r " : 1 } , { " a c c e s s R i g h t " : " M O D I F Y " , " c l a s s K i n d " : " P a r t i c i p a n t P e r m i s s i o n " , " i i d " : " e e e 5 1 a c 1 - b 1 4 0 - 4 0 5 a - a d 7 f - a a 3 b 5 1 f 9 9 8 9 e " , " i s D e p r e c a t e d " : f a l s e , " o b j e c t C l a s s " : " N e s t e d E l e m e n t " , " r e v i s i o n N u m b e r " : 1 } , { " a c c e s s R i g h t " : " M O D I F Y " , " c l a s s K i n d " : " P a r t i c i p a n t P e r m i s s i o n " , " i i d " : " 9 d 7 c 1 c a 7 - 0 0 6 4 - 4 6 d c - a e 0 0 - 6 f 8 7 0 e 1 c 8 1 c 1 " , " i s D e p r e c a t e d " : f a l s e , " o b j e c t C l a s s " : " N e s t e d P a r a m e t e r " , " r e v i s i o n N u m b e r " : 1 } , { " a c c e s s R i g h t " : " M O D I F Y " , " c l a s s K i n d " : " P a r t i c i p a n t P e r m i s s i o n " , " i i d " : " 5 8 e 7 a 1 3 d - e f 3 b - 4 b 4 6 - 9 6 4 a - 6 f f c a 5 a b 2 4 f a " , " i s D e p r e c a t e d " : f a l s e , " o b j e c t C l a s s " : " P a r a m e t e r " , " r e v i s i o n N u m b e r " : 1 } , { " a c c e s s R i g h t " : " M O D I F Y " , " c l a s s K i n d " : " P a r t i c i p a n t P e r m i s s i o n " , " i i d " : " 6 a 7 e 9 2 0 d - d 7 5 0 - 4 8 7 f - 8 f 2 f - f 3 1 0 7 8 b 6 1 9 e a " , " i s D e p r e c a t e d " : f a l s e , " o b j e c t C l a s s " : " P a r a m e t e r G r o u p " , " r e v i s i o n N u m b e r " : 1 } , { " a c c e s s R i g h t " : " M O D I F Y " , " c l a s s K i n d " : " P a r t i c i p a n t P e r m i s s i o n " , " i i d " : " 1 f d 2 0 3 c 2 - d b 2 2 - 4 7 5 8 - 8 3 a d - f 3 9 4 1 1 b 3 a 5 6 d " , " i s D e p r e c a t e d " : f a l s e , " o b j e c t C l a s s " : " P a r a m e t e r O v e r r i d e " , " r e v i s i o n N u m b e r " : 1 } , { " a c c e s s R i g h t " : " M O D I F Y " , " c l a s s K i n d " : " P a r t i c i p a n t P e r m i s s i o n " , " i i d " : " 6 9 9 b 3 b c e - 4 2 5 c - 4 e 3 b - b 2 b 1 - 2 a 9 3 1 3 c 5 2 a 1 e " , " i s D e p r e c a t e d " : f a l s e , " o b j e c t C l a s s " : " P a r a m e t e r S u b s c r i p t i o n " , " r e v i s i o n N u m b e r " : 1 } , { " a c c e s s R i g h t " : " M O D I F Y " , " c l a s s K i n d " : " P a r t i c i p a n t P e r m i s s i o n " , " i i d " : " 3 0 b 3 7 f f d - 0 4 9 6 - 4 f 0 b - b b 8 d - 7 5 2 d 7 7 a c 4 e 1 2 " , " i s D e p r e c a t e d " : f a l s e , " o b j e c t C l a s s " : " P o s s i b l e F i n i t e S t a t e L i s t " , " r e v i s i o n N u m b e r " : 1 } , { " a c c e s s R i g h t " : " M O D I F Y " , " c l a s s K i n d " : " P a r t i c i p a n t P e r m i s s i o n " , " i i d " : " 0 d e 2 d 5 1 6 - 3 b 0 0 - 4 3 5 d - 8 4 1 8 - 0 4 e f e 1 c 7 1 1 4 e " , " i s D e p r e c a t e d " : f a l s e , " o b j e c t C l a s s " : " P u b l i c a t i o n " , " r e v i s i o n N u m b e r " : 1 } , { " a c c e s s R i g h t " : " M O D I F Y " , " c l a s s K i n d " : " P a r t i c i p a n t P e r m i s s i o n " , " i i d " : " 4 5 9 6 8 9 2 7 - e a 6 0 - 4 d 4 7 - 8 d 1 8 - c d 0 b d 8 e d 4 7 3 7 " , " i s D e p r e c a t e d " : f a l s e , " o b j e c t C l a s s " : " R e q u i r e m e n t " , " r e v i s i o n N u m b e r " : 1 } , { " a c c e s s R i g h t " : " M O D I F Y " , " c l a s s K i n d " : " P a r t i c i p a n t P e r m i s s i o n " , " i i d " : " b f c f c d 6 2 - d b 4 e - 4 2 d 3 - a 9 b 8 - 3 9 a a 8 6 3 2 0 3 0 4 " , " i s D e p r e c a t e d " : f a l s e , " o b j e c t C l a s s " : " R e q u i r e m e n t s G r o u p " , " r e v i s i o n N u m b e r " : 1 } , { " a c c e s s R i g h t " : " M O D I F Y " , " c l a s s K i n d " : " P a r t i c i p a n t P e r m i s s i o n " , " i i d " : " 8 5 f 7 b 2 8 0 - 6 9 9 3 - 4 0 3 b - a 9 a 6 - a d 0 b 8 8 5 a 2 0 5 8 " , " i s D e p r e c a t e d " : f a l s e , " o b j e c t C l a s s " : " R e q u i r e m e n t s S p e c i f i c a t i o n " , " r e v i s i o n N u m b e r " : 1 } , { " a l i a s " : [ ] , " c l a s s K i n d " : " P a r t i c i p a n t R o l e " , " d e f i n i t i o n " : [ ] , " h y p e r L i n k " : [ ] , " i i d " : " 4 8 a 0 8 8 b a - 8 a a 2 - 4 8 0 1 - 9 e 5 c - 1 8 3 2 5 3 b 1 4 6 e 8 " , " i s D e p r e c a t e d " : f a l s e , " n a m e " : " T e c h n i c a l   A u t h o r " , " p a r t i c i p a n t P e r m i s s i o n " : [ " a 8 d 8 6 d b 3 - e 5 a f - 4 3 6 3 - b 8 e 1 - a c 2 5 6 e 0 e e d b 1 " , " 9 e 9 3 f 9 c 3 - e 9 d 0 - 4 4 f 4 - 9 3 1 b - a b 6 6 1 5 4 8 9 d c e " , " 4 5 8 f c 4 8 5 - 6 1 4 5 - 4 1 1 1 - 9 c 5 4 - 8 d 2 0 0 5 b 7 e c 3 9 " , " 0 1 1 c 8 6 a a - 7 2 4 4 - 4 3 f 2 - 8 0 0 d - 5 9 1 5 8 1 f b 8 5 b 5 " , " 9 b e 8 4 3 0 d - a 3 9 5 - 4 f 3 9 - 8 d a 4 - 7 1 9 d 1 f 5 3 e b 0 1 " , " b 3 d d 7 7 c 8 - 0 b 1 c - 4 3 4 2 - 9 1 c 8 - 6 e 4 3 c 3 a 1 d 4 a 0 " , " 5 9 9 1 7 0 2 1 - d 3 4 7 - 4 2 e 6 - 8 d 2 a - e a 7 8 d 3 e 9 f 3 3 7 " , " 0 6 4 5 1 1 6 0 - 6 d d 9 - 4 7 1 e - a 9 5 2 - d 6 e f d b 5 d b 2 d 7 " , " d 5 b 0 9 c 3 2 - 2 e 5 a - 4 5 b b - b e d 0 - 1 9 0 7 6 2 a 5 3 f 0 0 " , " 8 d 6 d 2 3 4 8 - 5 7 0 9 - 4 2 2 5 - a 0 6 8 - d c 6 e 4 b b d 9 c 8 8 " , " a 9 3 6 8 a b d - f b 2 d - 4 4 e 5 - 9 8 1 8 - 4 3 d 0 e 6 9 6 4 a 6 a " , " 9 f 1 f a b 9 a - c 3 9 d - 4 2 d a - 8 2 3 0 - 2 5 5 d f 2 c 5 1 a 3 2 " , " e 0 e 3 6 9 9 0 - 0 3 a 3 - 4 0 9 3 - 8 8 8 2 - 9 1 9 b 2 b 7 9 a f d f " , " a 4 b 4 2 9 7 d - 3 8 4 5 - 4 c b 5 - b e d d - f 6 e 5 c 7 6 b b 2 b 4 " , " 2 4 4 5 3 b 4 0 - 1 f c d - 4 b d 5 - b c 4 a - 6 7 9 8 8 d 8 d 3 9 2 3 " , " b 5 f e c f d e - d 5 2 b - 4 b 4 9 - a 2 7 3 - 5 e c c 4 7 b a 8 9 f b " , " 5 c c 9 b b 5 a - 4 f 2 7 - 4 8 b 8 - 8 d 8 7 - e 4 6 6 a e 2 c e f 4 c " , " c c b f 6 1 a d - 6 a 7 a - 4 0 5 7 - 8 f d a - 8 5 f 8 7 8 4 9 5 1 f 8 " , " 3 8 b 3 5 1 9 6 - 5 7 5 e - 4 4 3 a - 9 2 6 f - 9 7 d e c 0 e d c d 9 c " , " c b 7 5 c f 8 2 - 2 b e 1 - 4 5 6 b - 8 c 1 f - 5 8 3 8 8 5 c 7 9 7 2 2 " , " 2 9 c 8 4 5 9 8 - f e 6 f - 4 9 0 b - b 7 a 3 - 7 2 9 b f d 1 4 6 7 0 c " , " 3 7 2 0 2 a 8 3 - 8 1 7 6 - 4 a 9 1 - a c 5 f - e 2 0 6 8 5 a 9 1 b 2 8 " ] , " r e v i s i o n N u m b e r " : 1 , " s h o r t N a m e " : " T e c h A u t h o r " } , { " a c c e s s R i g h t " : " M O D I F Y _ I F _ O W N E R " , " c l a s s K i n d " : " P a r t i c i p a n t P e r m i s s i o n " , " i i d " : " a 8 d 8 6 d b 3 - e 5 a f - 4 3 6 3 - b 8 e 1 - a c 2 5 6 e 0 e e d b 1 " , " i s D e p r e c a t e d " : f a l s e , " o b j e c t C l a s s " : " R e q u i r e m e n t s S p e c i f i c a t i o n " , " r e v i s i o n N u m b e r " : 1 } , { " a c c e s s R i g h t " : " R E A D " , " c l a s s K i n d " : " P a r t i c i p a n t P e r m i s s i o n " , " i i d " : " 9 e 9 3 f 9 c 3 - e 9 d 0 - 4 4 f 4 - 9 3 1 b - a b 6 6 1 5 4 8 9 d c e " , " i s D e p r e c a t e d " : f a l s e , " o b j e c t C l a s s " : " A c t u a l F i n i t e S t a t e L i s t " , " r e v i s i o n N u m b e r " : 1 } , { " a c c e s s R i g h t " : " M O D I F Y " , " c l a s s K i n d " : " P a r t i c i p a n t P e r m i s s i o n " , " i i d " : " 4 5 8 f c 4 8 5 - 6 1 4 5 - 4 1 1 1 - 9 c 5 4 - 8 d 2 0 0 5 b 7 e c 3 9 " , " i s D e p r e c a t e d " : f a l s e , " o b j e c t C l a s s " : " C o m m o n F i l e S t o r e " , " r e v i s i o n N u m b e r " : 1 } , { " a c c e s s R i g h t " : " M O D I F Y _ I F _ O W N E R " , " c l a s s K i n d " : " P a r t i c i p a n t P e r m i s s i o n " , " i i d " : " 0 1 1 c 8 6 a a - 7 2 4 4 - 4 3 f 2 - 8 0 0 d - 5 9 1 5 8 1 f b 8 5 b 5 " , " i s D e p r e c a t e d " : f a l s e , " o b j e c t C l a s s " : " D o m a i n F i l e S t o r e " , " r e v i s i o n N u m b e r " : 1 } , { " a c c e s s R i g h t " : " R E A D " , " c l a s s K i n d " : " P a r t i c i p a n t P e r m i s s i o n " , " i i d " : " 9 b e 8 4 3 0 d - a 3 9 5 - 4 f 3 9 - 8 d a 4 - 7 1 9 d 1 f 5 3 e b 0 1 " , " i s D e p r e c a t e d " : f a l s e , " o b j e c t C l a s s " : " E l e m e n t D e f i n i t i o n " , " r e v i s i o n N u m b e r " : 1 } , { " a c c e s s R i g h t " : " R E A D " , " c l a s s K i n d " : " P a r t i c i p a n t P e r m i s s i o n " , " i i d " : " b 3 d d 7 7 c 8 - 0 b 1 c - 4 3 4 2 - 9 1 c 8 - 6 e 4 3 c 3 a 1 d 4 a 0 " , " i s D e p r e c a t e d " : f a l s e , " o b j e c t C l a s s " : " E l e m e n t U s a g e " , " r e v i s i o n N u m b e r " : 1 } , { " a c c e s s R i g h t " : " R E A D " , " c l a s s K i n d " : " P a r t i c i p a n t P e r m i s s i o n " , " i i d " : " 5 9 9 1 7 0 2 1 - d 3 4 7 - 4 2 e 6 - 8 d 2 a - e a 7 8 d 3 e 9 f 3 3 7 " , " i s D e p r e c a t e d " : f a l s e , " o b j e c t C l a s s " : " E n g i n e e r i n g M o d e l " , " r e v i s i o n N u m b e r " : 1 } , { " a c c e s s R i g h t " : " R E A D " , " c l a s s K i n d " : " P a r t i c i p a n t P e r m i s s i o n " , " i i d " : " 0 6 4 5 1 1 6 0 - 6 d d 9 - 4 7 1 e - a 9 5 2 - d 6 e f d b 5 d b 2 d 7 " , " i s D e p r e c a t e d " : f a l s e , " o b j e c t C l a s s " : " E x t e r n a l I d e n t i f i e r M a p " , " r e v i s i o n N u m b e r " : 1 } , { " a c c e s s R i g h t " : " R E A D " , " c l a s s K i n d " : " P a r t i c i p a n t P e r m i s s i o n " , " i i d " : " d 5 b 0 9 c 3 2 - 2 e 5 a - 4 5 b b - b e d 0 - 1 9 0 7 6 2 a 5 3 f 0 0 " , " i s D e p r e c a t e d " : f a l s e , " o b j e c t C l a s s " : " F i l e " , " r e v i s i o n N u m b e r " : 1 } , { " a c c e s s R i g h t " : " R E A D " , " c l a s s K i n d " : " P a r t i c i p a n t P e r m i s s i o n " , " i i d " : " 8 d 6 d 2 3 4 8 - 5 7 0 9 - 4 2 2 5 - a 0 6 8 - d c 6 e 4 b b d 9 c 8 8 " , " i s D e p r e c a t e d " : f a l s e , " o b j e c t C l a s s " : " F o l d e r " , " r e v i s i o n N u m b e r " : 1 } , { " a c c e s s R i g h t " : " R E A D " , " c l a s s K i n d " : " P a r t i c i p a n t P e r m i s s i o n " , " i i d " : " a 9 3 6 8 a b d - f b 2 d - 4 4 e 5 - 9 8 1 8 - 4 3 d 0 e 6 9 6 4 a 6 a " , " i s D e p r e c a t e d " : f a l s e , " o b j e c t C l a s s " : " I t e r a t i o n " , " r e v i s i o n N u m b e r " : 1 } , { " a c c e s s R i g h t " : " M O D I F Y _ I F _ O W N E R " , " c l a s s K i n d " : " P a r t i c i p a n t P e r m i s s i o n " , " i i d " : " 9 f 1 f a b 9 a - c 3 9 d - 4 2 d a - 8 2 3 0 - 2 5 5 d f 2 c 5 1 a 3 2 " , " i s D e p r e c a t e d " : f a l s e , " o b j e c t C l a s s " : " M o d e l L o g E n t r y " , " r e v i s i o n N u m b e r " : 1 } , { " a c c e s s R i g h t " : " R E A D " , " c l a s s K i n d " : " P a r t i c i p a n t P e r m i s s i o n " , " i i d " : " e 0 e 3 6 9 9 0 - 0 3 a 3 - 4 0 9 3 - 8 8 8 2 - 9 1 9 b 2 b 7 9 a f d f " , " i s D e p r e c a t e d " : f a l s e , " o b j e c t C l a s s " : " N e s t e d E l e m e n t " , " r e v i s i o n N u m b e r " : 1 } , { " a c c e s s R i g h t " : " R E A D " , " c l a s s K i n d " : " P a r t i c i p a n t P e r m i s s i o n " , " i i d " : " a 4 b 4 2 9 7 d - 3 8 4 5 - 4 c b 5 - b e d d - f 6 e 5 c 7 6 b b 2 b 4 " , " i s D e p r e c a t e d " : f a l s e , " o b j e c t C l a s s " : " N e s t e d P a r a m e t e r " , " r e v i s i o n N u m b e r " : 1 } , { " a c c e s s R i g h t " : " R E A D " , " c l a s s K i n d " : " P a r t i c i p a n t P e r m i s s i o n " , " i i d " : " 2 4 4 5 3 b 4 0 - 1 f c d - 4 b d 5 - b c 4 a - 6 7 9 8 8 d 8 d 3 9 2 3 " , " i s D e p r e c a t e d " : f a l s e , " o b j e c t C l a s s " : " P a r a m e t e r " , " r e v i s i o n N u m b e r " : 1 } , { " a c c e s s R i g h t " : " R E A D " , " c l a s s K i n d " : " P a r t i c i p a n t P e r m i s s i o n " , " i i d " : " b 5 f e c f d e - d 5 2 b - 4 b 4 9 - a 2 7 3 - 5 e c c 4 7 b a 8 9 f b " , " i s D e p r e c a t e d " : f a l s e , " o b j e c t C l a s s " : " P a r a m e t e r G r o u p " , " r e v i s i o n N u m b e r " : 1 } , { " a c c e s s R i g h t " : " R E A D " , " c l a s s K i n d " : " P a r t i c i p a n t P e r m i s s i o n " , " i i d " : " 5 c c 9 b b 5 a - 4 f 2 7 - 4 8 b 8 - 8 d 8 7 - e 4 6 6 a e 2 c e f 4 c " , " i s D e p r e c a t e d " : f a l s e , " o b j e c t C l a s s " : " P a r a m e t e r O v e r r i d e " , " r e v i s i o n N u m b e r " : 1 } , { " a c c e s s R i g h t " : " R E A D " , " c l a s s K i n d " : " P a r t i c i p a n t P e r m i s s i o n " , " i i d " : " c c b f 6 1 a d - 6 a 7 a - 4 0 5 7 - 8 f d a - 8 5 f 8 7 8 4 9 5 1 f 8 " , " i s D e p r e c a t e d " : f a l s e , " o b j e c t C l a s s " : " P a r a m e t e r S u b s c r i p t i o n " , " r e v i s i o n N u m b e r " : 1 } , { " a c c e s s R i g h t " : " R E A D " , " c l a s s K i n d " : " P a r t i c i p a n t P e r m i s s i o n " , " i i d " : " 3 8 b 3 5 1 9 6 - 5 7 5 e - 4 4 3 a - 9 2 6 f - 9 7 d e c 0 e d c d 9 c " , " i s D e p r e c a t e d " : f a l s e , " o b j e c t C l a s s " : " P o s s i b l e F i n i t e S t a t e L i s t " , " r e v i s i o n N u m b e r " : 1 } , { " a c c e s s R i g h t " : " R E A D " , " c l a s s K i n d " : " P a r t i c i p a n t P e r m i s s i o n " , " i i d " : " c b 7 5 c f 8 2 - 2 b e 1 - 4 5 6 b - 8 c 1 f - 5 8 3 8 8 5 c 7 9 7 2 2 " , " i s D e p r e c a t e d " : f a l s e , " o b j e c t C l a s s " : " P u b l i c 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l i a s " : [ ] , " c l a s s K i n d " : " P a r t i c i p a n t R o l e " , " d e f i n i t i o n " : [ ] , " h y p e r L i n k " : [ ] , " i i d " : " 9 a 7 f b 6 6 d - 4 f 2 0 - 4 e c 6 - b 5 b e - 4 4 e c 0 2 4 8 a 8 f b " , " i s D e p r e c a t e d " : f a l s e , " n a m e " : " C u s t o m e r " , " p a r t i c i p a n t P e r m i s s i o n " : [ " 3 6 7 f a c d 4 - 1 8 c c - 4 5 b 1 - a 3 2 9 - 7 2 6 6 6 f 4 e e 6 c 0 " , " 8 a 1 9 1 5 a 7 - a 0 3 c - 4 d 8 f - b b f 7 - d 0 8 2 9 d c a 1 8 1 f " , " 8 e 4 0 d 4 d 4 - 2 9 3 2 - 4 7 3 d - 8 5 e 7 - c 1 4 4 a 5 a 0 c 7 a b " , " 7 1 1 2 0 3 7 c - a 6 1 1 - 4 6 8 f - 8 6 9 3 - 0 6 a a 2 0 3 0 3 d 1 a " , " 2 f f c c 7 9 f - 7 6 8 0 - 4 2 c 6 - 8 5 5 0 - 5 a 4 b 3 2 a 6 1 e 3 9 " , " b b a 7 0 f 6 d - 2 d 7 5 - 4 2 b b - 8 d 7 4 - c 3 4 3 9 4 e 0 5 c 6 3 " , " 6 1 2 8 f d c c - 8 0 0 4 - 4 0 e 6 - b 4 2 d - d 1 5 c 4 2 2 0 b 8 a 8 " , " 7 f 1 f 3 9 b f - 4 2 b 5 - 4 1 1 d - 8 c 1 6 - e 4 e 5 e c b b b 5 0 0 " , " 3 8 c a b f 1 c - 4 e 1 4 - 4 4 d 5 - a 7 9 9 - f 8 1 2 5 7 4 4 f 8 c 1 " , " b 5 0 3 b a b 0 - 1 f f a - 4 3 6 e - 9 f 2 8 - b 0 e 2 0 0 b e a 1 8 1 " , " 1 7 0 e c 8 1 9 - 9 f 0 e - 4 8 9 c - 9 d 7 6 - 3 4 d 7 8 3 4 4 8 d 4 d " , " a 3 d b 8 c 5 b - 8 0 4 5 - 4 8 c e - a 1 4 e - 7 5 1 4 f 8 e f a 6 c d " , " c 0 4 9 2 6 b d - 2 a f 7 - 4 8 7 c - 8 2 b 9 - d 1 d e 2 2 6 d 8 d d b " , " 5 1 3 3 d e 4 0 - 9 8 2 8 - 4 2 a d - b 8 b 6 - 1 0 d 4 6 a 7 8 f 6 8 2 " , " 9 d 2 e e 8 7 9 - 0 3 0 7 - 4 c 3 a - 9 f 3 9 - 3 d e 3 8 0 a d 1 5 1 e " , " f c a f 2 1 a 4 - 8 2 6 7 - 4 9 1 5 - 9 3 7 7 - 0 9 3 a d 6 c 8 b c f 2 " , " 5 2 9 d a 8 8 4 - b 7 6 d - 4 a b a - b a d 8 - 4 b d b b 4 8 b 2 d 2 d " , " c 6 5 a 4 f 3 e - f c 9 4 - 4 3 b c - b 3 5 9 - 1 8 e 9 0 d 5 3 5 4 b 2 " , " 3 a b b 6 0 a 6 - 3 6 b 8 - 4 e 4 5 - 8 5 4 3 - a 6 5 f c 8 4 b 5 9 e 0 " , " e a 2 c e a 2 c - 2 e 3 e - 4 0 2 b - 9 7 7 2 - 7 a 6 1 6 a 3 f e 0 a 0 " , " 3 9 1 8 5 d 8 b - c 1 2 b - 4 e 3 0 - b 9 1 a - 6 a 9 5 4 a 4 2 9 e 1 b " , " c a c d 6 5 3 4 - d 2 7 e - 4 e 1 d - a 0 a 6 - 4 e d 6 e 5 0 4 5 e 7 6 " ] , " r e v i s i o n N u m b e r " : 1 , " s h o r t N a m e " : " C u s t o m e r " } , { " a c c e s s R i g h t " : " R E A D " , " c l a s s K i n d " : " P a r t i c i p a n t P e r m i s s i o n " , " i i d " : " 3 6 7 f a c d 4 - 1 8 c c - 4 5 b 1 - a 3 2 9 - 7 2 6 6 6 f 4 e e 6 c 0 " , " i s D e p r e c a t e d " : f a l s e , " o b j e c t C l a s s " : " A c t u a l F i n i t e S t a t e L i s t " , " 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R E A D " , " c l a s s K i n d " : " P a r t i c i p a n t P e r m i s s i o n " , " i i d " : " 7 1 1 2 0 3 7 c - a 6 1 1 - 4 6 8 f - 8 6 9 3 - 0 6 a a 2 0 3 0 3 d 1 a " , " i s D e p r e c a t e d " : f a l s e , " o b j e c t C l a s s " : " E l e m e n t D e f i n i t i o n " , " r e v i s i o n N u m b e r " : 1 } , { " a c c e s s R i g h t " : " R E A D " , " c l a s s K i n d " : " P a r t i c i p a n t P e r m i s s i o n " , " i i d " : " 2 f f c c 7 9 f - 7 6 8 0 - 4 2 c 6 - 8 5 5 0 - 5 a 4 b 3 2 a 6 1 e 3 9 " , " i s D e p r e c a t e d " : f a l s e , " o b j e c t C l a s s " : " E l e m e n t U s a g e " , " r e v i s i o n N u m b e r " : 1 } , { " a c c e s s R i g h t " : " R E A D " , " c l a s s K i n d " : " P a r t i c i p a n t P e r m i s s i o n " , " i i d " : " b b a 7 0 f 6 d - 2 d 7 5 - 4 2 b b - 8 d 7 4 - c 3 4 3 9 4 e 0 5 c 6 3 " , " i s D e p r e c a t e d " : f a l s e , " o b j e c t C l a s s " : " E n g i n e e r i n g M o d e l " , " r e v i s i o n N u m b e r " : 1 } , { " a c c e s s R i g h t " : " R E A D " , " c l a s s K i n d " : " P a r t i c i p a n t P e r m i s s i o n " , " i i d " : " 6 1 2 8 f d c c - 8 0 0 4 - 4 0 e 6 - b 4 2 d - d 1 5 c 4 2 2 0 b 8 a 8 " , " i s D e p r e c a t e d " : f a l s e , " o b j e c t C l a s s " : " E x t e r n a l I d e n t i f i e r M a p " , " r e v i s i o n N u m b e r " : 1 } , { " a c c e s s R i g h t " : " R E A D " , " c l a s s K i n d " : " P a r t i c i p a n t P e r m i s s i o n " , " i i d " : " 7 f 1 f 3 9 b f - 4 2 b 5 - 4 1 1 d - 8 c 1 6 - e 4 e 5 e c b b b 5 0 0 " , " i s D e p r e c a t e d " : f a l s e , " o b j e c t C l a s s " : " F i l e " , " r e v i s i o n N u m b e r " : 1 } , { " a c c e s s R i g h t " : " R E A D " , " c l a s s K i n d " : " P a r t i c i p a n t P e r m i s s i o n " , " i i d " : " 3 8 c a b f 1 c - 4 e 1 4 - 4 4 d 5 - a 7 9 9 - f 8 1 2 5 7 4 4 f 8 c 1 " , " i s D e p r e c a t e d " : f a l s e , " o b j e c t C l a s s " : " F o l d e r " , " r e v i s i o n N u m b e r " : 1 } , { " a c c e s s R i g h t " : " R E A D " , " c l a s s K i n d " : " P a r t i c i p a n t P e r m i s s i o n " , " i i d " : " b 5 0 3 b a b 0 - 1 f f a - 4 3 6 e - 9 f 2 8 - b 0 e 2 0 0 b e a 1 8 1 " , " i s D e p r e c a t e d " : f a l s e , " o b j e c t C l a s s " : " I t e r a t i o n " , " r e v i s i o n N u m b e r " : 1 } , { " a c c e s s R i g h t " : " R E A D " , " c l a s s K i n d " : " P a r t i c i p a n t P e r m i s s i o n " , " i i d " : " 1 7 0 e c 8 1 9 - 9 f 0 e - 4 8 9 c - 9 d 7 6 - 3 4 d 7 8 3 4 4 8 d 4 d " , " i s D e p r e c a t e d " : f a l s e , " o b j e c t C l a s s " : " M o d e l L o g E n t r y " , " r e v i s i o n N u m b e r " : 1 } , { " a c c e s s R i g h t " : " R E A D " , " c l a s s K i n d " : " P a r t i c i p a n t P e r m i s s i o n " , " i i d " : " a 3 d b 8 c 5 b - 8 0 4 5 - 4 8 c e - a 1 4 e - 7 5 1 4 f 8 e f a 6 c d " , " i s D e p r e c a t e d " : f a l s e , " o b j e c t C l a s s " : " N e s t e d E l e m e n t " , " r e v i s i o n N u m b e r " : 1 } , { " a c c e s s R i g h t " : " R E A D " , " c l a s s K i n d " : " P a r t i c i p a n t P e r m i s s i o n " , " i i d " : " c 0 4 9 2 6 b d - 2 a f 7 - 4 8 7 c - 8 2 b 9 - d 1 d e 2 2 6 d 8 d d b " , " i s D e p r e c a t e d " : f a l s e , " o b j e c t C l a s s " : " N e s t e d P a r a m e t e r " , " r e v i s i o n N u m b e r " : 1 } , { " a c c e s s R i g h t " : " R E A D " , " c l a s s K i n d " : " P a r t i c i p a n t P e r m i s s i o n " , " i i d " : " 5 1 3 3 d e 4 0 - 9 8 2 8 - 4 2 a d - b 8 b 6 - 1 0 d 4 6 a 7 8 f 6 8 2 " , " i s D e p r e c a t e d " : f a l s e , " o b j e c t C l a s s " : " P a r a m e t e r " , " r e v i s i o n N u m b e r " : 1 } , { " a c c e s s R i g h t " : " R E A D " , " c l a s s K i n d " : " P a r t i c i p a n t P e r m i s s i o n " , " i i d " : " 9 d 2 e e 8 7 9 - 0 3 0 7 - 4 c 3 a - 9 f 3 9 - 3 d e 3 8 0 a d 1 5 1 e " , " i s D e p r e c a t e d " : f a l s e , " o b j e c t C l a s s " : " P a r a m e t e r G r o u p " , " r e v i s i o n N u m b e r " : 1 } , { " a c c e s s R i g h t " : " R E A D " , " c l a s s K i n d " : " P a r t i c i p a n t P e r m i s s i o n " , " i i d " : " f c a f 2 1 a 4 - 8 2 6 7 - 4 9 1 5 - 9 3 7 7 - 0 9 3 a d 6 c 8 b c f 2 " , " i s D e p r e c a t e d " : f a l s e , " o b j e c t C l a s s " : " P a r a m e t e r O v e r r i d e " , " r e v i s i o n N u m b e r " : 1 } , { " a c c e s s R i g h t " : " R E A D " , " c l a s s K i n d " : " P a r t i c i p a n t P e r m i s s i o n " , " i i d " : " 5 2 9 d a 8 8 4 - b 7 6 d - 4 a b a - b a d 8 - 4 b d b b 4 8 b 2 d 2 d " , " i s D e p r e c a t e d " : f a l s e , " o b j e c t C l a s s " : " P a r a m e t e r S u b s c r i p t i o n " , " r e v i s i o n N u m b e r " : 1 } , { " a c c e s s R i g h t " : " R E A D " , " c l a s s K i n d " : " P a r t i c i p a n t P e r m i s s i o n " , " i i d " : " c 6 5 a 4 f 3 e - f c 9 4 - 4 3 b c - b 3 5 9 - 1 8 e 9 0 d 5 3 5 4 b 2 " , " i s D e p r e c a t e d " : f a l s e , " o b j e c t C l a s s " : " P o s s i b l e F i n i t e S t a t e L i s t " , " r e v i s i o n N u m b e r " : 1 } , { " a c c e s s R i g h t " : " R E A D " , " c l a s s K i n d " : " P a r t i c i p a n t P e r m i s s i o n " , " i i d " : " 3 a b b 6 0 a 6 - 3 6 b 8 - 4 e 4 5 - 8 5 4 3 - a 6 5 f c 8 4 b 5 9 e 0 " , " i s D e p r e c a t e d " : f a l s e , " o b j e c t C l a s s " : " P u b l i c a t i o n " , " r e v i s i o n N u m b e r " : 1 } , { " a c c e s s R i g h t " : " M O D I F Y " , " c l a s s K i n d " : " P a r t i c i p a n t P e r m i s s i o n " , " i i d " : " e a 2 c e a 2 c - 2 e 3 e - 4 0 2 b - 9 7 7 2 - 7 a 6 1 6 a 3 f e 0 a 0 " , " i s D e p r e c a t e d " : f a l s e , " o b j e c t C l a s s " : " R e q u i r e m e n t " , " r e v i s i o n N u m b e r " : 1 } , { " a c c e s s R i g h t " : " M O D I F Y " , " c l a s s K i n d " : " P a r t i c i p a n t P e r m i s s i o n " , " i i d " : " 3 9 1 8 5 d 8 b - c 1 2 b - 4 e 3 0 - b 9 1 a - 6 a 9 5 4 a 4 2 9 e 1 b " , " i s D e p r e c a t e d " : f a l s e , " o b j e c t C l a s s " : " R e q u i r e m e n t s G r o u p " , " r e v i s i o n N u m b e r " : 1 } , { " a c c e s s R i g h t " : " M O D I F Y " , " c l a s s K i n d " : " P a r t i c i p a n t P e r m i s s i o n " , " i i d " : " c a c d 6 5 3 4 - d 2 7 e - 4 e 1 d - a 0 a 6 - 4 e d 6 e 5 0 4 5 e 7 6 " , " i s D e p r e c a t e d " : f a l s e , " o b j e c t C l a s s " : " R e q u i r e m e n t s S p e c i f i c a t i o n " , " r e v i s i o n N u m b e r " : 1 } , { " a l i a s " : [ ] , " c l a s s K i n d " : " P a r t i c i p a n t R o l e " , " d e f i n i t i o n " : [ ] , " h y p e r L i n k " : [ ] , " i i d " : " 3 1 6 9 1 b 8 5 - 7 8 6 9 - 4 0 4 0 - a 4 4 7 - 3 8 b f 1 1 c 2 f 4 c a " , " i s D e p r e c a t e d " : f a l s e , " n a m e " : " O b s e r v e r " , " p a r t i c i p a n t P e r m i s s i o n " : [ " e 4 c 7 3 9 1 f - 8 9 c 9 - 4 b e 4 - a f a a - d d 0 d f 9 0 7 f 3 6 8 " , " 6 e 8 0 6 b 7 9 - b 3 7 8 - 4 a 9 2 - 9 2 7 a - c 1 1 e a d 8 f 8 f 6 b " , " 5 1 3 a 8 2 2 f - 1 2 2 f - 4 e 9 f - 9 f a 7 - 0 b b 5 b 4 8 5 1 5 8 c " , " 1 8 9 3 7 7 3 f - 8 5 5 8 - 4 3 c e - b 7 a 7 - b 2 c 9 7 6 8 4 9 6 2 2 " , " 1 d 9 f 3 c 0 0 - 4 d f b - 4 4 c 1 - 8 9 f d - 6 5 9 3 e 3 a a a d b 1 " , " c b c 7 4 7 c 9 - c f 5 8 - 4 b e 3 - 9 a 8 1 - 0 d 4 f 8 1 5 c c c 9 7 " , " c 5 d 7 6 a f 6 - 2 b 6 e - 4 d 8 9 - 9 8 8 5 - 9 c f 0 7 4 e b 4 9 1 e " , " e a 5 8 6 3 3 f - 1 c 6 e - 4 e f 4 - b 8 0 c - 5 4 a 9 5 b a 9 a 2 e 2 " , " a 5 4 3 d 5 9 0 - c f 6 d - 4 2 e f - 8 b 0 4 - 6 9 7 c 8 b c 2 1 8 d 3 " , " c 8 a e b f 7 b - f 3 6 f - 4 7 9 7 - b 6 4 a - c 9 9 6 c 8 a e 3 d 5 c " , " 0 f 4 d e 3 1 2 - 0 8 6 c - 4 0 5 2 - 8 f 7 8 - 3 2 9 7 e 3 8 a 8 d b a " , " 6 4 1 5 c f 7 c - 8 2 0 d - 4 6 4 c - a 8 6 2 - 0 b f 5 f 0 6 b d 1 a 2 " , " 9 7 4 f 8 2 1 1 - e b 7 c - 4 0 5 5 - b 3 b f - 6 a 0 5 2 8 c f c 7 0 d " , " 9 a 2 9 c a b f - 5 9 a 6 - 4 8 f b - a a 3 d - 8 e 6 a b 5 1 e c d 3 2 " , " 2 7 d 8 1 3 1 e - 1 6 e b - 4 3 c a - b 0 4 c - 3 d e 5 c 3 9 3 7 3 b e " , " 8 7 c f f 7 0 4 - 5 e c f - 4 c 4 e - 8 a a 8 - b a 8 3 a e 9 2 6 c f e " , " f 8 1 9 b 8 f 0 - f e 6 5 - 4 d c 9 - a a 8 c - d b 7 d b b f a 8 4 3 6 " , " 1 1 c 7 e 1 c 1 - 3 7 a f - 4 e 8 2 - b 1 b e - 5 a 2 6 5 1 b 1 2 f 4 b " , " 1 c e 4 b 3 1 c - f b d b - 4 6 0 f - 9 5 6 5 - b 1 3 d 3 4 6 2 a 3 e 1 " , " 4 2 9 a 4 8 2 0 - 6 3 8 4 - 4 f 2 0 - 9 4 c 1 - 0 f 7 a 8 1 a c 1 7 8 d " , " d 3 d 4 7 3 6 3 - 9 c 4 b - 4 8 7 9 - b b 9 a - 4 2 1 1 b b 6 2 1 2 6 0 " , " d 4 2 0 7 8 5 e - 4 f e f - 4 2 c f - 9 5 7 9 - e b 6 0 e 6 f 9 3 7 3 d " ] , " r e v i s i o n N u m b e r " : 1 , " s h o r t N a m e " : " O b s e r v e r " } , { " a c c e s s R i g h t " : " R E A D " , " c l a s s K i n d " : " P a r t i c i p a n t P e r m i s s i o n " , " i i d " : " e 4 c 7 3 9 1 f - 8 9 c 9 - 4 b e 4 - a f a a - d d 0 d f 9 0 7 f 3 6 8 " , " i s D e p r e c a t e d " : f a l s e , " o b j e c t C l a s s " : " E l e m e n t D e f i n i t i o n " , " r e v i s i o n N u m b e r " : 1 } , { " a c c e s s R i g h t " : " R E A D " , " c l a s s K i n d " : " P a r t i c i p a n t P e r m i s s i o n " , " i i d " : " 6 e 8 0 6 b 7 9 - b 3 7 8 - 4 a 9 2 - 9 2 7 a - c 1 1 e a d 8 f 8 f 6 b " , " i s D e p r e c a t e d " : f a l s e , " o b j e c t C l a s s " : " A c t u a l F i n i t e S t a t e L i s t " , " r e v i s i o n N u m b e r " : 1 } , { " a c c e s s R i g h t " : " R E A D " , " c l a s s K i n d " : " P a r t i c i p a n t P e r m i s s i o n " , " i i d " : " 5 1 3 a 8 2 2 f - 1 2 2 f - 4 e 9 f - 9 f a 7 - 0 b b 5 b 4 8 5 1 5 8 c " , " i s D e p r e c a t e d " : f a l s e , " o b j e c t C l a s s " : " D o m a i n F i l e S t o r e " , " r e v i s i o n N u m b e r " : 1 } , { " a c c e s s R i g h t " : " R E A D " , " c l a s s K i n d " : " P a r t i c i p a n t P e r m i s s i o n " , " i i d " : " 1 8 9 3 7 7 3 f - 8 5 5 8 - 4 3 c e - b 7 a 7 - b 2 c 9 7 6 8 4 9 6 2 2 " , " i s D e p r e c a t e d " : f a l s e , " o b j e c t C l a s s " : " R e q u i r e m e n t s S p e c i f i c a t i o n " , " r e v i s i o n N u m b e r " : 1 } , { " a c c e s s R i g h t " : " R E A D " , " c l a s s K i n d " : " P a r t i c i p a n t P e r m i s s i o n " , " i i d " : " 1 d 9 f 3 c 0 0 - 4 d f b - 4 4 c 1 - 8 9 f d - 6 5 9 3 e 3 a a a d b 1 " , " i s D e p r e c a t e d " : f a l s e , " o b j e c t C l a s s " : " R e q u i r e m e n t s G r o u p " , " r e v i s i o n N u m b e r " : 1 } , { " a c c e s s R i g h t " : " R E A D " , " c l a s s K i n d " : " P a r t i c i p a n t P e r m i s s i o n " , " i i d " : " c b c 7 4 7 c 9 - c f 5 8 - 4 b e 3 - 9 a 8 1 - 0 d 4 f 8 1 5 c c c 9 7 " , " i s D e p r e c a t e d " : f a l s e , " o b j e c t C l a s s " : " R e q u i r e m e n t " , " r e v i s i o n N u m b e r " : 1 } , { " a c c e s s R i g h t " : " R E A D " , " c l a s s K i n d " : " P a r t i c i p a n t P e r m i s s i o n " , " i i d " : " c 5 d 7 6 a f 6 - 2 b 6 e - 4 d 8 9 - 9 8 8 5 - 9 c f 0 7 4 e b 4 9 1 e " , " i s D e p r e c a t e d " : f a l s e , " o b j e c t C l a s s " : " P u b l i c a t i o n " , " r e v i s i o n N u m b e r " : 1 } , { " a c c e s s R i g h t " : " R E A D " , " c l a s s K i n d " : " P a r t i c i p a n t P e r m i s s i o n " , " i i d " : " e a 5 8 6 3 3 f - 1 c 6 e - 4 e f 4 - b 8 0 c - 5 4 a 9 5 b a 9 a 2 e 2 " , " i s D e p r e c a t e d " : f a l s e , " o b j e c t C l a s s " : " P o s s i b l e F i n i t e S t a t e L i s t " , " r e v i s i o n N u m b e r " : 1 } , { " a c c e s s R i g h t " : " R E A D " , " c l a s s K i n d " : " P a r t i c i p a n t P e r m i s s i o n " , " i i d " : " a 5 4 3 d 5 9 0 - c f 6 d - 4 2 e f - 8 b 0 4 - 6 9 7 c 8 b c 2 1 8 d 3 " , " i s D e p r e c a t e d " : f a l s e , " o b j e c t C l a s s " : " P a r a m e t e r S u b s c r i p t i o n " , " r e v i s i o n N u m b e r " : 1 } , { " a c c e s s R i g h t " : " R E A D " , " c l a s s K i n d " : " P a r t i c i p a n t P e r m i s s i o n " , " i i d " : " c 8 a e b f 7 b - f 3 6 f - 4 7 9 7 - b 6 4 a - c 9 9 6 c 8 a e 3 d 5 c " , " i s D e p r e c a t e d " : f a l s e , " o b j e c t C l a s s " : " P a r a m e t e r O v e r r i d e " , " r e v i s i o n N u m b e r " : 1 } , { " a c c e s s R i g h t " : " R E A D " , " c l a s s K i n d " : " P a r t i c i p a n t P e r m i s s i o n " , " i i d " : " 0 f 4 d e 3 1 2 - 0 8 6 c - 4 0 5 2 - 8 f 7 8 - 3 2 9 7 e 3 8 a 8 d b a " , " i s D e p r e c a t e d " : f a l s e , " o b j e c t C l a s s " : " C o m m o n F i l e S t o r e " , " r e v i s i o n N u m b e r " : 1 } , { " a c c e s s R i g h t " : " R E A D " , " c l a s s K i n d " : " P a r t i c i p a n t P e r m i s s i o n " , " i i d " : " 6 4 1 5 c f 7 c - 8 2 0 d - 4 6 4 c - a 8 6 2 - 0 b f 5 f 0 6 b d 1 a 2 " , " i s D e p r e c a t e d " : f a l s e , " o b j e c t C l a s s " : " P a r a m e t e r G r o u p " , " 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R E A D " , " c l a s s K i n d " : " P a r t i c i p a n t P e r m i s s i o n " , " i i d " : " 2 7 d 8 1 3 1 e - 1 6 e b - 4 3 c a - b 0 4 c - 3 d e 5 c 3 9 3 7 3 b e " , " i s D e p r e c a t e d " : f a l s e , " o b j e c t C l a s s " : " N e s t e d E l e m e n t " , " r e v i s i o n N u m b e r " : 1 } , { " a c c e s s R i g h t " : " R E A D " , " c l a s s K i n d " : " P a r t i c i p a n t P e r m i s s i o n " , " i i d " : " 8 7 c f f 7 0 4 - 5 e c f - 4 c 4 e - 8 a a 8 - b a 8 3 a e 9 2 6 c f e " , " i s D e p r e c a t e d " : f a l s e , " o b j e c t C l a s s " : " M o d e l L o g E n t r y " , " r e v i s i o n N u m b e r " : 1 } , { " a c c e s s R i g h t " : " R E A D " , " c l a s s K i n d " : " P a r t i c i p a n t P e r m i s s i o n " , " i i d " : " f 8 1 9 b 8 f 0 - f e 6 5 - 4 d c 9 - a a 8 c - d b 7 d b b f a 8 4 3 6 " , " i s D e p r e c a t e d " : f a l s e , " o b j e c t C l a s s " : " I t e r a t i o n " , " r e v i s i o n N u m b e r " : 1 } , { " a c c e s s R i g h t " : " R E A D " , " c l a s s K i n d " : " P a r t i c i p a n t P e r m i s s i o n " , " i i d " : " 1 1 c 7 e 1 c 1 - 3 7 a f - 4 e 8 2 - b 1 b e - 5 a 2 6 5 1 b 1 2 f 4 b " , " i s D e p r e c a t e d " : f a l s e , " o b j e c t C l a s s " : " F o l d e r " , " r e v i s i o n N u m b e r " : 1 } , { " a c c e s s R i g h t " : " R E A D " , " c l a s s K i n d " : " P a r t i c i p a n t P e r m i s s i o n " , " i i d " : " 1 c e 4 b 3 1 c - f b d b - 4 6 0 f - 9 5 6 5 - b 1 3 d 3 4 6 2 a 3 e 1 " , " i s D e p r e c a t e d " : f a l s e , " o b j e c t C l a s s " : " F i l e " , " r e v i s i o n N u m b e r " : 1 } , { " a c c e s s R i g h t " : " R E A D " , " c l a s s K i n d " : " P a r t i c i p a n t P e r m i s s i o n " , " i i d " : " 4 2 9 a 4 8 2 0 - 6 3 8 4 - 4 f 2 0 - 9 4 c 1 - 0 f 7 a 8 1 a c 1 7 8 d " , " i s D e p r e c a t e d " : f a l s e , " o b j e c t C l a s s " : " E x t e r n a l I d e n t i f i e r M a p " , " 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l i a s " : [ ] , " c l a s s K i n d " : " P e r s o n R o l e " , " d e f i n i t i o n " : [ ] , " h y p e r L i n k " : [ ] , " i i d " : " e 3 b 2 f 0 f 5 - 3 e 2 9 - 4 b a 3 - 9 4 b a - 0 5 7 3 8 e 5 b 3 3 0 7 " , " i s D e p r e c a t e d " : f a l s e , " n a m e " : " S i t e   A d m i n i s t r a t o r " , " p e r s o n P e r m i s s i o n " : [ " b 3 7 8 c 4 6 e - b 5 1 f - 4 8 d 7 - b 2 e e - d d d 3 1 0 f 5 5 f a 6 " , " c b 2 7 b 2 5 0 - e 2 d 7 - 4 d a 3 - a 9 5 c - 9 a 6 4 7 0 8 c 7 9 3 9 " , " b e 7 7 e 4 9 5 - c 7 6 6 - 4 2 8 5 - 9 f b a - 1 2 5 d 3 8 a 4 5 5 e 5 " , " b 9 2 b a d 4 d - e 3 b b - 4 2 2 2 - a 8 c 4 - 4 f 2 3 d 2 5 e 3 d 0 3 " , " b 9 1 1 f c a d - 7 0 6 d - 4 0 d e - b 2 e c - c c 9 8 d 2 8 0 1 1 2 1 " , " a f 0 a b 5 b a - d 7 a 0 - 4 b f b - b 7 b 2 - 3 d e 6 4 a 3 1 1 4 b 4 " , " 4 c a 0 b 8 a c - e 4 7 8 - 4 1 0 7 - 8 1 9 f - e c 1 9 2 c 7 9 7 d e 6 " , " b 3 4 9 5 2 c f - f b 6 4 - 4 7 6 7 - a 9 0 c - 8 3 3 9 6 5 f a 2 2 1 9 " , " b f 4 5 f c 5 3 - 9 a 8 7 - 4 8 8 1 - a 3 1 7 - 4 f b 4 d d 5 c 0 3 e e " , " 4 c 7 7 3 6 0 3 - 7 7 5 9 - 4 0 8 b - 8 8 9 6 - 7 d 0 7 d 3 2 2 0 0 3 f " , " a 3 f c 7 e c e - 2 4 6 0 - 4 a 5 d - 9 f d d - 3 2 2 5 9 4 0 f b 2 c 4 " , " e d 1 c 8 d a 1 - 5 3 f a - 4 1 e b - 8 b f 0 - d e 0 5 5 6 9 8 b 5 2 8 " , " b 6 3 d 3 3 3 1 - 2 0 e 4 - 4 0 2 e - 8 d b f - 9 2 1 6 b 5 c f 9 2 b 6 " , " 6 e 8 b b 9 5 2 - 7 6 d 1 - 4 9 9 e - 9 4 d 0 - 4 f f e 2 b 4 d 8 b 3 d " , " 8 5 f 4 c 4 0 d - 1 3 a b - 4 9 7 5 - a a e 5 - 5 e 6 8 d 8 e f 5 9 9 6 " ] , " r e v i s i o n N u m b e r " : 1 , " s h o r t N a m e " : " S i t e A d m i n " } , { " a c c e s s R i g h t " : " M O D I F Y " , " c l a s s K i n d " : " P e r s o n P e r m i s s i o n " , " i i d " : " b 3 7 8 c 4 6 e - b 5 1 f - 4 8 d 7 - b 2 e e - d d d 3 1 0 f 5 5 f a 6 " , " i s D e p r e c a t e d " : f a l s e , " o b j e c t C l a s s " : " D o m a i n O f E x p e r t i s e " , " r e v i s i o n N u m b e r " : 1 } , { " a c c e s s R i g h t " : " M O D I F Y " , " c l a s s K i n d " : " P e r s o n P e r m i s s i o n " , " i i d " : " c b 2 7 b 2 5 0 - e 2 d 7 - 4 d a 3 - a 9 5 c - 9 a 6 4 7 0 8 c 7 9 3 9 " , " i s D e p r e c a t e d " : f a l s e , " o b j e c t C l a s s " : " S i t e R e f e r e n c e D a t a L i b r a r y " , " r e v i s i o n N u m b e r " : 1 } , { " a c c e s s R i g h t " : " M O D I F Y " , " c l a s s K i n d " : " P e r s o n P e r m i s s i o n " , " i i d " : " b e 7 7 e 4 9 5 - c 7 6 6 - 4 2 8 5 - 9 f b a - 1 2 5 d 3 8 a 4 5 5 e 5 " , " i s D e p r e c a t e d " : f a l s e , " o b j e c t C l a s s " : " S i t e L o g E n t r y " , " r e v i s i o n N u m b e r " : 1 } , { " a c c e s s R i g h t " : " M O D I F Y " , " c l a s s K i n d " : " P e r s o n P e r m i s s i o n " , " i i d " : " b 9 2 b a d 4 d - e 3 b b - 4 2 2 2 - a 8 c 4 - 4 f 2 3 d 2 5 e 3 d 0 3 " , " i s D e p r e c a t e d " : f a l s e , " o b j e c t C l a s s " : " S i t e D i r e c t o r y " , " r e v i s i o n N u m b e r " : 1 } , { " a c c e s s R i g h t " : " M O D I F Y " , " c l a s s K i n d " : " P e r s o n P e r m i s s i o n " , " i i d " : " b 9 1 1 f c a d - 7 0 6 d - 4 0 d e - b 2 e c - c c 9 8 d 2 8 0 1 1 2 1 " , " i s D e p r e c a t e d " : f a l s e , " o b j e c t C l a s s " : " P e r s o n R o l e " , " r e v i s i o n N u m b e r " : 1 } , { " a c c e s s R i g h t " : " M O D I F Y " , " c l a s s K i n d " : " P e r s o n P e r m i s s i o n " , " i i d " : " a f 0 a b 5 b a - d 7 a 0 - 4 b f b - b 7 b 2 - 3 d e 6 4 a 3 1 1 4 b 4 " , " i s D e p r e c a t e d " : f a l s e , " o b j e c t C l a s s " : " P e r s o n P e r m i s s i o n " , " r e v i s i o n N u m b e r " : 1 } , { " a c c e s s R i g h t " : " M O D I F Y " , " c l a s s K i n d " : " P e r s o n P e r m i s s i o n " , " i i d " : " 4 c a 0 b 8 a c - e 4 7 8 - 4 1 0 7 - 8 1 9 f - e c 1 9 2 c 7 9 7 d e 6 " , " i s D e p r e c a t e d " : f a l s e , " o b j e c t C l a s s " : " P e r s o n " , " r e v i s i o n N u m b e r " : 1 } , { " a c c e s s R i g h t " : " M O D I F Y " , " c l a s s K i n d " : " P e r s o n P e r m i s s i o n " , " i i d " : " b 3 4 9 5 2 c f - f b 6 4 - 4 7 6 7 - a 9 0 c - 8 3 3 9 6 5 f a 2 2 1 9 " , " i s D e p r e c a t e d " : f a l s e , " o b j e c t C l a s s " : " P a r t i c i p a n t R o l e " , " r e v i s i o n N u m b e r " : 1 } , { " a c c e s s R i g h t " : " M O D I F Y " , " c l a s s K i n d " : " P e r s o n P e r m i s s i o n " , " i i d " : " b f 4 5 f c 5 3 - 9 a 8 7 - 4 8 8 1 - a 3 1 7 - 4 f b 4 d d 5 c 0 3 e e " , " i s D e p r e c a t e d " : f a l s e , " o b j e c t C l a s s " : " P a r t i c i p a n t P e r m i s s i o n " , " r e v i s i o n N u m b e r " : 1 } , { " a c c e s s R i g h t " : " M O D I F Y " , " c l a s s K i n d " : " P e r s o n P e r m i s s i o n " , " i i d " : " 4 c 7 7 3 6 0 3 - 7 7 5 9 - 4 0 8 b - 8 8 9 6 - 7 d 0 7 d 3 2 2 0 0 3 f " , " i s D e p r e c a t e d " : f a l s e , " o b j e c t C l a s s " : " P a r t i c i p a n t " , " r e v i s i o n N u m b e r " : 1 } , { " a c c e s s R i g h t " : " M O D I F Y " , " c l a s s K i n d " : " P e r s o n P e r m i s s i o n " , " i i d " : " a 3 f c 7 e c e - 2 4 6 0 - 4 a 5 d - 9 f d d - 3 2 2 5 9 4 0 f b 2 c 4 " , " i s D e p r e c a t e d " : f a l s e , " o b j e c t C l a s s " : " O r g a n i z a t i o n " , " r e v i s i o n N u m b e r " : 1 } , { " a c c e s s R i g h t " : " M O D I F Y " , " c l a s s K i n d " : " P e r s o n P e r m i s s i o n " , " i i d " : " e d 1 c 8 d a 1 - 5 3 f a - 4 1 e b - 8 b f 0 - d e 0 5 5 6 9 8 b 5 2 8 " , " i s D e p r e c a t e d " : f a l s e , " o b j e c t C l a s s " : " M o d e l R e f e r e n c e D a t a L i b r a r y " , " r e v i s i o n N u m b e r " : 1 } , { " a c c e s s R i g h t " : " M O D I F Y " , " c l a s s K i n d " : " P e r s o n P e r m i s s i o n " , " i i d " : " b 6 3 d 3 3 3 1 - 2 0 e 4 - 4 0 2 e - 8 d b f - 9 2 1 6 b 5 c f 9 2 b 6 " , " i s D e p r e c a t e d " : f a l s e , " o b j e c t C l a s s " : " I t e r a t i o n S e t u p " , " 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l i a s " : [ ] , " c l a s s K i n d " : " P e r s o n R o l e " , " d e f i n i t i o n " : [ ] , " h y p e r L i n k " : [ ] , " i i d " : " 9 2 8 2 0 4 0 e - a 1 3 7 - 4 2 3 2 - a c 3 6 - b 6 6 4 3 c c 2 9 5 6 e " , " i s D e p r e c a t e d " : f a l s e , " n a m e " : " C o n c u r r e n t   D e s i g n   T e a m   M e m b e r " , " p e r s o n P e r m i s s i o n " : [ " b 4 4 b e c 9 9 - 1 9 d f - 4 7 a 2 - 9 3 f 1 - d f b f 5 e 1 7 0 f 5 c " , " b b a 1 5 f 4 3 - 4 e f 8 - 4 2 9 e - b e 3 8 - 5 e 4 a 3 6 d 8 f 9 3 6 " , " d b 4 6 3 a 0 d - 2 e 6 7 - 4 d a 8 - 9 2 3 3 - c 9 c 1 d d 1 5 0 e 4 8 " , " b e 9 2 f 7 2 5 - 3 a 9 a - 4 a 4 8 - 9 6 c c - 3 3 4 0 0 0 7 1 3 9 8 5 " , " 5 9 9 8 3 0 8 2 - 8 1 1 2 - 4 a c a - a 1 0 e - 0 a 2 d 4 2 e 5 2 9 b c " , " 9 9 1 9 f 1 f 2 - d 5 b e - 4 4 1 5 - 9 1 9 6 - 3 4 9 5 4 5 a 9 6 7 0 f " , " b e 3 2 d 8 b f - 3 c b 2 - 4 f 0 a - b d b 7 - d 2 6 8 0 5 2 1 d 3 9 c " , " 3 b 8 4 7 b 5 9 - 6 1 2 9 - 4 c c 3 - 9 5 f e - f f a b 2 9 d a 5 c 3 2 " , " b b 8 4 b 2 6 0 - e c 7 2 - 4 3 9 2 - b 3 3 7 - 4 a 5 f 3 e 6 6 3 3 b a " , " 1 c b c 8 7 9 1 - d d f 2 - 4 e 6 b - 9 2 b 4 - 4 c 7 5 3 f d 0 9 6 9 f " , " 1 1 2 f 6 7 4 f - b b 6 1 - 4 1 d a - 8 1 4 c - d 3 9 6 e f e 9 6 9 6 5 " , " 7 1 5 e 8 0 7 6 - 2 c b 8 - 4 0 a 5 - a 4 a 6 - 0 6 2 e e 2 3 2 d 3 f 5 " , " 8 9 b 2 5 0 1 4 - 7 5 3 2 - 4 d f c - b 9 f d - f e 9 a 8 2 c f 5 1 4 9 " , " 0 6 b 6 7 1 9 7 - c b 7 f - 4 f 5 d - b 3 3 2 - b 4 4 e 8 5 2 1 3 b 1 9 " , " 9 3 b 7 c 2 9 a - 0 8 3 4 - 4 4 9 b - 8 9 0 1 - 8 b 7 7 8 1 0 5 c a 2 8 " ] , " r e v i s i o n N u m b e r " : 1 , " s h o r t N a m e " : " C D _ T e a m M e m b e r " } , { " a c c e s s R i g h t " : " R E A D " , " c l a s s K i n d " : " P e r s o n P e r m i s s i o n " , " i i d " : " b 4 4 b e c 9 9 - 1 9 d f - 4 7 a 2 - 9 3 f 1 - d f b f 5 e 1 7 0 f 5 c " , " i s D e p r e c a t e d " : f a l s e , " o b j e c t C l a s s " : " S i t e D i r e c t o r y " , " r e v i s i o n N u m b e r " : 1 } , { " a c c e s s R i g h t " : " R E A D " , " c l a s s K i n d " : " P e r s o n P e r m i s s i o n " , " i i d " : " b b a 1 5 f 4 3 - 4 e f 8 - 4 2 9 e - b e 3 8 - 5 e 4 a 3 6 d 8 f 9 3 6 " , " i s D e p r e c a t e d " : f a l s e , " o b j e c t C l a s s " : " D o m a i n O f E x p e r t i s e " , " r e v i s i o n N u m b e r " : 1 } , { " a c c e s s R i g h t " : " R E A D " , " c l a s s K i n d " : " P e r s o n P e r m i s s i o n " , " i i d " : " d b 4 6 3 a 0 d - 2 e 6 7 - 4 d a 8 - 9 2 3 3 - c 9 c 1 d d 1 5 0 e 4 8 " , " i s D e p r e c a t e d " : f a l s e , " o b j e c t C l a s s " : " D o m a i n O f E x p e r t i s e G r o u p " , " r e v i s i o n N u m b e r " : 1 } , { " a c c e s s R i g h t " : " R E A D _ I F _ P A R T I C I P A N T " , " c l a s s K i n d " : " P e r s o n P e r m i s s i o n " , " i i d " : " b e 9 2 f 7 2 5 - 3 a 9 a - 4 a 4 8 - 9 6 c c - 3 3 4 0 0 0 7 1 3 9 8 5 " , " i s D e p r e c a t e d " : f a l s e , " o b j e c t C l a s s " : " E n g i n e e r i n g M o d e l S e t u p " , " r e v i s i o n N u m b e r " : 1 } , { " a c c e s s R i g h t " : " R E A D _ I F _ P A R T I C I P A N T " , " c l a s s K i n d " : " P e r s o n P e r m i s s i o n " , " i i d " : " 5 9 9 8 3 0 8 2 - 8 1 1 2 - 4 a c a - a 1 0 e - 0 a 2 d 4 2 e 5 2 9 b c " , " i s D e p r e c a t e d " : f a l s e , " o b j e c t C l a s s " : " I t e r a t i o n S e t u p " , " r e v i s i o n N u m b e r " : 1 } , { " a c c e s s R i g h t " : " M O D I F Y _ I F _ P A R T I C I P A N T " , " c l a s s K i n d " : " P e r s o n P e r m i s s i o n " , " i i d " : " 9 9 1 9 f 1 f 2 - d 5 b e - 4 4 1 5 - 9 1 9 6 - 3 4 9 5 4 5 a 9 6 7 0 f " , " i s D e p r e c a t e d " : f a l s e , " o b j e c t C l a s s " : " M o d e l R e f e r e n c e D a t a L i b r a r y " , " r e v i s i o n N u m b e r " : 1 } , { " a c c e s s R i g h t " : " R E A D " , " c l a s s K i n d " : " P e r s o n P e r m i s s i o n " , " i i d " : " b e 3 2 d 8 b f - 3 c b 2 - 4 f 0 a - b d b 7 - d 2 6 8 0 5 2 1 d 3 9 c " , " i s D e p r e c a t e d " : f a l s e , " o b j e c t C l a s s " : " O r g a n i z a t i o n " , " r e v i s i o n N u m b e r " : 1 } , { " a c c e s s R i g h t " : " R E A D _ I F _ P A R T I C I P A N T " , " c l a s s K i n d " : " P e r s o n P e r m i s s i o n " , " i i d " : " 3 b 8 4 7 b 5 9 - 6 1 2 9 - 4 c c 3 - 9 5 f e - f f a b 2 9 d a 5 c 3 2 " , " i s D e p r e c a t e d " : f a l s e , " o b j e c t C l a s s " : " P a r t i c i p a n t " , " r e v i s i o n N u m b e r " : 1 } , { " a c c e s s R i g h t " : " R E A D " , " c l a s s K i n d " : " P e r s o n P e r m i s s i o n " , " i i d " : " b b 8 4 b 2 6 0 - e c 7 2 - 4 3 9 2 - b 3 3 7 - 4 a 5 f 3 e 6 6 3 3 b a " , " i s D e p r e c a t e d " : f a l s e , " o b j e c t C l a s s " : " P a r t i c i p a n t P e r m i s s i o n " , " r e v i s i o n N u m b e r " : 1 } , { " a c c e s s R i g h t " : " R E A D " , " c l a s s K i n d " : " P e r s o n P e r m i s s i o n " , " i i d " : " 1 c b c 8 7 9 1 - d d f 2 - 4 e 6 b - 9 2 b 4 - 4 c 7 5 3 f d 0 9 6 9 f " , " i s D e p r e c a t e d " : f a l s e , " o b j e c t C l a s s " : " P a r t i c i p a n t R o l e " , " r e v i s i o n N u m b e r " : 1 } , { " a c c e s s R i g h t " : " M O D I F Y _ O W N _ P E R S O N " , " c l a s s K i n d " : " P e r s o n P e r m i s s i o n " , " i i d " : " 1 1 2 f 6 7 4 f - b b 6 1 - 4 1 d a - 8 1 4 c - d 3 9 6 e f e 9 6 9 6 5 " , " i s D e p r e c a t e d " : f a l s e , " o b j e c t C l a s s " : " P e r s o n " , " 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M O D I F Y " , " c l a s s K i n d " : " P e r s o n P e r m i s s i o n " , " i i d " : " 0 6 b 6 7 1 9 7 - c b 7 f - 4 f 5 d - b 3 3 2 - b 4 4 e 8 5 2 1 3 b 1 9 " , " i s D e p r e c a t e d " : f a l s e , " o b j e c t C l a s s " : " S i t e L o g E n t r y " , " r e v i s i o n N u m b e r " : 1 } , { " a c c e s s R i g h t " : " R E A D _ I F _ P A R T I C I P A N T " , " c l a s s K i n d " : " P e r s o n P e r m i s s i o n " , " i i d " : " 9 3 b 7 c 2 9 a - 0 8 3 4 - 4 4 9 b - 8 9 0 1 - 8 b 7 7 8 1 0 5 c a 2 8 " , " i s D e p r e c a t e d " : f a l s e , " o b j e c t C l a s s " : " S i t e R e f e r e n c e D a t a L i b r a r y " , " r e v i s i o n N u m b e r " : 1 } , { " a l i a s " : [ ] , " c l a s s K i n d " : " P e r s o n R o l e " , " d e f i n i t i o n " : [ ] , " h y p e r L i n k " : [ ] , " i i d " : " 7 a 5 2 8 a 4 4 - d 1 e 3 - 4 c 5 a - b 4 3 e - 2 e d 7 c 1 3 8 7 5 b 4 " , " i s D e p r e c a t e d " : f a l s e , " n a m e " : " L i n e   M a n a g e r " , " p e r s o n P e r m i s s i o n " : [ " 8 d f 0 6 6 5 d - 2 5 1 2 - 4 4 6 8 - a 1 6 c - b 2 4 e d e c 5 1 d 1 3 " , " d 4 5 6 b e d e - b 1 4 b - 4 e c 9 - b 1 9 6 - a 7 a 8 b 7 e e 1 9 5 8 " , " 0 c 1 b 7 9 b 3 - f 9 d 0 - 4 5 4 0 - a 6 6 6 - c e b 2 9 c 4 5 e 7 5 2 " , " b 9 a 9 2 2 4 b - 0 3 3 7 - 4 0 3 b - b b 3 d - 2 6 e 9 b d d 8 7 a f 3 " , " a e 4 7 c 1 1 9 - e d 5 3 - 4 6 3 4 - b 1 f 4 - 5 6 5 9 c 8 6 3 1 2 f 3 " , " 7 5 5 f f e 1 6 - b 4 8 0 - 4 6 9 6 - b 6 f 7 - 2 a 7 5 8 1 f e f b 1 a " , " 0 2 d 0 1 6 7 5 - 0 2 c 2 - 4 1 6 2 - 8 d 3 4 - 3 e 7 c c f 2 f 0 1 2 c " , " e 0 a 9 b 5 e d - f 5 5 e - 4 5 d 4 - a 3 c c - 6 6 e a 4 a 2 2 d 8 f d " , " 0 9 3 4 c 1 f a - e c 8 6 - 4 e 1 3 - 9 5 4 e - 8 c 5 1 d 3 0 c e 4 8 2 " , " b 7 3 e c e 2 f - 3 3 8 6 - 4 3 7 f - 8 4 4 9 - 4 8 2 d c e 1 f e 3 a 0 " , " 9 2 f e 4 b b f - c 0 3 7 - 4 c f 4 - 9 a 4 7 - 8 2 a 2 b 9 6 4 7 7 2 a " , " 1 6 7 1 e 7 c d - 5 f d 5 - 4 b 3 7 - b d f 0 - d 4 d 0 6 3 c 7 5 a 3 4 " , " 7 0 8 4 2 b 0 9 - 9 5 0 c - 4 3 3 8 - a f 0 f - 4 9 b d b 1 f 0 f d 2 8 " , " f 4 2 4 a e e a - e a 2 8 - 4 9 3 c - b a b c - 8 c 4 e 3 3 b 1 d e 5 4 " , " f c 2 8 3 7 e 1 - e d 0 6 - 4 b 8 5 - 8 d 7 b - 2 3 7 1 b 6 5 e 8 4 2 6 " ] , " r e v i s i o n N u m b e r " : 1 , " s h o r t N a m e " : " L i n e M a n a g e r " } , { " a c c e s s R i g h t " : " M O D I F Y " , " c l a s s K i n d " : " P e r s o n P e r m i s s i o n " , " i i d " : " 8 d f 0 6 6 5 d - 2 5 1 2 - 4 4 6 8 - a 1 6 c - b 2 4 e d e c 5 1 d 1 3 " , " i s D e p r e c a t e d " : f a l s e , " o b j e c t C l a s s " : " S i t e R e f e r e n c e D a t a L i b r a r y " , " r e v i s i o n N u m b e r " : 6 2 } , { " a c c e s s R i g h t " : " M O D I F Y " , " c l a s s K i n d " : " P e r s o n P e r m i s s i o n " , " i i d " : " d 4 5 6 b e d e - b 1 4 b - 4 e c 9 - b 1 9 6 - a 7 a 8 b 7 e e 1 9 5 8 " , " i s D e p r e c a t e d " : f a l s e , " o b j e c t C l a s s " : " S i t e L o g E n t r y " , " r e v i s i o n N u m b e r " : 1 } , { " a c c e s s R i g h t " : " R E A D " , " c l a s s K i n d " : " P e r s o n P e r m i s s i o n " , " i i d " : " 0 c 1 b 7 9 b 3 - f 9 d 0 - 4 5 4 0 - a 6 6 6 - c e b 2 9 c 4 5 e 7 5 2 " , " i s D e p r e c a t e d " : f a l s e , " o b j e c t C l a s s " : " S i t e D i r e c t o r y " , " r e v i s i o n N u m b e r " : 1 } , { " a c c e s s R i g h t " : " R E A D " , " c l a s s K i n d " : " P e r s o n P e r m i s s i o n " , " i i d " : " b 9 a 9 2 2 4 b - 0 3 3 7 - 4 0 3 b - b b 3 d - 2 6 e 9 b d d 8 7 a f 3 " , " i s D e p r e c a t e d " : f a l s e , " o b j e c t C l a s s " : " P e r s o n R o l e " , " r e v i s i o n N u m b e r " : 1 } , { " a c c e s s R i g h t " : " R E A D " , " c l a s s K i n d " : " P e r s o n P e r m i s s i o n " , " i i d " : " a e 4 7 c 1 1 9 - e d 5 3 - 4 6 3 4 - b 1 f 4 - 5 6 5 9 c 8 6 3 1 2 f 3 " , " i s D e p r e c a t e d " : f a l s e , " o b j e c t C l a s s " : " P e r s o n P e r m i s s i o n " , " r e v i s i o n N u m b e r " : 1 } , { " a c c e s s R i g h t " : " M O D I F Y _ O W N _ P E R S O N " , " c l a s s K i n d " : " P e r s o n P e r m i s s i o n " , " i i d " : " 7 5 5 f f e 1 6 - b 4 8 0 - 4 6 9 6 - b 6 f 7 - 2 a 7 5 8 1 f e f b 1 a " , " i s D e p r e c a t e d " : f a l s e , " o b j e c t C l a s s " : " P e r s o n " , " r e v i s i o n N u m b e r " : 1 } , { " a c c e s s R i g h t " : " R E A D " , " c l a s s K i n d " : " P e r s o n P e r m i s s i o n " , " i i d " : " 0 2 d 0 1 6 7 5 - 0 2 c 2 - 4 1 6 2 - 8 d 3 4 - 3 e 7 c c f 2 f 0 1 2 c " , " i s D e p r e c a t e d " : f a l s e , " o b j e c t C l a s s " : " P a r t i c i p a n t R o l e " , " r e v i s i o n N u m b e r " : 1 } , { " a c c e s s R i g h t " : " R E A D " , " c l a s s K i n d " : " P e r s o n P e r m i s s i o n " , " i i d " : " e 0 a 9 b 5 e d - f 5 5 e - 4 5 d 4 - a 3 c c - 6 6 e a 4 a 2 2 d 8 f d " , " i s D e p r e c a t e d " : f a l s e , " o b j e c t C l a s s " : " P a r t i c i p a n t P e r m i s s i o n " , " r e v i s i o n N u m b e r " : 1 } , { " a c c e s s R i g h t " : " R E A D " , " c l a s s K i n d " : " P e r s o n P e r m i s s i o n " , " i i d " : " 0 9 3 4 c 1 f a - e c 8 6 - 4 e 1 3 - 9 5 4 e - 8 c 5 1 d 3 0 c e 4 8 2 " , " i s D e p r e c a t e d " : f a l s e , " o b j e c t C l a s s " : " P a r t i c i p a n t " , " r e v i s i o n N u m b e r " : 1 } , { " a c c e s s R i g h t " : " R E A D " , " c l a s s K i n d " : " P e r s o n P e r m i s s i o n " , " i i d " : " b 7 3 e c e 2 f - 3 3 8 6 - 4 3 7 f - 8 4 4 9 - 4 8 2 d c e 1 f e 3 a 0 " , " i s D e p r e c a t e d " : f a l s e , " o b j e c t C l a s s " : " O r g a n i z a t i o n " , " r e v i s i o n N u m b e r " : 1 } , { " a c c e s s R i g h t " : " R E A D " , " c l a s s K i n d " : " P e r s o n P e r m i s s i o n " , " i i d " : " 9 2 f e 4 b b f - c 0 3 7 - 4 c f 4 - 9 a 4 7 - 8 2 a 2 b 9 6 4 7 7 2 a " , " i s D e p r e c a t e d " : f a l s e , " o b j e c t C l a s s " : " M o d e l R e f e r e n c e D a t a L i b r a r y " , " r e v i s i o n N u m b e r " : 1 } , { " a c c e s s R i g h t " : " R E A D " , " c l a s s K i n d " : " P e r s o n P e r m i s s i o n " , " i i d " : " 1 6 7 1 e 7 c d - 5 f d 5 - 4 b 3 7 - b d f 0 - d 4 d 0 6 3 c 7 5 a 3 4 " , " i s D e p r e c a t e d " : f a l s e , " o b j e c t C l a s s " : " I t e r a t i o n S e t u p " , " r e v i s i o n N u m b e r " : 1 } , { " a c c e s s R i g h t " : " R E A D " , " c l a s s K i n d " : " P e r s o n P e r m i s s i o n " , " i i d " : " 7 0 8 4 2 b 0 9 - 9 5 0 c - 4 3 3 8 - a f 0 f - 4 9 b d b 1 f 0 f d 2 8 " , " i s D e p r e c a t e d " : f a l s e , " o b j e c t C l a s s " : " D o m a i n O f E x p e r t i s e " , " 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b a s e Q u a n t i t y K i n d " : [ ] , " b a s e U n i t " : [ ] , " c l a s s K i n d " : " M o d e l R e f e r e n c e D a t a L i b r a r y " , " c o n s t a n t " : [ ] , " d e f i n e d C a t e g o r y " : [ ] , " d e f i n i t i o n " : [ ] , " f i l e T y p e " : [ ] , " g l o s s a r y " : [ ] , " h y p e r L i n k " : [ ] , " i i d " : " d 2 c 8 2 b e 3 - f b 1 1 - 4 2 2 b - 8 a 3 1 - 2 4 0 3 a 5 e b 2 e c 2 " , " n a m e " : " R a d i a t i o n   S a t e l l i t e   M o d e l   R D L " , " p a r a m e t e r T y p e " : [ ] , " r e f e r e n c e S o u r c e " : [ ] , " r e q u i r e d R d l " : " b f f 9 f 8 7 1 - 3 b 7 f - 4 e 5 7 - a c 8 2 - 5 a b 4 9 9 f 9 b a f 5 " , " r e v i s i o n N u m b e r " : 1 2 2 , " r u l e " : [ ] , " s c a l e " : [ ] , " s h o r t N a m e " : " r a d 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b a s e U n i t " : [ " 5 6 8 6 3 1 6 1 - f a 3 a - 4 7 b 8 - a 3 c d - 1 6 4 6 5 f 7 3 4 7 3 f " , " 3 d 5 b d d b 6 - 6 4 0 f - 4 d 7 9 - 9 c 3 5 - 6 4 a 5 5 4 9 4 6 4 9 c " , " 6 1 c e 4 b b 0 - 8 3 0 1 - 4 0 6 1 - 8 e 4 5 - 0 c 6 6 8 2 d b 9 6 b 7 " , " a 7 c 5 1 9 9 e - f 7 2 b - 4 e 7 e - 8 1 b 3 - 2 d 4 2 7 3 0 f 8 8 7 e " , " d b 4 4 d a 3 f - 1 6 4 7 - 4 4 8 3 - a 0 0 b - d 4 d d 7 e 5 4 8 b 3 6 " , " a 3 8 7 d 7 f c - 2 7 7 6 - 4 b d 6 - a f 5 a - 5 c 1 7 5 b 2 e c b 8 f " , " 8 1 0 b 6 a 6 e - b f f a - 4 d b b - 8 7 2 0 - 6 3 f 9 1 1 4 1 3 2 d 6 " , " e e 7 1 b 4 2 6 - b 9 8 c - 4 7 3 8 - a a e d - a 5 7 6 a 2 0 8 a 9 d 8 " ] , " c l a s s K i n d " : " S i t e R e f e r e n c e D a t a L i b r a r y " , " c o n s t a n t " : [ " 3 d f 6 4 2 9 c - 4 0 5 f - 4 9 7 9 - b 4 6 a - e a e 5 1 7 b 2 0 4 7 2 " , " f 0 a 6 d f e a - c c 4 f - 4 6 5 b - 8 2 8 f - a 2 9 b 2 f e d c 3 4 5 " , " 0 b 8 4 3 8 d a - 0 c f e - 4 c d 3 - 8 0 a 2 - a 7 f 7 7 c 7 e 7 8 5 7 " , " f c 9 1 8 a 6 4 - 0 3 c 6 - 4 d 1 8 - b 6 0 b - 0 7 5 b c b 2 c 2 4 1 d " ] , " d e f i n e d C a t e g o r y " : [ " 8 f 4 9 5 9 9 a - 4 5 e 5 - 4 0 c 8 - b 0 8 4 - d c d b c e 3 5 9 4 0 1 " , " 3 8 d 8 c 7 a 1 - e 0 f e - 4 d f c - 8 c 0 2 - 7 7 3 8 7 b f 3 9 9 e 2 " , " 2 7 2 9 a c 3 5 - f 3 3 9 - 4 0 6 a - 8 3 c 3 - 1 d 5 0 7 1 0 c 5 5 2 6 " , " 2 7 2 9 a c 3 5 - f 3 3 9 - 4 0 6 a - 8 3 c 3 - 1 d 5 0 7 1 0 c 5 5 2 8 " , " 7 2 7 1 1 1 0 7 - 3 b 2 0 - 4 a 9 b - b 4 f 6 - 0 4 6 3 8 2 2 8 3 e 9 7 " , " 6 8 3 0 2 e 2 5 - 2 2 b 6 - 4 f d 6 - b 9 7 a - 6 2 4 9 a a 2 8 1 e d 1 " , " 6 8 a 6 6 b a c - 8 2 0 a - 4 c 2 4 - 9 5 e b - c 7 6 3 b 3 5 1 d e 7 6 " , " d 2 2 0 8 2 9 3 - 0 3 6 7 - 4 a d 2 - 8 c 5 e - 1 d e 0 f 1 3 b e 6 2 3 " , " 4 6 3 b 6 c 0 2 - 1 8 6 3 - 4 d d e - 9 2 d f - d 4 d 9 2 9 3 a 5 1 8 d " , " d f 6 5 c a a a - 7 9 2 8 - 4 5 2 e - a b 0 8 - 1 f a 1 5 6 d f d 2 d 2 " , " d 2 4 8 4 5 d 0 - 1 8 1 e - 4 f e 4 - b 5 4 6 - d 5 c 5 2 c b c e 5 b d " , " c 2 4 1 d 4 e c - 5 4 3 5 - 4 c 5 3 - 9 a e c - a 2 3 b 6 e 6 5 4 8 0 2 " , " 7 5 4 0 b b e 1 - 8 d 0 f - 4 9 3 a - a 0 a 6 - 4 4 d 0 3 9 d 0 6 1 9 f " , " c 1 a b 0 d 5 6 - 8 a 9 1 - 4 2 c e - b 8 7 3 - b 5 c e 5 d 4 c d 8 f 4 " , " 4 b 4 3 b 5 0 c - e 1 f a - 4 a 8 f - b d 7 9 - 8 3 d 6 7 4 a 6 c 1 b f " , " 5 4 f e 2 d a 9 - 2 7 1 6 - 4 a 1 1 - 9 0 7 a - f 3 4 3 4 d 0 6 2 8 a 5 " , " 0 a 3 7 8 9 7 c - f 5 3 5 - 4 e 0 d - b 3 6 2 - f a c d b b 8 1 3 3 1 8 " , " 8 4 7 1 a 7 2 a - 6 3 5 7 - 4 e a 2 - b d a 8 - 4 6 6 f a b 4 d 3 1 a 5 " , " d 3 d b 7 1 2 7 - a 8 c c - 4 6 1 3 - a 0 8 f - 8 3 2 2 e 9 e a b 3 5 4 " , " b 0 d 4 8 2 5 a - c d 8 b - 4 c b b - 8 9 8 e - 0 a 1 1 7 7 9 4 7 7 a c " , " 6 f 3 7 c a d 2 - f f c 5 - 4 a 3 b - 9 7 4 6 - c 4 6 0 7 6 0 b d 9 b 1 " , " 5 0 2 c a a b d - 1 7 c 3 - 4 c e 3 - 9 c 5 4 - d c c 5 0 a 2 a b 4 e e " , " a 9 c b c c c a - 7 6 3 8 - 4 f e 5 - a 6 2 9 - d 4 1 2 6 2 8 e c 8 f 9 " , " 1 0 9 d e 8 4 8 - f 2 b a - 4 d 4 6 - b 7 8 a - a 8 8 2 d 6 4 b 7 3 7 9 " , " 0 5 5 a a 0 0 f - b 6 0 4 - 4 f d 8 - 9 6 9 e - f 2 0 4 f d c 6 f 1 c c " , " 9 2 c 9 2 d 2 2 - 6 3 3 0 - 4 3 9 9 - b 5 2 1 - e 9 a d 0 1 a 3 7 c e 9 " , " 3 8 f a 8 e 7 3 - 1 5 4 2 - 4 d 0 a - 9 0 e 5 - 8 2 5 9 1 0 9 1 5 5 4 b " , " 6 8 6 3 e 3 b d - 8 a f 3 - 4 d 7 c - 8 8 b e - e 4 5 c c 0 c e 0 5 3 1 " , " 2 7 2 9 a c 3 5 - f 3 3 9 - 4 0 6 a - 8 3 c 3 - 1 d 5 0 7 1 0 c 5 5 2 7 " ] , " d e f i n i t i o n " : [ " 8 c c 1 9 b 1 7 - 5 1 c 8 - 4 4 e 5 - a b f 8 - b f d 8 6 f d 5 8 3 9 9 " ] , " f i l e T y p e " : [ " 2 3 c 9 7 d 8 5 - d f 4 1 - 4 d c 3 - b 1 f 5 - 8 b 0 e a 5 f c 0 5 8 7 " , " 2 c 6 8 e 5 5 d - d 4 e a - 4 6 1 b - 8 3 1 4 - 4 b 8 6 3 9 7 8 f c 4 d " , " b a 7 4 0 e 8 1 - 1 3 b 3 - 4 c e 4 - 8 1 3 7 - f f 1 6 2 d 4 7 0 9 d 3 " , " 4 7 a f 7 f 0 0 - e d b c - 4 9 5 4 - 9 3 2 1 - 0 6 2 2 d c 3 4 c 4 c f " , " 7 b 5 2 a e e 9 - e a 3 c - 4 0 8 3 - 8 d 2 c - 3 2 f 0 6 0 2 8 b 8 9 0 " , " 0 f e 1 b 7 d d - 5 3 b d - 4 0 d 7 - b 1 2 5 - 8 0 8 1 4 e 2 6 a f 4 2 " , " 2 1 9 a f 0 9 a - 7 c 2 a - 4 c 5 9 - a 5 a b - 5 7 a b 3 4 d c 6 b 4 a " , " f 8 2 e c b 6 3 - f d c 0 - 4 c 7 9 - a 3 5 3 - c e 2 5 1 c a 5 8 5 6 e " , " 6 b 2 1 e 3 d c - 6 7 1 2 - 4 3 c 8 - 9 3 e 7 - 3 3 0 0 8 a 9 d 9 c 1 c " , " d 0 2 7 c 1 6 e - 5 7 f 5 - 4 e a a - a 5 1 b - 6 3 c 3 a 4 e c 0 b b 8 " , " 4 0 2 4 2 f e d - 6 a f a - 4 b d f - a 4 3 5 - 0 9 6 8 7 4 3 0 5 6 2 c " , " d 3 0 1 e d 3 f - 1 7 3 2 - 4 9 9 8 - 9 f d 9 - b c e d 8 4 d b c a b e " , " 3 1 c a c a f 1 - 2 d 1 8 - 4 a b b - a f b 8 - 6 4 0 b d 7 8 c f 3 3 e " , " 6 7 a 8 3 f 0 0 - 8 9 7 b - 4 1 e 3 - a c c 0 - 2 b c b 5 5 c 2 7 d c 1 " , " 2 a a 7 f a 1 8 - 6 0 2 9 - 4 9 f 8 - 8 a a c - 6 a e e b 3 3 4 4 7 0 b " , " c 8 b 5 4 4 a d - c f f f - 4 1 8 9 - 9 4 a f - 5 d 0 4 7 9 3 c 2 6 9 3 " , " 7 a 5 4 b 2 1 1 - e 6 4 3 - 4 4 9 8 - b c 9 5 - 9 2 d 3 0 0 1 0 4 5 0 4 " , " 8 c f 6 7 0 6 e - 4 5 6 d - 4 0 b 0 - b 6 5 b - 0 c f 5 6 9 1 c 0 a 8 5 " , " f 8 d a c a d 7 - 1 5 3 d - 4 5 f e - 8 2 a c - e e 7 b 2 2 4 3 7 a 3 1 " , " e f f d f 5 6 8 - 1 b 5 2 - 4 9 f 6 - 9 3 6 3 - 8 6 f 3 4 b c 4 a 2 3 d " , " 4 c d 0 a d f e - d 0 7 0 - 4 6 2 8 - 9 a d 2 - 7 1 0 6 9 1 7 2 5 c 4 6 " , " d 9 c 2 5 7 7 8 - e b 1 8 - 4 4 a c - b e d 0 - 2 5 a 2 6 1 5 d 1 4 e d " , " f d 8 5 9 2 6 e - 8 a 7 9 - 4 c 0 a - 9 4 1 b - 0 4 4 9 e 5 a 1 7 f 6 1 " , " e c e 7 c 2 5 9 - 7 7 7 b - 4 d 0 6 - 8 7 2 2 - 5 7 8 6 7 c a 1 f 8 6 0 " , " 0 2 2 b 1 6 5 d - e 7 0 7 - 4 a 2 b - b b 7 4 - c c 2 2 1 2 1 a 4 f 2 1 " , " 1 c e 4 5 7 b 7 - 9 c d a - 4 7 2 5 - 8 6 f 7 - c 5 1 b 6 d d 1 e c 5 4 " , " d 5 0 e a b a 0 - e e 8 d - 4 7 6 f - 9 5 7 f - 7 9 c 7 0 a 7 b c 1 f 8 " , " b a b 6 b 2 b 2 - a 0 6 5 - 4 1 a 6 - 8 d 9 0 - 7 1 e 2 1 4 4 8 f f c 6 " ] , " g l o s s a r y " : [ " 1 5 7 d 1 6 b f - 8 9 8 0 - 4 9 3 e - a 6 6 e - 0 4 d 0 e 7 c 9 c e 1 b " , " 1 5 7 d 1 6 b f - 8 9 8 0 - 4 9 3 e - a 6 6 e - 0 4 d 0 e 7 c 9 c e 1 c " ] , " h y p e r L i n k " : [ ] , " i i d " : " b f f 9 f 8 7 1 - 3 b 7 f - 4 e 5 7 - a c 8 2 - 5 a b 4 9 9 f 9 b a f 5 " , " i s D e p r e c a t e d " : f a l s e , " n a m e " : " G e n e r i c   E C S S - E - T M - 1 0 - 2 5   R e f e r e n c e   D a t a   L i b r a r y " , " p a r a m e t e r T y p e " : [ " 3 5 d c c 6 4 4 - 2 4 c a - 4 0 5 f - b f 9 4 - 7 8 b 1 8 c 6 4 0 f 5 a " , " 3 2 5 b 7 c 7 b - 3 a 0 1 - 4 2 4 9 - 8 5 d 0 - 1 5 8 9 f c a 6 1 9 6 5 " , " e b 2 2 e 1 3 1 - 1 c d 0 - 4 9 d 8 - b 9 9 2 - 3 2 8 8 0 2 f 6 b b c 7 " , " 4 a 5 2 3 a 5 8 - d d 2 b - 4 3 8 2 - 9 e 3 4 - 1 3 7 1 b 8 e e 6 0 f 4 " , " f 2 1 a b 3 1 7 - c 8 9 6 - 4 5 6 7 - a b d 0 - 6 8 b d 2 e c 4 2 5 9 2 " , " 6 6 7 6 6 f 4 4 - 0 a 0 b - 4 e 0 a - 9 b c 7 - 8 a e 0 2 7 c 2 d a 5 c " , " 8 d b 6 7 3 7 f - 5 2 6 9 - 4 7 a 1 - 9 d f 8 - 5 5 b a 3 5 8 c 5 7 3 7 " , " e 9 8 d 7 d 6 5 - 7 a 1 a - 4 5 c f - 9 3 e a - e 8 c 3 7 f 2 1 a 5 2 2 " , " 3 2 9 f e 0 d f - 1 7 0 2 - 4 1 e d - a c a 5 - 8 c 0 3 5 d a 2 7 9 8 9 " , " 5 6 2 6 1 d a f - 2 d e 5 - 4 a f 9 - a 0 6 5 - 1 1 6 9 a 5 1 8 c 7 c d " , " 6 b 1 f 0 3 3 c - b a 4 d - 4 0 a 3 - b f f a - e 0 5 9 8 6 1 8 2 f 3 5 " , " 2 5 a e 1 2 b 1 - f 8 5 8 - 4 5 2 7 - a 9 d a - b 5 a 2 a 3 7 6 c 3 0 b " , " 7 b 9 e 6 e e a - 1 5 8 a - 4 5 b c - a 4 f 4 - b 8 d 4 1 b 5 e b d 1 7 " , " d 1 4 5 a d d 7 - 1 7 8 1 - 4 2 0 e - 8 a f 7 - c 9 9 6 b 3 9 2 e b d 9 " , " c 4 6 9 a 2 6 a - b 8 4 1 - 4 f c 8 - b 5 c c - 8 7 4 6 4 6 4 c 9 8 4 3 " , " e 7 b 3 e 5 d 8 - 6 5 f b - 4 3 5 7 - 9 7 3 d - b 8 9 4 f 0 4 b 1 a 3 5 " , " 1 5 3 d 8 2 e 6 - 5 8 7 3 - 4 4 3 2 - 9 9 3 f - b 5 7 8 c 5 1 c e e 5 c " , " 4 e 0 3 6 4 a 0 - 0 7 9 f - 4 7 4 7 - 9 8 7 1 - f 5 e 0 0 a 8 3 c e 3 d " , " 9 d 5 f 9 4 9 b - 5 1 0 d - 4 2 c d - a 6 e e - 3 4 b c 2 e e 5 b c 0 e " , " 0 d d 7 2 6 1 7 - 8 1 c 4 - 4 1 6 6 - 8 c 8 7 - 9 1 9 5 9 9 7 b 6 d 0 3 " , " 5 6 d 0 4 e 2 1 - e 0 0 8 - 4 c e c - 8 2 f 6 - 1 b c 1 1 c a c b 2 f 8 " , " 9 0 b f f 0 1 7 - e f 0 5 - 4 d 2 e - a 4 d 6 - 5 d 3 c 2 d 2 9 e a 0 5 " , " 9 f 4 0 b 6 9 a - 6 3 8 8 - 4 f 2 8 - 8 4 0 7 - 7 b 1 f 0 6 a 0 6 a 1 8 " , " e 2 9 2 0 a 4 0 - 4 2 5 f - 4 2 0 5 - b 5 0 5 - b 4 2 b 7 5 b a 0 a 4 c " , " b 1 4 7 d e 7 8 - 5 d 2 1 - 4 c 9 f - b c 7 3 - 1 5 c f 7 9 1 5 1 4 a 9 " , " a 6 1 5 7 c 1 c - 0 a e b - 4 8 1 4 - 9 3 d 7 - b e 1 a 0 7 6 b c e 0 3 " , " e 8 f 5 9 5 a a - b 6 4 8 - 4 9 4 a - a d 5 c - 7 f 4 2 0 7 8 7 e 5 0 5 " , " b 1 4 6 f 1 5 d - c 2 a 7 - 4 a c 9 - a 5 5 8 - 7 b 5 0 d 4 3 9 2 d c a " , " e f f 7 5 b f d - f 2 0 3 - 4 1 9 d - b d 3 4 - c 3 6 a 5 6 d 7 c 3 f 9 " , " 2 2 4 c c 3 2 4 - 4 4 a 8 - 4 5 b 4 - 9 0 3 7 - 8 7 2 b b 4 e 3 f d e 0 " , " 9 9 1 f 0 9 f 6 - a 5 2 9 - 4 0 4 d - b 3 c c - b a b 2 7 a 6 1 3 1 4 a " , " 8 b 4 a 8 7 6 4 - a 5 e 8 - 4 e 9 d - b e 3 c - 6 b f 6 a 8 3 3 1 0 0 a " , " 1 3 2 d e a 9 2 - 5 0 f 4 - 4 9 9 9 - 9 5 6 9 - 2 e e b f 9 9 9 7 0 f 0 " , " 1 c 5 3 f 8 f 4 - 0 2 4 b - 4 f 4 2 - 9 8 7 a - 4 3 9 9 0 1 a 4 b c b 2 " , " b 0 7 1 b a c 5 - 5 5 b 5 - 4 9 8 a - 9 1 4 2 - 9 e 6 8 2 6 5 6 b 0 5 0 " , " 8 2 d 9 8 e e 3 - 9 3 6 c - 4 7 0 5 - a 6 c e - 2 d 3 e 0 9 6 e 2 a 6 d " , " 5 c 9 0 1 d 5 8 - 3 5 c 5 - 4 e 7 0 - 8 f 7 c - 6 9 f 6 6 f 7 1 3 e 6 9 " , " 8 9 1 4 8 7 4 c - 3 b 7 a - 4 9 e d - 9 f 4 6 - f a 2 7 9 f 2 7 0 5 1 d " , " 9 8 2 3 9 8 3 c - 4 8 8 d - 4 5 2 d - a 7 2 3 - 0 7 1 0 2 7 8 1 5 f 4 3 " , " 4 6 d 0 c 5 e e - f 6 e 7 - 4 d 8 d - b 2 c 2 - 3 f 6 c 6 7 8 d 6 0 b 9 " , " c 0 7 7 c 6 1 e - 4 e 9 6 - 4 8 1 c - 8 6 0 4 - c 6 c d 3 e 5 d 1 c 3 f " , " 5 e 2 d 2 6 4 3 - 7 c 0 f - 4 7 4 f - a 7 d 2 - c 3 5 3 8 b 4 7 1 2 d 8 " , " 4 b 3 c 4 b 0 1 - d 3 9 c - 4 2 1 3 - 9 8 c f - 6 2 9 8 c f f 0 4 0 7 0 " , " d 1 a 2 5 8 0 c - 9 7 9 0 - 4 6 a 8 - 8 5 4 8 - 4 1 9 6 9 f 6 1 1 e 0 1 " , " 8 d 5 2 e a 8 a - 5 b f d - 4 7 7 6 - 9 e 6 2 - 4 7 d d 3 4 8 e 2 4 3 c " , " 7 0 9 5 c 6 2 c - e 1 9 1 - 4 e c a - 9 a 5 6 - 7 e 0 c e 1 4 c 9 e c 3 " , " 1 b b a 0 1 b d - e e e e - 4 c 7 b - 9 5 e f - f 4 1 d 3 4 f 2 c f 9 9 " , " 7 e 1 3 7 8 b b - e a 1 f - 4 5 9 b - 9 d c 2 - e d c 9 d 1 3 2 2 7 9 6 " , " 6 5 2 8 c 1 7 e - a e 7 0 - 4 5 f d - 8 6 7 4 - a 9 e 3 8 2 4 8 0 7 c 9 " , " 4 2 7 8 3 1 d 2 - e f c d - 4 f 1 a - 8 f 2 f - 3 e 7 5 d 7 4 4 0 3 d 6 " , " 7 4 d 9 c 3 8 f - 5 a c e - 4 f 9 0 - 8 8 4 1 - d 0 f 9 9 4 2 e 9 d 0 9 " , " 6 f 2 9 6 e e 5 - d 7 0 c - 4 8 f 9 - b a 5 c - 9 5 d 9 4 1 b f 1 4 c 6 " , " 0 1 1 f 9 a e 2 - c 6 a 8 - 4 b 7 2 - a b 7 0 - 4 5 e 2 3 8 6 a 5 c b 9 " , " f 8 b 1 8 5 f 4 - d 2 f 1 - 4 3 9 3 - 8 e 9 6 - 2 7 1 4 8 5 c 5 a 9 1 a " , " 2 9 d 5 4 0 d 7 - 8 9 d 2 - 4 2 2 0 - 9 9 f 1 - 9 8 9 b 5 c 5 0 2 6 6 c " , " e c b f b b b 5 - 0 f 3 7 - 4 a 1 e - b 6 0 e - 4 c a d 1 4 e a 0 4 c 2 " , " b 9 5 4 e a f c - f 0 d 6 - 4 5 9 4 - a e 6 9 - d f d 5 f 2 6 b e a 5 0 " , " 5 7 a a 4 b e c - 5 4 e c - 4 d d 0 - 8 8 f a - 9 e 6 6 b b 5 d 8 a b e " , " b b 4 9 f f 8 4 - f e b 7 - 4 f f 4 - 9 7 a 8 - f 2 0 6 7 1 9 e f 6 7 f " , " 6 2 9 6 0 6 4 6 - d a f d - 4 4 7 6 - 9 5 6 0 - 4 c a 0 f 1 2 d 8 a 1 3 " , " 6 6 c 6 7 6 7 1 - 6 d a e - 4 1 7 2 - b c 2 4 - 9 d d 9 4 a 7 e 3 e 9 f " , " 8 3 e 8 e 6 d 3 - 8 0 3 4 - 4 2 3 9 - 9 d d f - 4 3 5 e 1 a 2 0 d 3 4 8 " , " 1 d 1 b 5 c 3 a - f 8 9 4 - 4 3 6 f - 9 5 7 2 - 1 a 2 0 8 f a 3 e a b 1 " , " 4 6 9 c 3 3 1 9 - b 9 a 2 - 4 1 e f - b 9 b c - 5 a 8 7 7 6 3 6 0 7 e 7 " , " c 7 f 4 0 0 5 0 - 9 5 e 0 - 4 b b a - a e 0 2 - b 8 7 5 c 3 6 e 7 6 4 1 " , " 0 2 3 d 2 7 b f - e 2 7 a - 4 0 f d - 8 1 a 4 - 6 1 a 7 6 c 7 9 0 5 5 e " , " c c 5 f 1 7 1 c - f 8 7 8 - 4 f d 0 - 8 3 3 5 - d b f 2 a d e b 3 2 2 d " , " 5 7 4 0 a 5 9 6 - 6 6 0 a - 4 2 b c - 8 b 1 6 - a 8 2 3 4 7 b d 0 4 8 8 " , " a 2 6 d 7 1 f e - b 4 3 b - 4 3 c 4 - 9 7 f a - c 3 6 1 b 5 6 d c d 2 3 " , " 8 8 d 3 7 0 e 7 - 5 f 5 e - 4 d d a - a 7 f 8 - 3 6 7 b b d 4 d f c 2 b " , " a e 8 8 c c 8 c - a 6 d e - 4 9 2 8 - b 0 b a - 1 5 7 2 6 e c 3 f a 5 9 " , " 9 2 5 5 8 1 3 8 - 4 0 9 f - 4 6 7 0 - 8 a 3 e - d e 0 1 9 5 4 2 a 2 f 4 " , " 8 5 6 e 6 a 6 e - a 9 0 7 - 4 d 4 8 - a 7 c c - d c 9 5 7 a 0 1 0 5 b 6 " , " 5 f 7 d 1 3 0 c - 6 9 6 b - 4 5 d d - 9 0 9 f - d a 3 1 3 2 1 8 d 1 2 8 " , " e 8 f 1 4 3 a 1 - b 5 f e - 4 7 b f - a 5 1 1 - 9 3 0 5 0 f 8 2 f 0 b d " , " 2 e 8 8 d 0 d 5 - 0 7 9 3 - 4 1 3 d - 8 1 c 8 - 7 b 2 1 5 2 f 8 e b 7 9 " , " d c 5 b c b e 5 - e 9 2 5 - 4 a d 8 - b f 4 2 - e b a f 8 e 2 0 8 a 2 d " , " 8 1 8 3 c 5 9 6 - 1 8 8 1 - 4 0 4 3 - b a 3 d - d a a 0 1 c 9 c 8 a 5 e " , " c a 2 3 a 9 4 8 - 3 1 2 d - 4 2 3 9 - b 7 8 c - d 5 1 c a f c 1 0 9 1 7 " , " d 9 d b 4 e 7 a - 3 2 d b - 4 a 9 a - 9 2 a 3 - b 1 0 2 f 4 d 8 d c f c " , " 5 2 3 b 6 1 e f - c 1 8 9 - 4 4 3 1 - b 7 d 4 - c 1 4 c 3 e c 1 6 9 7 0 " , " 1 b 9 1 f c a 5 - 6 f c 6 - 4 d c 3 - 9 a b b - b 5 8 a 5 3 f 3 7 b b 7 " , " 6 5 1 e 1 8 7 5 - 9 2 3 6 - 4 b d 2 - b 3 a 7 - f d 8 9 7 9 7 e b d d 8 " , " 3 3 8 e c e e 7 - 8 d 5 8 - 4 b c e - b 8 b 9 - 6 9 3 f 1 1 6 c 9 6 4 8 " , " f 3 a d 3 5 0 d - 0 d 0 4 - 4 6 8 a - 8 2 8 7 - 7 b f a 4 3 2 b 1 8 3 b " , " 2 a c 4 7 b c 2 - d 0 a e - 4 c e f - 9 3 a 7 - e 1 8 4 2 c 0 2 d f e c " , " 6 3 1 6 5 6 9 1 - 8 c e 0 - 4 a 9 0 - b 8 7 9 - c d 3 4 2 1 e 4 9 4 b 7 " , " 5 0 1 2 d 9 d 7 - 9 c 3 7 - 4 9 c f - 9 6 8 7 - e b 9 4 6 6 6 4 5 a 3 3 " , " a 5 f 0 8 c 1 b - 5 4 b e - 4 1 c d - 9 b e 1 - 5 e 0 f b b 4 d 2 3 f e " , " 7 a b f a 3 1 4 - 8 b a 4 - 4 a 0 e - 9 e 2 5 - a 9 3 f 1 1 1 7 c 3 c e " , " 9 d b 0 0 8 c 6 - e 2 7 4 - 4 a 2 b - a e 8 2 - d 1 4 6 c b 1 1 5 7 3 2 " , " e 9 7 7 7 0 c 8 - e 0 a 5 - 4 1 3 5 - 8 0 1 0 - 8 2 5 0 b c 5 c f 5 7 5 " , " 8 6 d f 7 1 3 a - 7 4 2 2 - 4 7 2 1 - 8 5 f e - 7 4 f f e 5 6 8 7 1 7 9 " , " f 5 7 f 0 c a f - e a 1 4 - 4 c a 7 - b c a 8 - 9 e 9 d b 1 0 1 3 f 5 4 " , " 0 f 2 f c a 6 3 - 0 9 3 6 - 4 5 c e - 9 b 6 7 - a f 5 6 c d f 4 3 5 e 8 " , " e a f 8 f 0 f 4 - e d 4 6 - 4 d 1 8 - 8 7 9 6 - b a 7 1 e 5 d 0 b a f 2 " , " 8 6 5 e 0 1 9 1 - 7 4 2 5 - 4 f a 6 - 9 7 d 6 - f b e a 8 7 a a 1 2 4 0 " , " 6 6 e 9 a 8 4 e - 3 b 0 a - 4 9 0 c - b c d 3 - 0 7 a 1 2 2 a 6 1 e 7 1 " , " 5 e 5 e 3 2 1 5 - f 0 8 3 - 4 7 1 b - b d 7 4 - 3 c c b 2 b a 7 0 1 8 3 " , " a 5 b 3 3 8 d 9 - 7 3 9 b - 4 2 e 6 - a 4 b 7 - 1 0 8 2 0 3 4 8 c f f d " , " 9 7 2 c 4 b 7 f - 5 3 7 a - 4 8 c 2 - 8 3 7 c - 5 b 2 4 b 7 4 0 5 9 d 3 " , " 0 f 9 0 1 b e 7 - 0 a e 0 - 4 4 4 6 - b 6 f d - 7 a e 1 c 9 2 c 4 5 2 4 " , " c 9 1 c c 5 f 9 - c 0 2 3 - 4 f 1 8 - a 3 8 7 - 9 4 3 2 5 d d 2 4 6 6 8 " , " b b 4 c d 5 e b - 0 6 d b - 4 7 d 0 - 9 4 2 f - 0 7 0 f 2 c 4 b 1 9 6 5 " , " d 2 9 2 9 3 8 9 - 7 e f c - 4 0 c 1 - b 7 4 e - c 3 1 a 4 0 3 2 0 0 8 1 " , " 2 b f 2 e a 5 0 - 4 b 1 a - 4 c 5 b - 8 3 3 e - 8 c 9 7 d c 5 f 1 1 8 a " , " d 3 4 5 a 8 d 3 - a f 0 5 - 4 3 8 3 - a 9 3 6 - 3 8 e 2 5 1 7 9 e 2 2 9 " , " 6 6 1 1 4 a 3 b - f 1 2 3 - 4 c 6 d - b a 7 e - d b e 3 9 8 d 9 2 a 5 f " , " c 5 8 3 7 b 7 8 - 1 2 4 b - 4 b 9 7 - 9 f 4 2 - 8 2 6 3 d 1 7 8 5 0 a 7 " , " 8 7 e 8 5 3 4 3 - c 0 c 7 - 4 d d 1 - a e d 2 - 7 3 f e 2 9 a 7 7 1 d 5 " , " a 3 0 8 f 1 2 a - 3 3 7 7 - 4 b b 3 - a 9 6 d - a f 8 f 8 e 2 6 e f 4 5 " , " 3 a 9 7 e 8 8 c - 5 3 f b - 4 6 e 4 - b f e 5 - 7 4 b 3 a 0 6 4 e d 7 3 " , " 5 8 2 2 5 c d 1 - 9 3 4 0 - 4 8 4 9 - 9 1 8 e - 3 9 d 9 6 a 4 3 b d e 0 " , " f a 3 6 b b c f - 8 f a 0 - 4 8 3 8 - b 4 5 5 - b 0 4 b 0 b e 9 d 3 0 4 " , " 0 7 d c 2 0 5 4 - b 4 5 2 - 4 b a f - 9 8 4 c - 5 d 9 3 4 6 f a 6 b 5 1 " , " 1 6 e 2 1 0 0 7 - 5 9 5 e - 4 8 d b - b c 8 3 - a 8 8 d d 5 8 4 1 b a 4 " , " 2 d c 0 1 8 e 5 - b d e e - 4 e e d - a 1 2 e - 4 2 b 6 e 9 0 0 e 9 2 d " , " 1 b 3 7 e c 4 7 - 3 2 8 b - 4 c c c - 9 3 3 1 - 3 8 5 3 f f 5 b 5 1 6 a " , " 5 7 b 3 2 e a 0 - 0 f f 6 - 4 b 4 8 - a b 6 1 - 6 7 6 a 0 6 5 5 f 0 a 8 " , " 9 2 3 f b 7 9 6 - c 5 a f - 4 3 c a - a d f 4 - 1 d a 1 8 4 2 c b 2 d 9 " , " 9 b 8 1 3 b c f - 0 1 0 3 - 4 0 b f - b a 6 6 - 0 5 2 d f d 0 1 6 0 4 6 " , " 2 d 1 2 2 d 9 3 - 7 d 0 8 - 4 f 9 a - 8 d b 4 - 7 b 8 5 d 5 1 8 e 8 0 e " , " 5 9 e f 5 4 b 1 - 4 6 8 0 - 4 1 8 5 - 9 f 3 c - 1 0 1 4 8 b 2 0 4 5 b c " , " 2 1 7 1 2 5 d 8 - 9 f e b - 4 5 9 6 - 9 6 8 4 - 5 3 c 5 c 3 3 f 5 2 c b " , " c e 5 b 6 1 6 4 - a 1 4 6 - 4 a 8 1 - 9 7 8 c - 1 9 f c 0 9 0 e 1 e 5 1 " , " 5 2 6 9 1 a 6 4 - 3 3 8 c - 4 b 3 8 - 8 d 1 5 - c 6 c 2 7 1 d 8 c 4 a c " , " 7 3 b b f 8 b a - 6 e f 3 - 4 2 2 e - 9 d a b - 5 6 7 8 f 6 8 d c 8 f a " , " 4 8 a f c 4 f e - d e 3 c - 4 1 8 b - 8 5 e e - 5 7 3 5 3 d 0 8 e 8 5 9 " , " 9 c 6 d c 1 8 a - e 9 e b - 4 f c 2 - b e 1 5 - 1 b 8 9 4 5 c b 4 1 1 a " , " 9 7 d 0 d f e 8 - a 4 5 b - 4 2 d d - 9 b e a - f 1 4 2 2 1 8 0 7 2 6 b " , " d a 6 2 a 6 d 9 - c a f b - 4 1 e 5 - a 1 2 7 - 9 d 9 7 6 2 3 7 e 1 f 7 " , " e 7 a 0 b f 7 f - 0 e f c - 4 1 7 9 - 8 4 e 4 - 5 3 4 c 0 9 2 9 a 7 2 b " , " 9 7 1 b 9 f e b - 8 5 a 8 - 4 2 7 c - 8 2 c 7 - 2 0 9 6 3 a f a 9 d 3 a " , " b 8 4 5 0 7 8 d - e 3 f 9 - 4 c 7 d - 8 1 1 2 - 0 7 6 d e 7 7 f f c 0 5 " , " 8 0 6 6 4 5 d c - 2 a 3 4 - 4 0 b 7 - 8 1 6 2 - 9 1 4 a c e a 2 1 8 a 2 " , " a c 0 2 0 3 f b - 8 e 7 1 - 4 a 6 f - b 2 e 0 - e 2 4 5 3 d b 1 b 8 b 3 " , " 9 4 8 0 d 9 3 d - 6 6 7 6 - 4 0 8 d - b 7 0 e - d 5 f f 2 9 6 7 3 f 5 3 " , " 6 4 b 3 7 6 9 b - e 5 1 b - 4 f 6 5 - b f f 1 - 4 4 7 3 2 c 2 d e 3 d 0 " , " d 4 b 4 9 e 3 7 - 0 5 8 1 - 4 0 8 7 - b 6 f a - c c 0 2 e 5 7 7 b c c a " , " 8 2 0 9 3 b 5 1 - a c d e - 4 c 2 9 - 9 1 4 8 - 2 0 4 3 c 5 e 1 b c 4 6 " , " 1 d 5 4 b 6 d b - 1 2 6 7 - 4 2 3 a - b 1 1 5 - 2 8 7 a 2 6 9 8 7 f 3 6 " , " 5 5 f 6 7 0 6 d - b c 1 4 - 4 e 7 0 - 8 7 d 7 - c e 5 5 3 c 6 a 4 4 e c " , " 2 c 1 3 d 3 c d - 8 6 b 7 - 4 8 c 2 - 9 1 4 8 - d 9 d e 2 4 b 9 d 7 5 5 " , " 1 1 0 9 c b 4 6 - c e b a - 4 d 2 d - 9 3 5 7 - 5 0 9 6 a 8 5 d b a 0 f " , " d 1 5 8 5 1 8 6 - c c 4 2 - 4 a 3 a - 9 d 4 3 - f 6 5 a 6 7 f a f 1 5 9 " , " 8 9 a e c e 1 6 - c b 2 2 - 4 e 7 5 - b d 7 6 - 3 4 9 0 5 b 5 8 e 0 5 c " , " 0 8 f 1 6 0 2 7 - 0 9 2 0 - 4 2 c c - 8 4 c 7 - f f 7 0 3 b b 0 4 a b 4 " , " 6 3 e 6 d 7 1 6 - a a 4 c - 4 b 6 d - b 1 2 b - 0 c d d d 0 2 5 d 9 c 1 " , " 8 e 7 e 5 2 c 9 - 7 d 8 2 - 4 c 6 c - 8 3 7 0 - 9 4 9 7 b 0 1 e f e 8 6 " , " 9 a e 0 7 5 9 7 - 4 c 5 6 - 4 d 5 c - 9 8 9 2 - 1 5 a 9 7 b 5 9 0 b 5 3 " , " 0 7 b 3 e 3 b 6 - f 4 b 8 - 4 2 4 8 - 9 9 0 c - f 5 2 2 f 8 8 6 3 0 9 4 " , " 3 7 0 1 d d 8 d - 4 9 5 d - 4 0 2 1 - b f 2 4 - 1 f 7 2 b 3 6 c f c 5 4 " , " 9 9 7 4 3 f d 2 - 7 9 7 7 - 4 9 4 a - b b 8 0 - 5 c e 4 9 8 7 0 a 2 6 2 " , " 6 1 5 f f 5 b 2 - a 9 2 a - 4 4 b a - 8 7 8 6 - 9 b 6 b 4 0 0 5 8 e 7 4 " , " 8 f 0 e 4 c 8 3 - e 6 e 6 - 4 c 1 b - 9 c 1 7 - b 8 7 4 f 2 c 1 1 d f 7 " , " 7 6 f f 9 8 0 9 - 0 8 5 b - 4 0 9 c - 8 f d d - b c b 6 3 1 b 0 1 d 0 4 " , " d 6 6 a 5 3 5 1 - a b 9 2 - 4 8 7 2 - 9 4 0 9 - 9 1 e b 7 9 0 7 f f 5 8 " , " 8 c f 4 d a 3 c - 7 3 3 6 - 4 e 5 3 - b c e 7 - 6 8 1 8 8 e 9 f 1 7 8 9 " , " 5 b d 0 9 9 4 d - a 3 7 e - 4 f e e - 9 7 d e - f 0 f 5 e b d 0 7 8 1 2 " , " 1 6 1 5 3 5 0 1 - 0 6 0 3 - 4 9 d 6 - b d 4 b - 2 9 c 3 6 6 5 2 0 e f 7 " , " c a 2 c 4 7 4 1 - 3 1 f 9 - 4 a c 8 - a 1 a 9 - f a c b 3 e 8 8 4 a 2 4 " , " 3 5 d 3 c 8 a 0 - 8 1 4 1 - 4 a c 0 - 8 f 7 9 - 6 5 7 c 0 4 e f 6 7 5 a " , " 9 0 0 4 9 c 6 9 - 2 c b f - 4 2 4 5 - 9 3 b 0 - 8 b 0 6 0 f 4 5 d 3 3 a " , " e 3 d b 1 6 d 7 - 0 d d 5 - 4 2 c 5 - 8 0 f f - 4 a b 2 c f 5 7 2 2 e 8 " , " 1 7 4 f f 0 1 1 - 4 5 9 7 - 4 0 e 6 - 9 a 2 1 - a d b 5 a c e 0 a f 7 f " , " 0 c 5 9 f b 4 a - 5 4 2 0 - 4 f 1 e - 8 8 9 a - 2 4 4 1 8 5 b 9 6 b 5 f " , " 3 7 5 1 0 7 d 6 - c c 3 2 - 4 e a d - 9 3 e a - b 9 2 0 e e 9 7 6 0 4 8 " , " a a 0 0 1 e 1 9 - e 5 b 4 - 4 4 0 a - b 7 b 7 - 2 2 7 c e f f d 1 6 c 1 " , " 3 5 c 1 f c 6 9 - a c 2 c - 4 5 7 1 - 8 b d a - 2 f f b b 2 5 c a 7 5 9 " , " c e 2 a d 7 e 6 - 4 0 a f - 4 5 0 b - a 1 f 5 - 0 1 c 2 f 2 0 b d 5 1 0 " , " 2 c d c b 4 0 e - f 3 c c - 4 0 0 2 - 9 e 0 9 - e 3 3 3 4 6 1 9 0 e f 9 " , " e e a 5 b 8 0 2 - 5 4 c b - 4 1 f c - b a 3 2 - e 1 7 5 b 9 6 4 6 8 9 8 " , " d 3 3 8 5 d 0 e - 8 0 3 0 - 4 8 3 a - b 4 2 5 - 5 a 9 b 2 2 5 d f 6 9 5 " , " f 4 3 5 c 1 5 5 - 3 7 2 4 - 4 4 7 4 - 9 9 b 4 - 1 7 5 1 d 3 e a d 5 c 7 " , " 6 b 5 3 4 b e f - a 2 4 8 - 4 d 2 3 - 8 a 0 4 - 3 2 e a 3 3 d a 4 e 2 b " , " b 8 d f a a 4 4 - f 7 b 4 - 4 0 5 b - a 2 f 4 - 6 7 5 e 6 2 d a a b d b " , " 3 d 1 f 9 b 3 3 - 3 8 0 5 - 4 6 0 8 - 8 e 7 9 - 7 1 7 2 e e 3 d 7 8 1 d " , " d c 1 6 0 a 4 5 - 8 8 3 d - 4 1 9 3 - 9 0 7 d - 7 3 1 c 1 6 3 a 6 2 0 5 " , " f 6 f 9 3 4 5 9 - 2 0 8 e - 4 2 a c - a 8 2 9 - 1 6 1 2 8 7 d f 7 3 2 1 " , " 3 8 1 4 2 a 3 d - d 7 e 0 - 4 2 1 c - a 7 5 b - c b 7 1 5 a 5 8 2 0 4 5 " , " a a 8 1 b f 9 8 - d 8 1 a - 4 c 2 9 - 8 d 4 5 - 6 8 9 0 6 2 4 5 8 8 d 6 " , " 3 5 a 4 9 1 6 8 - 0 d 5 2 - 4 f 5 5 - 9 2 f 9 - 9 3 e 4 d a 7 2 b 1 0 1 " , " 5 3 f f f 9 2 4 - c 3 3 b - 4 2 d 6 - 8 2 9 e - 5 c 4 b 9 d 2 0 2 0 3 f " , " 4 a f f 3 2 c b - 9 d d e - 4 5 f b - b 5 e 2 - e 5 9 b 0 8 0 5 2 4 7 1 " , " 6 4 c 1 e 3 b b - 6 3 9 1 - 4 5 c 6 - 8 4 3 5 - 7 d c e 1 a a 6 a 1 8 3 " , " 7 8 2 b 5 4 e c - 2 3 9 1 - 4 0 b 3 - a 3 a 5 - 5 d d c 4 9 f f 2 a 2 e " , " 1 1 9 3 c 1 c 4 - 0 3 8 2 - 4 3 c 1 - 8 d 9 4 - 5 d d a b 2 1 c 1 0 8 8 " , " 9 9 0 0 5 3 8 e - 0 f 2 d - 4 a 8 8 - b 6 c f - b a d 1 f 4 4 4 7 8 7 1 " , " 8 3 c f 5 c 2 0 - f 4 e f - 4 3 1 e - b a 9 4 - 8 a 3 a 4 0 2 d 9 6 e 4 " , " 3 b b d 2 3 6 1 - 7 a d 8 - 4 8 3 3 - b 8 b 4 - 8 d a e 8 9 3 4 a 8 e 2 " , " 2 3 c 5 a b 0 8 - 2 4 2 0 - 4 d c 4 - b 1 f 0 - 2 4 9 f 8 8 d 7 7 7 1 2 " , " 1 5 3 e f 9 b a - 1 2 8 d - 4 6 2 7 - b f e f - b f f f d 2 2 e 6 c 8 0 " , " 2 a a b 0 a 8 8 - 9 0 5 5 - 4 c e b - 9 8 f f - 0 5 5 7 f a 0 d 7 b e 0 " , " b 8 c 0 d e e 8 - f 8 0 c - 4 2 2 d - 9 9 4 8 - 5 1 1 8 c 9 f 8 a 1 d 1 " , " a a 0 d 3 c a a - f b 9 2 - 4 8 1 8 - a a c 4 - 1 9 8 e b b f 8 9 7 2 2 " , " c d 7 2 7 2 e 4 - 7 1 4 c - 4 2 c 1 - 8 d 5 d - 8 8 c d c f 5 6 e e 3 4 " , " 1 a f a a 1 0 4 - 7 5 6 2 - 4 e c 5 - 8 e 8 8 - 8 5 d 3 0 7 8 a 9 7 8 4 " , " d 3 d 1 e 0 2 d - 5 e 2 c - 4 a 5 2 - b 6 6 3 - f 6 9 2 b 3 0 2 e 3 4 b " , " c c a 2 9 3 f 2 - b 3 6 c - 4 8 b 1 - 8 b d 6 - f d 2 6 3 9 3 0 7 d 1 7 " , " d 1 9 4 9 e 3 1 - 7 e d f - 4 6 9 3 - a 4 1 1 - 9 e 8 b c 4 e 8 0 9 8 b " , " 6 1 e f 4 6 6 6 - 9 8 e b - 4 3 9 f - a 3 1 1 - 5 8 7 7 f 5 f 3 7 5 d 5 " , " 0 0 3 0 3 6 2 9 - 0 9 4 1 - 4 5 8 3 - a e c 5 - 5 8 b d 7 7 5 d 9 8 f a " , " 7 c 4 e 8 9 3 7 - a d 3 8 - 4 1 7 e - b 3 c 9 - 7 a 9 4 e 8 1 a 0 c 7 4 " , " e d 0 6 8 8 f b - 7 1 1 6 - 4 c 5 7 - 8 3 d 5 - d d c 8 a d f 3 9 4 1 f " , " e 9 e 3 3 7 f c - b 0 4 a - 4 f 7 9 - a 8 7 8 - 2 8 8 0 9 f 2 7 6 c 2 f " , " d 4 d 9 9 4 0 8 - c c e a - 4 8 c 0 - 8 4 0 4 - b e b c d 5 d d f 0 c b " , " e 9 c 7 c 1 0 4 - f b 0 5 - 4 c 0 c - 8 d f 6 - 4 0 f 9 d 2 8 e e a a c " , " b c e 6 4 f 3 d - f 0 a 2 - 4 c b 5 - 8 e d 5 - 8 3 5 e 0 6 0 2 1 b 4 c " , " 7 8 4 b a 6 0 2 - 2 e 9 9 - 4 5 c 2 - 8 4 7 5 - 2 6 b c 7 f 1 9 e f c 4 " , " a 1 e 4 f 9 a e - 1 7 6 d - 4 3 c f - 9 1 a a - 6 f c 0 4 3 d 9 1 1 f e " , " 5 4 b a 0 7 9 a - a 5 4 c - 4 6 4 5 - a 4 6 2 - 3 1 9 8 d 2 e c 5 b f 2 " , " 0 1 b 6 2 0 8 f - e 6 9 c - 4 8 3 a - 9 d 3 4 - 1 f a 9 1 5 b 9 1 4 0 b " , " f 3 4 5 a d 2 8 - 8 a 0 b - 4 2 6 4 - 8 f 4 0 - 2 f 1 0 2 7 e 9 0 e 4 0 " , " 9 2 a 0 5 e 0 4 - b b d 5 - 4 3 e f - a a 3 a - 3 c 9 d 5 4 d 2 b a 0 a " , " 9 c d d 4 3 3 9 - f e e 7 - 4 9 3 1 - a d 4 8 - 4 c 9 d 5 f 4 9 b 2 7 9 " , " 8 a e b 9 f 4 0 - b b 2 3 - 4 b 0 1 - 9 2 9 a - e 4 1 5 3 5 2 5 0 6 4 3 " , " f 7 a 4 b 9 5 3 - d 9 2 a - 4 8 7 6 - 9 4 5 8 - 8 b 5 9 a c b b 7 b 5 9 " , " 7 7 7 7 1 5 c 5 - 8 a e 0 - 4 6 9 8 - a 3 4 a - e 4 a 3 7 2 b 5 3 e 0 4 " , " c 8 7 9 1 6 0 6 - d 1 2 e - 4 f 8 e - 8 b 1 0 - f 3 c 6 1 7 e 4 9 5 2 4 " , " 9 0 b 7 8 0 e b - c 3 7 8 - 4 e 4 7 - 9 1 e 8 - 0 b b 0 3 5 7 0 f a a b " , " 2 d 2 6 f 1 d f - e f e f - 4 1 a 0 - b 2 f f - 5 3 d 8 3 4 e 4 2 6 d 4 " , " f 9 5 2 1 3 e 6 - 6 a e f - 4 6 3 3 - 9 b 2 2 - 4 3 a d e 5 a b d 6 a 4 " , " d 9 9 f 4 a a a - 3 b 0 2 - 4 6 e 6 - 8 f 3 8 - f 6 b 2 f 0 9 9 9 1 0 f " , " 1 5 9 d 8 2 0 a - f e 5 0 - 4 6 f 2 - 8 c 5 1 - 8 1 5 5 7 b 1 6 a 7 9 1 " , " 9 a 6 a 8 d a 0 - c 8 8 1 - 4 a f 2 - a 4 9 f - 8 3 3 c e 8 f a 9 0 f f " , " 9 b 5 4 7 a 7 2 - 3 2 4 a - 4 6 3 8 - 9 c 1 7 - d 6 2 8 2 5 1 b 4 c e 8 " , " c d f f 9 d 2 1 - 5 7 e 0 - 4 b 5 9 - b d 3 8 - 6 5 0 1 1 a 9 e 5 2 2 f " , " 6 d 1 0 f 6 c e - e b 1 c - 4 d 6 e - b 1 f 7 - 5 c 4 d 2 7 f 3 8 b 6 f " , " b 1 5 d 2 6 3 2 - f 7 f a - 4 a 1 1 - 9 f 1 d - 5 0 8 2 f f 1 5 c 8 1 9 " , " a 0 5 2 b 9 f f - f 9 5 f - 4 5 9 d - 9 0 e 2 - 2 4 8 1 2 9 4 4 c 1 d 1 " , " 4 0 4 1 4 d 3 c - 3 9 4 5 - 4 6 1 8 - a f 2 a - 3 a e 6 3 9 4 3 9 2 8 a " , " 4 b 1 4 f d e 1 - 1 e a b - 4 3 8 0 - 9 9 8 f - a 2 8 4 e 8 8 b 8 6 0 1 " , " 2 b 4 1 8 1 2 6 - 9 d 7 1 - 4 0 e d - a b f e - b c a b e b 8 a 0 3 3 1 " , " e 4 8 f b 7 d 5 - f 7 2 4 - 4 7 5 0 - 8 4 2 6 - 7 0 8 c e c 9 8 7 3 9 6 " , " d 5 c 8 8 c a d - 1 c c 3 - 4 a 8 8 - a c d 0 - f 0 5 9 4 3 f 2 8 0 8 2 " , " 5 9 c c a 9 d f - 8 9 4 4 - 4 b f 8 - b 6 4 9 - 6 2 1 8 e 7 4 0 a 2 3 2 " , " 5 1 8 c f 6 9 6 - c 3 8 c - 4 6 7 0 - 8 8 f 0 - a 3 e f e d 0 3 5 8 7 d " , " f a 5 8 a 4 1 2 - 1 9 a 1 - 4 8 b b - 8 9 2 c - 6 9 2 f a 5 3 9 e 9 8 4 " , " 1 3 4 9 d c f 6 - 3 9 b c - 4 0 7 0 - 9 6 5 3 - 4 6 4 7 c e 1 7 5 f 0 9 " , " 5 7 7 a c 6 c 7 - d c 1 8 - 4 e 5 8 - 8 d e 4 - 6 f a 7 c 6 f 1 7 1 1 b " , " 4 7 b 1 d 2 3 9 - c f 5 1 - 4 f 7 5 - 8 1 f c - 4 7 f a 3 8 4 5 8 f 9 6 " , " 2 3 f c a 7 d 4 - b 6 1 9 - 4 d 8 4 - b c 4 d - 2 7 b a 3 4 6 6 6 f 2 8 " , " f 4 1 c d 8 1 2 - d 9 8 b - 4 f 2 4 - 9 b b f - e 5 7 5 3 f 1 2 4 4 3 a " , " 0 c 0 b d e 0 7 - 5 f 7 7 - 4 1 6 4 - a 2 9 8 - d 6 2 f a 8 c a 0 8 9 4 " , " 9 6 8 8 0 1 5 1 - c 1 5 f - 4 7 e 7 - b 0 3 a - f 9 e d 5 0 2 8 2 0 5 7 " , " e 8 f 5 6 9 7 b - 5 1 0 8 - 4 c 4 0 - 8 a 2 f - 9 5 1 d a 7 5 4 4 3 d 2 " , " 2 e 2 6 e c 8 1 - 2 e a 2 - 4 c 1 e - 8 4 d 7 - f b 6 5 b c 7 c c 8 e 0 " , " e d f 4 f 7 c 3 - 8 2 a 5 - 4 c b d - 9 3 d 0 - a c 5 d a 4 f 9 5 4 f b " , " 3 5 b b 1 f a e - 2 6 b 1 - 4 c c 2 - b f 2 2 - e 9 d b 5 2 8 1 2 4 7 a " , " b c c d 0 c 0 c - 0 b b 3 - 4 f 7 a - a d 6 d - 9 d a 0 d d d d e f 5 e " , " b 7 4 7 6 d a 6 - 2 a 8 1 - 4 6 e 4 - a e 1 8 - f 5 e d f b 7 b 2 f a 1 " , " 7 9 0 0 a 2 b 8 - a a 2 6 - 4 c d c - a a c 9 - 4 5 0 6 1 5 2 2 4 a 9 c " , " 0 6 b a b 4 0 1 - 7 9 e 6 - 4 5 7 f - 9 3 c 4 - 9 3 f 8 5 c 1 5 5 3 c f " , " e b 0 7 a 7 d 5 - 2 4 c 7 - 4 c e d - b 8 f 0 - e e 8 c 7 d 6 6 5 7 3 6 " , " 9 8 0 3 6 c d 2 - 3 3 f 2 - 4 a b c - b 1 7 7 - c 4 9 4 1 8 b a 0 5 1 0 " , " 1 4 a 1 b 8 e b - 1 f a c - 4 c 5 2 - a e e 1 - 6 d 1 e d a 3 2 5 c a 6 " , " 4 2 b 1 1 3 b b - 6 b e e - 4 7 5 a - a 1 a 3 - 1 0 2 5 1 f 7 b 3 7 6 6 " , " d e 7 0 d 4 0 6 - c 2 6 a - 4 9 8 8 - 9 6 9 7 - 2 4 b 7 f 0 3 4 1 7 5 6 " , " 7 6 e 8 c 4 d e - 6 f 0 7 - 4 9 d 1 - 8 a 6 f - 3 9 b 1 8 d b 8 d 8 1 c " , " b 5 2 8 c a 0 0 - 5 e 9 7 - 4 a 1 c - 8 d b a - f a 0 0 d 3 0 7 c a f 5 " , " 5 a 0 e a 1 d 3 - f d 1 b - 4 7 d b - 9 7 d b - 2 1 5 e 2 9 6 c e 2 8 4 " , " a b 3 c b f 6 1 - e 8 b 8 - 4 b 4 a - 8 f b 1 - 9 6 1 6 9 a d 3 b 2 9 b " , " 3 6 7 0 3 c 6 7 - 4 8 3 0 - 4 d 7 8 - b 6 1 7 - 9 0 9 b f 8 c 2 9 9 c f " , " f a 3 a 7 8 2 a - 8 9 f 7 - 4 3 c 5 - a 9 0 e - 4 d 1 6 7 6 b 6 8 5 0 9 " , " 8 a 5 a 6 7 7 2 - 2 9 3 b - 4 7 5 4 - b 7 3 d - 5 6 c 7 5 7 3 4 7 b e 4 " , " 4 a 0 0 c d e 6 - 3 a e b - 4 9 a 7 - a 2 0 f - 1 d c c 3 1 b c a 0 d 8 " , " 1 6 f a 9 a d c - 6 c a c - 4 6 c 2 - 8 2 1 b - b 4 2 5 4 4 4 b 8 8 5 8 " , " 1 9 5 c a d c 0 - e 6 8 2 - 4 3 f 7 - 8 b 3 c - 8 2 f 5 f c e d 0 7 c 0 " , " e a 2 9 4 f 6 e - 8 5 6 5 - 4 e 4 2 - a 9 f 3 - 8 e f 1 b b 8 3 7 9 a 9 " , " 0 4 e 7 3 6 7 5 - 6 4 c 6 - 4 1 8 c - a 6 e 7 - 3 8 6 b f 0 1 d 5 d b 8 " , " 9 0 c e 1 e 2 b - a e 2 e - 4 9 5 4 - a 8 f f - 0 5 4 1 e b 6 0 2 4 a d " , " 3 c 4 2 2 c d d - c 0 a 9 - 4 7 5 9 - 9 b b f - 0 3 1 7 4 2 2 d a f d 6 " , " 4 0 f f 6 1 9 5 - 8 4 7 9 - 4 f f 0 - b f 9 4 - 9 e e 8 2 3 7 1 8 1 3 2 " , " c 8 f d b f 6 b - 1 1 2 e - 4 6 a 3 - a 7 5 6 - 4 f 3 0 8 b 7 d 2 1 8 2 " , " 2 b 9 e 8 c 6 6 - 7 7 5 8 - 4 0 7 3 - 8 6 6 e - 8 9 6 3 f b e 7 b 6 f 3 " , " 8 8 6 9 4 f 1 4 - 8 8 9 7 - 4 5 f 0 - 8 9 8 f - a 5 3 c 7 2 7 7 6 6 4 6 " , " 9 3 5 0 0 2 9 2 - f 7 1 7 - 4 4 6 f - a 7 8 4 - 0 b 7 a 8 a 0 5 3 c 5 5 " , " 8 c 1 0 7 7 e 0 - 6 6 a f - 4 6 5 f - 9 e 5 f - 8 6 d b 1 3 c 7 8 9 0 5 " , " d d 8 a 0 6 f b - 5 6 d 9 - 4 3 a c - 8 c d a - 4 4 3 9 f 3 0 9 1 d 8 d " , " 7 5 6 c 1 1 5 c - 7 c 8 4 - 4 b 9 7 - a c e 1 - 5 9 7 8 4 9 9 0 9 7 d 3 " , " 2 c 6 5 5 3 0 9 - 9 f b d - 4 2 6 f - 9 2 7 6 - 7 d 9 3 6 d 5 9 f a a c " , " e 7 c 0 d 6 1 c - 7 d b 8 - 4 3 7 f - a b d 0 - b c 8 e f 7 9 e 9 c b 0 " , " 1 7 8 6 c f f c - c 0 4 6 - 4 f 4 0 - b 4 9 9 - 2 8 c 7 6 4 7 3 6 c f 1 " , " 2 1 9 0 9 a b 2 - 9 d 2 3 - 4 2 d 2 - b 2 2 4 - b 7 1 4 e f a 3 6 a a 0 " , " 3 c b e 5 8 d 6 - f f f f - 4 c 5 5 - a e 6 9 - 7 d 9 f 3 3 1 9 a 9 a 0 " , " 3 d 1 0 0 1 4 c - f c d 9 - 4 a 3 c - b 1 1 3 - 3 7 0 a e 9 0 2 f b 4 0 " , " 0 c f 5 1 5 5 7 - 9 0 8 4 - 4 6 8 4 - a e 6 8 - c d e 2 f a 3 6 7 e b 4 " , " 5 d d 9 2 9 4 c - d b 6 a - 4 0 2 4 - 9 3 a c - 0 0 5 9 4 4 e 9 0 2 3 9 " , " 5 d 4 b 3 1 4 a - 6 3 1 3 - 4 a c 2 - 9 4 2 8 - 4 1 1 9 c a 3 3 3 e 1 d " , " 9 0 a a 4 3 a c - 9 1 e 5 - 4 c 0 6 - 9 e 1 c - 2 c 0 b e 6 b e 2 6 f e " , " 0 8 3 3 4 7 6 8 - e e 3 b - 4 b 7 0 - a 8 f 0 - 9 8 d a d 1 a c 7 5 e a " , " f 5 7 8 9 3 3 d - 9 5 5 a - 4 7 a 1 - b 8 8 9 - 6 d a 6 e 7 f 7 e c d 9 " , " 1 b 7 a 4 e d 8 - 0 1 f 3 - 4 1 0 7 - b a 8 c - 8 4 9 d 2 c c e 4 7 f 1 " , " b b a b 3 c 0 8 - 0 6 d d - 4 b 6 a - b b c c - a 4 d a 8 0 8 8 0 3 7 6 " , " 9 5 1 3 a c a 9 - 5 3 9 7 - 4 8 a 1 - 8 1 8 7 - 1 6 8 3 4 9 0 b d b 4 f " , " 1 1 a c 1 e 5 1 - c 7 7 7 - 4 e 9 3 - 8 8 0 7 - 8 f 2 e 1 4 f 8 1 e 3 5 " , " 8 1 a f 9 9 d 9 - b c 3 9 - 4 9 3 0 - 9 a 7 d - 4 b f 4 3 3 c e 7 d 0 b " , " 1 e a 7 3 8 c 4 - b c 9 7 - 4 5 3 2 - 8 2 c a - 0 1 c 4 2 d 2 c d 1 0 e " , " d b c 2 e b b 6 - d 7 4 b - 4 a 2 4 - b 5 6 1 - 2 6 d 2 4 d 7 e c 2 2 f " , " a 1 b d b f 1 3 - 9 5 8 8 - 4 7 f 9 - 8 1 c 4 - 5 4 4 6 f d 7 3 3 9 2 e " , " 0 7 5 6 4 d 9 9 - 9 9 4 6 - 4 8 a 7 - b a 8 6 - 7 f 4 d 8 7 3 9 d 0 6 8 " , " 2 9 a b b 9 d a - 2 8 f 3 - 4 7 b 2 - 9 3 4 8 - b a 7 7 5 3 1 4 a 1 b 8 " , " 2 7 b 8 8 7 b 2 - a 1 b 3 - 4 7 0 5 - 9 b 4 c - 4 c d b 2 7 9 a 3 5 c 3 " , " 4 d b c 5 0 b 1 - 5 8 4 e - 4 f 5 7 - b c 9 2 - b b 7 3 f 6 9 e e 7 c 1 " , " b d c 2 e 2 5 f - 1 5 b c - 4 e 2 e - 8 c e c - e f 6 5 4 5 3 b 8 3 8 9 " , " 0 c 8 a 7 b d 3 - a c 6 5 - 4 a d c - a 8 4 7 - 0 0 f a 1 9 1 3 9 3 e 6 " , " d d 4 d 0 6 2 1 - a b 1 8 - 4 2 b 4 - b c 6 4 - 2 a c 4 2 2 e b 0 4 7 d " , " c e 5 b 7 b 8 0 - a 3 5 6 - 4 5 f c - a 7 9 2 - 0 2 a a 3 a 0 4 3 1 3 3 " , " 0 e 5 4 c b b 5 - e f 3 7 - 4 d c 8 - a 4 0 f - c 3 a 5 a 5 1 5 3 4 3 5 " , " e 3 d 3 5 2 7 6 - 5 4 a a - 4 0 2 0 - a 9 8 c - 9 b 6 7 5 0 1 7 3 c 7 3 " , " a 1 e d 3 4 5 5 - f 1 5 6 - 4 4 4 4 - b 8 2 5 - 5 e 3 1 9 e a e 8 f 4 1 " , " 8 f e 9 1 6 7 a - 4 0 2 c - 4 a 5 c - a 8 f 9 - 7 d 8 8 8 7 a 1 5 5 d a " , " 3 8 f 1 b d 6 1 - 8 5 4 b - 4 5 0 3 - a b 4 4 - f a 6 e 7 d 6 3 3 a 3 b " , " 8 7 d f f 0 3 8 - 0 b e 5 - 4 2 5 e - b b 4 e - 4 a 7 b 0 4 0 5 0 5 8 6 " , " c 0 1 a c 4 e b - 1 1 3 5 - 4 5 8 4 - 9 0 e 4 - 3 3 b e 3 f 5 e 7 a d a " , " a 8 a a e 7 e c - 5 0 4 9 - 4 3 5 4 - a 7 7 0 - 7 e 5 f 0 1 1 3 9 5 8 d " , " c 3 1 1 5 8 8 2 - b 7 9 e - 4 6 9 a - a 4 c 8 - e 5 e 1 1 e b 8 2 e 3 7 " , " d 6 2 4 7 3 1 a - 4 c 4 c - 4 a 9 8 - 8 2 a 2 - 8 6 9 5 3 a a 3 8 8 9 f " , " d 9 a f a 7 6 b - c c 6 3 - 4 8 5 0 - 9 d 8 9 - b d e b 6 7 8 6 e b d a " , " 8 8 4 0 0 1 4 6 - f 7 c e - 4 b 7 4 - 9 f 0 2 - 5 f 7 1 e 9 f d 4 b f 6 " , " a 4 3 d f 5 c 2 - 7 8 9 a - 4 0 2 8 - b 7 5 9 - 8 0 e 0 b 5 3 b d a 7 5 " , " c 3 1 3 4 d 3 d - a e 5 a - 4 b 7 4 - 9 3 9 a - c 5 8 d 5 3 8 9 e 5 7 b " , " 1 0 e 2 0 3 2 4 - 1 b d 7 - 4 5 8 9 - 8 e 8 2 - 9 1 9 5 2 9 4 3 3 d b 7 " , " d 1 2 1 d 2 7 e - 0 4 8 f - 4 f 4 8 - a d a 7 - 0 9 7 6 0 4 d d 7 c 3 2 " , " f e b d 1 3 3 e - f 3 0 f - 4 2 a 8 - b 9 8 3 - d 9 c 5 c 4 2 3 7 5 e a " , " 5 f 4 8 3 f 7 a - 1 8 1 7 - 4 b d f - a d 3 f - 6 8 8 c 0 6 6 a 7 6 b 3 " , " 7 1 b 4 c b 4 f - 5 4 1 2 - 4 1 e 2 - 9 d 0 3 - d 8 3 7 a e 7 4 2 0 a 1 " , " c f 8 2 7 8 5 b - 3 3 f 4 - 4 7 2 8 - a 0 2 5 - 0 3 a f 6 c e c d b 1 a " , " c 0 2 9 9 a a 6 - 3 a a 4 - 4 5 d 1 - a b d a - 7 c 5 8 5 9 6 9 f 9 1 f " , " b 8 c f 0 e 2 d - 5 a f 4 - 4 5 7 4 - a c 9 1 - 9 b 5 f 1 3 a 5 5 c e 2 " , " d 9 5 0 5 4 9 4 - 9 9 b 3 - 4 c e 8 - a d 7 f - 8 6 2 4 4 0 7 0 3 7 b 5 " , " b c 0 a 1 3 7 4 - 9 d 7 1 - 4 4 5 0 - 9 8 8 e - c a 3 0 7 5 a a 5 9 4 6 " , " 6 9 b a 9 2 2 4 - e 2 0 b - 4 a 1 0 - a c 2 e - 2 5 e 4 8 4 f a 1 b 4 c " , " a c d e 9 b 3 b - d 6 0 a - 4 7 3 0 - 9 2 0 1 - 7 7 1 3 1 a d a 8 f e c " , " e d 0 0 a d e 9 - e 4 f e - 4 4 4 9 - 9 5 7 b - 2 4 7 7 1 4 3 6 9 0 b b " , " 8 a d 7 a 5 2 4 - 2 4 5 e - 4 c c 4 - 9 6 5 e - 9 7 c e 6 9 9 2 2 7 f 5 " , " e 2 1 4 b f 7 0 - 0 1 0 f - 4 c b d - a 9 f 8 - 7 1 2 a f d 0 5 1 0 5 1 " , " 4 0 6 b 4 2 5 e - e c 9 9 - 4 e 7 0 - 8 e f 9 - d a d b 3 e e e 9 8 0 b " , " c 7 1 d 4 4 5 c - e c e 4 - 4 c 5 c - a 8 7 4 - 8 3 e a b b c a f 9 9 c " , " 1 b 4 1 e c a b - c d 3 d - 4 b 7 5 - b 1 c 1 - 1 f 6 e 4 d 9 f f e 9 2 " , " a c 9 e b f 8 b - 1 f e 3 - 4 7 c 4 - 9 6 1 d - e 0 c 7 4 f 0 0 b 8 3 f " , " 5 9 1 8 f 3 c 3 - a 6 1 b - 4 8 e 1 - 8 c e a - 9 5 b 1 2 f 5 5 f 8 2 7 " , " f 2 8 1 9 e 5 4 - d d 8 3 - 4 4 1 7 - b 3 2 7 - 3 4 e d 3 c a 7 f 4 b c " , " 3 5 b 6 5 0 0 3 - c e 0 0 - 4 a 9 8 - 9 1 7 f - f 5 2 4 1 0 3 3 8 e 9 a " , " 5 d e 4 3 f d 1 - b f c 8 - 4 9 4 6 - 8 f 5 2 - e 2 e 4 2 6 e 7 d 6 8 6 " , " e 1 5 6 f 8 f 8 - e 2 3 5 - 4 8 c d - a c 3 d - b 1 a 5 9 5 7 c c b b 4 " , " 3 4 6 0 f 7 e 1 - 5 d 5 3 - 4 8 0 1 - 9 1 4 1 - d d 9 6 4 4 a 0 2 f 8 b " , " a 7 a 2 5 b 2 1 - 2 6 f 3 - 4 5 6 3 - a 5 8 4 - 8 6 9 2 1 5 7 d b 8 5 a " , " b 9 1 f 0 6 2 4 - 6 5 d d - 4 d d b - 8 a a 9 - f 5 7 b c 0 1 6 e 7 1 3 " , " a 6 3 f 0 3 1 2 - f 6 5 c - 4 7 2 9 - a 6 e 4 - 7 5 e c 3 4 0 8 1 e 1 7 " , " a 3 7 4 1 5 c b - 2 e 4 4 - 4 8 6 2 - b 5 a 7 - f 5 4 4 4 3 a 2 1 0 7 1 " , " 1 b f b 0 d e d - e b 2 3 - 4 c a 2 - 8 1 a 0 - c 9 8 7 8 7 7 8 2 2 d 8 " , " 4 c 4 9 7 e e 8 - c c d a - 4 8 0 4 - 8 6 a 0 - 4 7 0 0 c 4 f 7 0 9 7 6 " , " 0 6 3 f 0 c 5 0 - 4 d 3 9 - 4 2 9 d - b c d e - 0 f 8 4 7 a 7 7 f b 6 6 " , " d 5 6 b d f d 2 - 5 c 6 f - 4 6 e 3 - 9 6 a b - 2 0 b 7 5 3 3 9 3 4 5 1 " , " 3 6 c d 0 5 e 5 - f 6 d 2 - 4 4 6 f - 8 3 f 0 - b c 9 b 8 9 3 c 2 7 2 e " , " 8 5 e 8 4 9 9 9 - a d 7 9 - 4 7 f 7 - 9 4 5 5 - 9 0 8 6 a 6 b 1 b 3 a d " , " 4 c 2 2 e 6 c 0 - 2 3 f 0 - 4 2 0 a - 8 b e 1 - c e 6 1 6 b 4 0 1 5 f a " , " c 7 d 9 b 0 2 a - 4 d c a - 4 3 b 0 - a 4 3 4 - 8 2 b 7 7 0 4 7 d 2 0 b " , " b 8 2 d f 9 f f - 8 7 f 7 - 4 8 4 0 - a 9 4 7 - 0 9 2 6 6 7 c 6 f f d 5 " , " f f c 3 c 2 c f - 2 d 6 e - 4 5 8 4 - 8 7 9 8 - b b c 0 2 7 e 1 4 6 3 4 " , " 5 d f d 8 1 f 0 - 4 4 b 2 - 4 0 e 2 - b 4 e f - 8 1 9 7 1 d 3 2 5 b 1 2 " , " e 7 1 3 0 7 b 9 - f d a 0 - 4 f 8 8 - 8 c d 0 - d 4 0 f b e 6 6 6 e 7 e " , " c f e 0 e a d 2 - 5 f e 5 - 4 e 6 a - b e e 1 - 3 6 1 6 c 4 0 8 6 4 2 8 " , " 1 b 6 f 3 3 7 5 - 3 2 7 a - 4 6 5 d - 9 4 3 7 - b 4 8 1 1 9 2 c b e 5 1 " , " 4 f 4 3 5 8 6 a - 3 4 3 4 - 4 a 1 7 - b b 9 3 - 0 8 d 7 c f 5 5 5 4 6 7 " , " a e 0 c 3 f 3 6 - 9 f 1 3 - 4 8 b b - a 1 f c - e 3 3 c 9 6 a 1 f f 2 c " , " a 4 8 f 9 8 8 e - 5 b 9 8 - 4 b 1 9 - b 4 0 2 - 4 f b 8 2 e 9 8 7 a 4 3 " , " 0 4 a 8 5 1 6 4 - f 5 7 1 - 4 5 d a - 8 8 3 d - e c b 3 e 8 a 8 a 4 3 b " , " 3 8 3 0 e b b c - 5 3 0 0 - 4 0 6 a - 9 7 f a - f 3 5 4 c 2 3 7 0 2 0 8 " , " 5 0 d b 5 2 5 4 - 3 4 5 c - 4 3 f d - 8 9 1 e - d b 2 e 0 c 9 0 f b 0 f " , " 2 2 8 6 c 1 7 d - 0 a 3 c - 4 c f 2 - 9 c c 9 - 5 4 d 1 5 2 6 d b 2 9 8 " , " 5 7 3 e 3 5 a d - 8 a 2 4 - 4 1 f e - 9 0 6 2 - 7 c 4 8 d b 7 f e 3 c 1 " , " a 8 f 1 1 5 6 e - 8 2 7 2 - 4 1 5 0 - 8 3 a 2 - 6 0 7 e 9 c b 5 1 2 b 3 " , " e c 7 c 2 1 b 4 - 2 9 4 3 - 4 0 6 d - b 1 f 5 - 7 6 0 6 7 f d 2 5 c 4 2 " , " 3 8 b a d 6 a 8 - 0 2 e d - 4 9 2 b - 9 2 9 1 - 7 1 9 7 4 2 6 b b 9 5 3 " , " 1 1 c d 8 4 6 2 - e d e b - 4 8 7 b - 9 c 0 1 - 3 d f 6 d 9 7 8 8 0 6 4 " , " d 4 5 1 5 4 9 3 - 1 f 3 d - 4 a 8 9 - 9 8 2 f - 9 7 e c 0 8 4 6 6 9 c 0 " , " c 4 5 4 8 0 9 b - 0 3 9 2 - 4 f 2 7 - b 7 f d - 3 d 5 3 2 3 b 1 5 b 6 0 " , " 7 4 b 7 f 8 3 e - 5 c 4 0 - 4 3 f 8 - a 6 9 5 - 3 1 e 8 c 9 c 5 4 f 6 4 " , " 1 5 3 4 f e 6 5 - e 5 d 4 - 4 e 2 1 - 9 c 0 8 - 3 d 1 f 4 b 7 4 2 e 3 4 " , " b 7 2 6 9 5 6 a - 3 6 a d - 4 0 8 6 - 9 9 5 b - d 5 f 9 4 5 e 8 0 a 1 2 " , " e 2 6 1 1 b e 2 - c 6 6 6 - 4 2 8 8 - 9 f 0 9 - c c 8 3 d b f e a 6 e f " , " c 3 6 a 8 f c d - 2 8 5 2 - 4 1 5 3 - a 6 8 f - e e d 7 b 1 a d c f 4 3 " , " a 5 7 6 b a 5 9 - 5 3 8 f - 4 8 3 b - b 5 e b - 9 8 3 d c 4 c 8 c 2 0 6 " , " e 0 e e b 3 9 6 - e f 0 1 - 4 9 3 1 - 9 6 6 4 - 8 b 2 7 1 9 7 6 9 4 1 1 " , " 1 2 5 4 4 e 7 1 - 6 b c 3 - 4 0 7 6 - 8 f 4 c - 9 c f e 5 1 f 5 4 2 f a " , " 5 7 c 6 c 4 9 6 - e d 2 6 - 4 e 5 8 - a 4 2 9 - 3 d d 2 0 9 4 e 4 d 9 6 " , " 7 d f 1 b 3 f 0 - 1 3 9 5 - 4 9 0 8 - 8 b 0 6 - 1 d b 8 3 c b 6 d c d 0 " , " 2 7 4 b 5 1 e 3 - 6 c 0 0 - 4 d 5 5 - b 7 d 8 - 4 8 a d d e 2 8 5 1 9 4 " , " 5 a 8 c f b 9 1 - 3 8 9 a - 4 7 e 4 - 8 f 1 7 - f d c 8 a c b 7 7 a 7 b " , " e 7 b e b b 3 7 - d f a d - 4 5 1 b - b c f 6 - b a 3 6 6 8 6 5 7 2 5 5 " , " 5 4 b 7 c 4 7 c - d 9 b 6 - 4 7 1 e - b 0 8 e - 0 f 5 1 c e e 6 9 7 4 4 " , " 3 4 7 3 3 d c 2 - 2 2 1 9 - 4 b e 4 - 8 f 4 9 - 5 5 f 2 5 7 c d 4 d a 6 " , " 8 e a f f 2 a 2 - d 6 6 b - 4 b c 1 - 8 b 5 f - 6 8 8 9 2 7 e f 2 d 0 b " , " a 7 4 a a 8 6 2 - a 6 b f - 4 d 1 d - a d 9 c - a 2 a 5 0 a c 6 0 e 9 8 " , " e b f 4 2 d c a - 4 8 4 5 - 4 e f e - 9 b c f - e d f e 4 b 7 7 9 a 0 5 " , " 3 f 1 e 5 b 3 1 - 2 7 8 7 - 4 3 5 6 - a 8 c b - 9 7 0 1 5 4 e c 9 c b 5 " , " 8 7 b 6 4 0 1 8 - 6 5 e 4 - 4 1 6 0 - 8 5 1 e - 8 a 2 8 f 4 2 d 8 0 5 3 " , " 9 b 2 8 d 7 3 f - 5 c a 7 - 4 4 2 3 - a e 4 1 - d b c 1 8 1 2 d 0 9 4 7 " , " 0 0 c 6 8 4 2 f - 9 a d 2 - 4 d 0 8 - 9 6 7 c - 2 8 0 f 9 b 7 7 b d 8 3 " , " 3 0 e 2 e e 4 d - 9 5 d 1 - 4 8 f 0 - b 6 3 2 - 6 5 2 e 3 1 6 4 4 6 b 0 " , " 4 6 4 b e c 2 a - 0 d 0 0 - 4 6 f 0 - 9 4 3 5 - f 3 f 4 0 a b a 9 d 1 5 " , " 6 2 3 1 e f 4 c - 6 1 f 2 - 4 2 8 4 - a 3 5 1 - 7 d 3 a 9 d c 5 b e e 1 " , " 1 b 2 4 6 9 8 b - 8 2 f 7 - 4 3 8 2 - 9 e 5 1 - b c 8 4 0 f b 5 1 c 8 b " , " f 4 f 5 0 7 d d - 1 3 7 3 - 4 8 b c - 9 8 0 e - a 9 a 9 7 9 8 8 2 4 b b " , " 1 1 9 3 1 c 1 8 - b 1 9 d - 4 c 2 8 - 8 7 8 f - 4 f b a 4 f e b 2 6 f 5 " , " 7 0 2 7 9 4 1 4 - b 0 f 2 - 4 d c 7 - b b 4 f - 8 5 4 d 3 5 0 6 7 9 f d " , " 7 6 c 2 3 5 d c - c 1 c 5 - 4 5 d c - 8 f 8 e - 9 b a a 5 5 0 b 0 6 f 5 " , " 8 7 2 8 d 3 9 d - 2 3 9 a - 4 0 4 5 - 9 5 4 8 - 3 6 d 5 7 3 1 5 9 4 2 a " , " 8 0 c b 2 1 0 b - 6 0 4 6 - 4 e e 1 - 9 4 a b - b a 4 8 a c 5 7 4 a 0 2 " , " f 3 f 9 5 6 8 f - 3 f 2 c - 4 a e 9 - 9 e 3 4 - 8 b d 9 c a d 9 c 3 8 0 " , " c f 5 8 7 a d 2 - 3 6 2 1 - 4 a 8 e - b 0 8 a - 6 b 0 f 2 a e 5 c d f 8 " , " a b d 2 8 2 9 b - 7 4 5 d - 4 5 b 7 - 9 4 9 b - 6 f a 8 b a b 2 a f f e " , " 3 4 4 c 8 2 6 f - 0 0 e 5 - 4 d 7 4 - a c c 0 - e 9 2 4 e 2 5 b a 6 1 6 " , " e a 3 f 1 e 9 9 - 1 c b f - 4 3 d 1 - a 7 3 8 - a 6 f 0 9 a 3 8 2 8 4 3 " , " 9 f d 8 9 3 8 4 - 3 0 1 9 - 4 0 2 6 - 9 4 6 6 - 9 f c 4 6 0 6 d 8 9 7 0 " , " 3 8 6 0 2 c 1 6 - a c e b - 4 d 2 b - 9 1 5 3 - 7 4 f 2 8 f 2 2 b 2 5 9 " , " 9 f f 4 a c 9 7 - e d 2 c - 4 2 f d - 9 0 1 8 - 6 d c 0 c e 5 3 3 b 7 9 " , " b 7 e 6 3 6 5 2 - 6 7 d b - 4 8 a 7 - b 7 2 c - a 8 f e b c e 4 f e 6 e " , " f f e 8 b 1 6 5 - 8 4 2 2 - 4 e 0 1 - b e 1 3 - f 6 d c 9 b d 2 e 0 b 4 " , " c 2 e e 6 1 4 1 - c b 9 c - 4 6 1 e - a 3 8 8 - 8 a 5 d 7 a 6 4 d c d d " , " 4 e 8 5 c d 5 0 - 2 6 f f - 4 9 4 b - a 9 d 0 - e 7 4 1 7 c a 2 a 8 c 1 " , " e 5 1 3 d e 7 4 - 5 e 0 f - 4 2 c b - b 3 4 6 - f 5 4 7 3 1 8 a a 4 e e " , " 9 1 1 c 9 a a e - 5 d 7 9 - 4 d b 1 - b 4 7 a - f 6 2 b a 0 2 d b 4 6 1 " , " a b 8 e f 4 9 b - 5 6 d e - 4 e b f - 8 0 8 5 - f 5 1 d b 0 0 a 8 3 e a " , " 9 e a 9 6 f 2 b - 2 f 9 5 - 4 e a 5 - a c c 4 - f 9 5 5 6 8 7 0 9 3 9 1 " , " 5 f 2 e c 0 1 8 - 0 9 5 c - 4 3 2 3 - 8 3 6 8 - 2 e 5 2 9 0 b 2 8 6 8 e " , " 2 2 c b 3 9 f 4 - a e 9 5 - 4 0 9 5 - 9 3 7 0 - 2 3 9 e 2 d a 1 1 5 6 d " , " 9 5 e b 1 c d f - 8 3 d 8 - 4 b 2 d - 8 2 7 2 - 7 9 9 9 f c f c 2 7 0 6 " , " f c d 4 4 d b 1 - 1 9 9 1 - 4 0 d 8 - a f 9 9 - 5 d 3 f 7 6 2 9 7 3 0 2 " , " 9 f 3 0 e 4 1 3 - 8 e 2 0 - 4 3 7 6 - 9 d 6 8 - 1 2 4 0 c 5 4 0 6 0 f 6 " , " 6 a 8 6 f 8 5 c - 9 1 0 4 - 4 f 3 b - a 8 d 1 - 3 1 d 9 f a 7 7 e 8 9 2 " , " 7 4 f 4 f 7 9 4 - 3 f b e - 4 7 4 5 - 8 6 3 b - e 4 5 b 2 7 1 5 e 6 4 e " , " 1 1 b 5 0 9 b 5 - 9 a 3 8 - 4 5 1 3 - a e 8 3 - 4 6 f 3 7 1 6 5 d b 9 4 " , " 3 8 5 3 d 9 4 7 - 4 c 5 1 - 4 5 3 e - 9 e f d - 0 7 7 0 4 a c e b 4 1 7 " , " b 9 b 5 1 f 9 d - 4 a 0 6 - 4 4 7 2 - b 5 a e - e 6 1 c 5 a 8 d f c 8 a " , " 7 0 c f 9 6 d 8 - a 3 d c - 4 b 1 6 - a 3 6 d - e 1 5 6 6 9 8 a 8 2 4 4 " , " 3 2 1 6 f e 4 3 - 9 8 4 4 - 4 a 5 2 - 8 e c c - 9 f 3 a 2 3 6 6 9 2 0 d " , " e 2 c 9 7 1 5 8 - 9 7 b 4 - 4 2 5 8 - 8 c 1 b - 1 a 3 f 6 0 2 c 2 2 8 5 " , " 1 d a e 4 7 f 1 - 6 b c 7 - 4 2 d 4 - a f 2 9 - f b 0 0 1 7 4 b 4 7 a 6 " , " b 0 e 5 0 5 c e - b b c b - 4 a 4 a - 8 0 6 6 - d 6 2 a 8 a 4 e f b 8 6 " , " e 9 0 9 a 5 b 2 - c 0 3 f - 4 a a 3 - 8 6 1 c - 9 4 e 4 0 c 0 f 2 e 8 f " , " 2 a 6 c f a c e - 5 6 d 8 - 4 c 3 6 - 9 7 d 2 - a 9 d b 7 e 0 5 8 6 c 8 " , " a 9 0 e 1 6 5 e - 7 c 4 f - 4 2 f 2 - a 0 4 a - 4 d 7 f 8 b e e 5 b 2 b " , " 3 6 b 9 9 c 9 a - 4 8 6 d - 4 4 a 9 - 8 e b a - 4 1 e d 6 c 2 3 9 c 6 3 " , " 0 d 4 9 3 e 7 1 - 5 4 e f - 4 f 2 4 - 9 9 4 c - 9 4 7 1 d e 2 b 1 9 7 2 " , " c d 7 1 1 0 7 9 - 3 b 2 3 - 4 1 0 b - b 2 a a - 6 5 4 2 6 0 b 2 e a 8 8 " , " 4 d e e 7 f c b - c 9 c 0 - 4 7 6 4 - 9 8 8 5 - 5 2 a d 7 4 e 5 5 9 0 4 " , " b 5 6 1 d 7 7 0 - e a 7 b - 4 3 0 2 - 9 2 d 0 - b 4 f 6 6 6 a 7 1 2 2 e " , " 6 f e 0 d d b e - 6 5 0 2 - 4 4 2 1 - a c 8 b - f 2 d 6 f b 3 e 9 7 4 1 " , " 5 9 3 7 c a c 4 - 5 9 7 0 - 4 5 1 7 - 9 5 9 c - 2 e 1 0 8 f c 3 3 5 1 3 " , " e e c 9 e a 5 2 - 2 7 1 4 - 4 a 7 0 - 9 d f 4 - 2 8 c 8 7 2 1 6 6 0 c e " , " 4 1 1 8 d f 6 4 - 2 f 9 c - 4 2 6 2 - 9 a 9 f - 7 2 8 c 8 1 6 5 9 9 b 6 " , " 8 3 1 f e 6 3 b - b 8 7 7 - 4 a 4 b - b c 3 3 - 6 c 8 0 6 f 4 e e a a 3 " , " 4 e 0 7 d 1 9 6 - 2 1 4 e - 4 2 e 7 - b 6 1 4 - 1 6 e e 2 f c 1 c 0 6 9 " , " f 2 0 5 4 1 d b - d 0 6 e - 4 7 c e - 9 c e 7 - 9 e 9 b b b 9 c b c d 3 " , " c e e 5 1 c 5 1 - 3 a 3 d - 4 4 3 8 - 8 2 9 3 - e 0 4 d 7 0 9 d 9 8 e c " , " d a 4 2 7 c b 5 - c 5 a 9 - 4 8 e 8 - 9 1 9 e - 6 7 c c 8 0 0 0 d 0 d 5 " , " 2 6 1 0 9 8 2 5 - 2 f 6 9 - 4 b 5 8 - a 2 b 3 - c b 2 8 8 1 3 3 e 5 9 c " , " 9 6 f 4 e f 0 2 - 0 1 1 2 - 4 9 a e - b 3 4 7 - a d 0 e 2 d 0 0 0 6 f c " , " b 5 e 5 0 7 a d - a 7 6 0 - 4 8 1 7 - 8 0 2 c - 6 a b 5 e 3 b e 0 a d e " , " f 5 1 3 d d 0 e - 0 4 6 5 - 4 8 d 0 - 9 a f 4 - 8 1 b 1 f 7 d 4 8 4 f e " , " 1 0 6 3 c 8 5 5 - d 7 f 8 - 4 c 2 b - b 9 f d - 4 0 b b 9 d 7 4 9 c b b " , " 2 9 a e 4 a 4 6 - 4 5 c 6 - 4 0 b 0 - 8 5 d 9 - 8 9 c 2 f 6 0 7 6 f 8 0 " , " 8 c 2 9 b d a 8 - 8 a 5 b - 4 c 6 6 - 8 3 1 9 - 8 c 3 1 a 1 6 0 8 0 0 4 " , " 8 a a d 5 c e a - e 7 7 d - 4 2 d d - 8 f 7 3 - e 8 c c 1 1 5 a d 3 9 d " , " 3 5 5 b d 4 6 9 - c 3 2 c - 4 5 d 7 - 8 2 5 e - a a 4 4 5 e d 7 e 7 4 a " , " 4 8 8 9 e 8 e 0 - 5 d 7 5 - 4 4 4 9 - a d 5 4 - 8 2 4 4 a 9 0 c b e c 3 " , " c 2 a 6 8 7 1 e - 2 9 6 0 - 4 2 e d - a 0 0 a - 7 0 5 4 a 6 5 2 0 b 0 a " , " 6 5 c e b f 0 a - 2 7 a c - 4 b 8 f - b 9 3 0 - b 7 f 2 9 5 b 8 f b f c " , " 0 6 7 8 e 9 7 a - f 2 c 7 - 4 5 2 8 - a 1 2 f - 6 9 9 4 7 5 b a 2 0 8 4 " , " 7 5 a 5 a 3 9 2 - b 0 e 1 - 4 8 e c - a 9 0 7 - 1 a 3 4 0 b c d b 6 c d " , " 8 a b 1 4 7 c 8 - 2 1 1 d - 4 1 b 1 - 9 1 f e - 8 c d 2 e 7 4 5 5 c e 7 " , " 4 7 5 6 5 e 5 3 - b f 9 3 - 4 b f 3 - b c 8 3 - 0 1 d b f b 4 8 f 7 8 d " , " 6 7 c c 3 3 2 7 - a d 8 b - 4 8 a 7 - a b 9 e - f 9 6 6 1 e 2 a 5 2 4 f " , " e 6 5 5 e d 1 2 - e f 7 3 - 4 4 f 6 - a 2 e 3 - 5 6 3 6 d b b 7 0 a 9 c " , " 6 5 5 6 b 6 c b - c e 4 4 - 4 f e 2 - a 9 b 6 - a 6 8 3 7 c 8 9 6 5 5 e " , " a 7 2 2 b c 1 d - 1 a f 5 - 4 9 f a - b 7 a a - b 5 f a 9 c b 9 2 d 5 3 " , " d e b e e 4 0 e - a 1 5 3 - 4 8 c 3 - b 1 9 7 - e 3 a 8 6 f c 3 4 1 9 3 " , " 5 5 0 2 9 0 6 0 - 8 3 c 9 - 4 8 0 0 - b 7 e 4 - 0 c a d d 4 b 2 a 7 5 6 " , " 4 8 2 6 c f 9 6 - b 9 2 1 - 4 d a 0 - 9 3 3 e - f 0 f b 3 5 e 9 e 3 f 5 " , " 5 c 0 7 e 8 a 3 - 4 f 0 7 - 4 6 6 1 - a 7 a 4 - 7 0 6 0 7 6 f 4 a 2 7 9 " , " 0 a 0 2 2 6 4 4 - b e 7 2 - 4 d 0 9 - 9 d d d - a d 7 b 1 4 7 2 2 8 c 1 " , " 0 4 4 d 3 5 f 2 - b 8 e 8 - 4 6 6 8 - 9 8 0 6 - d e c 6 4 e 9 d 2 3 b f " , " 9 f f 6 b 0 e 2 - 5 f d d - 4 2 c 2 - b c d 9 - 2 7 d 5 a 4 d 5 b 8 6 b " , " f a 3 b 2 1 4 0 - 5 c d 9 - 4 5 2 1 - 9 2 b 2 - 3 2 c f 4 0 e 2 e 5 e 4 " , " 0 6 f 7 9 2 4 b - 2 6 4 7 - 4 2 1 d - 9 6 6 8 - a 0 9 9 0 d 4 0 7 3 8 6 " , " e 0 2 1 1 9 4 f - a 5 b 4 - 4 1 7 d - b 9 7 d - 9 6 e e 7 5 1 0 9 1 2 f " , " f 8 0 9 4 f 8 9 - 9 3 8 7 - 4 0 3 b - b e b 5 - 3 6 9 e 3 0 3 5 3 c 1 6 " , " f 2 b 5 c 2 0 1 - 2 7 3 5 - 4 f 5 1 - b 3 0 6 - 2 5 2 3 9 a 7 e 3 1 2 0 " , " f 5 2 e 8 1 2 8 - 4 6 f 5 - 4 a 5 b - 8 2 2 9 - 0 e 8 a a 2 c 7 4 b a c " , " d b 6 3 9 a 9 6 - 2 0 e 1 - 4 b c f - 8 9 b d - 6 0 0 c 3 1 7 0 8 6 a 4 " , " b a c 4 3 f 2 6 - 2 8 5 e - 4 9 1 a - b 4 6 d - c 2 8 8 f 6 d 6 c 8 9 9 " , " f 2 0 2 7 4 5 3 - 0 3 2 5 - 4 f b 3 - a 8 2 0 - a 7 3 5 5 6 a 8 d 0 9 9 " , " 8 a b 3 4 2 8 9 - 9 f 6 2 - 4 0 9 c - 9 d 6 c - 7 5 f e c b 6 0 c 6 d 1 " , " e 4 0 a 6 1 1 f - b 6 7 2 - 4 7 2 f - b 7 7 c - 3 3 0 6 f 9 b 2 8 9 d d " , " 6 a 3 6 d 9 d 1 - 0 6 d 5 - 4 1 e c - 9 f a a - 4 e b 4 7 6 a 7 6 1 8 3 " , " 1 d 5 1 1 7 2 8 - 4 f 6 4 - 4 a 9 4 - a f 8 d - b f 3 7 f 3 8 8 f 8 2 0 " , " 2 6 d 3 5 2 c 5 - 4 5 4 6 - 4 5 3 9 - b 1 3 7 - 8 7 5 5 c 1 5 1 7 0 9 6 " , " 3 f 0 9 e 1 8 4 - a 1 f f - 4 e b 3 - 9 3 7 6 - 7 9 d e 9 7 9 8 9 8 b f " , " d f 6 7 4 2 d 5 - 2 6 d 8 - 4 6 5 3 - a 8 3 f - 2 f 3 a c a b 7 d 6 b a " , " a 9 b 3 3 8 8 9 - 5 1 9 3 - 4 e f 3 - 9 5 4 9 - 7 e d f 7 a 8 9 9 6 1 a " , " d 2 0 b 4 0 1 3 - 3 0 6 6 - 4 8 8 d - 8 b 4 8 - 6 c d d f 0 e b 9 4 8 1 " , " d 4 b 5 8 e 8 a - 0 f 4 d - 4 4 7 f - a 0 1 5 - 6 4 4 4 3 d d e 2 9 3 f " , " f a 2 c 9 5 e d - e 4 e c - 4 4 6 2 - b 4 8 f - b 0 c 2 e 6 8 4 e b 4 c " , " 3 8 2 0 b 5 3 0 - 0 d 8 c - 4 f 8 a - 8 b 8 6 - 1 5 e c 6 5 1 8 0 e 2 e " , " d 4 6 7 e c 7 6 - d d 6 2 - 4 9 c 8 - 8 7 2 f - 3 e 1 f 8 a 8 b 2 8 0 9 " , " c f 2 1 0 4 3 3 - 9 6 b 7 - 4 8 d 5 - 8 f 3 7 - f b d 9 f 9 7 9 9 b f d " ] , " r e f e r e n c e S o u r c e " : [ " c 9 7 3 9 7 4 8 - b 7 8 7 - 4 3 d c - b 3 b 2 - 0 3 f e b 8 0 a 1 9 8 a " , " a 0 4 2 f 5 8 7 - 0 d 3 b - 4 6 f c - b 3 a a - 9 0 6 9 0 4 8 5 2 8 b d " , " f 8 9 a 1 c d 2 - e 7 c 7 - 4 0 2 9 - b 9 9 8 - 8 a f f 0 6 f 7 1 9 a 6 " , " 1 7 f c 4 1 e b - e f 1 3 - 4 9 a c - 9 c f f - 5 8 b e e 5 c 3 5 a b 5 " , " d 1 9 2 a 6 9 e - 6 4 b 6 - 4 7 6 4 - 8 2 f 6 - 6 1 c 2 7 d f d 3 1 0 d " , " f 3 1 c 8 a c a - a 3 5 5 - 4 4 e e - b f d b - 9 7 0 a 4 2 8 1 1 5 e 6 " , " 2 b 9 6 c a 6 9 - 6 e 1 1 - 4 7 7 3 - 9 f f 0 - 2 8 4 2 f f d 4 b d e 2 " , " 7 5 c d 8 f 5 d - c b 1 9 - 4 6 0 a - 8 d 6 c - 5 2 7 4 4 c 8 e d e 3 c " , " 5 3 9 8 c 0 a a - c 7 9 b - 4 7 3 6 - b 9 d 3 - 4 c 7 4 8 b e 9 0 3 5 3 " , " 9 e 1 d 5 e b 2 - 1 6 f f - 4 8 3 5 - 9 3 8 1 - e 3 e e 8 0 0 6 9 a 2 8 " , " d f 1 0 8 1 e 7 - 4 a d e - 4 8 6 9 - 8 2 7 f - 2 e 9 5 f 0 f 4 d 9 6 5 " , " a d 8 a e 0 a 1 - 5 5 1 5 - 4 0 d 4 - 8 5 9 5 - 6 1 6 a 5 d 8 8 b 6 a 9 " , " 0 3 2 b c 5 4 3 - 8 b 2 b - 4 0 f 7 - 9 c 7 a - 7 7 1 c a e a f c f 9 e " , " f 5 4 a 4 b c 3 - 2 2 4 d - 4 a 5 2 - a e d b - 2 4 0 5 d 3 8 4 c 7 7 e " , " 5 8 d b 8 6 9 5 - d 9 2 3 - 4 5 c 9 - a 8 0 6 - 2 b b 9 b c d 7 2 f b f " , " 7 8 1 3 5 f c 2 - 3 1 5 5 - 4 0 0 9 - 9 1 f 7 - d c 4 0 a c d 4 3 d d 9 " ] , " r e q u i r e d R d l " : n u l l , " r e v i s i o n N u m b e r " : 1 1 8 , " r u l e " : [ " 4 3 7 7 2 d 0 f - 9 3 a a - 4 0 8 a - 8 3 0 8 - 6 c 0 9 1 6 d 5 c 2 c 0 " , " 4 8 6 1 d e b 3 - a c 0 2 - 4 7 e e - a 6 d 7 - 6 0 7 c f 8 8 9 2 b 5 e " , " 2 8 e b 3 e 9 4 - d d 0 6 - 4 0 8 c - 8 a e 1 - f d f 6 0 e e a a 2 5 8 " , " 4 8 d 7 0 a 3 a - 3 7 c 4 - 4 a e 5 - a b 1 9 - e a c a 7 b e 3 4 e 1 5 " , " 5 6 f 3 0 6 4 1 - 3 1 d a - 4 b d 9 - 8 6 b 9 - f 5 2 a b 3 f e 6 2 1 5 " ] , " s c a l e " : [ " 5 6 8 6 3 1 6 1 - f a 3 a - 4 7 b 8 - a 3 c d - 1 6 4 6 5 f 7 3 4 b 2 7 " , " 3 d 5 b d d b 6 - 6 4 0 f - 4 d 7 9 - 9 c 3 5 - 6 4 a 5 5 4 9 4 6 8 8 4 " , " 3 d 5 b d d b 6 - 6 4 0 f - 4 d 7 9 - 9 c 3 5 - 6 4 a 5 5 4 9 4 6 8 8 5 " , " 3 d 5 b d d b 6 - 6 4 0 f - 4 d 7 9 - 9 c 3 5 - 6 4 a 5 5 4 9 4 6 8 8 6 " , " 3 d 5 b d d b 6 - 6 4 0 f - 4 d 7 9 - 9 c 3 5 - 6 4 a 5 5 4 9 4 6 8 8 7 " , " 3 d 5 b d d b 6 - 6 4 0 f - 4 d 7 9 - 9 c 3 5 - 6 4 a 5 5 4 9 4 6 8 8 8 " , " 3 d 5 b d d b 6 - 6 4 0 f - 4 d 7 9 - 9 c 3 5 - 6 4 a 5 5 4 9 4 6 8 8 9 " , " 3 d 5 b d d b 6 - 6 4 0 f - 4 d 7 9 - 9 c 3 5 - 6 4 a 5 5 4 9 4 6 8 8 a " , " 6 1 c e 4 b b 0 - 8 3 0 1 - 4 0 6 1 - 8 e 4 5 - 0 c 6 6 8 2 d b 9 a 9 e " , " 6 1 c e 4 b b 0 - 8 3 0 1 - 4 0 6 1 - 8 e 4 5 - 0 c 6 6 8 2 d b 9 a 9 f " , " 6 1 c e 4 b b 0 - 8 3 0 1 - 4 0 6 1 - 8 e 4 5 - 0 c 6 6 8 2 d b 9 a a 0 " , " 6 1 c e 4 b b 0 - 8 3 0 1 - 4 0 6 1 - 8 e 4 5 - 0 c 6 6 8 2 d b 9 a a 1 " , " a 7 c 5 1 9 9 e - f 7 2 b - 4 e 7 e - 8 1 b 3 - 2 d 4 2 7 3 0 f 8 c 6 6 " , " a 7 c 5 1 9 9 e - f 7 2 b - 4 e 7 e - 8 1 b 3 - 2 d 4 2 7 3 0 f 8 c 6 7 " , " a 7 c 5 1 9 9 e - f 7 2 b - 4 e 7 e - 8 1 b 3 - 2 d 4 2 7 3 0 f 8 c 6 8 " , " a 7 c 5 1 9 9 e - f 7 2 b - 4 e 7 e - 8 1 b 3 - 2 d 4 2 7 3 0 f 8 c 6 9 " , " d b 4 4 d a 3 f - 1 6 4 7 - 4 4 8 3 - a 0 0 b - d 4 d d 7 e 5 4 8 f 1 e " , " d b 4 4 d a 3 f - 1 6 4 7 - 4 4 8 3 - a 0 0 b - d 4 d d 7 e 5 4 8 f 1 f " , " a 3 8 7 d 7 f c - 2 7 7 6 - 4 b d 6 - a f 5 a - 5 c 1 7 5 b 2 e c f 7 7 " , " 8 1 0 b 6 a 6 e - b f f a - 4 d b b - 8 7 2 0 - 6 3 f 9 1 1 4 1 3 6 b e " , " e e 7 1 b 4 2 6 - b 9 8 c - 4 7 3 8 - a a e d - a 5 7 6 a 2 0 8 a d c 0 " , " b b 4 8 6 5 f 3 - 2 0 1 c - 4 8 9 f - 8 d 3 d - 6 a 7 e 7 c 2 b b 2 4 d " , " 2 7 5 9 1 4 d 1 - 1 7 9 1 - 4 0 1 9 - b 7 b 7 - 1 d 4 8 b f c 8 f c f 5 " , " c 9 b 3 9 c 7 d - 2 4 d 3 - 4 e 1 a - b 7 b e - 5 6 4 3 b e 7 1 4 d a c " , " 0 b 7 4 c 2 a 4 - 0 2 2 b - 4 4 a 1 - b e a e - d d 4 9 a 1 d f c f 3 e " , " 5 8 3 8 8 0 d 6 - 9 8 a a - 4 6 e a - a 1 4 8 - 3 5 b d e b 4 5 5 3 8 9 " , " d 3 4 e d 5 5 a - 6 5 8 3 - 4 e 2 1 - a 8 4 5 - 6 3 0 c e 8 8 a 0 c b 9 " , " e d 3 0 c 3 d 1 - 8 e 8 1 - 4 4 2 a - a 1 2 6 - a 3 a 6 0 9 3 a a 6 3 2 " , " 4 3 a 1 0 b c 2 - 4 d a 1 - 4 c 4 2 - 9 1 c c - 8 6 3 3 5 0 f 3 7 7 8 2 " , " 0 b 5 c a e 1 7 - 6 6 a c - 4 a c 1 - 8 c 3 5 - 8 e 7 f e 3 b 1 4 5 e a " , " c b 4 a 3 5 d f - 4 a d 3 - 4 c e 8 - 8 4 a 6 - 5 6 7 4 2 e 3 7 f 6 6 f " , " 0 1 8 0 5 8 2 d - 7 0 7 5 - 4 c 5 2 - 8 d 2 4 - a 0 5 f 6 f e 6 4 b 9 7 " , " 4 b 5 e d 5 7 1 - d c 9 4 - 4 6 0 a - 9 1 0 9 - 6 3 5 1 e 6 3 f a 8 a c " , " e 8 e 6 b 3 b b - e d 7 0 - 4 b c 9 - 9 e 2 c - 6 a 2 c 0 4 b c 4 1 e e " , " 7 4 0 6 c 6 0 b - 9 f 2 2 - 4 4 a 4 - 9 f e 5 - b e d f a 0 a 8 3 b 9 3 " , " 8 b c 6 7 8 a 2 - 1 1 e 5 - 4 1 c 1 - b 1 8 a - 7 4 6 b 8 5 c e d 0 a d " , " 1 6 b a 2 1 8 f - 1 3 8 2 - 4 d d e - b 9 3 e - e d 3 7 e e 6 f a 9 0 3 " , " 7 d 0 0 e 1 0 4 - 8 4 e 6 - 4 2 e 8 - a 0 1 c - 3 d 3 a 9 8 5 2 3 5 e a " , " d b 1 d 1 3 b 7 - 0 a f 6 - 4 2 7 d - 9 7 e b - a e f a 1 b 7 0 6 d e d " , " 3 7 8 0 a 8 a e - d a 2 f - 4 6 3 b - 8 5 2 0 - 9 e 5 a a 0 6 a b 7 c b " , " 7 b c 7 1 b 9 d - 7 1 6 d - 4 0 6 e - b c 9 5 - e 9 b 7 6 7 8 d b 9 9 6 " , " 3 5 9 0 3 4 6 0 - 6 b b d - 4 0 c b - 8 9 0 9 - 2 5 4 e f c 7 5 b e e b " , " 4 a b 1 6 a f e - 6 7 d b - 4 9 4 7 - 9 f c 4 - 8 1 8 0 5 6 5 1 d 4 6 3 " , " a 2 6 7 6 7 7 2 - 8 f 7 b - 4 b 6 5 - b 4 9 3 - 5 c 0 e a 6 c 6 2 5 6 0 " , " a 2 6 7 6 7 7 2 - 8 f 7 b - 4 b 6 5 - b 4 9 3 - 5 c 0 e a 6 c 6 2 5 6 1 " , " f f 5 5 d b 2 4 - 0 6 5 9 - 4 e 9 9 - b f 6 f - 0 c 9 b b c 5 c f 7 a 8 " , " 1 4 2 6 9 c b 5 - d 7 b e - 4 1 5 2 - 8 0 1 8 - f 7 0 6 2 7 e a 5 b 0 6 " , " 0 0 f 6 7 3 f 9 - 9 7 3 0 - 4 c e b - 9 6 5 9 - b 5 0 5 7 b 6 e 9 7 6 6 " , " 7 2 d 0 2 b 9 e - 8 8 2 5 - 4 1 1 1 - 8 6 f 0 - e 5 5 d d 3 f c 4 6 6 0 " , " b 2 d 8 6 4 5 3 - 6 d a 6 - 4 3 b 1 - 8 d c 7 - 3 a 1 2 4 1 3 a 7 c 8 1 " , " 5 6 b 1 b 0 5 6 - 6 4 5 b - 4 2 6 4 - 9 6 c 6 - e 6 1 2 b 0 8 f b 3 d 6 " , " e 6 0 6 c 1 c f - 4 2 4 5 - 4 f f 0 - b 2 9 8 - a 6 2 d 9 2 b f f e 6 4 " , " 2 d 2 b 1 7 f e - a 9 2 c - 4 9 4 8 - 9 a a 5 - 5 b 1 a 3 4 f d 7 e 4 3 " , " f 9 8 c 8 d 7 4 - 7 6 8 e - 4 f f a - b d 8 5 - a e 4 0 7 e 7 0 8 c e 0 " , " 3 5 4 6 f 7 d c - 3 e 7 5 - 4 2 b 6 - b a a 3 - 9 1 c 2 9 8 1 5 d 7 0 3 " , " 4 9 a 9 d 1 c c - d 4 c 5 - 4 f b f - 9 c 8 8 - 1 6 a b 8 4 7 2 5 b a 0 " , " c 4 b 7 5 0 4 6 - 5 1 e c - 4 e 0 c - a 5 b 5 - 5 7 4 8 1 4 6 3 0 c 4 a " , " a 0 9 3 8 c f 2 - 9 4 1 9 - 4 f 1 d - b 3 d 0 - 2 4 5 4 c 9 7 3 3 9 9 1 " , " 7 0 3 4 2 5 8 4 - c 8 9 1 - 4 2 2 a - b 8 6 c - 7 3 9 3 e 1 2 f e 4 0 4 " , " 3 c 3 1 b 9 a 3 - f e d 0 - 4 6 b 6 - b b 9 5 - 5 1 d 3 4 2 4 4 b f b 1 " , " 7 6 2 2 d 7 4 5 - c a a 0 - 4 1 d 6 - a 3 4 6 - 5 4 e 9 a 3 6 d d 9 a 1 " , " 8 5 0 1 2 7 e a - 7 2 b 1 - 4 c 1 3 - 8 4 9 3 - e d 8 4 2 8 8 2 c 8 8 d " , " 6 0 c 4 3 a 3 d - f 4 a 1 - 4 f 8 0 - 8 1 2 a - 5 6 8 1 9 6 a 2 f c a 6 " , " 5 c 3 2 0 f a 2 - c a d 7 - 4 5 2 c - b 8 6 5 - e 5 a 6 b c 2 1 4 b 4 0 " , " 7 1 c 8 5 0 f 9 - e 8 7 d - 4 b 0 2 - a a 0 0 - 2 8 b 3 f 2 5 f 6 e 6 0 " , " 6 f 6 e 0 3 4 b - 7 7 9 e - 4 1 2 d - a e b 0 - e 3 4 d c 4 0 8 1 6 a 5 " , " f e 7 a 6 6 b a - 4 1 a c - 4 a 5 3 - a d 8 6 - 1 a 2 1 4 1 3 e 1 b 3 d " , " e d 2 7 6 2 9 e - 6 8 8 d - 4 9 a e - a b 4 c - b 1 d 3 9 b 6 f 2 3 b 9 " , " d b c c 4 7 7 d - 6 0 a 8 - 4 b 9 7 - 8 a 5 5 - e f 9 2 a e a a 9 c 0 c " , " d b 6 4 1 0 f 1 - 0 f d 7 - 4 5 1 6 - a 3 5 2 - 7 3 3 c c f 0 2 2 8 c 6 " , " 8 d a b e d c 2 - c d d a - 4 c 1 4 - a 9 f b - 8 e 0 b 4 3 f 8 9 4 5 1 " , " 9 a 1 1 2 a 9 a - 4 1 1 a - 4 9 a 0 - 8 d f 8 - 8 7 2 8 5 a 1 e 2 1 5 5 " , " 7 d 4 f 7 0 1 8 - 9 5 f b - 4 e 5 8 - b 1 f a - b 8 b b e 7 5 6 e b 0 1 " , " 6 0 8 1 2 6 f 2 - 1 4 5 3 - 4 e 4 f - 8 2 6 0 - 4 9 5 1 2 6 0 7 f b f 9 " , " e 1 1 f 5 b d 9 - 6 6 a d - 4 3 d b - a 1 5 9 - 7 4 8 6 8 8 c 5 c 2 d e " , " d 0 e 9 c a 3 e - 0 d 5 0 - 4 1 d e - 9 0 0 2 - 3 7 7 c 1 4 9 b 9 1 5 b " , " c 0 a 3 1 3 0 7 - 5 e 6 9 - 4 3 5 f - a 0 c 7 - 9 8 6 3 5 7 2 7 e 0 4 b " , " 4 6 0 8 a 7 b 1 - e 4 1 3 - 4 9 6 a - 8 0 e b - 0 6 9 e 9 8 a 8 6 c d c " , " b f 3 6 0 7 c 7 - 3 e 4 0 - 4 c e 8 - b a 2 f - f b 6 5 2 1 0 7 4 a e 7 " , " 2 5 6 f d 6 a 4 - 5 9 3 e - 4 5 2 f - 9 b 8 a - 5 d 9 3 f 3 6 a 4 c b d " , " 8 a 1 0 5 d 4 d - 2 d 0 7 - 4 a 8 7 - a b 8 1 - 2 3 d a 0 3 9 e a a f 7 " , " 7 9 4 9 5 0 a 2 - 8 a 4 d - 4 0 5 1 - b 0 2 6 - d 6 5 f e 3 2 1 e 0 1 8 " , " 5 6 9 4 0 7 9 5 - e d 3 f - 4 f d 1 - b 2 b 7 - 4 3 d 1 7 f 4 0 7 5 d 4 " , " a 5 4 b c e b e - a a a d - 4 5 d b - 8 0 3 a - 5 2 2 a 5 8 3 c 3 5 c 5 " , " b 1 7 4 0 1 f 5 - a 9 5 a - 4 0 6 a - a 9 2 8 - 5 1 4 4 d 9 3 b 6 4 7 a " , " 5 c 4 7 c 3 7 6 - f 6 0 0 - 4 b 3 7 - a c e 1 - a 2 3 7 6 b a 8 b 2 7 d " , " d e 8 9 d 2 6 a - a 1 9 5 - 4 d d e - 9 c 6 1 - 3 9 6 7 4 1 3 8 f b 7 b " , " 0 7 3 5 e 4 d f - 9 5 c 1 - 4 3 8 9 - b 2 b 0 - 8 6 3 4 7 c f a 0 b d d " , " b 3 1 5 6 5 b e - a 9 f 9 - 4 0 d 5 - a 6 2 5 - f e 2 2 2 2 d d 9 e 6 b " , " 2 6 1 0 b 9 8 0 - 6 d b e - 4 3 c 1 - b f b a - 1 6 2 6 e 3 1 c 7 3 b e " , " 9 3 4 e 4 e 6 3 - d 2 6 7 - 4 9 6 4 - a 7 e f - 5 6 2 5 7 4 e 5 c 9 0 7 " , " 3 4 e 5 3 f 9 b - 8 9 c b - 4 c c 4 - 9 2 7 6 - e c 5 d 2 f 0 4 8 c b 2 " , " 6 2 d 2 8 5 e 6 - 7 5 c 3 - 4 4 2 2 - b f d 7 - 2 9 3 b 0 8 d a 1 b a e " , " 0 2 c e 4 3 5 e - 1 a f 8 - 4 4 2 f - b 1 3 0 - 2 3 6 1 4 1 4 3 4 7 1 1 " , " d f 0 1 d 7 0 7 - a e b 8 - 4 6 d 7 - a f a e - 0 9 3 2 a 7 2 d 3 b 3 9 " , " e 6 a 9 5 e c e - c c 6 0 - 4 f a 5 - b f 7 7 - e 1 f f d 6 3 8 6 4 8 d " , " 9 e 2 f 3 2 a 6 - c 8 d 6 - 4 3 1 7 - b 3 0 3 - 7 7 e b 1 2 f 6 0 a 6 9 " , " 2 f 9 7 5 9 6 b - 7 c e 9 - 4 7 a 2 - a 0 d 4 - 5 5 2 e a 6 e 3 c 9 b 2 " , " 2 6 8 5 b b f 8 - 6 3 e 6 - 4 6 4 3 - 8 6 c 8 - d b b 4 6 0 7 f 2 2 b b " , " 1 7 c c 2 c a 9 - b 2 c f - 4 2 0 a - b 7 2 9 - 0 6 4 0 7 7 f a 5 f 5 f " , " 1 3 0 c 7 2 4 c - 4 8 4 1 - 4 b d 1 - b 9 3 8 - 4 c 7 5 2 f e e 7 2 8 5 " , " 5 f 0 8 4 0 3 0 - 4 b 9 1 - 4 9 4 8 - a 4 c 7 - 2 a 6 3 9 b 1 8 6 b b 6 " , " a 1 3 c e 3 e 6 - 2 b 8 2 - 4 7 4 7 - a a 6 c - 2 2 d 2 1 4 2 0 e 5 8 6 " , " c f 8 4 a d d 6 - 7 4 a 1 - 4 b 3 e - a d a 9 - 4 0 4 9 1 e 8 4 f e 5 b " , " 3 7 b 3 2 7 e 1 - a 5 6 f - 4 0 a f - 9 a e f - 2 7 4 9 f 6 b 2 8 7 1 4 " , " 5 e 6 6 4 5 4 f - 3 0 9 0 - 4 2 c b - a b e 4 - b 4 9 3 3 a 5 e 5 2 8 0 " , " 4 3 a a 0 f 9 f - d c d d - 4 e 4 4 - a 4 f b - 3 3 4 b c 0 d e 2 e 1 9 " , " f f 6 a 4 7 d d - 5 f 7 6 - 4 7 7 2 - 9 d d a - 0 7 b 7 0 0 3 3 8 a 4 f " , " b 9 3 9 2 e f 3 - c 0 9 f - 4 b 2 d - 8 9 2 8 - d 3 f 7 8 a 2 8 8 3 e f " , " 7 7 1 c 6 2 f b - 4 6 3 d - 4 6 c e - 8 2 f a - 9 8 e 3 c 7 7 3 2 6 9 4 " , " 3 3 1 2 b 5 4 6 - 9 d 3 c - 4 7 3 8 - 9 d 1 5 - f 1 f 8 a 3 b 7 3 d e 2 " , " 6 7 e d e d b 9 - 3 1 d 0 - 4 6 9 6 - 9 c 1 8 - a a 7 9 7 3 8 d f e f 0 " , " 6 7 1 4 0 0 f 8 - b a 5 f - 4 a d 0 - 8 2 1 e - 7 c c 7 5 1 5 2 c b 6 c " , " 7 4 2 e 4 c 2 7 - 4 e 3 2 - 4 c b 9 - 9 9 7 2 - b a 0 3 a c 0 2 4 a 0 7 " , " f 3 e 7 6 a 5 4 - 0 6 4 3 - 4 7 5 2 - b b 8 4 - 0 4 e 4 a 4 5 8 9 5 b f " , " 9 3 2 b c f 9 f - 9 5 b 4 - 4 4 2 9 - a e 8 7 - c b 3 b 5 9 e a 4 4 c d " , " 3 5 8 4 d d a 8 - d 1 7 d - 4 a d 9 - a 7 7 d - f b 7 7 9 0 8 b 7 9 6 f " , " a 4 e b 0 7 0 3 - b 9 8 6 - 4 4 3 f - b d a 1 - 9 b 9 4 8 1 e 7 3 1 8 f " , " 1 f 5 7 1 6 c a - 5 2 e a - 4 9 8 c - a f b 5 - 2 d 5 0 a f 5 6 6 b 5 b " , " 7 d b 7 5 d d a - 8 5 8 8 - 4 e 3 0 - 8 f f 9 - f d 8 0 d 6 8 c 0 9 c 3 " , " 6 7 a 1 b f 1 7 - f a 9 f - 4 e 2 0 - 8 c b 9 - 5 3 c e 1 5 7 8 c d 9 7 " , " 3 2 8 4 a 3 6 5 - 0 4 6 1 - 4 4 f 1 - 8 c f 3 - 7 2 2 b 6 d 2 3 7 9 9 3 " , " 3 d a b 8 e 8 e - b 0 a e - 4 1 7 8 - a 6 e 7 - 9 c f b 2 7 a 3 c e 1 5 " , " c 1 3 7 0 2 0 a - 4 2 5 a - 4 1 b a - 8 9 4 8 - 4 1 6 3 3 4 b c 3 b c 2 " , " 5 3 6 8 f d a 6 - 0 5 d f - 4 1 e 7 - 9 6 4 6 - 4 6 c 5 a 7 0 e 8 0 8 f " , " 4 d 5 4 0 0 e 6 - b f 4 c - 4 d 1 8 - 9 8 4 f - a 0 1 f a 4 6 e 9 f 7 4 " , " 6 e 9 2 8 0 b c - 6 e 7 c - 4 e 3 e - 8 7 0 3 - f 8 8 f 7 f 0 d a b 7 f " , " 1 8 4 2 0 9 1 a - 6 e c 3 - 4 a a 8 - 9 1 3 b - 9 d e d 3 0 2 f 8 5 7 9 " , " d 3 5 2 1 b b 3 - b 1 7 f - 4 e a e - 8 3 1 c - 7 c c 5 5 3 1 3 d 7 e 4 " , " 7 e 0 8 2 d 8 2 - 0 c c 6 - 4 5 2 e - b d 2 0 - d a 2 9 4 3 5 d d e 8 0 " , " 9 1 2 a 8 a 1 4 - 0 8 e 7 - 4 d e f - 9 e d 7 - f 3 4 3 5 3 8 2 0 6 d b " , " c f d b f a 6 9 - 2 3 8 9 - 4 2 a 3 - 9 2 c 3 - 6 b a e 7 5 e 9 5 7 4 6 " , " 9 c 9 1 2 3 7 8 - a e 4 9 - 4 d f 7 - 8 f 3 b - 8 6 7 d 9 9 8 4 0 7 4 d " , " 2 0 f 4 9 a c e - c 8 c 0 - 4 5 6 3 - 8 3 c 6 - 0 d 0 2 e 4 3 1 8 d 5 8 " , " 6 e 2 4 0 a 7 1 - f 1 1 8 - 4 9 0 2 - 9 5 6 0 - 5 f e d b a 1 6 6 3 1 8 " , " b b e 0 5 5 d 3 - c c a b - 4 0 f 9 - 9 f 2 f - a 3 6 4 1 4 b 3 a 4 d a " , " e 7 0 2 4 9 c 4 - 2 f 5 0 - 4 2 a 5 - 8 3 d c - e a e 9 2 5 5 9 4 d 1 3 " , " d c f 5 8 d f 3 - f 7 9 d - 4 1 5 8 - 9 1 8 9 - d e 2 9 5 5 8 1 c e 3 6 " , " f 7 a 4 d b 7 0 - e 8 9 4 - 4 4 b d - 8 6 0 9 - b c 4 5 7 b 4 8 8 c 2 b " , " b 8 6 d 6 4 7 9 - 9 d 2 b - 4 4 f 8 - 8 2 a 8 - 7 8 0 a 8 9 4 e d 2 5 a " , " d 4 3 6 8 2 3 d - d b 4 0 - 4 6 c 5 - 9 0 0 a - 9 e 2 7 3 8 9 7 6 6 9 7 " , " 4 e 9 3 2 6 3 7 - 8 a 4 8 - 4 f 5 b - b 3 a e - 2 7 8 d 2 c e 6 0 1 3 a " , " f 1 b 7 c 8 2 7 - 7 4 0 9 - 4 d 5 3 - 9 a 9 5 - 3 d 4 c 9 7 7 1 6 f 1 c " , " 7 b b b 3 e 7 1 - a 0 b d - 4 7 6 e - a 5 1 1 - c 2 3 7 4 c 7 f b 7 d 6 " , " e 2 6 4 6 2 0 9 - 7 3 3 1 - 4 8 8 8 - 9 3 8 4 - 6 d b 2 5 1 f d d 3 c 8 " , " c c b 7 8 5 0 e - 8 4 8 1 - 4 e e 8 - b 3 f 9 - d 4 1 7 4 5 2 5 f b b f " , " 5 d c d 0 d d f - 5 c f 9 - 4 2 c 7 - 9 3 3 7 - 7 1 7 8 c f 6 1 b f 0 a " , " c c 6 0 c 8 3 f - 1 1 7 2 - 4 c b 7 - 9 d 0 c - 3 3 1 f a a 8 7 1 7 0 c " , " 0 c 1 0 1 8 c 2 - 3 4 c 3 - 4 c 3 5 - a 5 3 2 - b 4 4 6 6 7 0 b f d 4 1 " , " 5 9 d 9 d 9 a d - c 0 8 9 - 4 7 f f - 9 3 d d - 8 3 e 8 d a a 3 5 f e d " , " c 9 8 5 f 4 9 d - 2 e e f - 4 9 a 1 - 8 2 b 4 - e c f f 6 e 1 9 6 4 7 f " , " 6 d 6 e b 1 4 6 - c 5 5 c - 4 2 9 4 - a 1 d f - f e 1 f 2 3 7 4 1 5 5 3 " , " 8 1 6 b 3 c 4 1 - d f d 9 - 4 e 5 8 - 9 5 b a - 4 8 a 9 1 0 7 6 a 3 d a " , " 6 f 0 b 3 3 f 7 - 4 a 0 1 - 4 4 6 1 - 8 2 2 b - 3 0 5 b a 3 6 5 6 b a 3 " , " 5 f 1 5 4 8 5 8 - 0 c 4 3 - 4 d 1 7 - 9 4 8 a - b e d 9 e 0 8 d 2 b 7 d " , " a 9 9 2 6 5 1 6 - 3 3 3 9 - 4 b f 9 - b 9 3 3 - 9 5 9 9 b 6 0 7 c a 2 2 " , " c a 4 3 f 0 1 f - 1 3 4 0 - 4 6 6 f - 9 0 d f - 2 1 b 7 9 3 0 1 0 1 2 d " , " 4 2 1 d 0 d 8 0 - a 0 5 8 - 4 8 1 2 - b e d b - 7 3 f e 4 a c b 5 1 0 6 " , " a f d 0 4 5 9 2 - 8 5 0 8 - 4 b 8 9 - a a c 7 - 2 9 a a 1 5 8 a 8 8 e 8 " , " 9 6 4 7 9 6 9 5 - 3 6 d 5 - 4 8 8 4 - a c f a - 4 a 4 1 4 2 8 7 e d 5 f " , " 9 1 3 1 e 7 e 0 - f f 6 f - 4 7 e 8 - 9 b a 6 - 5 c 0 1 4 3 a 8 c 6 b 6 " , " a 5 7 7 a c 9 6 - 5 6 d e - 4 e 4 9 - 9 1 5 e - 0 a 2 d a c e 9 0 7 7 7 " , " c d 0 8 4 b f 5 - 7 1 c 5 - 4 a 0 1 - a 4 2 c - 8 f 7 2 0 e d 2 c f 2 3 " , " 6 a 0 b 5 b 5 4 - a 6 7 a - 4 6 4 2 - b d 9 1 - e 0 7 b d b 7 1 1 2 2 a " , " 1 7 2 7 5 0 3 b - 6 6 a 0 - 4 e 9 b - b f c 1 - 1 e 3 3 c 1 3 b 1 f b c " , " 0 a 2 1 9 8 a 8 - e e 1 4 - 4 b f f - a 5 c d - 6 a 5 6 b d f 6 d f a 2 " , " a 0 1 e 9 f b f - 0 1 2 3 - 4 8 e b - a 0 9 0 - a 4 9 e 8 f 4 f 4 0 9 d " , " 7 9 4 9 b 6 5 d - 7 d 1 a - 4 3 a 1 - 9 3 b 9 - 1 7 f 9 4 7 6 6 9 8 4 d " , " 9 b 7 4 f b 2 b - 9 9 4 2 - 4 1 4 7 - 9 1 e b - 6 e e 3 a f e e 6 f 7 5 " , " 2 c 1 c f 6 2 9 - 5 5 7 b - 4 e c f - 9 a 4 2 - 3 8 b 6 4 4 3 8 9 1 2 2 " , " 1 a 9 b 6 f 7 7 - b d f 4 - 4 e e f - a e a 0 - 1 d 9 5 7 1 b 0 c 0 3 7 " , " 0 6 7 3 c 1 d 6 - 2 0 a 8 - 4 2 7 2 - 8 4 7 2 - c 2 1 7 4 1 e 4 6 c 1 6 " , " b 4 a 5 3 4 c d - f f 9 7 - 4 e 4 3 - 8 7 1 1 - 3 1 8 e d f 0 e 1 2 7 6 " , " b 4 7 d 2 0 9 c - 0 f 9 c - 4 6 f e - 8 c 7 c - 0 d 1 7 f 5 0 3 4 c 7 3 " , " 1 1 f 8 8 1 e 2 - 0 1 6 9 - 4 a 8 e - 9 e 8 b - e 6 5 a 1 3 d 4 a a 5 d " , " 1 d c e 0 1 0 7 - 3 3 d d - 4 8 3 e - b 6 f d - 4 b 1 4 3 a 0 c 6 b 9 4 " , " 2 1 b f 4 2 4 8 - 3 e 9 7 - 4 4 e a - 9 6 1 4 - 7 5 c b b 4 1 b 7 b 4 3 " , " 6 a 5 f 1 3 9 e - d 3 c b - 4 6 5 8 - b 7 4 a - c 3 4 1 2 1 8 b 5 d 8 4 " , " 8 e e e 8 f 1 3 - f d d b - 4 5 d 9 - b 3 e 3 - a b 4 c e b 0 e 4 d 5 9 " , " 6 b b 9 6 4 8 f - 2 f a a - 4 6 a 0 - b b b 4 - b 6 c f 1 e 3 b 2 b d f " , " b 3 5 1 b 6 e 3 - b f a 7 - 4 5 3 d - a 3 c f - c 8 b e 6 0 2 a 2 d 5 f " , " b d c 8 5 a 3 4 - 7 4 a 4 - 4 a 7 1 - b 6 a 3 - 0 6 0 0 0 2 8 a f 4 3 4 " , " 1 e 6 9 d a a 4 - 6 c b d - 4 f c 7 - 9 3 9 f - 9 c 5 3 c a 5 9 f 1 b e " , " 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3 5 f 4 6 9 2 0 - 2 b 7 d - 4 1 c 3 - 8 4 c 7 - d 2 4 3 1 c 6 3 3 c 4 f " , " e c 0 e d 8 4 0 - 7 2 f 5 - 4 b 8 7 - 8 a 8 e - 9 2 f c 3 c 9 9 c 1 6 6 " , " c a 2 6 7 c 5 7 - 7 2 9 f - 4 f 1 5 - a b 0 0 - 6 9 7 2 2 3 5 f f d 4 9 " , " 9 1 c c a d a 2 - c 0 2 d - 4 e f d - 8 c 1 e - a a 2 f c 6 1 9 6 0 8 5 " , " 9 1 c c a d a 2 - c 0 2 d - 4 e f d - 8 c 1 e - a a 2 f c 6 1 9 6 0 8 6 " , " 9 1 c c a d a 2 - c 0 2 d - 4 e f d - 8 c 1 e - a a 2 f c 6 1 9 6 0 8 7 " , " 9 1 c c a d a 2 - c 0 2 d - 4 e f d - 8 c 1 e - a a 2 f c 6 1 9 6 0 8 8 " , " 9 1 c c a d a 2 - c 0 2 d - 4 e f d - 8 c 1 e - a a 2 f c 6 1 9 6 0 8 9 " , " 9 1 c c a d a 2 - c 0 2 d - 4 e f d - 8 c 1 e - a a 2 f c 6 1 9 6 0 8 a " , " 9 1 c c a d a 2 - c 0 2 d - 4 e f d - 8 c 1 e - a a 2 f c 6 1 9 6 0 8 b " , " 9 1 c c a d a 2 - c 0 2 d - 4 e f d - 8 c 1 e - a a 2 f c 6 1 9 6 0 8 c " , " 6 b 2 4 b 1 9 3 - 2 f 8 2 - 4 3 b 7 - 9 9 c 3 - 8 2 7 f 0 b a 0 6 d 0 c " , " 2 9 1 f 0 9 8 b - f c 9 b - 4 4 8 c - 9 1 d b - f d 0 1 8 1 4 f 6 e 3 8 " , " 2 9 1 f 0 9 8 b - f c 9 b - 4 4 8 c - 9 1 d b - f d 0 1 8 1 4 f 6 e 3 9 " , " 2 9 1 f 0 9 8 b - f c 9 b - 4 4 8 c - 9 1 d b - f d 0 1 8 1 4 f 6 e 3 a " , " 4 b 9 9 e c c e - b 3 b 2 - 4 d 9 5 - b f 2 e - 4 a 3 e 4 9 9 c 6 2 8 7 " , " e 3 c 5 3 3 d 5 - 9 a c 6 - 4 4 2 a - 8 c 2 9 - 3 f c 1 c 1 5 2 7 7 f 0 " , " 1 f 4 a a 1 f 2 - 4 3 6 7 - 4 c c e - 8 a 5 d - d b 9 0 1 8 4 8 a b 9 a " , " d 4 e 6 5 5 2 8 - 9 7 1 d - 4 b 0 8 - a 8 8 9 - a 6 0 2 6 5 6 f b 5 1 e " , " d 1 6 0 2 6 d b - 3 5 c 6 - 4 b a 5 - b 2 2 0 - f f 5 6 4 8 1 3 8 e 3 6 " , " 5 8 7 b 7 a d 7 - f 7 f 9 - 4 b e 0 - 8 7 4 a - f c 2 e 5 2 7 2 0 2 1 5 " , " 9 7 d c d 2 b f - 2 d b f - 4 8 d f - 8 e a 8 - d 4 d 0 9 2 f 3 d d 3 2 " , " 9 a e 7 4 0 5 0 - 8 5 4 8 - 4 b 5 d - b d 4 d - a a c 5 0 c 1 a 5 0 4 1 " , " a 2 2 9 a 5 6 8 - f e 8 0 - 4 b 7 1 - 9 8 5 e - 6 a 3 6 9 8 c 0 4 b 2 b " , " 3 b 0 7 0 b e d - 0 4 4 c - 4 e 3 e - 8 7 5 d - 1 5 1 0 e 7 9 0 3 7 d 3 " , " 4 e 1 d 6 8 d 8 - a 0 0 f - 4 0 0 8 - b 0 8 b - b 0 1 6 d e 4 9 4 3 6 1 " , " 2 9 0 e 5 3 7 3 - b 7 4 2 - 4 e 3 5 - b d 5 3 - f 2 8 5 9 4 f 7 d a 6 e " , " 4 7 3 6 d 4 0 b - 4 8 6 e - 4 8 b 6 - 8 c 5 f - 7 7 4 1 c b 4 b 4 e e d " , " e a a 4 b 6 3 a - 0 e 1 2 - 4 9 9 f - a 1 2 e - b 2 e 1 7 d f a 2 4 f 3 " , " 4 6 2 7 7 8 8 f - 8 f 3 c - 4 d 4 7 - b c 3 c - b 5 1 6 f 2 8 7 3 0 6 c " , " 5 9 9 9 e c b b - a 9 9 0 - 4 d f 8 - b 9 e 4 - 4 b 6 5 5 5 9 7 1 8 f 3 " , " 9 0 5 b 2 d a d - 2 d 9 8 - 4 d 8 3 - b b 1 4 - c e c 3 c 2 f d 0 1 8 9 " , " f 5 8 e f 6 9 f - 1 a 9 a - 4 c 2 8 - b b 6 2 - c 5 d 1 3 4 d 7 7 8 3 9 " , " 3 2 6 f 2 4 0 b - e 0 3 8 - 4 e c 8 - 9 9 1 3 - 1 4 1 9 0 c 8 f 0 3 3 c " , " e c 9 f 0 5 3 8 - 9 0 5 c - 4 c 9 1 - a 8 6 9 - c a 4 d b 5 f 4 f 9 3 b " , " c 4 e 3 4 5 2 5 - 7 f c 9 - 4 b 5 9 - a a 1 8 - 2 8 1 5 b d 4 2 9 b 4 7 " , " 6 c e 0 8 2 6 4 - 7 c 8 4 - 4 3 c 3 - b 7 b b - 3 0 4 a 6 a c a c a 5 6 " , " 5 e f 5 a 9 8 7 - 0 c e 4 - 4 a d a - a 7 1 a - 7 5 5 5 5 4 1 8 c 8 3 c " , " b 9 c 8 9 5 2 c - 7 0 2 a - 4 9 9 b - 9 0 d 6 - 0 d 7 d 1 2 a 0 6 1 2 6 " , " 1 b d f 5 7 4 8 - b 0 2 a - 4 5 d e - b 6 c 6 - d f f 7 e 1 0 9 7 a b 3 " , " 5 1 2 5 4 c e b - 1 6 b b - 4 0 7 e - 8 2 f e - 9 6 c 2 e 3 6 1 1 c 8 e " , " d 0 2 5 6 0 e 9 - 5 3 0 e - 4 8 0 3 - 8 e 0 7 - f e d 2 8 e 4 6 8 f c d " ] , " s h o r t N a m e " : " G e n e r i c _ R D L " , " u n i t " : [ " 5 6 8 6 3 1 6 1 - f a 3 a - 4 7 b 8 - a 3 c d - 1 6 4 6 5 f 7 3 4 7 3 f " , " 3 d 5 b d d b 6 - 6 4 0 f - 4 d 7 9 - 9 c 3 5 - 6 4 a 5 5 4 9 4 6 4 9 c " , " 3 d 5 b d d b 6 - 6 4 0 f - 4 d 7 9 - 9 c 3 5 - 6 4 a 5 5 4 9 4 6 4 9 d " , " 3 d 5 b d d b 6 - 6 4 0 f - 4 d 7 9 - 9 c 3 5 - 6 4 a 5 5 4 9 4 6 4 9 e " , " 3 d 5 b d d b 6 - 6 4 0 f - 4 d 7 9 - 9 c 3 5 - 6 4 a 5 5 4 9 4 6 4 9 f " , " 3 d 5 b d d b 6 - 6 4 0 f - 4 d 7 9 - 9 c 3 5 - 6 4 a 5 5 4 9 4 6 4 a 0 " , " 3 d 5 b d d b 6 - 6 4 0 f - 4 d 7 9 - 9 c 3 5 - 6 4 a 5 5 4 9 4 6 4 a 1 " , " 3 d 5 b d d b 6 - 6 4 0 f - 4 d 7 9 - 9 c 3 5 - 6 4 a 5 5 4 9 4 6 4 a 2 " , " 6 1 c e 4 b b 0 - 8 3 0 1 - 4 0 6 1 - 8 e 4 5 - 0 c 6 6 8 2 d b 9 6 b 6 " , " 6 1 c e 4 b b 0 - 8 3 0 1 - 4 0 6 1 - 8 e 4 5 - 0 c 6 6 8 2 d b 9 6 b 7 " , " 6 1 c e 4 b b 0 - 8 3 0 1 - 4 0 6 1 - 8 e 4 5 - 0 c 6 6 8 2 d b 9 6 b 8 " , " 6 1 c e 4 b b 0 - 8 3 0 1 - 4 0 6 1 - 8 e 4 5 - 0 c 6 6 8 2 d b 9 6 b 9 " , " a 7 c 5 1 9 9 e - f 7 2 b - 4 e 7 e - 8 1 b 3 - 2 d 4 2 7 3 0 f 8 8 7 e " , " a 7 c 5 1 9 9 e - f 7 2 b - 4 e 7 e - 8 1 b 3 - 2 d 4 2 7 3 0 f 8 8 7 f " , " a 7 c 5 1 9 9 e - f 7 2 b - 4 e 7 e - 8 1 b 3 - 2 d 4 2 7 3 0 f 8 8 8 0 " , " a 7 c 5 1 9 9 e - f 7 2 b - 4 e 7 e - 8 1 b 3 - 2 d 4 2 7 3 0 f 8 8 8 1 " , " d b 4 4 d a 3 f - 1 6 4 7 - 4 4 8 3 - a 0 0 b - d 4 d d 7 e 5 4 8 b 3 6 " , " d b 4 4 d a 3 f - 1 6 4 7 - 4 4 8 3 - a 0 0 b - d 4 d d 7 e 5 4 8 b 3 7 " , " a 3 8 7 d 7 f c - 2 7 7 6 - 4 b d 6 - a f 5 a - 5 c 1 7 5 b 2 e c b 8 f " , " 8 1 0 b 6 a 6 e - b f f a - 4 d b b - 8 7 2 0 - 6 3 f 9 1 1 4 1 3 2 d 6 " , " e e 7 1 b 4 2 6 - b 9 8 c - 4 7 3 8 - a a e d - a 5 7 6 a 2 0 8 a 9 d 8 " , " b b 4 8 6 5 f 3 - 2 0 1 c - 4 8 9 f - 8 d 3 d - 6 a 7 e 7 c 2 b a e 6 5 " , " 2 7 5 9 1 4 d 1 - 1 7 9 1 - 4 0 1 9 - b 7 b 7 - 1 d 4 8 b f c 8 f 9 0 d " , " c 9 b 3 9 c 7 d - 2 4 d 3 - 4 e 1 a - b 7 b e - 5 6 4 3 b e 7 1 4 9 c 4 " , " 0 b 7 4 c 2 a 4 - 0 2 2 b - 4 4 a 1 - b e a e - d d 4 9 a 1 d f c b 5 6 " , " 5 8 3 8 8 0 d 6 - 9 8 a a - 4 6 e a - a 1 4 8 - 3 5 b d e b 4 5 4 f a 1 " , " d 3 4 e d 5 5 a - 6 5 8 3 - 4 e 2 1 - a 8 4 5 - 6 3 0 c e 8 8 a 0 8 d 1 " , " e d 3 0 c 3 d 1 - 8 e 8 1 - 4 4 2 a - a 1 2 6 - a 3 a 6 0 9 3 a a 2 4 a " , " 4 3 a 1 0 b c 2 - 4 d a 1 - 4 c 4 2 - 9 1 c c - 8 6 3 3 5 0 f 3 7 3 9 a " , " 0 b 5 c a e 1 7 - 6 6 a c - 4 a c 1 - 8 c 3 5 - 8 e 7 f e 3 b 1 4 2 0 2 " , " c b 4 a 3 5 d f - 4 a d 3 - 4 c e 8 - 8 4 a 6 - 5 6 7 4 2 e 3 7 f 2 8 7 " , " 0 1 8 0 5 8 2 d - 7 0 7 5 - 4 c 5 2 - 8 d 2 4 - a 0 5 f 6 f e 6 4 7 a f " , " 4 b 5 e d 5 7 1 - d c 9 4 - 4 6 0 a - 9 1 0 9 - 6 3 5 1 e 6 3 f a 4 c 4 " , " e 8 e 6 b 3 b b - e d 7 0 - 4 b c 9 - 9 e 2 c - 6 a 2 c 0 4 b c 3 e 0 6 " , " 7 4 0 6 c 6 0 b - 9 f 2 2 - 4 4 a 4 - 9 f e 5 - b e d f a 0 a 8 3 7 a b " , " 8 b c 6 7 8 a 2 - 1 1 e 5 - 4 1 c 1 - b 1 8 a - 7 4 6 b 8 5 c e c c c 5 " , " 1 6 b a 2 1 8 f - 1 3 8 2 - 4 d d e - b 9 3 e - e d 3 7 e e 6 f a 5 1 b " , " 7 d 0 0 e 1 0 4 - 8 4 e 6 - 4 2 e 8 - a 0 1 c - 3 d 3 a 9 8 5 2 3 2 0 2 " , " d b 1 d 1 3 b 7 - 0 a f 6 - 4 2 7 d - 9 7 e b - a e f a 1 b 7 0 6 a 0 5 " , " 3 7 8 0 a 8 a e - d a 2 f - 4 6 3 b - 8 5 2 0 - 9 e 5 a a 0 6 a b 3 e 3 " , " 7 b c 7 1 b 9 d - 7 1 6 d - 4 0 6 e - b c 9 5 - e 9 b 7 6 7 8 d b 5 a e " , " 3 5 9 0 3 4 6 0 - 6 b b d - 4 0 c b - 8 9 0 9 - 2 5 4 e f c 7 5 b b 0 3 " , " 4 a b 1 6 a f e - 6 7 d b - 4 9 4 7 - 9 f c 4 - 8 1 8 0 5 6 5 1 d 0 7 b " , " a 2 6 7 6 7 7 2 - 8 f 7 b - 4 b 6 5 - b 4 9 3 - 5 c 0 e a 6 c 6 2 1 7 8 " , " a 2 6 7 6 7 7 2 - 8 f 7 b - 4 b 6 5 - b 4 9 3 - 5 c 0 e a 6 c 6 2 1 7 9 " , " f f 5 5 d b 2 4 - 0 6 5 9 - 4 e 9 9 - b f 6 f - 0 c 9 b b c 5 c f 3 c 0 " , " 1 4 2 6 9 c b 5 - d 7 b e - 4 1 5 2 - 8 0 1 8 - f 7 0 6 2 7 e a 5 7 1 e " , " 0 0 f 6 7 3 f 9 - 9 7 3 0 - 4 c e b - 9 6 5 9 - b 5 0 5 7 b 6 e 9 3 7 e " , " 7 2 d 0 2 b 9 e - 8 8 2 5 - 4 1 1 1 - 8 6 f 0 - e 5 5 d d 3 f c 4 2 7 8 " , " b 2 d 8 6 4 5 3 - 6 d a 6 - 4 3 b 1 - 8 d c 7 - 3 a 1 2 4 1 3 a 7 8 9 9 " , " 5 6 b 1 b 0 5 6 - 6 4 5 b - 4 2 6 4 - 9 6 c 6 - e 6 1 2 b 0 8 f a f e e " , " e 6 0 6 c 1 c f - 4 2 4 5 - 4 f f 0 - b 2 9 8 - a 6 2 d 9 2 b f f a 7 c " , " 2 d 2 b 1 7 f e - a 9 2 c - 4 9 4 8 - 9 a a 5 - 5 b 1 a 3 4 f d 7 a 5 b " , " f 9 8 c 8 d 7 4 - 7 6 8 e - 4 f f a - b d 8 5 - a e 4 0 7 e 7 0 8 8 f 8 " , " 3 5 4 6 f 7 d c - 3 e 7 5 - 4 2 b 6 - b a a 3 - 9 1 c 2 9 8 1 5 d 3 1 b " , " 4 9 a 9 d 1 c c - d 4 c 5 - 4 f b f - 9 c 8 8 - 1 6 a b 8 4 7 2 5 7 b 8 " , " c 4 b 7 5 0 4 6 - 5 1 e c - 4 e 0 c - a 5 b 5 - 5 7 4 8 1 4 6 3 0 8 6 2 " , " a 0 9 3 8 c f 2 - 9 4 1 9 - 4 f 1 d - b 3 d 0 - 2 4 5 4 c 9 7 3 3 5 a 9 " , " 7 0 3 4 2 5 8 4 - c 8 9 1 - 4 2 2 a - b 8 6 c - 7 3 9 3 e 1 2 f e 0 1 c " , " 3 c 3 1 b 9 a 3 - f e d 0 - 4 6 b 6 - b b 9 5 - 5 1 d 3 4 2 4 4 b b c 9 " , " 7 6 2 2 d 7 4 5 - c a a 0 - 4 1 d 6 - a 3 4 6 - 5 4 e 9 a 3 6 d d 5 b 9 " , " 8 5 0 1 2 7 e a - 7 2 b 1 - 4 c 1 3 - 8 4 9 3 - e d 8 4 2 8 8 2 c 4 a 5 " , " 6 0 c 4 3 a 3 d - f 4 a 1 - 4 f 8 0 - 8 1 2 a - 5 6 8 1 9 6 a 2 f 8 b e " , " 5 c 3 2 0 f a 2 - c a d 7 - 4 5 2 c - b 8 6 5 - e 5 a 6 b c 2 1 4 7 5 8 " , " 7 1 c 8 5 0 f 9 - e 8 7 d - 4 b 0 2 - a a 0 0 - 2 8 b 3 f 2 5 f 6 a 7 8 " , " 6 f 6 e 0 3 4 b - 7 7 9 e - 4 1 2 d - a e b 0 - e 3 4 d c 4 0 8 1 2 b d " , " f e 7 a 6 6 b a - 4 1 a c - 4 a 5 3 - a d 8 6 - 1 a 2 1 4 1 3 e 1 7 5 5 " , " e d 2 7 6 2 9 e - 6 8 8 d - 4 9 a e - a b 4 c - b 1 d 3 9 b 6 f 1 f d 1 " , " d b c c 4 7 7 d - 6 0 a 8 - 4 b 9 7 - 8 a 5 5 - e f 9 2 a e a a 9 8 2 4 " , " d b 6 4 1 0 f 1 - 0 f d 7 - 4 5 1 6 - a 3 5 2 - 7 3 3 c c f 0 2 2 4 d e " , " 8 d a b e d c 2 - c d d a - 4 c 1 4 - a 9 f b - 8 e 0 b 4 3 f 8 9 0 6 9 " , " 9 a 1 1 2 a 9 a - 4 1 1 a - 4 9 a 0 - 8 d f 8 - 8 7 2 8 5 a 1 e 1 d 6 d " , " 7 d 4 f 7 0 1 8 - 9 5 f b - 4 e 5 8 - b 1 f a - b 8 b b e 7 5 6 e 7 1 9 " , " 6 0 8 1 2 6 f 2 - 1 4 5 3 - 4 e 4 f - 8 2 6 0 - 4 9 5 1 2 6 0 7 f 8 1 1 " , " e 1 1 f 5 b d 9 - 6 6 a d - 4 3 d b - a 1 5 9 - 7 4 8 6 8 8 c 5 b e f 6 " , " d 0 e 9 c a 3 e - 0 d 5 0 - 4 1 d e - 9 0 0 2 - 3 7 7 c 1 4 9 b 8 d 7 3 " , " c 0 a 3 1 3 0 7 - 5 e 6 9 - 4 3 5 f - a 0 c 7 - 9 8 6 3 5 7 2 7 d c 6 3 " , " 4 6 0 8 a 7 b 1 - e 4 1 3 - 4 9 6 a - 8 0 e b - 0 6 9 e 9 8 a 8 6 8 f 4 " , " b f 3 6 0 7 c 7 - 3 e 4 0 - 4 c e 8 - b a 2 f - f b 6 5 2 1 0 7 4 6 f f " , " 2 5 6 f d 6 a 4 - 5 9 3 e - 4 5 2 f - 9 b 8 a - 5 d 9 3 f 3 6 a 4 8 d 5 " , " 8 a 1 0 5 d 4 d - 2 d 0 7 - 4 a 8 7 - a b 8 1 - 2 3 d a 0 3 9 e a 7 0 f " , " 7 9 4 9 5 0 a 2 - 8 a 4 d - 4 0 5 1 - b 0 2 6 - d 6 5 f e 3 2 1 d c 3 0 " , " 5 6 9 4 0 7 9 5 - e d 3 f - 4 f d 1 - b 2 b 7 - 4 3 d 1 7 f 4 0 7 1 e c " , " a 5 4 b c e b e - a a a d - 4 5 d b - 8 0 3 a - 5 2 2 a 5 8 3 c 3 1 d d " , " b 1 7 4 0 1 f 5 - a 9 5 a - 4 0 6 a - a 9 2 8 - 5 1 4 4 d 9 3 b 6 0 9 2 " , " 5 c 4 7 c 3 7 6 - f 6 0 0 - 4 b 3 7 - a c e 1 - a 2 3 7 6 b a 8 a e 9 5 " , " d e 8 9 d 2 6 a - a 1 9 5 - 4 d d e - 9 c 6 1 - 3 9 6 7 4 1 3 8 f 7 9 3 " , " 0 7 3 5 e 4 d f - 9 5 c 1 - 4 3 8 9 - b 2 b 0 - 8 6 3 4 7 c f a 0 7 f 5 " , " b 3 1 5 6 5 b e - a 9 f 9 - 4 0 d 5 - a 6 2 5 - f e 2 2 2 2 d d 9 a 8 3 " , " 2 6 1 0 b 9 8 0 - 6 d b e - 4 3 c 1 - b f b a - 1 6 2 6 e 3 1 c 6 f d 6 " , " 9 3 4 e 4 e 6 3 - d 2 6 7 - 4 9 6 4 - a 7 e f - 5 6 2 5 7 4 e 5 c 5 1 f " , " 3 4 e 5 3 f 9 b - 8 9 c b - 4 c c 4 - 9 2 7 6 - e c 5 d 2 f 0 4 8 8 c a " , " 6 2 d 2 8 5 e 6 - 7 5 c 3 - 4 4 2 2 - b f d 7 - 2 9 3 b 0 8 d a 1 7 c 6 " , " 0 2 c e 4 3 5 e - 1 a f 8 - 4 4 2 f - b 1 3 0 - 2 3 6 1 4 1 4 3 4 3 2 9 " , " d f 0 1 d 7 0 7 - a e b 8 - 4 6 d 7 - a f a e - 0 9 3 2 a 7 2 d 3 7 5 1 " , " e 6 a 9 5 e c e - c c 6 0 - 4 f a 5 - b f 7 7 - e 1 f f d 6 3 8 6 0 a 5 " , " 9 e 2 f 3 2 a 6 - c 8 d 6 - 4 3 1 7 - b 3 0 3 - 7 7 e b 1 2 f 6 0 6 8 1 " , " 2 f 9 7 5 9 6 b - 7 c e 9 - 4 7 a 2 - a 0 d 4 - 5 5 2 e a 6 e 3 c 5 c a " , " 2 6 8 5 b b f 8 - 6 3 e 6 - 4 6 4 3 - 8 6 c 8 - d b b 4 6 0 7 f 1 e d 3 " , " 1 7 c c 2 c a 9 - b 2 c f - 4 2 0 a - b 7 2 9 - 0 6 4 0 7 7 f a 5 b 7 7 " , " 1 3 0 c 7 2 4 c - 4 8 4 1 - 4 b d 1 - b 9 3 8 - 4 c 7 5 2 f e e 6 e 9 d " , " 5 f 0 8 4 0 3 0 - 4 b 9 1 - 4 9 4 8 - a 4 c 7 - 2 a 6 3 9 b 1 8 6 7 c e " , " a 1 3 c e 3 e 6 - 2 b 8 2 - 4 7 4 7 - a a 6 c - 2 2 d 2 1 4 2 0 e 1 9 e " , " c f 8 4 a d d 6 - 7 4 a 1 - 4 b 3 e - a d a 9 - 4 0 4 9 1 e 8 4 f a 7 3 " , " 3 7 b 3 2 7 e 1 - a 5 6 f - 4 0 a f - 9 a e f - 2 7 4 9 f 6 b 2 8 3 2 c " , " 5 e 6 6 4 5 4 f - 3 0 9 0 - 4 2 c b - a b e 4 - b 4 9 3 3 a 5 e 4 e 9 8 " , " 4 3 a a 0 f 9 f - d c d d - 4 e 4 4 - a 4 f b - 3 3 4 b c 0 d e 2 a 3 1 " , " f f 6 a 4 7 d d - 5 f 7 6 - 4 7 7 2 - 9 d d a - 0 7 b 7 0 0 3 3 8 6 6 7 " , " b 9 3 9 2 e f 3 - c 0 9 f - 4 b 2 d - 8 9 2 8 - d 3 f 7 8 a 2 8 8 0 0 7 " , " 7 7 1 c 6 2 f b - 4 6 3 d - 4 6 c e - 8 2 f a - 9 8 e 3 c 7 7 3 2 2 a c " , " 3 3 1 2 b 5 4 6 - 9 d 3 c - 4 7 3 8 - 9 d 1 5 - f 1 f 8 a 3 b 7 3 9 f a " , " 6 7 e d e d b 9 - 3 1 d 0 - 4 6 9 6 - 9 c 1 8 - a a 7 9 7 3 8 d f b 0 8 " , " 6 7 1 4 0 0 f 8 - b a 5 f - 4 a d 0 - 8 2 1 e - 7 c c 7 5 1 5 2 c 7 8 4 " , " 7 4 2 e 4 c 2 7 - 4 e 3 2 - 4 c b 9 - 9 9 7 2 - b a 0 3 a c 0 2 4 6 1 f " , " f 3 e 7 6 a 5 4 - 0 6 4 3 - 4 7 5 2 - b b 8 4 - 0 4 e 4 a 4 5 8 9 1 d 7 " , " 9 3 2 b c f 9 f - 9 5 b 4 - 4 4 2 9 - a e 8 7 - c b 3 b 5 9 e a 4 0 e 5 " , " 3 5 8 4 d d a 8 - d 1 7 d - 4 a d 9 - a 7 7 d - f b 7 7 9 0 8 b 7 5 8 7 " , " a 4 e b 0 7 0 3 - b 9 8 6 - 4 4 3 f - b d a 1 - 9 b 9 4 8 1 e 7 2 d a 7 " , " 1 f 5 7 1 6 c a - 5 2 e a - 4 9 8 c - a f b 5 - 2 d 5 0 a f 5 6 6 7 7 3 " , " 7 d b 7 5 d d a - 8 5 8 8 - 4 e 3 0 - 8 f f 9 - f d 8 0 d 6 8 c 0 5 d b " , " 6 7 a 1 b f 1 7 - f a 9 f - 4 e 2 0 - 8 c b 9 - 5 3 c e 1 5 7 8 c 9 a f " , " 3 2 8 4 a 3 6 5 - 0 4 6 1 - 4 4 f 1 - 8 c f 3 - 7 2 2 b 6 d 2 3 7 5 a b " , " 3 d a b 8 e 8 e - b 0 a e - 4 1 7 8 - a 6 e 7 - 9 c f b 2 7 a 3 c a 2 d " , " c 1 3 7 0 2 0 a - 4 2 5 a - 4 1 b a - 8 9 4 8 - 4 1 6 3 3 4 b c 3 7 d a " , " 5 3 6 8 f d a 6 - 0 5 d f - 4 1 e 7 - 9 6 4 6 - 4 6 c 5 a 7 0 e 7 c a 7 " , " 4 d 5 4 0 0 e 6 - b f 4 c - 4 d 1 8 - 9 8 4 f - a 0 1 f a 4 6 e 9 b 8 c " , " 6 e 9 2 8 0 b c - 6 e 7 c - 4 e 3 e - 8 7 0 3 - f 8 8 f 7 f 0 d a 7 9 7 " , " 1 8 4 2 0 9 1 a - 6 e c 3 - 4 a a 8 - 9 1 3 b - 9 d e d 3 0 2 f 8 1 9 1 " , " d 3 5 2 1 b b 3 - b 1 7 f - 4 e a e - 8 3 1 c - 7 c c 5 5 3 1 3 d 3 f c " , " 7 e 0 8 2 d 8 2 - 0 c c 6 - 4 5 2 e - b d 2 0 - d a 2 9 4 3 5 d d a 9 8 " , " 9 1 2 a 8 a 1 4 - 0 8 e 7 - 4 d e f - 9 e d 7 - f 3 4 3 5 3 8 2 0 2 f 3 " , " c f d b f a 6 9 - 2 3 8 9 - 4 2 a 3 - 9 2 c 3 - 6 b a e 7 5 e 9 5 3 5 e " , " 9 c 9 1 2 3 7 8 - a e 4 9 - 4 d f 7 - 8 f 3 b - 8 6 7 d 9 9 8 4 0 3 6 5 " , " 2 0 f 4 9 a c e - c 8 c 0 - 4 5 6 3 - 8 3 c 6 - 0 d 0 2 e 4 3 1 8 9 7 0 " , " 6 e 2 4 0 a 7 1 - f 1 1 8 - 4 9 0 2 - 9 5 6 0 - 5 f e d b a 1 6 5 f 3 0 " , " b b e 0 5 5 d 3 - c c a b - 4 0 f 9 - 9 f 2 f - a 3 6 4 1 4 b 3 a 0 f 2 " , " e 7 0 2 4 9 c 4 - 2 f 5 0 - 4 2 a 5 - 8 3 d c - e a e 9 2 5 5 9 4 9 2 b " , " d c f 5 8 d f 3 - f 7 9 d - 4 1 5 8 - 9 1 8 9 - d e 2 9 5 5 8 1 c a 4 e " , " f 7 a 4 d b 7 0 - e 8 9 4 - 4 4 b d - 8 6 0 9 - b c 4 5 7 b 4 8 8 8 4 3 " , " b 8 6 d 6 4 7 9 - 9 d 2 b - 4 4 f 8 - 8 2 a 8 - 7 8 0 a 8 9 4 e c e 7 2 " , " d 4 3 6 8 2 3 d - d b 4 0 - 4 6 c 5 - 9 0 0 a - 9 e 2 7 3 8 9 7 6 2 a f " , " 4 e 9 3 2 6 3 7 - 8 a 4 8 - 4 f 5 b - b 3 a e - 2 7 8 d 2 c e 5 f d 5 2 " , " f 1 b 7 c 8 2 7 - 7 4 0 9 - 4 d 5 3 - 9 a 9 5 - 3 d 4 c 9 7 7 1 6 b 3 4 " , " 7 b b b 3 e 7 1 - a 0 b d - 4 7 6 e - a 5 1 1 - c 2 3 7 4 c 7 f b 3 e e " , " e 2 6 4 6 2 0 9 - 7 3 3 1 - 4 8 8 8 - 9 3 8 4 - 6 d b 2 5 1 f d c f e 0 " , " c c b 7 8 5 0 e - 8 4 8 1 - 4 e e 8 - b 3 f 9 - d 4 1 7 4 5 2 5 f 7 d 7 " , " 5 d c d 0 d d f - 5 c f 9 - 4 2 c 7 - 9 3 3 7 - 7 1 7 8 c f 6 1 b b 2 2 " , " c c 6 0 c 8 3 f - 1 1 7 2 - 4 c b 7 - 9 d 0 c - 3 3 1 f a a 8 7 1 3 2 4 " , " 0 c 1 0 1 8 c 2 - 3 4 c 3 - 4 c 3 5 - a 5 3 2 - b 4 4 6 6 7 0 b f 9 5 9 " , " 5 9 d 9 d 9 a d - c 0 8 9 - 4 7 f f - 9 3 d d - 8 3 e 8 d a a 3 5 c 0 5 " , " c 9 8 5 f 4 9 d - 2 e e f - 4 9 a 1 - 8 2 b 4 - e c f f 6 e 1 9 6 0 9 7 " , " 6 d 6 e b 1 4 6 - c 5 5 c - 4 2 9 4 - a 1 d f - f e 1 f 2 3 7 4 1 1 6 b " , " 8 1 6 b 3 c 4 1 - d f d 9 - 4 e 5 8 - 9 5 b a - 4 8 a 9 1 0 7 6 9 f f 2 " , " 6 f 0 b 3 3 f 7 - 4 a 0 1 - 4 4 6 1 - 8 2 2 b - 3 0 5 b a 3 6 5 6 7 b b " , " 5 f 1 5 4 8 5 8 - 0 c 4 3 - 4 d 1 7 - 9 4 8 a - b e d 9 e 0 8 d 2 7 9 5 " , " a 9 9 2 6 5 1 6 - 3 3 3 9 - 4 b f 9 - b 9 3 3 - 9 5 9 9 b 6 0 7 c 6 3 a " , " c a 4 3 f 0 1 f - 1 3 4 0 - 4 6 6 f - 9 0 d f - 2 1 b 7 9 3 0 0 f d 4 5 " , " 4 2 1 d 0 d 8 0 - a 0 5 8 - 4 8 1 2 - b e d b - 7 3 f e 4 a c b 4 d 1 e " , " a f d 0 4 5 9 2 - 8 5 0 8 - 4 b 8 9 - a a c 7 - 2 9 a a 1 5 8 a 8 5 0 0 " , " 9 6 4 7 9 6 9 5 - 3 6 d 5 - 4 8 8 4 - a c f a - 4 a 4 1 4 2 8 7 e 9 7 7 " , " 9 1 3 1 e 7 e 0 - f f 6 f - 4 7 e 8 - 9 b a 6 - 5 c 0 1 4 3 a 8 c 2 c e " , " a 5 7 7 a c 9 6 - 5 6 d e - 4 e 4 9 - 9 1 5 e - 0 a 2 d a c e 9 0 3 8 f " , " c d 0 8 4 b f 5 - 7 1 c 5 - 4 a 0 1 - a 4 2 c - 8 f 7 2 0 e d 2 c b 3 b " , " 6 a 0 b 5 b 5 4 - a 6 7 a - 4 6 4 2 - b d 9 1 - e 0 7 b d b 7 1 0 e 4 2 " , " 1 7 2 7 5 0 3 b - 6 6 a 0 - 4 e 9 b - b f c 1 - 1 e 3 3 c 1 3 b 1 b d 4 " , " 0 a 2 1 9 8 a 8 - e e 1 4 - 4 b f f - a 5 c d - 6 a 5 6 b d f 6 d b b a " , " a 0 1 e 9 f b f - 0 1 2 3 - 4 8 e b - a 0 9 0 - a 4 9 e 8 f 4 f 3 c b 5 " , " 7 9 4 9 b 6 5 d - 7 d 1 a - 4 3 a 1 - 9 3 b 9 - 1 7 f 9 4 7 6 6 9 4 6 5 " , " 9 b 7 4 f b 2 b - 9 9 4 2 - 4 1 4 7 - 9 1 e b - 6 e e 3 a f e e 6 b 8 d " , " 2 c 1 c f 6 2 9 - 5 5 7 b - 4 e c f - 9 a 4 2 - 3 8 b 6 4 4 3 8 8 d 3 a " , " 1 a 9 b 6 f 7 7 - b d f 4 - 4 e e f - a e a 0 - 1 d 9 5 7 1 b 0 b c 4 f " , " 0 6 7 3 c 1 d 6 - 2 0 a 8 - 4 2 7 2 - 8 4 7 2 - c 2 1 7 4 1 e 4 6 8 2 e " , " b 4 a 5 3 4 c d - f f 9 7 - 4 e 4 3 - 8 7 1 1 - 3 1 8 e d f 0 e 0 e 8 e " , " b 4 7 d 2 0 9 c - 0 f 9 c - 4 6 f e - 8 c 7 c - 0 d 1 7 f 5 0 3 4 8 8 b " , " 1 1 f 8 8 1 e 2 - 0 1 6 9 - 4 a 8 e - 9 e 8 b - e 6 5 a 1 3 d 4 a 6 7 5 " , " 1 d c e 0 1 0 7 - 3 3 d d - 4 8 3 e - b 6 f d - 4 b 1 4 3 a 0 c 6 7 a c " , " 2 1 b f 4 2 4 8 - 3 e 9 7 - 4 4 e a - 9 6 1 4 - 7 5 c b b 4 1 b 7 7 5 b " , " 6 a 5 f 1 3 9 e - d 3 c b - 4 6 5 8 - b 7 4 a - c 3 4 1 2 1 8 b 5 9 9 c " , " 8 e e e 8 f 1 3 - f d d b - 4 5 d 9 - b 3 e 3 - a b 4 c e b 0 e 4 9 7 1 " , " 6 b b 9 6 4 8 f - 2 f a a - 4 6 a 0 - b b b 4 - b 6 c f 1 e 3 b 2 7 f 7 " , " b 3 5 1 b 6 e 3 - b f a 7 - 4 5 3 d - a 3 c f - c 8 b e 6 0 2 a 2 9 7 7 " , " b d c 8 5 a 3 4 - 7 4 a 4 - 4 a 7 1 - b 6 a 3 - 0 6 0 0 0 2 8 a f 0 4 c " , " 1 e 6 9 d a a 4 - 6 c b d - 4 f c 7 - 9 3 9 f - 9 c 5 3 c a 5 9 e d d 6 " , " 6 b b 9 6 4 8 f - 2 f a a - 4 6 a 0 - b b b 4 - b 6 c f 1 e 3 b 2 7 f 8 " , " 6 b b 9 6 4 8 f - 2 f a a - 4 6 a 0 - b b b 4 - b 6 c f 1 e 3 b 2 7 f 9 " , " 6 b b 9 6 4 8 f - 2 f a a - 4 6 a 0 - b b b 4 - b 6 c f 1 e 3 b 2 7 f a " , " 6 b b 9 6 4 8 f - 2 f a a - 4 6 a 0 - b b b 4 - b 6 c f 1 e 3 b 2 7 f b " , " 6 b b 9 6 4 8 f - 2 f a a - 4 6 a 0 - b b b 4 - b 6 c f 1 e 3 b 2 7 f c " , " 6 b b 9 6 4 8 f - 2 f a a - 4 6 a 0 - b b b 4 - b 6 c f 1 e 3 b 2 7 f d " , " 6 b b 9 6 4 8 f - 2 f a a - 4 6 a 0 - b b b 4 - b 6 c f 1 e 3 b 2 7 f e " , " 6 b b 9 6 4 8 f - 2 f a a - 4 6 a 0 - b b b 4 - b 6 c f 1 e 3 b 2 7 f f " , " 9 1 c c a d a 2 - c 0 2 d - 4 e f d - 8 c 1 e - a a 2 f c 6 1 9 5 c 9 c " , " 3 5 f 4 6 9 2 0 - 2 b 7 d - 4 1 c 3 - 8 4 c 7 - d 2 4 3 1 c 6 3 3 8 6 7 " , " e c 0 e d 8 4 0 - 7 2 f 5 - 4 b 8 7 - 8 a 8 e - 9 2 f c 3 c 9 9 b d 7 e " , " c a 2 6 7 c 5 7 - 7 2 9 f - 4 f 1 5 - a b 0 0 - 6 9 7 2 2 3 5 f f 9 6 1 " , " 9 1 c c a d a 2 - c 0 2 d - 4 e f d - 8 c 1 e - a a 2 f c 6 1 9 5 c 9 d " , " 9 1 c c a d a 2 - c 0 2 d - 4 e f d - 8 c 1 e - a a 2 f c 6 1 9 5 c 9 e " , " 9 1 c c a d a 2 - c 0 2 d - 4 e f d - 8 c 1 e - a a 2 f c 6 1 9 5 c 9 f " , " 9 1 c c a d a 2 - c 0 2 d - 4 e f d - 8 c 1 e - a a 2 f c 6 1 9 5 c a 0 " , " 9 1 c c a d a 2 - c 0 2 d - 4 e f d - 8 c 1 e - a a 2 f c 6 1 9 5 c a 1 " , " 9 1 c c a d a 2 - c 0 2 d - 4 e f d - 8 c 1 e - a a 2 f c 6 1 9 5 c a 2 " , " 9 1 c c a d a 2 - c 0 2 d - 4 e f d - 8 c 1 e - a a 2 f c 6 1 9 5 c a 3 " , " 9 1 c c a d a 2 - c 0 2 d - 4 e f d - 8 c 1 e - a a 2 f c 6 1 9 5 c a 4 " , " 6 b 2 4 b 1 9 3 - 2 f 8 2 - 4 3 b 7 - 9 9 c 3 - 8 2 7 f 0 b a 0 6 9 2 4 " , " 2 9 1 f 0 9 8 b - f c 9 b - 4 4 8 c - 9 1 d b - f d 0 1 8 1 4 f 6 a 5 0 " , " 2 9 1 f 0 9 8 b - f c 9 b - 4 4 8 c - 9 1 d b - f d 0 1 8 1 4 f 6 a 5 1 " , " 2 9 1 f 0 9 8 b - f c 9 b - 4 4 8 c - 9 1 d b - f d 0 1 8 1 4 f 6 a 5 2 " , " 4 b 9 9 e c c e - b 3 b 2 - 4 d 9 5 - b f 2 e - 4 a 3 e 4 9 9 c 5 e 9 f " , " e 3 c 5 3 3 d 5 - 9 a c 6 - 4 4 2 a - 8 c 2 9 - 3 f c 1 c 1 5 2 7 4 0 8 " , " 1 f 4 a a 1 f 2 - 4 3 6 7 - 4 c c e - 8 a 5 d - d b 9 0 1 8 4 8 a 7 b 2 " , " d 4 e 6 5 5 2 8 - 9 7 1 d - 4 b 0 8 - a 8 8 9 - a 6 0 2 6 5 6 f b 1 3 6 " , " d 1 6 0 2 6 d b - 3 5 c 6 - 4 b a 5 - b 2 2 0 - f f 5 6 4 8 1 3 8 a 4 e " , " 5 8 7 b 7 a d 7 - f 7 f 9 - 4 b e 0 - 8 7 4 a - f c 2 e 5 2 7 1 f e 2 d " , " 9 7 d c d 2 b f - 2 d b f - 4 8 d f - 8 e a 8 - d 4 d 0 9 2 f 3 d 9 4 a " , " 9 a e 7 4 0 5 0 - 8 5 4 8 - 4 b 5 d - b d 4 d - a a c 5 0 c 1 a 4 c 5 9 " , " a 2 2 9 a 5 6 8 - f e 8 0 - 4 b 7 1 - 9 8 5 e - 6 a 3 6 9 8 c 0 4 7 4 3 " , " 3 b 0 7 0 b e d - 0 4 4 c - 4 e 3 e - 8 7 5 d - 1 5 1 0 e 7 9 0 3 3 e b " , " 4 e 1 d 6 8 d 8 - a 0 0 f - 4 0 0 8 - b 0 8 b - b 0 1 6 d e 4 9 3 f 7 9 " , " 2 5 5 7 7 6 e 1 - 0 e 6 b - 4 f a 6 - b e 3 1 - 1 a f d 7 d d 2 8 8 9 e " , " b b 8 f 3 2 5 a - 4 8 7 9 - 4 6 e f - a 7 a 3 - c 7 3 b 3 8 d 7 0 b f 3 " , " 4 e a 5 1 7 b 1 - f b 9 e - 4 9 1 d - a f 1 8 - 1 8 6 3 3 d 0 0 4 b e e " , " 9 1 c 6 0 a 4 9 - 1 2 e 2 - 4 0 5 4 - b 1 b 8 - 6 5 0 f f d 9 b 2 e 5 5 " , " 9 e 1 0 d d c 5 - e 1 0 0 - 4 7 9 1 - b e 0 2 - c 3 f 5 3 e b d a b f 4 " , " 9 7 6 2 e 5 6 d - b b 0 c - 4 c 3 a - b e 6 a - 4 6 d b a 7 d 1 7 0 f 7 " , " 0 6 7 7 3 5 8 4 - 5 c 6 f - 4 b 9 6 - a 7 4 5 - 9 0 4 5 9 0 f 0 6 0 8 6 " , " 9 1 1 6 0 0 6 4 - c f 0 6 - 4 c b 5 - 8 0 0 e - 5 8 0 a a e c 7 9 0 f a " , " e 5 9 d 7 2 8 e - a 1 4 b - 4 4 5 9 - 9 2 9 4 - 0 2 2 1 7 e 3 c d d 3 4 " , " a b 0 5 c 3 b 8 - 1 a 2 1 - 4 0 b 8 - b d 7 4 - d c f a 7 7 a b b d 9 5 " , " 5 f 1 7 2 2 b f - a d f 5 - 4 f 6 a - 9 4 0 b - 9 5 f 0 b f e 4 a b c 7 " ] , " u n i t P r e f i x " : [ " a 6 e 2 b c 8 3 - 1 8 0 c - 4 8 0 9 - a 2 0 0 - 4 5 5 8 3 d 5 d 2 c 4 9 " , " 4 a e 8 8 d f e - 9 d 2 5 - 4 2 2 c - b 6 b f - 3 7 f d 7 7 4 c f 5 b 7 " , " d 0 9 d 2 2 1 e - e 8 d 9 - 4 b d b - 8 9 0 5 - 8 8 4 2 8 4 a 0 a 4 2 3 " , " e 4 2 c 8 3 6 6 - f 3 e 7 - 4 f f f - b 6 5 f - 2 4 a 2 7 a 4 1 2 6 0 e " , " c 7 2 7 1 9 6 9 - e 7 b 4 - 4 7 a f - 8 b f 2 - b c 8 b e 9 0 5 6 f c 6 " , " 9 2 e b d f e 6 - 5 f 9 6 - 4 6 b 1 - 9 3 4 3 - 3 0 b a 1 3 a c 4 3 d b " , " e 1 4 6 1 3 4 1 - 2 5 6 b - 4 4 c a - b 0 0 4 - d 3 e b 3 9 e 5 2 e c f " , " b 5 f 5 8 1 e 8 - 1 b 3 6 - 4 4 8 5 - b 7 9 d - 4 b c 0 5 1 9 9 3 d d 5 " , " a 6 c d 6 1 0 e - 5 7 b 7 - 4 f a 6 - 9 a 3 a - 0 5 e 3 b b 4 8 d 5 3 a " , " 0 f 2 d c 7 3 e - a 3 b c - 4 0 0 9 - 9 e 9 8 - 5 2 9 0 8 9 c 6 8 2 c 0 " , " 7 4 6 4 c f f f - 3 d 4 a - 4 4 b 2 - a a 9 3 - 4 9 f 0 3 c 7 b 6 b 3 a " , " 3 a 6 f 6 a 1 4 - 1 6 9 a - 4 a 5 c - b 3 e b - 3 4 a 7 c b 4 a a 6 8 b " , " 0 c 7 6 b 1 7 a - f f 0 f - 4 4 5 4 - a 0 2 e - e 2 6 f 7 b 4 c 2 4 5 9 " , " e b f a c c 4 0 - 1 b e e - 4 1 f 1 - 8 a 4 9 - 4 2 0 9 b 8 0 d 3 6 8 5 " , " 0 6 6 a c 7 7 3 - c 5 f d - 4 0 6 c - a d 5 a - 1 8 1 6 9 b 5 8 c 5 d 5 " , " 8 9 a 5 c 4 6 7 - e 1 4 7 - 4 f 7 c - 8 e b b - 1 7 9 4 c 2 1 3 e 2 9 c " , " d 8 7 5 4 3 b d - 4 0 0 3 - 4 c 6 3 - 8 3 5 2 - 4 9 a 0 7 c 4 0 f 4 f 0 " , " 6 6 5 1 1 b 9 b - e f b 5 - 4 b f 3 - 9 d 5 c - d 6 d a 1 0 7 9 a 6 e 0 " , " 5 7 4 2 f 1 e 5 - 5 5 1 a - 4 4 4 5 - 8 a d 8 - b 8 1 b f 8 d e 0 4 e 9 " , " 4 9 b 0 a b b 3 - 8 2 7 1 - 4 f f b - b 8 a b - 5 d 6 a a 5 0 a 1 0 1 f " , " b 2 3 7 2 1 1 3 - c 7 6 b - 4 d 8 b - 9 2 d e - d a c 9 2 4 1 b 6 e 8 0 " , " 3 c e 0 6 8 4 f - 8 9 1 6 - 4 3 4 2 - b 3 0 8 - 1 0 3 5 d 6 0 7 c 4 5 1 " , " b 5 d f 6 7 7 6 - 7 f c 3 - 4 e 5 0 - 9 6 1 f - 9 9 c a 9 4 e d 0 2 5 6 " , " 5 a b 8 9 d b 5 - 9 0 6 a - 4 6 d 8 - b e 7 9 - c 8 9 5 8 e 8 4 2 d 2 6 " , " c c b b 0 8 9 b - 0 4 7 e - 4 a a 9 - 8 d e d - 3 5 5 3 c b e 7 6 e 6 7 " , " 1 4 6 b 8 4 8 8 - a f c a - 4 e 5 9 - 8 d a 4 - 2 6 a 5 3 0 5 5 8 e b 6 " , " a 2 f 1 4 1 6 9 - 7 7 e f - 4 e 9 c - a 2 5 5 - 3 b 6 1 9 6 e 4 8 d d 1 " , " 4 a f b a 9 9 4 - 4 b 5 d - 4 2 2 a - 8 8 e 1 - 4 a 0 f 5 b 0 e 9 1 b 0 " ] } , { " a l i a s " : [ ] , " c a t e g o r y " : [ ] , " c l a s s K i n d " : " C o n s t a n t " , " d e f i n i t i o n " : [ ] , " h y p e r L i n k " : [ ] , " i i d " : " 3 d f 6 4 2 9 c - 4 0 5 f - 4 9 7 9 - b 4 6 a - e a e 5 1 7 b 2 0 4 7 2 " , " i s D e p r e c a t e d " : f a l s e , " n a m e " : " u y l " , " p a r a m e t e r T y p e " : " a 6 3 f 0 3 1 2 - f 6 5 c - 4 7 2 9 - a 6 e 4 - 7 5 e c 3 4 0 8 1 e 1 7 " , " r e v i s i o n N u m b e r " : 1 , " s c a l e " : n u l l , " s h o r t N a m e " : " l y u l y " , " v a l u e " : " [ \ " 1 2 3 \ " , \ " 4 5 6 \ " , \ " 7 8 9 \ " ] " } , { " a l i a s " : [ ] , " c a t e g o r y " : [ ] , " c l a s s K i n d " : " C o n s t a n t " , " d e f i n i t i o n " : [ ] , " h y p e r L i n k " : [ ] , " i i d " : " f 0 a 6 d f e a - c c 4 f - 4 6 5 b - 8 2 8 f - a 2 9 b 2 f e d c 3 4 5 " , " i s D e p r e c a t e d " : f a l s e , " n a m e " : " z z " , " p a r a m e t e r T y p e " : " a 6 3 f 0 3 1 2 - f 6 5 c - 4 7 2 9 - a 6 e 4 - 7 5 e c 3 4 0 8 1 e 1 7 " , " r e v i s i o n N u m b e r " : 1 , " s c a l e " : n u l l , " s h o r t N a m e " : " z z " , " v a l u e " : " [ \ " 1 \ " , \ " 2 \ " , \ " 3 \ " ] " } , { " a l i a s " : [ ] , " c a t e g o r y " : [ ] , " c l a s s K i n d " : " C o n s t a n t " , " d e f i n i t i o n " : [ ] , " h y p e r L i n k " : [ ] , " i i d " : " 0 b 8 4 3 8 d a - 0 c f e - 4 c d 3 - 8 0 a 2 - a 7 f 7 7 c 7 e 7 8 5 7 " , " i s D e p r e c a t e d " : f a l s e , " n a m e " : " z z z " , " p a r a m e t e r T y p e " : " 9 5 1 3 a c a 9 - 5 3 9 7 - 4 8 a 1 - 8 1 8 7 - 1 6 8 3 4 9 0 b d b 4 f " , " r e v i s i o n N u m b e r " : 1 , " s c a l e " : " 5 6 8 6 3 1 6 1 - f a 3 a - 4 7 b 8 - a 3 c d - 1 6 4 6 5 f 7 3 4 b 2 7 " , " s h o r t N a m e " : " z z z " , " v a l u e " : " [ \ " 2 3 4 \ " ] " } , { " a l i a s " : [ ] , " c a t e g o r y " : [ ] , " c l a s s K i n d " : " C o n s t a n t " , " d e f i n i t i o n " : [ ] , " h y p e r L i n k " : [ ] , " i i d " : " f c 9 1 8 a 6 4 - 0 3 c 6 - 4 d 1 8 - b 6 0 b - 0 7 5 b c b 2 c 2 4 1 d " , " i s D e p r e c a t e d " : f a l s e , " n a m e " : " I g n o r e   C o n s t a n t " , " p a r a m e t e r T y p e " : " 5 f 7 d 1 3 0 c - 6 9 6 b - 4 5 d d - 9 0 9 f - d a 3 1 3 2 1 8 d 1 2 8 " , " r e v i s i o n N u m b e r " : 5 9 , " s c a l e " : " 6 f 6 e 0 3 4 b - 7 7 9 e - 4 1 2 d - a e b 0 - e 3 4 d c 4 0 8 1 6 a 5 " , " s h o r t N a m e " : " I g n o r e M e " , " v a l u e " : " [ \ " 6 . 6 9 e - 9 \ " ] " } , { " 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3 8 d 8 c 7 a 1 - e 0 f e - 4 d f c - 8 c 0 2 - 7 7 3 8 7 b f 3 9 9 e 2 " , " i s A b s t r a c t " : f a l s e , " i s D e p r e c a t e d " : f a l s e , " n a m e " : " E l e m e n t " , " p e r m i s s i b l e C l a s s " : [ " E l e m e n t U s a g e " , " E l e m e n t D e f i n i t i o n " ] , " r e v i s i o n N u m b e r " : 1 , " s h o r t N a m e " : " E L E " , " s u p e r C a t e g o r y " : [ " 6 8 a 6 6 b a c - 8 2 0 a - 4 c 2 4 - 9 5 e b - c 7 6 3 b 3 5 1 d e 7 6 " ] } , { " 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a 6 6 b a c - 8 2 0 a - 4 c 2 4 - 9 5 e b - c 7 6 3 b 3 5 1 d e 7 6 " , " i s A b s t r a c t " : f a l s e , " i s D e p r e c a t e d " : f a l s e , " n a m e " : " P r o d u c t s " , " p e r m i s s i b l e C l a s s " : [ " E l e m e n t D e f i n i t i o n " , " E l e m e n t U s a g e " ] , " r e v i s i o n N u m b e r " : 1 , " s h o r t N a m e " : " P R O D " , " s u p e r C a t e g o r y " : [ ] } , { " 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4 6 3 b 6 c 0 2 - 1 8 6 3 - 4 d d e - 9 2 d f - d 4 d 9 2 9 3 a 5 1 8 d " , " i s A b s t r a c t " : f a l s e , " i s D e p r e c a t e d " : f a l s e , " n a m e " : " A O G N C   A c t u a t o r s " , " p e r m i s s i b l e C l a s s " : [ " E l e m e n t D e f i n i t i o n " , " E l e m e n t U s a g e " ] , " r e v i s i o n N u m b e r " : 1 , " s h o r t N a m e " : " A O G N C _ A c t u a t o r s " , " s u p e r C a t e g o r y " : [ ] } , { " a l i a s " : [ ] , " c l a s s K i n d " : " C a t e g o r y " , " d e f i n i t i o n " : [ ] , " h y p e r L i n k " : [ ] , " i i d " : " d f 6 5 c a a a - 7 9 2 8 - 4 5 2 e - a b 0 8 - 1 f a 1 5 6 d f d 2 d 2 " , " i s A b s t r a c t " : f a l s e , " i s D e p r e c a t e d " : f a l s e , " n a m e " : " A O G N C   S e n s o r s " , " p e r m i s s i b l e C l a s s " : [ " E l e m e n t U s a g e " , " E l e m e n t D e f i n i t i o n " ] , " r e v i s i o n N u m b e r " : 1 , " s h o r t N a m e " : " A O G N C _ S e n s o r s " , " s u p e r C a t e g o r y " : [ ] } , { " 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a 9 c b c c c a - 7 6 3 8 - 4 f e 5 - a 6 2 9 - d 4 1 2 6 2 8 e c 8 f 9 " , " i s A b s t r a c t " : f a l s e , " i s D e p r e c a t e d " : f a l s e , " n a m e " : " A n t e n n a s " , " p e r m i s s i b l e C l a s s " : [ " E l e m e n t U s a g e " , " E l e m e n t D e f i n i t i o n " ] , " r e v i s i o n N u m b e r " : 1 , " s h o r t N a m e " : " A n t e n n a s " , " s u p e r C a t e g o r y " : [ ] } , { " a l i a s " : [ ] , " c l a s s K i n d " : " C a t e g o r y " , " d e f i n i t i o n " : [ ] , " h y p e r L i n k " : [ ] , " i i d " : " 1 0 9 d e 8 4 8 - f 2 b a - 4 d 4 6 - b 7 8 a - a 8 8 2 d 6 4 b 7 3 7 9 " , " i s A b s t r a c t " : f a l s e , " i s D e p r e c a t e d " : f a l s e , " n a m e " : " P o w e r   A m p l i f i e r s " , " p e r m i s s i b l e C l a s s " : [ " E l e m e n t D e f i n i t i o n " , " E l e m e n t U s a g e " ] , " r e v i s i o n N u m b e r " : 1 , " s h o r t N a m e " : " P o w e r _ A m p s " , " s u p e r C a t e g o r y " : [ ] } , { " a l i a s " : [ ] , " c l a s s K i n d " : " C a t e g o r y " , " d e f i n i t i o n " : [ ] , " h y p e r L i n k " : [ ] , " i i d " : " 0 5 5 a a 0 0 f - b 6 0 4 - 4 f d 8 - 9 6 9 e - f 2 0 4 f d c 6 f 1 c c " , " i s A b s t r a c t " : f a l s e , " i s D e p r e c a t e d " : f a l s e , " n a m e " : " H i g h   P o w e r   A m p l i f i e r s " , " p e r m i s s i b l e C l a s s " : [ " E l e m e n t D e f i n i t i o n " , " E l e m e n t U s a g e " ] , " r e v i s i o n N u m b e r " : 1 , " s h o r t N a m e " : " H i g h _ P o w e r _ A m p s " , " s u p e r C a t e g o r y " : [ ] } , { " 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2 7 2 9 a c 3 5 - f 3 3 9 - 4 0 6 a - 8 3 c 3 - 1 d 5 0 7 1 0 c 5 5 2 7 " , " i s A b s t r a c t " : f a l s e , " i s D e p r e c a t e d " : f a l s e , " n a m e " : " S u b e q u i p m e n t " , " p e r m i s s i b l e C l a s s " : [ " E l e m e n t D e f i n i t i o n " , " E l e m e n t U s a g e " ] , " r e v i s i o n N u m b e r " : 3 2 , " s h o r t N a m e " : " S E Q " , " s u p e r C a t e g o r y " : [ " 2 7 2 9 a c 3 5 - f 3 3 9 - 4 0 6 a - 8 3 c 3 - 1 d 5 0 7 1 0 c 5 5 2 6 " ] } , { " 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G l o s s a r y " , " d e f i n i t i o n " : [ ] , " h y p e r L i n k " : [ ] , " i i d " : " 1 5 7 d 1 6 b f - 8 9 8 0 - 4 9 3 e - a 6 6 e - 0 4 d 0 e 7 c 9 c e 1 b " , " i s D e p r e c a t e d " : f a l s e , " n a m e " : " G l o s s a r y   o f   S p a c e   T e c h n o l o g y " , " r e v i s i o n N u m b e r " : 1 , " s h o r t N a m e " : " S p a c e T e c h " , " t e r m " : [ " 9 2 7 d e a b 8 - 5 4 1 5 - 4 2 c 6 - 8 9 a 1 - f 0 2 6 0 3 1 a e 3 b 7 " , " 1 d f 0 1 2 f 8 - 9 0 e 2 - 4 8 4 e - b 3 6 2 - 1 a 4 1 4 1 2 e 7 1 c 8 " , " d c d 3 d a 7 4 - b 0 2 d - 4 e 4 b - 9 3 5 0 - c b 7 e 3 3 a d d 9 5 c " ] } , { " 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i m p l e Q u a n t i t y K i n d " , " d e f a u l t S c a l e " : " 2 9 1 f 0 9 8 b - f c 9 b - 4 4 8 c - 9 1 d b - f d 0 1 8 1 4 f 6 e 3 a " , " d e f i n i t i o n " : [ ] , " h y p e r L i n k " : [ ] , " i i d " : " 3 5 d c c 6 4 4 - 2 4 c a - 4 0 5 f - b f 9 4 - 7 8 b 1 8 c 6 4 0 f 5 a " , " i s D e p r e c a t e d " : f a l s e , " n a m e " : " U p p e r   e c h e l o n   c o s t " , " p o s s i b l e S c a l e " : [ " 2 9 1 f 0 9 8 b - f c 9 b - 4 4 8 c - 9 1 d b - f d 0 1 8 1 4 f 6 e 3 a " ] , " q u a n t i t y D i m e n s i o n S y m b o l " : n u l l , " r e v i s i o n N u m b e r " : 1 1 9 , " s h o r t N a m e " : " u p _ c o s t " , " s y m b o l " : " u p _ c o s t " } , { " 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i m p l e Q u a n t i t y K i n d " , " d e f a u l t S c a l e " : " 3 d 5 b d d b 6 - 6 4 0 f - 4 d 7 9 - 9 c 3 5 - 6 4 a 5 5 4 9 4 6 8 8 4 " , " d e f i n i t i o n " : [ " 7 4 3 7 f 4 5 8 - 7 8 e d - 4 1 7 e - b 2 e 0 - 7 1 9 f 7 c a e 6 c c c " ] , " h y p e r L i n k " : [ ] , " i i d " : " 6 6 7 6 6 f 4 4 - 0 a 0 b - 4 e 0 a - 9 b c 7 - 8 a e 0 2 7 c 2 d a 5 c " , " i s D e p r e c a t e d " : f a l s e , " n a m e " : " l e n g t h " , " p o s s i b l e S c a l e " : [ " 3 d 5 b d d b 6 - 6 4 0 f - 4 d 7 9 - 9 c 3 5 - 6 4 a 5 5 4 9 4 6 8 8 5 " , " 3 d 5 b d d b 6 - 6 4 0 f - 4 d 7 9 - 9 c 3 5 - 6 4 a 5 5 4 9 4 6 8 8 a " , " 3 d 5 b d d b 6 - 6 4 0 f - 4 d 7 9 - 9 c 3 5 - 6 4 a 5 5 4 9 4 6 8 8 9 " , " 3 d 5 b d d b 6 - 6 4 0 f - 4 d 7 9 - 9 c 3 5 - 6 4 a 5 5 4 9 4 6 8 8 8 " , " 3 d 5 b d d b 6 - 6 4 0 f - 4 d 7 9 - 9 c 3 5 - 6 4 a 5 5 4 9 4 6 8 8 7 " , " 3 d 5 b d d b 6 - 6 4 0 f - 4 d 7 9 - 9 c 3 5 - 6 4 a 5 5 4 9 4 6 8 8 6 " , " 3 d 5 b d d b 6 - 6 4 0 f - 4 d 7 9 - 9 c 3 5 - 6 4 a 5 5 4 9 4 6 8 8 4 " ] , " 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i m p l e Q u a n t i t y K i n d " , " d e f a u l t S c a l e " : " a 7 c 5 1 9 9 e - f 7 2 b - 4 e 7 e - 8 1 b 3 - 2 d 4 2 7 3 0 f 8 c 6 6 " , " d e f i n i t i o n " : [ " e d 6 3 2 f 7 0 - 5 4 6 0 - 4 e b 8 - b 5 3 8 - b 9 c f d 5 c a 6 b 3 9 " ] , " h y p e r L i n k " : [ ] , " i i d " : " e 9 8 d 7 d 6 5 - 7 a 1 a - 4 5 c f - 9 3 e a - e 8 c 3 7 f 2 1 a 5 2 2 " , " i s D e p r e c a t e d " : f a l s e , " n a m e " : " t i m e " , " p o s s i b l e S c a l e " : [ " a 7 c 5 1 9 9 e - f 7 2 b - 4 e 7 e - 8 1 b 3 - 2 d 4 2 7 3 0 f 8 c 6 9 " , " a 7 c 5 1 9 9 e - f 7 2 b - 4 e 7 e - 8 1 b 3 - 2 d 4 2 7 3 0 f 8 c 6 7 " , " a 7 c 5 1 9 9 e - f 7 2 b - 4 e 7 e - 8 1 b 3 - 2 d 4 2 7 3 0 f 8 c 6 6 " , " a 7 c 5 1 9 9 e - f 7 2 b - 4 e 7 e - 8 1 b 3 - 2 d 4 2 7 3 0 f 8 c 6 8 " , " e 8 e 6 b 3 b b - e d 7 0 - 4 b c 9 - 9 e 2 c - 6 a 2 c 0 4 b c 4 1 e e " , " 0 1 8 0 5 8 2 d - 7 0 7 5 - 4 c 5 2 - 8 d 2 4 - a 0 5 f 6 f e 6 4 b 9 7 " , " 4 b 5 e d 5 7 1 - d c 9 4 - 4 6 0 a - 9 1 0 9 - 6 3 5 1 e 6 3 f a 8 a c " ] , " 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5 " , " 3 d 5 b d d b 6 - 6 4 0 f - 4 d 7 9 - 9 c 3 5 - 6 4 a 5 5 4 9 4 6 8 8 6 " , " 3 d 5 b d d b 6 - 6 4 0 f - 4 d 7 9 - 9 c 3 5 - 6 4 a 5 5 4 9 4 6 8 8 7 " , " 3 d 5 b d d b 6 - 6 4 0 f - 4 d 7 9 - 9 c 3 5 - 6 4 a 5 5 4 9 4 6 8 8 8 " , " 3 d 5 b d d b 6 - 6 4 0 f - 4 d 7 9 - 9 c 3 5 - 6 4 a 5 5 4 9 4 6 8 8 9 " , " 3 d 5 b d d b 6 - 6 4 0 f - 4 d 7 9 - 9 c 3 5 - 6 4 a 5 5 4 9 4 6 8 8 a " , " 3 d 5 b d d b 6 - 6 4 0 f - 4 d 7 9 - 9 c 3 5 - 6 4 a 5 5 4 9 4 6 8 8 4 " ] , " 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a " , " 3 d 5 b d d b 6 - 6 4 0 f - 4 d 7 9 - 9 c 3 5 - 6 4 a 5 5 4 9 4 6 8 8 4 " , " 3 d 5 b d d b 6 - 6 4 0 f - 4 d 7 9 - 9 c 3 5 - 6 4 a 5 5 4 9 4 6 8 8 5 " , " 3 d 5 b d d b 6 - 6 4 0 f - 4 d 7 9 - 9 c 3 5 - 6 4 a 5 5 4 9 4 6 8 8 6 " , " 3 d 5 b d d b 6 - 6 4 0 f - 4 d 7 9 - 9 c 3 5 - 6 4 a 5 5 4 9 4 6 8 8 7 " , " 3 d 5 b d d b 6 - 6 4 0 f - 4 d 7 9 - 9 c 3 5 - 6 4 a 5 5 4 9 4 6 8 8 8 " , " 3 d 5 b d d b 6 - 6 4 0 f - 4 d 7 9 - 9 c 3 5 - 6 4 a 5 5 4 9 4 6 8 8 9 " ] , " 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5 " , " 3 d 5 b d d b 6 - 6 4 0 f - 4 d 7 9 - 9 c 3 5 - 6 4 a 5 5 4 9 4 6 8 8 6 " , " 3 d 5 b d d b 6 - 6 4 0 f - 4 d 7 9 - 9 c 3 5 - 6 4 a 5 5 4 9 4 6 8 8 7 " , " 3 d 5 b d d b 6 - 6 4 0 f - 4 d 7 9 - 9 c 3 5 - 6 4 a 5 5 4 9 4 6 8 8 8 " , " 3 d 5 b d d b 6 - 6 4 0 f - 4 d 7 9 - 9 c 3 5 - 6 4 a 5 5 4 9 4 6 8 8 9 " , " 3 d 5 b d d b 6 - 6 4 0 f - 4 d 7 9 - 9 c 3 5 - 6 4 a 5 5 4 9 4 6 8 8 a " , " 3 d 5 b d d b 6 - 6 4 0 f - 4 d 7 9 - 9 c 3 5 - 6 4 a 5 5 4 9 4 6 8 8 4 " ] , " 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7 " , " 3 d 5 b d d b 6 - 6 4 0 f - 4 d 7 9 - 9 c 3 5 - 6 4 a 5 5 4 9 4 6 8 8 8 " , " 3 d 5 b d d b 6 - 6 4 0 f - 4 d 7 9 - 9 c 3 5 - 6 4 a 5 5 4 9 4 6 8 8 9 " , " 3 d 5 b d d b 6 - 6 4 0 f - 4 d 7 9 - 9 c 3 5 - 6 4 a 5 5 4 9 4 6 8 8 a " , " 3 d 5 b d d b 6 - 6 4 0 f - 4 d 7 9 - 9 c 3 5 - 6 4 a 5 5 4 9 4 6 8 8 6 " , " 3 d 5 b d d b 6 - 6 4 0 f - 4 d 7 9 - 9 c 3 5 - 6 4 a 5 5 4 9 4 6 8 8 5 " , " 3 d 5 b d d b 6 - 6 4 0 f - 4 d 7 9 - 9 c 3 5 - 6 4 a 5 5 4 9 4 6 8 8 4 " ] , " 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7 " , " 3 d 5 b d d b 6 - 6 4 0 f - 4 d 7 9 - 9 c 3 5 - 6 4 a 5 5 4 9 4 6 8 8 9 " , " 3 d 5 b d d b 6 - 6 4 0 f - 4 d 7 9 - 9 c 3 5 - 6 4 a 5 5 4 9 4 6 8 8 a " , " 3 d 5 b d d b 6 - 6 4 0 f - 4 d 7 9 - 9 c 3 5 - 6 4 a 5 5 4 9 4 6 8 8 5 " , " 3 d 5 b d d b 6 - 6 4 0 f - 4 d 7 9 - 9 c 3 5 - 6 4 a 5 5 4 9 4 6 8 8 4 " , " 3 d 5 b d d b 6 - 6 4 0 f - 4 d 7 9 - 9 c 3 5 - 6 4 a 5 5 4 9 4 6 8 8 6 " , " 3 d 5 b d d b 6 - 6 4 0 f - 4 d 7 9 - 9 c 3 5 - 6 4 a 5 5 4 9 4 6 8 8 8 " ] , " 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S p e c i a l i z e d Q u a n t i t y K i n d " , " d e f a u l t S c a l e " : " 3 d 5 b d d b 6 - 6 4 0 f - 4 d 7 9 - 9 c 3 5 - 6 4 a 5 5 4 9 4 6 8 8 4 " , " d e f i n i t i o n " : [ ] , " g e n e r a l " : " 1 5 3 d 8 2 e 6 - 5 8 7 3 - 4 4 3 2 - 9 9 3 f - b 5 7 8 c 5 1 c e e 5 c " , " h y p e r L i n k " : [ ] , " i i d " : " 4 e 0 3 6 4 a 0 - 0 7 9 f - 4 7 4 7 - 9 8 7 1 - f 5 e 0 0 a 8 3 c e 3 d " , " i s D e p r e c a t e d " : f a l s e , " n a m e " : " m a x i m u m   r a d i a l   d i s t a n c e " , " p o s s i b l e S c a l e " : [ " 3 d 5 b d d b 6 - 6 4 0 f - 4 d 7 9 - 9 c 3 5 - 6 4 a 5 5 4 9 4 6 8 8 5 " , " 3 d 5 b d d b 6 - 6 4 0 f - 4 d 7 9 - 9 c 3 5 - 6 4 a 5 5 4 9 4 6 8 8 9 " , " 3 d 5 b d d b 6 - 6 4 0 f - 4 d 7 9 - 9 c 3 5 - 6 4 a 5 5 4 9 4 6 8 8 4 " , " 3 d 5 b d d b 6 - 6 4 0 f - 4 d 7 9 - 9 c 3 5 - 6 4 a 5 5 4 9 4 6 8 8 7 " , " 3 d 5 b d d b 6 - 6 4 0 f - 4 d 7 9 - 9 c 3 5 - 6 4 a 5 5 4 9 4 6 8 8 a " , " 3 d 5 b d d b 6 - 6 4 0 f - 4 d 7 9 - 9 c 3 5 - 6 4 a 5 5 4 9 4 6 8 8 8 " , " 3 d 5 b d d b 6 - 6 4 0 f - 4 d 7 9 - 9 c 3 5 - 6 4 a 5 5 4 9 4 6 8 8 6 " ] , " q u a n t i t y D i m e n s i o n S y m b o l " : " " , " r e v i s i o n N u m b e r " : 1 , " s h o r t N a m e " : " r � _ m a x " , " s y m b o l " : " r � _ m a x " } , { " 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9 " , " 3 d 5 b d d b 6 - 6 4 0 f - 4 d 7 9 - 9 c 3 5 - 6 4 a 5 5 4 9 4 6 8 8 7 " , " 3 d 5 b d d b 6 - 6 4 0 f - 4 d 7 9 - 9 c 3 5 - 6 4 a 5 5 4 9 4 6 8 8 6 " , " 3 d 5 b d d b 6 - 6 4 0 f - 4 d 7 9 - 9 c 3 5 - 6 4 a 5 5 4 9 4 6 8 8 a " , " 3 d 5 b d d b 6 - 6 4 0 f - 4 d 7 9 - 9 c 3 5 - 6 4 a 5 5 4 9 4 6 8 8 5 " , " 3 d 5 b d d b 6 - 6 4 0 f - 4 d 7 9 - 9 c 3 5 - 6 4 a 5 5 4 9 4 6 8 8 4 " , " 3 d 5 b d d b 6 - 6 4 0 f - 4 d 7 9 - 9 c 3 5 - 6 4 a 5 5 4 9 4 6 8 8 8 " ] , " 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6 " , " 3 d 5 b d d b 6 - 6 4 0 f - 4 d 7 9 - 9 c 3 5 - 6 4 a 5 5 4 9 4 6 8 8 a " , " 3 d 5 b d d b 6 - 6 4 0 f - 4 d 7 9 - 9 c 3 5 - 6 4 a 5 5 4 9 4 6 8 8 9 " , " 3 d 5 b d d b 6 - 6 4 0 f - 4 d 7 9 - 9 c 3 5 - 6 4 a 5 5 4 9 4 6 8 8 8 " , " 3 d 5 b d d b 6 - 6 4 0 f - 4 d 7 9 - 9 c 3 5 - 6 4 a 5 5 4 9 4 6 8 8 7 " , " 3 d 5 b d d b 6 - 6 4 0 f - 4 d 7 9 - 9 c 3 5 - 6 4 a 5 5 4 9 4 6 8 8 5 " , " 3 d 5 b d d b 6 - 6 4 0 f - 4 d 7 9 - 9 c 3 5 - 6 4 a 5 5 4 9 4 6 8 8 4 " ] , " 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6 " , " 3 d 5 b d d b 6 - 6 4 0 f - 4 d 7 9 - 9 c 3 5 - 6 4 a 5 5 4 9 4 6 8 8 a " , " 3 d 5 b d d b 6 - 6 4 0 f - 4 d 7 9 - 9 c 3 5 - 6 4 a 5 5 4 9 4 6 8 8 9 " , " 3 d 5 b d d b 6 - 6 4 0 f - 4 d 7 9 - 9 c 3 5 - 6 4 a 5 5 4 9 4 6 8 8 8 " , " 3 d 5 b d d b 6 - 6 4 0 f - 4 d 7 9 - 9 c 3 5 - 6 4 a 5 5 4 9 4 6 8 8 4 " , " 3 d 5 b d d b 6 - 6 4 0 f - 4 d 7 9 - 9 c 3 5 - 6 4 a 5 5 4 9 4 6 8 8 5 " , " 3 d 5 b d d b 6 - 6 4 0 f - 4 d 7 9 - 9 c 3 5 - 6 4 a 5 5 4 9 4 6 8 8 7 " ] , " 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a " , " 3 d 5 b d d b 6 - 6 4 0 f - 4 d 7 9 - 9 c 3 5 - 6 4 a 5 5 4 9 4 6 8 8 4 " , " 3 d 5 b d d b 6 - 6 4 0 f - 4 d 7 9 - 9 c 3 5 - 6 4 a 5 5 4 9 4 6 8 8 5 " , " 3 d 5 b d d b 6 - 6 4 0 f - 4 d 7 9 - 9 c 3 5 - 6 4 a 5 5 4 9 4 6 8 8 9 " , " 3 d 5 b d d b 6 - 6 4 0 f - 4 d 7 9 - 9 c 3 5 - 6 4 a 5 5 4 9 4 6 8 8 8 " , " 3 d 5 b d d b 6 - 6 4 0 f - 4 d 7 9 - 9 c 3 5 - 6 4 a 5 5 4 9 4 6 8 8 7 " , " 3 d 5 b d d b 6 - 6 4 0 f - 4 d 7 9 - 9 c 3 5 - 6 4 a 5 5 4 9 4 6 8 8 6 " ] , " 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a " , " 3 d 5 b d d b 6 - 6 4 0 f - 4 d 7 9 - 9 c 3 5 - 6 4 a 5 5 4 9 4 6 8 8 9 " , " 3 d 5 b d d b 6 - 6 4 0 f - 4 d 7 9 - 9 c 3 5 - 6 4 a 5 5 4 9 4 6 8 8 8 " , " 3 d 5 b d d b 6 - 6 4 0 f - 4 d 7 9 - 9 c 3 5 - 6 4 a 5 5 4 9 4 6 8 8 7 " , " 3 d 5 b d d b 6 - 6 4 0 f - 4 d 7 9 - 9 c 3 5 - 6 4 a 5 5 4 9 4 6 8 8 6 " , " 3 d 5 b d d b 6 - 6 4 0 f - 4 d 7 9 - 9 c 3 5 - 6 4 a 5 5 4 9 4 6 8 8 5 " , " 3 d 5 b d d b 6 - 6 4 0 f - 4 d 7 9 - 9 c 3 5 - 6 4 a 5 5 4 9 4 6 8 8 4 " ] , " 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9 " , " 3 d 5 b d d b 6 - 6 4 0 f - 4 d 7 9 - 9 c 3 5 - 6 4 a 5 5 4 9 4 6 8 8 8 " , " 3 d 5 b d d b 6 - 6 4 0 f - 4 d 7 9 - 9 c 3 5 - 6 4 a 5 5 4 9 4 6 8 8 7 " , " 3 d 5 b d d b 6 - 6 4 0 f - 4 d 7 9 - 9 c 3 5 - 6 4 a 5 5 4 9 4 6 8 8 6 " , " 3 d 5 b d d b 6 - 6 4 0 f - 4 d 7 9 - 9 c 3 5 - 6 4 a 5 5 4 9 4 6 8 8 a " , " 3 d 5 b d d b 6 - 6 4 0 f - 4 d 7 9 - 9 c 3 5 - 6 4 a 5 5 4 9 4 6 8 8 5 " ] , " 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7 " , " 3 d 5 b d d b 6 - 6 4 0 f - 4 d 7 9 - 9 c 3 5 - 6 4 a 5 5 4 9 4 6 8 8 6 " , " 3 d 5 b d d b 6 - 6 4 0 f - 4 d 7 9 - 9 c 3 5 - 6 4 a 5 5 4 9 4 6 8 8 5 " , " 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a " , " 3 d 5 b d d b 6 - 6 4 0 f - 4 d 7 9 - 9 c 3 5 - 6 4 a 5 5 4 9 4 6 8 8 4 " , " 3 d 5 b d d b 6 - 6 4 0 f - 4 d 7 9 - 9 c 3 5 - 6 4 a 5 5 4 9 4 6 8 8 5 " , " 3 d 5 b d d b 6 - 6 4 0 f - 4 d 7 9 - 9 c 3 5 - 6 4 a 5 5 4 9 4 6 8 8 6 " , " 3 d 5 b d d b 6 - 6 4 0 f - 4 d 7 9 - 9 c 3 5 - 6 4 a 5 5 4 9 4 6 8 8 7 " , " 3 d 5 b d d b 6 - 6 4 0 f - 4 d 7 9 - 9 c 3 5 - 6 4 a 5 5 4 9 4 6 8 8 8 " , " 3 d 5 b d d b 6 - 6 4 0 f - 4 d 7 9 - 9 c 3 5 - 6 4 a 5 5 4 9 4 6 8 8 9 " ] , " 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D e r i v e d Q u a n t i t y K i n d " , " d e f a u l t S c a l e " : " 5 8 3 8 8 0 d 6 - 9 8 a a - 4 6 e a - a 1 4 8 - 3 5 b d e b 4 5 5 3 8 9 " , " d e f i n i t i o n " : [ " e c 5 b f b c c - b 3 c e - 4 8 2 c - a 8 e d - 5 d 6 9 b 4 6 a 3 b 6 b " ] , " h y p e r L i n k " : [ ] , " i i d " : " 2 2 4 c c 3 2 4 - 4 4 a 8 - 4 5 b 4 - 9 0 3 7 - 8 7 2 b b 4 e 3 f d e 0 " , " i s D e p r e c a t e d " : f a l s e , " n a m e " : " p l a n a r   a n g l e " , " p o s s i b l e S c a l e " : [ " 4 3 a 1 0 b c 2 - 4 d a 1 - 4 c 4 2 - 9 1 c c - 8 6 3 3 5 0 f 3 7 7 8 2 " , " d 3 4 e d 5 5 a - 6 5 8 3 - 4 e 2 1 - a 8 4 5 - 6 3 0 c e 8 8 a 0 c b 9 " , " e d 3 0 c 3 d 1 - 8 e 8 1 - 4 4 2 a - a 1 2 6 - a 3 a 6 0 9 3 a a 6 3 2 " , " 0 b 5 c a e 1 7 - 6 6 a c - 4 a c 1 - 8 c 3 5 - 8 e 7 f e 3 b 1 4 5 e a " , " 5 8 3 8 8 0 d 6 - 9 8 a a - 4 6 e a - a 1 4 8 - 3 5 b d e b 4 5 5 3 8 9 " ] , " 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c a t e g o r y " : [ ] , " c l a s s K i n d " : " D e r i v e d Q u a n t i t y K i n d " , " d e f a u l t S c a l e " : " 7 4 0 6 c 6 0 b - 9 f 2 2 - 4 4 a 4 - 9 f e 5 - b e d f a 0 a 8 3 b 9 3 " , " d e f i n i t i o n " : [ " 9 c c 7 a 5 d f - b 5 5 e - 4 d 0 9 - 9 8 e a - 5 b 7 f 0 d 0 a 9 1 7 0 " ] , " h y p e r L i n k " : [ ] , " i i d " : " 8 b 4 a 8 7 6 4 - a 5 e 8 - 4 e 9 d - b e 3 c - 6 b f 6 a 8 3 3 1 0 0 a " , " i s D e p r e c a t e d " : f a l s e , " n a m e " : " v e l o c i t y " , " p o s s i b l e S c a l e " : [ " 8 b c 6 7 8 a 2 - 1 1 e 5 - 4 1 c 1 - b 1 8 a - 7 4 6 b 8 5 c e d 0 a d " , " 7 4 0 6 c 6 0 b - 9 f 2 2 - 4 4 a 4 - 9 f e 5 - b e d f a 0 a 8 3 b 9 3 " ] , " 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8 " , " a 7 c 5 1 9 9 e - f 7 2 b - 4 e 7 e - 8 1 b 3 - 2 d 4 2 7 3 0 f 8 c 6 6 " , " a 7 c 5 1 9 9 e - f 7 2 b - 4 e 7 e - 8 1 b 3 - 2 d 4 2 7 3 0 f 8 c 6 7 " , " 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b c 7 1 b 9 d - 7 1 6 d - 4 0 6 e - b c 9 5 - e 9 b 7 6 7 8 d b 9 9 6 " , " d e f i n i t i o n " : [ " 5 f a d 4 4 0 0 - e 4 c b - 4 b f 1 - b c e b - 6 0 8 b 0 8 9 1 1 c 9 9 " ] , " h y p e r L i n k " : [ ] , " i i d " : " 8 9 1 4 8 7 4 c - 3 b 7 a - 4 9 e d - 9 f 4 6 - f a 2 7 9 f 2 7 0 5 1 d " , " i s D e p r e c a t e d " : f a l s e , " n a m e " : " f r e q u e n c y " , " p o s s i b l e S c a l e " : [ " 7 b c 7 1 b 9 d - 7 1 6 d - 4 0 6 e - b c 9 5 - e 9 b 7 6 7 8 d b 9 9 6 " , " 3 7 8 0 a 8 a e - d a 2 f - 4 6 3 b - 8 5 2 0 - 9 e 5 a a 0 6 a b 7 c b " ] , " q u a n t i t y D i m e n s i o n S y m b o l " : " " , " q u a n t i t y K i n d F a c t o r " : [ { " k " : 1 1 8 2 9 0 9 1 , " v " : " 4 6 4 3 1 c 5 c - 8 2 5 6 - 4 6 4 d - a f 4 e - 7 2 9 f 6 a 5 4 9 4 d f " } ] , " r e v i s i o n N u m b e r " : 1 , " 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D e r i v e d Q u a n t i t y K i n d " , " d e f a u l t S c a l e " : " 3 7 8 0 a 8 a e - d a 2 f - 4 6 3 b - 8 5 2 0 - 9 e 5 a a 0 6 a b 7 c b " , " d e f i n i t i o n " : [ " 8 2 9 d b 9 0 e - 9 2 5 c - 4 b 8 3 - a 0 2 e - 2 1 e 0 8 b 9 2 e b c 0 " ] , " h y p e r L i n k " : [ ] , " i i d " : " 9 8 2 3 9 8 3 c - 4 8 8 d - 4 5 2 d - a 7 2 3 - 0 7 1 0 2 7 8 1 5 f 4 3 " , " i s D e p r e c a t e d " : f a l s e , " n a m e " : " r o t a t i o n a l   f r e q u e n c y " , " p o s s i b l e S c a l e " : [ " 7 b c 7 1 b 9 d - 7 1 6 d - 4 0 6 e - b c 9 5 - e 9 b 7 6 7 8 d b 9 9 6 " , " 3 7 8 0 a 8 a e - d a 2 f - 4 6 3 b - 8 5 2 0 - 9 e 5 a a 0 6 a b 7 c b " ] , " 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6 " , " 3 d 5 b d d b 6 - 6 4 0 f - 4 d 7 9 - 9 c 3 5 - 6 4 a 5 5 4 9 4 6 8 8 4 " , " 3 d 5 b d d b 6 - 6 4 0 f - 4 d 7 9 - 9 c 3 5 - 6 4 a 5 5 4 9 4 6 8 8 8 " , " 3 d 5 b d d b 6 - 6 4 0 f - 4 d 7 9 - 9 c 3 5 - 6 4 a 5 5 4 9 4 6 8 8 a " , " 3 d 5 b d d b 6 - 6 4 0 f - 4 d 7 9 - 9 c 3 5 - 6 4 a 5 5 4 9 4 6 8 8 9 " , " 3 d 5 b d d b 6 - 6 4 0 f - 4 d 7 9 - 9 c 3 5 - 6 4 a 5 5 4 9 4 6 8 8 5 " , " 3 d 5 b d d b 6 - 6 4 0 f - 4 d 7 9 - 9 c 3 5 - 6 4 a 5 5 4 9 4 6 8 8 7 " ] , " 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3 5 9 0 3 4 6 0 - 6 b b d - 4 0 c b - 8 9 0 9 - 2 5 4 e f c 7 5 b e e b " , " d e f i n i t i o n " : [ " a a 8 4 2 9 a 9 - 5 6 e 2 - 4 4 e 7 - 9 6 7 b - 6 2 a 9 f 0 b 8 8 b b 3 " ] , " h y p e r L i n k " : [ ] , " i i d " : " 4 b 3 c 4 b 0 1 - d 3 9 c - 4 2 1 3 - 9 8 c f - 6 2 9 8 c f f 0 4 0 7 0 " , " i s D e p r e c a t e d " : f a l s e , " n a m e " : " a n g u l a r   w a v e n u m b e r " , " p o s s i b l e S c a l e " : [ " b b 4 8 6 5 f 3 - 2 0 1 c - 4 8 9 f - 8 d 3 d - 6 a 7 e 7 c 2 b b 2 4 d " , " 3 5 9 0 3 4 6 0 - 6 b b d - 4 0 c b - 8 9 0 9 - 2 5 4 e f c 7 5 b e e b " ] , " 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D e r i v e d Q u a n t i t y K i n d " , " d e f a u l t S c a l e " : " a 2 6 7 6 7 7 2 - 8 f 7 b - 4 b 6 5 - b 4 9 3 - 5 c 0 e a 6 c 6 2 5 6 0 " , " d e f i n i t i o n " : [ " a a 7 e 0 6 1 6 - 8 c 8 5 - 4 9 d 5 - 8 b 2 5 - e f d 3 3 7 1 d d c 8 c " ] , " h y p e r L i n k " : [ ] , " i i d " : " 7 0 9 5 c 6 2 c - e 1 9 1 - 4 e c a - 9 a 5 6 - 7 e 0 c e 1 4 c 9 e c 3 " , " i s D e p r e c a t e d " : f a l s e , " n a m e " : " l e v e l   o f   a   f i e l d   q u a n t i t y " , " p o s s i b l e S c a l e " : [ " a 2 6 7 6 7 7 2 - 8 f 7 b - 4 b 6 5 - b 4 9 3 - 5 c 0 e a 6 c 6 2 5 6 1 " , " a 2 6 7 6 7 7 2 - 8 f 7 b - 4 b 6 5 - b 4 9 3 - 5 c 0 e a 6 c 6 2 5 6 0 " , " 4 a b 1 6 a f e - 6 7 d b - 4 9 4 7 - 9 f c 4 - 8 1 8 0 5 6 5 1 d 4 6 3 " ] , " 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D e r i v e d Q u a n t i t y K i n d " , " d e f a u l t S c a l e " : " a 2 6 7 6 7 7 2 - 8 f 7 b - 4 b 6 5 - b 4 9 3 - 5 c 0 e a 6 c 6 2 5 6 0 " , " d e f i n i t i o n " : [ " 7 d 1 b c 5 2 e - 7 e 5 d - 4 e 5 f - a a 9 c - b a f 3 8 d 0 f 0 0 b 6 " ] , " h y p e r L i n k " : [ ] , " i i d " : " 1 b b a 0 1 b d - e e e e - 4 c 7 b - 9 5 e f - f 4 1 d 3 4 f 2 c f 9 9 " , " i s D e p r e c a t e d " : f a l s e , " n a m e " : " l e v e l   o f   a   p o w e r   q u a n t i t y " , " p o s s i b l e S c a l e " : [ " a 2 6 7 6 7 7 2 - 8 f 7 b - 4 b 6 5 - b 4 9 3 - 5 c 0 e a 6 c 6 2 5 6 1 " , " a 2 6 7 6 7 7 2 - 8 f 7 b - 4 b 6 5 - b 4 9 3 - 5 c 0 e a 6 c 6 2 5 6 0 " , " 4 a b 1 6 a f e - 6 7 d b - 4 9 4 7 - 9 f c 4 - 8 1 8 0 5 6 5 1 d 4 6 3 " ] , " 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D e r i v e d Q u a n t i t y K i n d " , " d e f a u l t S c a l e " : " e 6 0 6 c 1 c f - 4 2 4 5 - 4 f f 0 - b 2 9 8 - a 6 2 d 9 2 b f f e 6 4 " , " d e f i n i t i o n " : [ " a a a c 2 8 4 8 - 2 f b c - 4 6 4 4 - 9 3 9 b - 1 8 0 2 f 2 d 7 d 6 e d " ] , " h y p e r L i n k " : [ ] , " i i d " : " 0 1 1 f 9 a e 2 - c 6 a 8 - 4 b 7 2 - a b 7 0 - 4 5 e 2 3 8 6 a 5 c b 9 " , " i s D e p r e c a t e d " : f a l s e , " n a m e " : " m a s s   d e n s i t y " , " p o s s i b l e S c a l e " : [ " e 6 0 6 c 1 c f - 4 2 4 5 - 4 f f 0 - b 2 9 8 - a 6 2 d 9 2 b f f e 6 4 " , " 2 d 2 b 1 7 f e - a 9 2 c - 4 9 4 8 - 9 a a 5 - 5 b 1 a 3 4 f d 7 e 4 3 " , " 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1 f 4 a a 1 f 2 - 4 3 6 7 - 4 c c e - 8 a 5 d - d b 9 0 1 8 4 8 a b 9 a " , " d e f i n i t i o n " : [ " 3 a 6 5 1 9 d c - d 9 d 2 - 4 2 0 4 - 8 3 5 f - a c 7 9 6 b c f 8 6 d 2 " ] , " h y p e r L i n k " : [ ] , " i i d " : " 5 2 6 9 1 a 6 4 - 3 3 8 c - 4 b 3 8 - 8 d 1 5 - c 6 c 2 7 1 d 8 c 4 a c " , " i s D e p r e c a t e d " : f a l s e , " n a m e " : " s p e c i f i c   e n e r g y " , " p o s s i b l e S c a l e " : [ " 1 f 4 a a 1 f 2 - 4 3 6 7 - 4 c c e - 8 a 5 d - d b 9 0 1 8 4 8 a b 9 a " ] , " q u a n t i t y D i m e n s i o n S y m b o l " : " " , " q u a n t i t y K i n d F a c t o r " : [ { " k " : - 1 0 1 1 3 3 7 5 , " v " : " 5 9 d 4 b a 1 3 - d 2 8 f - 4 7 5 f - 9 b 6 2 - 3 f 6 8 b 6 b 0 b f 7 c " } , { " k " : 8 1 0 2 0 0 6 4 , " v " : " 6 9 d 5 1 c c 9 - 1 0 e b - 4 2 a 0 - 8 c b c - f b a b 4 1 8 b 4 5 c 2 " } ] , " r e v i s i o n N u m b e r " : 1 , " 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a 3 8 7 d 7 f c - 2 7 7 6 - 4 b d 6 - a f 5 a - 5 c 1 7 5 b 2 e c f 7 7 " , " d e f i n i t i o n " : [ " b 9 0 b 6 e f 4 - 4 1 f 5 - 4 7 e 8 - 9 7 5 b - a 2 1 3 b a 4 b 4 7 d b " ] , " g e n e r a l " : " 5 6 2 6 1 d a f - 2 d e 5 - 4 a f 9 - a 0 6 5 - 1 1 6 9 a 5 1 8 c 7 c d " , " h y p e r L i n k " : [ ] , " i i d " : " 5 5 f 6 7 0 6 d - b c 1 4 - 4 e 7 0 - 8 7 d 7 - c e 5 5 3 c 6 a 4 4 e c " , " i s D e p r e c a t e d " : f a l s e , " n a m e " : " d e w   p o i n t   v a p o u r " , " p o s s i b l e S c a l e " : [ " c 0 a 3 1 3 0 7 - 5 e 6 9 - 4 3 5 f - a 0 c 7 - 9 8 6 3 5 7 2 7 e 0 4 b " , " a 3 8 7 d 7 f c - 2 7 7 6 - 4 b d 6 - a f 5 a - 5 c 1 7 5 b 2 e c f 7 7 " ] , " 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7 " , " 3 d 5 b d d b 6 - 6 4 0 f - 4 d 7 9 - 9 c 3 5 - 6 4 a 5 5 4 9 4 6 8 8 a " , " 3 d 5 b d d b 6 - 6 4 0 f - 4 d 7 9 - 9 c 3 5 - 6 4 a 5 5 4 9 4 6 8 8 9 " , " 3 d 5 b d d b 6 - 6 4 0 f - 4 d 7 9 - 9 c 3 5 - 6 4 a 5 5 4 9 4 6 8 8 8 " , " 3 d 5 b d d b 6 - 6 4 0 f - 4 d 7 9 - 9 c 3 5 - 6 4 a 5 5 4 9 4 6 8 8 6 " , " 3 d 5 b d d b 6 - 6 4 0 f - 4 d 7 9 - 9 c 3 5 - 6 4 a 5 5 4 9 4 6 8 8 5 " , " 3 d 5 b d d b 6 - 6 4 0 f - 4 d 7 9 - 9 c 3 5 - 6 4 a 5 5 4 9 4 6 8 8 4 " ] , " 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c 0 a 3 1 3 0 7 - 5 e 6 9 - 4 3 5 f - a 0 c 7 - 9 8 6 3 5 7 2 7 e 0 4 b " , " d e f i n i t i o n " : [ ] , " g e n e r a l " : " 5 6 2 6 1 d a f - 2 d e 5 - 4 a f 9 - a 0 6 5 - 1 1 6 9 a 5 1 8 c 7 c d " , " h y p e r L i n k " : [ ] , " i i d " : " d 1 5 8 5 1 8 6 - c c 4 2 - 4 a 3 a - 9 d 4 3 - f 6 5 a 6 7 f a f 1 5 9 " , " i s D e p r e c a t e d " : f a l s e , " n a m e " : " m a x i m u m   o p e r a t i o n a l   t e m p e r a t u r e " , " p o s s i b l e S c a l e " : [ " c 0 a 3 1 3 0 7 - 5 e 6 9 - 4 3 5 f - a 0 c 7 - 9 8 6 3 5 7 2 7 e 0 4 b " , " a 3 8 7 d 7 f c - 2 7 7 6 - 4 b d 6 - a f 5 a - 5 c 1 7 5 b 2 e c f 7 7 " ] , " q u a n t i t y D i m e n s i o n S y m b o l " : " " , " r e v i s i o n N u m b e r " : 1 , " s h o r t N a m e " : " T _ o p e r _ m a x " , " s y m b o l " : " T _ o p e r _ m a x " } , { " a l i a s " : [ ] , " c a t e g o r y " : [ ] , " c l a s s K i n d " : " S p e c i a l i z e d Q u a n t i t y K i n d " , " d e f a u l t S c a l e " : " c 0 a 3 1 3 0 7 - 5 e 6 9 - 4 3 5 f - a 0 c 7 - 9 8 6 3 5 7 2 7 e 0 4 b " , " d e f i n i t i o n " : [ ] , " g e n e r a l " : " 5 6 2 6 1 d a f - 2 d e 5 - 4 a f 9 - a 0 6 5 - 1 1 6 9 a 5 1 8 c 7 c d " , " h y p e r L i n k " : [ ] , " i i d " : " 8 9 a e c e 1 6 - c b 2 2 - 4 e 7 5 - b d 7 6 - 3 4 9 0 5 b 5 8 e 0 5 c " , " i s D e p r e c a t e d " : f a l s e , " n a m e " : " m i n i m u m   o p e r a t i o n a l   t e m p e r a t u r e " , " p o s s i b l e S c a l e " : [ " c 0 a 3 1 3 0 7 - 5 e 6 9 - 4 3 5 f - a 0 c 7 - 9 8 6 3 5 7 2 7 e 0 4 b " , " a 3 8 7 d 7 f c - 2 7 7 6 - 4 b d 6 - a f 5 a - 5 c 1 7 5 b 2 e c f 7 7 " ] , " q u a n t i t y D i m e n s i o n S y m b o l " : " " , " r e v i s i o n N u m b e r " : 1 , " s h o r t N a m e " : " T _ o p e r _ m i n " , " s y m b o l " : " T _ o p e r _ m i n " } , { " 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c 0 a 3 1 3 0 7 - 5 e 6 9 - 4 3 5 f - a 0 c 7 - 9 8 6 3 5 7 2 7 e 0 4 b " , " d e f i n i t i o n " : [ ] , " g e n e r a l " : " 5 6 2 6 1 d a f - 2 d e 5 - 4 a f 9 - a 0 6 5 - 1 1 6 9 a 5 1 8 c 7 c d " , " h y p e r L i n k " : [ ] , " i i d " : " 6 3 e 6 d 7 1 6 - a a 4 c - 4 b 6 d - b 1 2 b - 0 c d d d 0 2 5 d 9 c 1 " , " i s D e p r e c a t e d " : f a l s e , " n a m e " : " m i n i m u m   n o n - o p e r a t i o n a l   t e m p e r a t u r e " , " p o s s i b l e S c a l e " : [ " c 0 a 3 1 3 0 7 - 5 e 6 9 - 4 3 5 f - a 0 c 7 - 9 8 6 3 5 7 2 7 e 0 4 b " , " a 3 8 7 d 7 f c - 2 7 7 6 - 4 b d 6 - a f 5 a - 5 c 1 7 5 b 2 e c f 7 7 " ] , " q u a n t i t y D i m e n s i o n S y m b o l " : " " , " r e v i s i o n N u m b e r " : 1 , " s h o r t N a m e " : " T _ n o n o p _ m i n " , " s y m b o l " : " T _ n o n o p _ m i n " } , { " 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5 " , " 3 d 5 b d d b 6 - 6 4 0 f - 4 d 7 9 - 9 c 3 5 - 6 4 a 5 5 4 9 4 6 8 8 8 " , " 3 d 5 b d d b 6 - 6 4 0 f - 4 d 7 9 - 9 c 3 5 - 6 4 a 5 5 4 9 4 6 8 8 4 " , " 3 d 5 b d d b 6 - 6 4 0 f - 4 d 7 9 - 9 c 3 5 - 6 4 a 5 5 4 9 4 6 8 8 a " , " 3 d 5 b d d b 6 - 6 4 0 f - 4 d 7 9 - 9 c 3 5 - 6 4 a 5 5 4 9 4 6 8 8 9 " , " 3 d 5 b d d b 6 - 6 4 0 f - 4 d 7 9 - 9 c 3 5 - 6 4 a 5 5 4 9 4 6 8 8 6 " , " 3 d 5 b d d b 6 - 6 4 0 f - 4 d 7 9 - 9 c 3 5 - 6 4 a 5 5 4 9 4 6 8 8 7 " ] , " 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D e r i v e d Q u a n t i t y K i n d " , " d e f a u l t S c a l e " : " 9 1 c c a d a 2 - c 0 2 d - 4 e f d - 8 c 1 e - a a 2 f c 6 1 9 6 0 8 6 " , " d e f i n i t i o n " : [ ] , " h y p e r L i n k " : [ ] , " i i d " : " c a 2 c 4 7 4 1 - 3 1 f 9 - 4 a c 8 - a 1 a 9 - f a c b 3 e 8 8 4 a 2 4 " , " i s D e p r e c a t e d " : f a l s e , " n a m e " : " d a t a   v o l u m e " , " p o s s i b l e S c a l e " : [ " 9 1 c c a d a 2 - c 0 2 d - 4 e f d - 8 c 1 e - a a 2 f c 6 1 9 6 0 8 7 " , " 6 b b 9 6 4 8 f - 2 f a a - 4 6 a 0 - b b b 4 - b 6 c f 1 e 3 b 2 b e 7 " , " 6 b b 9 6 4 8 f - 2 f a a - 4 6 a 0 - b b b 4 - b 6 c f 1 e 3 b 2 b e 6 " , " 6 b b 9 6 4 8 f - 2 f a a - 4 6 a 0 - b b b 4 - b 6 c f 1 e 3 b 2 b e 5 " , " 6 b b 9 6 4 8 f - 2 f a a - 4 6 a 0 - b b b 4 - b 6 c f 1 e 3 b 2 b e 4 " , " 6 b b 9 6 4 8 f - 2 f a a - 4 6 a 0 - b b b 4 - b 6 c f 1 e 3 b 2 b e 3 " , " 6 b b 9 6 4 8 f - 2 f a a - 4 6 a 0 - b b b 4 - b 6 c f 1 e 3 b 2 b e 2 " , " 6 b b 9 6 4 8 f - 2 f a a - 4 6 a 0 - b b b 4 - b 6 c f 1 e 3 b 2 b e 1 " , " 6 b b 9 6 4 8 f - 2 f a a - 4 6 a 0 - b b b 4 - b 6 c f 1 e 3 b 2 b e 0 " , " 6 b b 9 6 4 8 f - 2 f a a - 4 6 a 0 - b b b 4 - b 6 c f 1 e 3 b 2 b d f " , " 9 1 c c a d a 2 - c 0 2 d - 4 e f d - 8 c 1 e - a a 2 f c 6 1 9 6 0 8 c " , " 9 1 c c a d a 2 - c 0 2 d - 4 e f d - 8 c 1 e - a a 2 f c 6 1 9 6 0 8 b " , " 9 1 c c a d a 2 - c 0 2 d - 4 e f d - 8 c 1 e - a a 2 f c 6 1 9 6 0 8 a " , " 9 1 c c a d a 2 - c 0 2 d - 4 e f d - 8 c 1 e - a a 2 f c 6 1 9 6 0 8 9 " , " 9 1 c c a d a 2 - c 0 2 d - 4 e f d - 8 c 1 e - a a 2 f c 6 1 9 6 0 8 8 " , " 9 1 c c a d a 2 - c 0 2 d - 4 e f d - 8 c 1 e - a a 2 f c 6 1 9 6 0 8 6 " , " 9 1 c c a d a 2 - c 0 2 d - 4 e f d - 8 c 1 e - a a 2 f c 6 1 9 6 0 8 5 " , " 9 1 c c a d a 2 - c 0 2 d - 4 e f d - 8 c 1 e - a a 2 f c 6 1 9 6 0 8 4 " ] , " 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3 b 0 7 0 b e d - 0 4 4 c - 4 e 3 e - 8 7 5 d - 1 5 1 0 e 7 9 0 3 7 d 3 " , " d e f i n i t i o n " : [ ] , " h y p e r L i n k " : [ ] , " i i d " : " 3 7 5 1 0 7 d 6 - c c 3 2 - 4 e a d - 9 3 e a - b 9 2 0 e e 9 7 6 0 4 8 " , " i s D e p r e c a t e d " : f a l s e , " n a m e " : " b a t t e r y   c a p a c i t y " , " p o s s i b l e S c a l e " : [ " 3 b 0 7 0 b e d - 0 4 4 c - 4 e 3 e - 8 7 5 d - 1 5 1 0 e 7 9 0 3 7 d 3 " ] , " q u a n t i t y D i m e n s i o n S y m b o l " : " " , " q u a n t i t y K i n d F a c t o r " : [ { " k " : 7 3 5 2 6 9 3 , " v " : " 2 a 9 6 9 3 e a - 5 7 3 6 - 4 3 e 0 - b 4 8 d - 0 2 0 0 b 9 d 9 d b d 1 " } , { " k " : 1 2 5 8 0 8 9 1 6 , " v " : " e 6 4 9 4 2 4 6 - 8 2 3 9 - 4 4 6 5 - 9 3 d e - 6 c 1 c a 3 3 2 c 7 f 8 " } ] , " r e v i s i o n N u m b e r " : 1 , " 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f " , " d b 4 4 d a 3 f - 1 6 4 7 - 4 4 8 3 - a 0 0 b - d 4 d d 7 e 5 4 8 f 1 e " ] , " 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f " , " d b 4 4 d a 3 f - 1 6 4 7 - 4 4 8 3 - a 0 0 b - d 4 d d 7 e 5 4 8 f 1 e " ] , " 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6 b 2 4 b 1 9 3 - 2 f 8 2 - 4 3 b 7 - 9 9 c 3 - 8 2 7 f 0 b a 0 6 d 0 c " , " 5 6 8 6 3 1 6 1 - f a 3 a - 4 7 b 8 - a 3 c d - 1 6 4 6 5 f 7 3 4 b 2 7 " ] , " q u a n t i t y D i m e n s i o n S y m b o l " : " " , " r e v i s i o n N u m b e r " : 1 , " s h o r t N a m e " : " f r a c " , " s y m b o l " : " f r a c " } , { " 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7 d 4 f 7 0 1 8 - 9 5 f b - 4 e 5 8 - b 1 f a - b 8 b b e 7 5 6 e b 0 1 " , " d e f i n i t i o n " : [ " 4 b e c 5 6 d 7 - d 0 7 1 - 4 3 5 9 - 9 e b c - 8 b 2 8 b 2 6 a a 7 6 7 " ] , " g e n e r a l " : " 5 e 5 e 3 2 1 5 - f 0 8 3 - 4 7 1 b - b d 7 4 - 3 c c b 2 b a 7 0 1 8 3 " , " h y p e r L i n k " : [ ] , " i i d " : " 2 e 2 6 e c 8 1 - 2 e a 2 - 4 c 1 e - 8 4 d 7 - f b 6 5 b c 7 c c 8 e 0 " , " i s D e p r e c a t e d " : f a l s e , " n a m e " : " a c t i v e   e n e r g y " , " p o s s i b l e S c a l e " : [ " 7 d 4 f 7 0 1 8 - 9 5 f b - 4 e 5 8 - b 1 f a - b 8 b b e 7 5 6 e b 0 1 " , " 3 3 1 2 b 5 4 6 - 9 d 3 c - 4 7 3 8 - 9 d 1 5 - f 1 f 8 a 3 b 7 3 d e 2 " ] , " 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9 " , " 3 d 5 b d d b 6 - 6 4 0 f - 4 d 7 9 - 9 c 3 5 - 6 4 a 5 5 4 9 4 6 8 8 8 " , " 3 d 5 b d d b 6 - 6 4 0 f - 4 d 7 9 - 9 c 3 5 - 6 4 a 5 5 4 9 4 6 8 8 4 " , " 3 d 5 b d d b 6 - 6 4 0 f - 4 d 7 9 - 9 c 3 5 - 6 4 a 5 5 4 9 4 6 8 8 5 " , " 3 d 5 b d d b 6 - 6 4 0 f - 4 d 7 9 - 9 c 3 5 - 6 4 a 5 5 4 9 4 6 8 8 a " , " 3 d 5 b d d b 6 - 6 4 0 f - 4 d 7 9 - 9 c 3 5 - 6 4 a 5 5 4 9 4 6 8 8 6 " , " 3 d 5 b d d b 6 - 6 4 0 f - 4 d 7 9 - 9 c 3 5 - 6 4 a 5 5 4 9 4 6 8 8 7 " ] , " 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7 d 4 f 7 0 1 8 - 9 5 f b - 4 e 5 8 - b 1 f a - b 8 b b e 7 5 6 e b 0 1 " , " 3 3 1 2 b 5 4 6 - 9 d 3 c - 4 7 3 8 - 9 d 1 5 - f 1 f 8 a 3 b 7 3 d e 2 " ] , " 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D e r i v e d Q u a n t i t y K i n d " , " d e f a u l t S c a l e " : " 6 e 2 4 0 a 7 1 - f 1 1 8 - 4 9 0 2 - 9 5 6 0 - 5 f e d b a 1 6 6 3 1 8 " , " d e f i n i t i o n " : [ " a 5 e 8 4 3 1 0 - 3 e 5 d - 4 e 2 d - a 8 e a - 7 9 f a 6 b 3 9 f d f d " ] , " h y p e r L i n k " : [ ] , " i i d " : " 8 f e 9 1 6 7 a - 4 0 2 c - 4 a 5 c - a 8 f 9 - 7 d 8 8 8 7 a 1 5 5 d a " , " i s D e p r e c a t e d " : f a l s e , " n a m e " : " l u m i n o u s   e n e r g y   q u a n t i t y   o f   l i g h t " , " p o s s i b l e S c a l e " : [ " b b e 0 5 5 d 3 - c c a b - 4 0 f 9 - 9 f 2 f - a 3 6 4 1 4 b 3 a 4 d a " , " 6 e 2 4 0 a 7 1 - f 1 1 8 - 4 9 0 2 - 9 5 6 0 - 5 f e d b a 1 6 6 3 1 8 " ] , " 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f 7 a 4 d b 7 0 - e 8 9 4 - 4 4 b d - 8 6 0 9 - b c 4 5 7 b 4 8 8 c 2 b " , " d e f i n i t i o n " : [ " e e 8 4 2 f 3 0 - 2 a 4 0 - 4 b a 4 - a 1 a 4 - 2 8 2 8 2 c 3 7 5 9 5 3 " ] , " g e n e r a l " : " a 8 a a e 7 e c - 5 0 4 9 - 4 3 5 4 - a 7 7 0 - 7 e 5 f 0 1 1 3 9 5 8 d " , " h y p e r L i n k " : [ ] , " i i d " : " d 6 2 4 7 3 1 a - 4 c 4 c - 4 a 9 8 - 8 2 a 2 - 8 6 9 5 3 a a 3 8 8 9 f " , " i s D e p r e c a t e d " : f a l s e , " n a m e " : " l u m i n o u s   e x p o s u r e " , " p o s s i b l e S c a l e " : [ " f 7 a 4 d b 7 0 - e 8 9 4 - 4 4 b d - 8 6 0 9 - b c 4 5 7 b 4 8 8 c 2 b " , " b 8 6 d 6 4 7 9 - 9 d 2 b - 4 4 f 8 - 8 2 a 8 - 7 8 0 a 8 9 4 e d 2 5 a " ] , " 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7 " , " 3 d 5 b d d b 6 - 6 4 0 f - 4 d 7 9 - 9 c 3 5 - 6 4 a 5 5 4 9 4 6 8 8 6 " , " 3 d 5 b d d b 6 - 6 4 0 f - 4 d 7 9 - 9 c 3 5 - 6 4 a 5 5 4 9 4 6 8 8 4 " , " 3 d 5 b d d b 6 - 6 4 0 f - 4 d 7 9 - 9 c 3 5 - 6 4 a 5 5 4 9 4 6 8 8 5 " , " 3 d 5 b d d b 6 - 6 4 0 f - 4 d 7 9 - 9 c 3 5 - 6 4 a 5 5 4 9 4 6 8 8 a " , " 3 d 5 b d d b 6 - 6 4 0 f - 4 d 7 9 - 9 c 3 5 - 6 4 a 5 5 4 9 4 6 8 8 9 " , " 3 d 5 b d d b 6 - 6 4 0 f - 4 d 7 9 - 9 c 3 5 - 6 4 a 5 5 4 9 4 6 8 8 8 " ] , " 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5 " , " 3 d 5 b d d b 6 - 6 4 0 f - 4 d 7 9 - 9 c 3 5 - 6 4 a 5 5 4 9 4 6 8 8 4 " , " 3 d 5 b d d b 6 - 6 4 0 f - 4 d 7 9 - 9 c 3 5 - 6 4 a 5 5 4 9 4 6 8 8 a " , " 3 d 5 b d d b 6 - 6 4 0 f - 4 d 7 9 - 9 c 3 5 - 6 4 a 5 5 4 9 4 6 8 8 9 " , " 3 d 5 b d d b 6 - 6 4 0 f - 4 d 7 9 - 9 c 3 5 - 6 4 a 5 5 4 9 4 6 8 8 8 " , " 3 d 5 b d d b 6 - 6 4 0 f - 4 d 7 9 - 9 c 3 5 - 6 4 a 5 5 4 9 4 6 8 8 7 " , " 3 d 5 b d d b 6 - 6 4 0 f - 4 d 7 9 - 9 c 3 5 - 6 4 a 5 5 4 9 4 6 8 8 6 " ] , " 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5 " , " 3 d 5 b d d b 6 - 6 4 0 f - 4 d 7 9 - 9 c 3 5 - 6 4 a 5 5 4 9 4 6 8 8 4 " , " 3 d 5 b d d b 6 - 6 4 0 f - 4 d 7 9 - 9 c 3 5 - 6 4 a 5 5 4 9 4 6 8 8 7 " , " 3 d 5 b d d b 6 - 6 4 0 f - 4 d 7 9 - 9 c 3 5 - 6 4 a 5 5 4 9 4 6 8 8 6 " , " 3 d 5 b d d b 6 - 6 4 0 f - 4 d 7 9 - 9 c 3 5 - 6 4 a 5 5 4 9 4 6 8 8 a " , " 3 d 5 b d d b 6 - 6 4 0 f - 4 d 7 9 - 9 c 3 5 - 6 4 a 5 5 4 9 4 6 8 8 9 " , " 3 d 5 b d d b 6 - 6 4 0 f - 4 d 7 9 - 9 c 3 5 - 6 4 a 5 5 4 9 4 6 8 8 8 " ] , " 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7 " , " 3 d 5 b d d b 6 - 6 4 0 f - 4 d 7 9 - 9 c 3 5 - 6 4 a 5 5 4 9 4 6 8 8 a " , " 3 d 5 b d d b 6 - 6 4 0 f - 4 d 7 9 - 9 c 3 5 - 6 4 a 5 5 4 9 4 6 8 8 9 " , " 3 d 5 b d d b 6 - 6 4 0 f - 4 d 7 9 - 9 c 3 5 - 6 4 a 5 5 4 9 4 6 8 8 8 " , " 3 d 5 b d d b 6 - 6 4 0 f - 4 d 7 9 - 9 c 3 5 - 6 4 a 5 5 4 9 4 6 8 8 5 " , " 3 d 5 b d d b 6 - 6 4 0 f - 4 d 7 9 - 9 c 3 5 - 6 4 a 5 5 4 9 4 6 8 8 6 " ] , " 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d 3 4 e d 5 5 a - 6 5 8 3 - 4 e 2 1 - a 8 4 5 - 6 3 0 c e 8 8 a 0 c b 9 " , " d e f i n i t i o n " : [ ] , " g e n e r a l " : " 2 2 4 c c 3 2 4 - 4 4 a 8 - 4 5 b 4 - 9 0 3 7 - 8 7 2 b b 4 e 3 f d e 0 " , " h y p e r L i n k " : [ ] , " i i d " : " a 3 7 4 1 5 c b - 2 e 4 4 - 4 8 6 2 - b 5 a 7 - f 5 4 4 4 3 a 2 1 0 7 1 " , " i s D e p r e c a t e d " : f a l s e , " n a m e " : " l o n g i t u d e " , " p o s s i b l e S c a l e " : [ " e d 3 0 c 3 d 1 - 8 e 8 1 - 4 4 2 a - a 1 2 6 - a 3 a 6 0 9 3 a a 6 3 2 " , " 5 8 3 8 8 0 d 6 - 9 8 a a - 4 6 e a - a 1 4 8 - 3 5 b d e b 4 5 5 3 8 9 " , " 0 b 5 c a e 1 7 - 6 6 a c - 4 a c 1 - 8 c 3 5 - 8 e 7 f e 3 b 1 4 5 e a " , " d 3 4 e d 5 5 a - 6 5 8 3 - 4 e 2 1 - a 8 4 5 - 6 3 0 c e 8 8 a 0 c b 9 " , " 4 3 a 1 0 b c 2 - 4 d a 1 - 4 c 4 2 - 9 1 c c - 8 6 3 3 5 0 f 3 7 7 8 2 " ] , " q u a n t i t y D i m e n s i o n S y m b o l " : " " , " r e v i s i o n N u m b e r " : 1 , " s h o r t N a m e " : " l o n " , " s y m b o l " : " �" } , { " a l i a s " : [ ] , " c a t e g o r y " : [ ] , " c l a s s K i n d " : " S p e c i a l i z e d Q u a n t i t y K i n d " , " d e f a u l t S c a l e " : " d 3 4 e d 5 5 a - 6 5 8 3 - 4 e 2 1 - a 8 4 5 - 6 3 0 c e 8 8 a 0 c b 9 " , " d e f i n i t i o n " : [ ] , " g e n e r a l " : " 2 2 4 c c 3 2 4 - 4 4 a 8 - 4 5 b 4 - 9 0 3 7 - 8 7 2 b b 4 e 3 f d e 0 " , " h y p e r L i n k " : [ ] , " i i d " : " 1 b f b 0 d e d - e b 2 3 - 4 c a 2 - 8 1 a 0 - c 9 8 7 8 7 7 8 2 2 d 8 " , " i s D e p r e c a t e d " : f a l s e , " n a m e " : " l a t i t u d e " , " p o s s i b l e S c a l e " : [ " 5 8 3 8 8 0 d 6 - 9 8 a a - 4 6 e a - a 1 4 8 - 3 5 b d e b 4 5 5 3 8 9 " , " d 3 4 e d 5 5 a - 6 5 8 3 - 4 e 2 1 - a 8 4 5 - 6 3 0 c e 8 8 a 0 c b 9 " , " e d 3 0 c 3 d 1 - 8 e 8 1 - 4 4 2 a - a 1 2 6 - a 3 a 6 0 9 3 a a 6 3 2 " , " 4 3 a 1 0 b c 2 - 4 d a 1 - 4 c 4 2 - 9 1 c c - 8 6 3 3 5 0 f 3 7 7 8 2 " , " 0 b 5 c a e 1 7 - 6 6 a c - 4 a c 1 - 8 c 3 5 - 8 e 7 f e 3 b 1 4 5 e a " ] , " q u a n t i t y D i m e n s i o n S y m b o l " : " " , " r e v i s i o n N u m b e r " : 1 , " s h o r t N a m e " : " l a t " , " s y m b o l " : " �" } , { " 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T e x t P a r a m e t e r T y p e " , " d e f i n i t i o n " : [ ] , " h y p e r L i n k " : [ ] , " i i d " : " 3 6 c d 0 5 e 5 - f 6 d 2 - 4 4 6 f - 8 3 f 0 - b c 9 b 8 9 3 c 2 7 2 e " , " i s D e p r e c a t e d " : f a l s e , " n a m e " : " s u p p l i e r " , " r e v i s i o n N u m b e r " : 1 , " s h o r t N a m e " : " s u p p l i e r " , " s y m b o l " : " s u p p l i e r " } , { " 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T e x t P a r a m e t e r T y p e " , " d e f i n i t i o n " : [ ] , " h y p e r L i n k " : [ ] , " i i d " : " c 7 d 9 b 0 2 a - 4 d c a - 4 3 b 0 - a 4 3 4 - 8 2 b 7 7 0 4 7 d 2 0 b " , " i s D e p r e c a t e d " : f a l s e , " n a m e " : " h e r i t a g e   d e t a i l s " , " r e v i s i o n N u m b e r " : 1 , " s h o r t N a m e " : " h e r _ d e t " , " s y m b o l " : " h e r _ d e t " } , { " 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T e x t P a r a m e t e r T y p e " , " d e f i n i t i o n " : [ ] , " h y p e r L i n k " : [ ] , " i i d " : " f f c 3 c 2 c f - 2 d 6 e - 4 5 8 4 - 8 7 9 8 - b b c 0 2 7 e 1 4 6 3 4 " , " i s D e p r e c a t e d " : f a l s e , " n a m e " : " m a n u f a c t u r e r " , " r e v i s i o n N u m b e r " : 1 , " s h o r t N a m e " : " m a n u f a c t u r e r " , " s y m b o l " : " m a n u f a c t u r e r " } , { " 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S p e c i a l i z e d Q u a n t i t y K i n d " , " d e f a u l t S c a l e " : " d 3 4 e d 5 5 a - 6 5 8 3 - 4 e 2 1 - a 8 4 5 - 6 3 0 c e 8 8 a 0 c b 9 " , " d e f i n i t i o n " : [ ] , " g e n e r a l " : " 2 2 4 c c 3 2 4 - 4 4 a 8 - 4 5 b 4 - 9 0 3 7 - 8 7 2 b b 4 e 3 f d e 0 " , " h y p e r L i n k " : [ ] , " i i d " : " e 7 1 3 0 7 b 9 - f d a 0 - 4 f 8 8 - 8 c d 0 - d 4 0 f b e 6 6 6 e 7 e " , " i s D e p r e c a t e d " : f a l s e , " n a m e " : " h e a d i n g " , " p o s s i b l e S c a l e " : [ " e d 3 0 c 3 d 1 - 8 e 8 1 - 4 4 2 a - a 1 2 6 - a 3 a 6 0 9 3 a a 6 3 2 " , " d 3 4 e d 5 5 a - 6 5 8 3 - 4 e 2 1 - a 8 4 5 - 6 3 0 c e 8 8 a 0 c b 9 " , " 5 8 3 8 8 0 d 6 - 9 8 a a - 4 6 e a - a 1 4 8 - 3 5 b d e b 4 5 5 3 8 9 " , " 0 b 5 c a e 1 7 - 6 6 a c - 4 a c 1 - 8 c 3 5 - 8 e 7 f e 3 b 1 4 5 e a " , " 4 3 a 1 0 b c 2 - 4 d a 1 - 4 c 4 2 - 9 1 c c - 8 6 3 3 5 0 f 3 7 7 8 2 " ] , " q u a n t i t y D i m e n s i o n S y m b o l " : " " , " r e v i s i o n N u m b e r " : 1 , " s h o r t N a m e " : " h e a d i n g " , " s y m b o l " : " a l p h a _ h e a d i n g " } , { " 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a 7 c 5 1 9 9 e - f 7 2 b - 4 e 7 e - 8 1 b 3 - 2 d 4 2 7 3 0 f 8 c 6 6 " , " d e f i n i t i o n " : [ " 8 1 a c 7 2 a 6 - 9 8 1 6 - 4 d b d - a 3 f d - 1 f c 5 c 7 0 d 3 d b b " ] , " g e n e r a l " : " e 9 8 d 7 d 6 5 - 7 a 1 a - 4 5 c f - 9 3 e a - e 8 c 3 7 f 2 1 a 5 2 2 " , " h y p e r L i n k " : [ ] , " i i d " : " 1 b 6 f 3 3 7 5 - 3 2 7 a - 4 6 5 d - 9 4 3 7 - b 4 8 1 1 9 2 c b e 5 1 " , " i s D e p r e c a t e d " : f a l s e , " n a m e " : " d u r a t i o n " , " p o s s i b l e S c a l e " : [ " a 7 c 5 1 9 9 e - f 7 2 b - 4 e 7 e - 8 1 b 3 - 2 d 4 2 7 3 0 f 8 c 6 8 " , " a 7 c 5 1 9 9 e - f 7 2 b - 4 e 7 e - 8 1 b 3 - 2 d 4 2 7 3 0 f 8 c 6 6 " , " 4 b 5 e d 5 7 1 - d c 9 4 - 4 6 0 a - 9 1 0 9 - 6 3 5 1 e 6 3 f a 8 a c " , " e 8 e 6 b 3 b b - e d 7 0 - 4 b c 9 - 9 e 2 c - 6 a 2 c 0 4 b c 4 1 e e " , " a 7 c 5 1 9 9 e - f 7 2 b - 4 e 7 e - 8 1 b 3 - 2 d 4 2 7 3 0 f 8 c 6 9 " , " 0 1 8 0 5 8 2 d - 7 0 7 5 - 4 c 5 2 - 8 d 2 4 - a 0 5 f 6 f e 6 4 b 9 7 " , " b 2 d 8 6 4 5 3 - 6 d a 6 - 4 3 b 1 - 8 d c 7 - 3 a 1 2 4 1 3 a 7 c 8 1 " , " a 7 c 5 1 9 9 e - f 7 2 b - 4 e 7 e - 8 1 b 3 - 2 d 4 2 7 3 0 f 8 c 6 7 " ] , " q u a n t i t y D i m e n s i o n S y m b o l " : " " , " r e v i s i o n N u m b e r " : 1 , " s h o r t N a m e " : " d u r " , " s y m b o l " : " d u r " } , { " c i t a t i o n " : [ ] , " c l a s s K i n d " : " D e f i n i t i o n " , " c o n t e n t " : " i n t e r v a l   o f   t i m e " , " e x a m p l e " : [ ] , " i i d " : " 8 1 a c 7 2 a 6 - 9 8 1 6 - 4 d b d - a 3 f d - 1 f c 5 c 7 0 d 3 d b b " , " l a n g u a g e C o d e " : " e n - G B " , " n o t e " : [ ] , " r e v i s i o n N u m b e r " : 1 } , { " a l i a s " : [ ] , " c a t e g o r y " : [ ] , " c l a s s K i n d " : " S p e c i a l i z e d Q u a n t i t y K i n d " , " d e f a u l t S c a l e " : " a 7 c 5 1 9 9 e - f 7 2 b - 4 e 7 e - 8 1 b 3 - 2 d 4 2 7 3 0 f 8 c 6 6 " , " d e f i n i t i o n " : [ " 3 1 4 e 5 f c 5 - 2 8 e 3 - 4 b 0 2 - 9 5 4 b - 8 c c 5 2 a e 1 a 0 f 2 " ] , " g e n e r a l " : " 1 b 6 f 3 3 7 5 - 3 2 7 a - 4 6 5 d - 9 4 3 7 - b 4 8 1 1 9 2 c b e 5 1 " , " h y p e r L i n k " : [ ] , " i i d " : " 4 f 4 3 5 8 6 a - 3 4 3 4 - 4 a 1 7 - b b 9 3 - 0 8 d 7 c f 5 5 5 4 6 7 " , " i s D e p r e c a t e d " : f a l s e , " n a m e " : " s p e c i f i c   i m p u l s e " , " p o s s i b l e S c a l e " : [ " 4 b 5 e d 5 7 1 - d c 9 4 - 4 6 0 a - 9 1 0 9 - 6 3 5 1 e 6 3 f a 8 a c " , " e 8 e 6 b 3 b b - e d 7 0 - 4 b c 9 - 9 e 2 c - 6 a 2 c 0 4 b c 4 1 e e " , " 0 1 8 0 5 8 2 d - 7 0 7 5 - 4 c 5 2 - 8 d 2 4 - a 0 5 f 6 f e 6 4 b 9 7 " , " a 7 c 5 1 9 9 e - f 7 2 b - 4 e 7 e - 8 1 b 3 - 2 d 4 2 7 3 0 f 8 c 6 9 " , " a 7 c 5 1 9 9 e - f 7 2 b - 4 e 7 e - 8 1 b 3 - 2 d 4 2 7 3 0 f 8 c 6 8 " , " a 7 c 5 1 9 9 e - f 7 2 b - 4 e 7 e - 8 1 b 3 - 2 d 4 2 7 3 0 f 8 c 6 6 " , " a 7 c 5 1 9 9 e - f 7 2 b - 4 e 7 e - 8 1 b 3 - 2 d 4 2 7 3 0 f 8 c 6 7 " ] , " 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S p e c i a l i z e d Q u a n t i t y K i n d " , " d e f a u l t S c a l e " : " a 7 c 5 1 9 9 e - f 7 2 b - 4 e 7 e - 8 1 b 3 - 2 d 4 2 7 3 0 f 8 c 6 6 " , " d e f i n i t i o n " : [ " 7 1 f 8 2 7 9 3 - c 5 4 7 - 4 e 6 9 - b e 6 c - 1 b 7 6 9 3 d 7 0 6 a f " ] , " g e n e r a l " : " 1 b 6 f 3 3 7 5 - 3 2 7 a - 4 6 5 d - 9 4 3 7 - b 4 8 1 1 9 2 c b e 5 1 " , " h y p e r L i n k " : [ ] , " i i d " : " a e 0 c 3 f 3 6 - 9 f 1 3 - 4 8 b b - a 1 f c - e 3 3 c 9 6 a 1 f f 2 c " , " i s D e p r e c a t e d " : f a l s e , " n a m e " : " l i f e t i m e " , " p o s s i b l e S c a l e " : [ " a 7 c 5 1 9 9 e - f 7 2 b - 4 e 7 e - 8 1 b 3 - 2 d 4 2 7 3 0 f 8 c 6 8 " , " 0 1 8 0 5 8 2 d - 7 0 7 5 - 4 c 5 2 - 8 d 2 4 - a 0 5 f 6 f e 6 4 b 9 7 " , " a 7 c 5 1 9 9 e - f 7 2 b - 4 e 7 e - 8 1 b 3 - 2 d 4 2 7 3 0 f 8 c 6 7 " , " a 7 c 5 1 9 9 e - f 7 2 b - 4 e 7 e - 8 1 b 3 - 2 d 4 2 7 3 0 f 8 c 6 6 " , " 4 b 5 e d 5 7 1 - d c 9 4 - 4 6 0 a - 9 1 0 9 - 6 3 5 1 e 6 3 f a 8 a c " , " e 8 e 6 b 3 b b - e d 7 0 - 4 b c 9 - 9 e 2 c - 6 a 2 c 0 4 b c 4 1 e e " , " a 7 c 5 1 9 9 e - f 7 2 b - 4 e 7 e - 8 1 b 3 - 2 d 4 2 7 3 0 f 8 c 6 9 " , " b 2 d 8 6 4 5 3 - 6 d a 6 - 4 3 b 1 - 8 d c 7 - 3 a 1 2 4 1 3 a 7 c 8 1 " ] , " q u a n t i t y D i m e n s i o n S y m b o l " : " " , " r e v i s i o n N u m b e r " : 1 , " s h o r t N a m e " : " l i f e t i m e " , " s y m b o l " : " l i f e t i m e " } , { " c i t a t i o n " : [ ] , " c l a s s K i n d " : " D e f i n i t i o n " , " c o n t e n t " : " d u r a t i o n   o f   o p e r a t i o n a l   l i f e " , " e x a m p l e " : [ ] , " i i d " : " 7 1 f 8 2 7 9 3 - c 5 4 7 - 4 e 6 9 - b e 6 c - 1 b 7 6 9 3 d 7 0 6 a f " , " l a n g u a g e C o d e " : " e n - G B " , " n o t e " : [ ] , " r e v i s i o n N u m b e r " : 1 } , { " a l i a s " : [ ] , " c a t e g o r y " : [ ] , " c l a s s K i n d " : " S p e c i a l i z e d Q u a n t i t y K i n d " , " d e f a u l t S c a l e " : " d 3 4 e d 5 5 a - 6 5 8 3 - 4 e 2 1 - a 8 4 5 - 6 3 0 c e 8 8 a 0 c b 9 " , " d e f i n i t i o n " : [ " a b 5 a 6 4 b 1 - d d 4 5 - 4 6 4 7 - a 6 e 8 - b 5 d 5 6 4 6 c 1 8 5 4 " ] , " g e n e r a l " : " 2 2 4 c c 3 2 4 - 4 4 a 8 - 4 5 b 4 - 9 0 3 7 - 8 7 2 b b 4 e 3 f d e 0 " , " h y p e r L i n k " : [ ] , " i i d " : " a 4 8 f 9 8 8 e - 5 b 9 8 - 4 b 1 9 - b 4 0 2 - 4 f b 8 2 e 9 8 7 a 4 3 " , " i s D e p r e c a t e d " : f a l s e , " n a m e " : " b e a m   d i v e r g e n c e   h a l f   a n g l e " , " p o s s i b l e S c a l e " : [ " d 3 4 e d 5 5 a - 6 5 8 3 - 4 e 2 1 - a 8 4 5 - 6 3 0 c e 8 8 a 0 c b 9 " , " 0 b 5 c a e 1 7 - 6 6 a c - 4 a c 1 - 8 c 3 5 - 8 e 7 f e 3 b 1 4 5 e a " , " e d 3 0 c 3 d 1 - 8 e 8 1 - 4 4 2 a - a 1 2 6 - a 3 a 6 0 9 3 a a 6 3 2 " , " 5 8 3 8 8 0 d 6 - 9 8 a a - 4 6 e a - a 1 4 8 - 3 5 b d e b 4 5 5 3 8 9 " , " 4 3 a 1 0 b c 2 - 4 d a 1 - 4 c 4 2 - 9 1 c c - 8 6 3 3 5 0 f 3 7 7 8 2 " ] , " q u a n t i t y D i m e n s i o n S y m b o l " : " " , " r e v i s i o n N u m b e r " : 1 , " s h o r t N a m e " : " b e a m _ d i v " , " s y m b o l " : " b e a m _ d i v " } , { " c i t a t i o n " : [ ] , " c l a s s K i n d " : " D e f i n i t i o n " , " c o n t e n t " : " t o p   h a l f   a n g l e   o f   t h e   p l u m e   d i v e r g e n c e   c o n e   e x t e n d i n g   f r o m   a   p r o p u l s i o n   n o z z l e " , " e x a m p l e " : [ ] , " i i d " : " a b 5 a 6 4 b 1 - d d 4 5 - 4 6 4 7 - a 6 e 8 - b 5 d 5 6 4 6 c 1 8 5 4 " , " l a n g u a g e C o d e " : " e n - G B " , " n o t e " : [ ] , " r e v i s i o n N u m b e r " : 1 } , { " a l i a s " : [ ] , " a l l o w M u l t i S e l e c t " : f a l s e , " c a t e g o r y " : [ ] , " c l a s s K i n d " : " E n u m e r a t i o n P a r a m e t e r T y p e " , " d e f i n i t i o n " : [ ] , " h y p e r L i n k " : [ ] , " i i d " : " 0 4 a 8 5 1 6 4 - f 5 7 1 - 4 5 d a - 8 8 3 d - e c b 3 e 8 a 8 a 4 3 b " , " i s D e p r e c a t e d " : f a l s e , " n a m e " : " p r o p e l l a n t   t y p e " , " r e v i s i o n N u m b e r " : 1 , " s h o r t N a m e " : " p r o p _ t y p e " , " s y m b o l " : " p r o p 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4 3 a 1 0 b c 2 - 4 d a 1 - 4 c 4 2 - 9 1 c c - 8 6 3 3 5 0 f 3 7 7 8 2 " , " d e f i n i t i o n " : [ ] , " g e n e r a l " : " 2 2 4 c c 3 2 4 - 4 4 a 8 - 4 5 b 4 - 9 0 3 7 - 8 7 2 b b 4 e 3 f d e 0 " , " h y p e r L i n k " : [ ] , " i i d " : " 3 8 3 0 e b b c - 5 3 0 0 - 4 0 6 a - 9 7 f a - f 3 5 4 c 2 3 7 0 2 0 8 " , " i s D e p r e c a t e d " : f a l s e , " n a m e " : " r o l l   n o i s e   e q u i v a l e n t   a n g l e " , " p o s s i b l e S c a l e " : [ " d 3 4 e d 5 5 a - 6 5 8 3 - 4 e 2 1 - a 8 4 5 - 6 3 0 c e 8 8 a 0 c b 9 " , " 0 b 5 c a e 1 7 - 6 6 a c - 4 a c 1 - 8 c 3 5 - 8 e 7 f e 3 b 1 4 5 e a " , " 5 8 3 8 8 0 d 6 - 9 8 a a - 4 6 e a - a 1 4 8 - 3 5 b d e b 4 5 5 3 8 9 " , " 4 3 a 1 0 b c 2 - 4 d a 1 - 4 c 4 2 - 9 1 c c - 8 6 3 3 5 0 f 3 7 7 8 2 " , " e d 3 0 c 3 d 1 - 8 e 8 1 - 4 4 2 a - a 1 2 6 - a 3 a 6 0 9 3 a a 6 3 2 " ] , " q u a n t i t y D i m e n s i o n S y m b o l " : " " , " r e v i s i o n N u m b e r " : 1 , " s h o r t N a m e " : " a n g _ n o i s e _ r " , " s y m b o l " : " �_ n o i s e _ r " } , { " a l i a s " : [ ] , " c a t e g o r y " : [ ] , " c l a s s K i n d " : " S p e c i a l i z e d Q u a n t i t y K i n d " , " d e f a u l t S c a l e " : " 4 3 a 1 0 b c 2 - 4 d a 1 - 4 c 4 2 - 9 1 c c - 8 6 3 3 5 0 f 3 7 7 8 2 " , " d e f i n i t i o n " : [ ] , " g e n e r a l " : " 2 2 4 c c 3 2 4 - 4 4 a 8 - 4 5 b 4 - 9 0 3 7 - 8 7 2 b b 4 e 3 f d e 0 " , " h y p e r L i n k " : [ ] , " i i d " : " 5 0 d b 5 2 5 4 - 3 4 5 c - 4 3 f d - 8 9 1 e - d b 2 e 0 c 9 0 f b 0 f " , " i s D e p r e c a t e d " : f a l s e , " n a m e " : " p i t c h / y a w   b i a s " , " p o s s i b l e S c a l e " : [ " d 3 4 e d 5 5 a - 6 5 8 3 - 4 e 2 1 - a 8 4 5 - 6 3 0 c e 8 8 a 0 c b 9 " , " 0 b 5 c a e 1 7 - 6 6 a c - 4 a c 1 - 8 c 3 5 - 8 e 7 f e 3 b 1 4 5 e a " , " 4 3 a 1 0 b c 2 - 4 d a 1 - 4 c 4 2 - 9 1 c c - 8 6 3 3 5 0 f 3 7 7 8 2 " , " e d 3 0 c 3 d 1 - 8 e 8 1 - 4 4 2 a - a 1 2 6 - a 3 a 6 0 9 3 a a 6 3 2 " , " 5 8 3 8 8 0 d 6 - 9 8 a a - 4 6 e a - a 1 4 8 - 3 5 b d e b 4 5 5 3 8 9 " ] , " q u a n t i t y D i m e n s i o n S y m b o l " : " " , " r e v i s i o n N u m b e r " : 1 , " s h o r t N a m e " : " b i a s _ p y " , " s y m b o l " : " b i a s _ p y " } , { " a l i a s " : [ ] , " c a t e g o r y " : [ ] , " c l a s s K i n d " : " S p e c i a l i z e d Q u a n t i t y K i n d " , " d e f a u l t S c a l e " : " a 7 c 5 1 9 9 e - f 7 2 b - 4 e 7 e - 8 1 b 3 - 2 d 4 2 7 3 0 f 8 c 6 6 " , " d e f i n i t i o n " : [ ] , " g e n e r a l " : " e 9 8 d 7 d 6 5 - 7 a 1 a - 4 5 c f - 9 3 e a - e 8 c 3 7 f 2 1 a 5 2 2 " , " h y p e r L i n k " : [ ] , " i i d " : " 2 2 8 6 c 1 7 d - 0 a 3 c - 4 c f 2 - 9 c c 9 - 5 4 d 1 5 2 6 d b 2 9 8 " , " i s D e p r e c a t e d " : f a l s e , " n a m e " : " a c q u i s i t i o n   t i m e " , " p o s s i b l e S c a l e " : [ " a 7 c 5 1 9 9 e - f 7 2 b - 4 e 7 e - 8 1 b 3 - 2 d 4 2 7 3 0 f 8 c 6 9 " , " a 7 c 5 1 9 9 e - f 7 2 b - 4 e 7 e - 8 1 b 3 - 2 d 4 2 7 3 0 f 8 c 6 7 " , " 4 b 5 e d 5 7 1 - d c 9 4 - 4 6 0 a - 9 1 0 9 - 6 3 5 1 e 6 3 f a 8 a c " , " 0 1 8 0 5 8 2 d - 7 0 7 5 - 4 c 5 2 - 8 d 2 4 - a 0 5 f 6 f e 6 4 b 9 7 " , " e 8 e 6 b 3 b b - e d 7 0 - 4 b c 9 - 9 e 2 c - 6 a 2 c 0 4 b c 4 1 e e " , " a 7 c 5 1 9 9 e - f 7 2 b - 4 e 7 e - 8 1 b 3 - 2 d 4 2 7 3 0 f 8 c 6 6 " ] , " q u a n t i t y D i m e n s i o n S y m b o l " : " " , " r e v i s i o n N u m b e r " : 1 , " s h o r t N a m e " : " t _ a c q " , " s y m b o l " : " t _ a c q " } , { " 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d 3 4 e d 5 5 a - 6 5 8 3 - 4 e 2 1 - a 8 4 5 - 6 3 0 c e 8 8 a 0 c b 9 " , " d e f i n i t i o n " : [ " 6 e 0 9 5 2 3 3 - 1 9 2 9 - 4 a e 5 - a 4 2 c - 1 1 6 3 7 8 f b 3 d 0 7 " ] , " g e n e r a l " : " 2 2 4 c c 3 2 4 - 4 4 a 8 - 4 5 b 4 - 9 0 3 7 - 8 7 2 b b 4 e 3 f d e 0 " , " h y p e r L i n k " : [ ] , " i i d " : " e c 7 c 2 1 b 4 - 2 9 4 3 - 4 0 6 d - b 1 f 5 - 7 6 0 6 7 f d 2 5 c 4 2 " , " i s D e p r e c a t e d " : f a l s e , " n a m e " : " f i e l d   o f   v i e w   " , " p o s s i b l e S c a l e " : [ " e d 3 0 c 3 d 1 - 8 e 8 1 - 4 4 2 a - a 1 2 6 - a 3 a 6 0 9 3 a a 6 3 2 " , " 0 b 5 c a e 1 7 - 6 6 a c - 4 a c 1 - 8 c 3 5 - 8 e 7 f e 3 b 1 4 5 e a " , " 5 8 3 8 8 0 d 6 - 9 8 a a - 4 6 e a - a 1 4 8 - 3 5 b d e b 4 5 5 3 8 9 " , " 4 3 a 1 0 b c 2 - 4 d a 1 - 4 c 4 2 - 9 1 c c - 8 6 3 3 5 0 f 3 7 7 8 2 " , " d 3 4 e d 5 5 a - 6 5 8 3 - 4 e 2 1 - a 8 4 5 - 6 3 0 c e 8 8 a 0 c b 9 " ] , " q u a n t i t y D i m e n s i o n S y m b o l " : " " , " r e v i s i o n N u m b e r " : 1 , " s h o r t N a m e " : " F o V " , " s y m b o l " : " �_ F o V " } , { " c i t a t i o n " : [ ] , " c l a s s K i n d " : " D e f i n i t i o n " , " c o n t e n t " : " f u l l   p l a n a r   a n g l e   o f   t h e   t o p   o f   t h e   c o n e   t h a t   d e f i n e s   a   f i e l d - o f - v i e w " , " e x a m p l e " : [ ] , " i i d " : " 6 e 0 9 5 2 3 3 - 1 9 2 9 - 4 a e 5 - a 4 2 c - 1 1 6 3 7 8 f b 3 d 0 7 " , " l a n g u a g e C o d e " : " e n - G B " , " n o t e " : [ ] , " r e v i s i o n N u m b e r " : 1 } , { " 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S p e c i a l i z e d Q u a n t i t y K i n d " , " d e f a u l t S c a l e " : " 4 3 a 1 0 b c 2 - 4 d a 1 - 4 c 4 2 - 9 1 c c - 8 6 3 3 5 0 f 3 7 7 8 2 " , " d e f i n i t i o n " : [ ] , " g e n e r a l " : " 2 2 4 c c 3 2 4 - 4 4 a 8 - 4 5 b 4 - 9 0 3 7 - 8 7 2 b b 4 e 3 f d e 0 " , " h y p e r L i n k " : [ ] , " i i d " : " 1 1 c d 8 4 6 2 - e d e b - 4 8 7 b - 9 c 0 1 - 3 d f 6 d 9 7 8 8 0 6 4 " , " i s D e p r e c a t e d " : f a l s e , " n a m e " : " p i t c h / y a w   n o i s e   e q u i v a l e n t   a n g l e " , " p o s s i b l e S c a l e " : [ " d 3 4 e d 5 5 a - 6 5 8 3 - 4 e 2 1 - a 8 4 5 - 6 3 0 c e 8 8 a 0 c b 9 " , " 0 b 5 c a e 1 7 - 6 6 a c - 4 a c 1 - 8 c 3 5 - 8 e 7 f e 3 b 1 4 5 e a " , " 4 3 a 1 0 b c 2 - 4 d a 1 - 4 c 4 2 - 9 1 c c - 8 6 3 3 5 0 f 3 7 7 8 2 " , " e d 3 0 c 3 d 1 - 8 e 8 1 - 4 4 2 a - a 1 2 6 - a 3 a 6 0 9 3 a a 6 3 2 " , " 5 8 3 8 8 0 d 6 - 9 8 a a - 4 6 e a - a 1 4 8 - 3 5 b d e b 4 5 5 3 8 9 " ] , " q u a n t i t y D i m e n s i o n S y m b o l " : " " , " r e v i s i o n N u m b e r " : 1 , " s h o r t N a m e " : " a n g _ n o i s e _ p y " , " s y m b o l " : " �_ n o i s e _ p y " } , { " a l i a s " : [ ] , " c a t e g o r y " : [ ] , " c l a s s K i n d " : " S p e c i a l i z e d Q u a n t i t y K i n d " , " d e f a u l t S c a l e " : " 4 3 a 1 0 b c 2 - 4 d a 1 - 4 c 4 2 - 9 1 c c - 8 6 3 3 5 0 f 3 7 7 8 2 " , " d e f i n i t i o n " : [ ] , " g e n e r a l " : " 2 2 4 c c 3 2 4 - 4 4 a 8 - 4 5 b 4 - 9 0 3 7 - 8 7 2 b b 4 e 3 f d e 0 " , " h y p e r L i n k " : [ ] , " i i d " : " d 4 5 1 5 4 9 3 - 1 f 3 d - 4 a 8 9 - 9 8 2 f - 9 7 e c 0 8 4 6 6 9 c 0 " , " i s D e p r e c a t e d " : f a l s e , " n a m e " : " r o l l   b i a s " , " p o s s i b l e S c a l e " : [ " 4 3 a 1 0 b c 2 - 4 d a 1 - 4 c 4 2 - 9 1 c c - 8 6 3 3 5 0 f 3 7 7 8 2 " , " d 3 4 e d 5 5 a - 6 5 8 3 - 4 e 2 1 - a 8 4 5 - 6 3 0 c e 8 8 a 0 c b 9 " , " 5 8 3 8 8 0 d 6 - 9 8 a a - 4 6 e a - a 1 4 8 - 3 5 b d e b 4 5 5 3 8 9 " , " e d 3 0 c 3 d 1 - 8 e 8 1 - 4 4 2 a - a 1 2 6 - a 3 a 6 0 9 3 a a 6 3 2 " , " 0 b 5 c a e 1 7 - 6 6 a c - 4 a c 1 - 8 c 3 5 - 8 e 7 f e 3 b 1 4 5 e a " ] , " q u a n t i t y D i m e n s i o n S y m b o l " : " " , " r e v i s i o n N u m b e r " : 1 , " s h o r t N a m e " : " b i a s _ r " , " s y m b o l " : " b i a s _ r " } , { " 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S p e c i a l i z e d Q u a n t i t y K i n d " , " d e f a u l t S c a l e " : " 4 3 a 1 0 b c 2 - 4 d a 1 - 4 c 4 2 - 9 1 c c - 8 6 3 3 5 0 f 3 7 7 8 2 " , " d e f i n i t i o n " : [ ] , " g e n e r a l " : " 2 2 4 c c 3 2 4 - 4 4 a 8 - 4 5 b 4 - 9 0 3 7 - 8 7 2 b b 4 e 3 f d e 0 " , " h y p e r L i n k " : [ ] , " i i d " : " 1 5 3 4 f e 6 5 - e 5 d 4 - 4 e 2 1 - 9 c 0 8 - 3 d 1 f 4 b 7 4 2 e 3 4 " , " i s D e p r e c a t e d " : f a l s e , " n a m e " : " p i t c h / y a w   f i e l d - o f - v i e w   e r r o r " , " p o s s i b l e S c a l e " : [ " 5 8 3 8 8 0 d 6 - 9 8 a a - 4 6 e a - a 1 4 8 - 3 5 b d e b 4 5 5 3 8 9 " , " 0 b 5 c a e 1 7 - 6 6 a c - 4 a c 1 - 8 c 3 5 - 8 e 7 f e 3 b 1 4 5 e a " , " 4 3 a 1 0 b c 2 - 4 d a 1 - 4 c 4 2 - 9 1 c c - 8 6 3 3 5 0 f 3 7 7 8 2 " , " e d 3 0 c 3 d 1 - 8 e 8 1 - 4 4 2 a - a 1 2 6 - a 3 a 6 0 9 3 a a 6 3 2 " , " d 3 4 e d 5 5 a - 6 5 8 3 - 4 e 2 1 - a 8 4 5 - 6 3 0 c e 8 8 a 0 c b 9 " ] , " q u a n t i t y D i m e n s i o n S y m b o l " : " " , " r e v i s i o n N u m b e r " : 1 , " s h o r t N a m e " : " F o V _ e r r _ p y " , " s y m b o l " : " F o V _ e r r _ p y " } , { " a l i a s " : [ ] , " c a t e g o r y " : [ ] , " c l a s s K i n d " : " S p e c i a l i z e d Q u a n t i t y K i n d " , " d e f a u l t S c a l e " : " 4 3 a 1 0 b c 2 - 4 d a 1 - 4 c 4 2 - 9 1 c c - 8 6 3 3 5 0 f 3 7 7 8 2 " , " d e f i n i t i o n " : [ ] , " g e n e r a l " : " 2 2 4 c c 3 2 4 - 4 4 a 8 - 4 5 b 4 - 9 0 3 7 - 8 7 2 b b 4 e 3 f d e 0 " , " h y p e r L i n k " : [ ] , " i i d " : " b 7 2 6 9 5 6 a - 3 6 a d - 4 0 8 6 - 9 9 5 b - d 5 f 9 4 5 e 8 0 a 1 2 " , " i s D e p r e c a t e d " : f a l s e , " n a m e " : " r o l l   f i e l d - o f - v i e w   e r r o r " , " p o s s i b l e S c a l e " : [ " 4 3 a 1 0 b c 2 - 4 d a 1 - 4 c 4 2 - 9 1 c c - 8 6 3 3 5 0 f 3 7 7 8 2 " , " 0 b 5 c a e 1 7 - 6 6 a c - 4 a c 1 - 8 c 3 5 - 8 e 7 f e 3 b 1 4 5 e a " , " e d 3 0 c 3 d 1 - 8 e 8 1 - 4 4 2 a - a 1 2 6 - a 3 a 6 0 9 3 a a 6 3 2 " , " d 3 4 e d 5 5 a - 6 5 8 3 - 4 e 2 1 - a 8 4 5 - 6 3 0 c e 8 8 a 0 c b 9 " , " 5 8 3 8 8 0 d 6 - 9 8 a a - 4 6 e a - a 1 4 8 - 3 5 b d e b 4 5 5 3 8 9 " ] , " q u a n t i t y D i m e n s i o n S y m b o l " : " " , " r e v i s i o n N u m b e r " : 1 , " s h o r t N a m e " : " F o V _ e r r _ r " , " s y m b o l " : " F o V _ e r r _ r " } , { " 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7 4 0 6 c 6 0 b - 9 f 2 2 - 4 4 a 4 - 9 f e 5 - b e d f a 0 a 8 3 b 9 3 " , " d e f i n i t i o n " : [ ] , " g e n e r a l " : " e 7 b e b b 3 7 - d f a d - 4 5 1 b - b c f 6 - b a 3 6 6 8 6 5 7 2 5 5 " , " h y p e r L i n k " : [ ] , " i i d " : " c 3 6 a 8 f c d - 2 8 5 2 - 4 1 5 3 - a 6 8 f - e e d 7 b 1 a d c f 4 3 " , " i s D e p r e c a t e d " : f a l s e , " n a m e " : " t o t a l   �v " , " p o s s i b l e S c a l e " : [ " 8 b c 6 7 8 a 2 - 1 1 e 5 - 4 1 c 1 - b 1 8 a - 7 4 6 b 8 5 c e d 0 a d " , " 7 4 0 6 c 6 0 b - 9 f 2 2 - 4 4 a 4 - 9 f e 5 - b e d f a 0 a 8 3 b 9 3 " ] , " q u a n t i t y D i m e n s i o n S y m b o l " : " " , " r e v i s i o n N u m b e r " : 1 , " s h o r t N a m e " : " d e l t a _ v _ t o t " , " s y m b o l " : " �v _ t o t " } , { " 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a t e P a r a m e t e r T y p e " , " d e f i n i t i o n " : [ ] , " h y p e r L i n k " : [ ] , " i i d " : " 2 7 4 b 5 1 e 3 - 6 c 0 0 - 4 d 5 5 - b 7 d 8 - 4 8 a d d e 2 8 5 1 9 4 " , " i s D e p r e c a t e d " : f a l s e , " n a m e " : " L a u n c h   d a t e " , " r e v i s i o n N u m b e r " : 1 , " s h o r t N a m e " : " d a t e _ s y s _ L a u n c h _ d a t e " , " s y m b o l " : " d a t e _ s y s _ L a u n c h _ d a t e " } , { " a l i a s " : [ ] , " c a t e g o r y " : [ ] , " c l a s s K i n d " : " S p e c i a l i z e d Q u a n t i t y K i n d " , " d e f a u l t S c a l e " : " 0 1 8 0 5 8 2 d - 7 0 7 5 - 4 c 5 2 - 8 d 2 4 - a 0 5 f 6 f e 6 4 b 9 7 " , " d e f i n i t i o n " : [ ] , " g e n e r a l " : " 1 b 6 f 3 3 7 5 - 3 2 7 a - 4 6 5 d - 9 4 3 7 - b 4 8 1 1 9 2 c b e 5 1 " , " h y p e r L i n k " : [ ] , " i i d " : " 5 a 8 c f b 9 1 - 3 8 9 a - 4 7 e 4 - 8 f 1 7 - f d c 8 a c b 7 7 a 7 b " , " i s D e p r e c a t e d " : t r u e , " n a m e " : " p h a s e   d u r a t i o n " , " p o s s i b l e S c a l e " : [ " a 7 c 5 1 9 9 e - f 7 2 b - 4 e 7 e - 8 1 b 3 - 2 d 4 2 7 3 0 f 8 c 6 7 " , " 4 b 5 e d 5 7 1 - d c 9 4 - 4 6 0 a - 9 1 0 9 - 6 3 5 1 e 6 3 f a 8 a c " , " a 7 c 5 1 9 9 e - f 7 2 b - 4 e 7 e - 8 1 b 3 - 2 d 4 2 7 3 0 f 8 c 6 9 " , " 0 1 8 0 5 8 2 d - 7 0 7 5 - 4 c 5 2 - 8 d 2 4 - a 0 5 f 6 f e 6 4 b 9 7 " , " e 8 e 6 b 3 b b - e d 7 0 - 4 b c 9 - 9 e 2 c - 6 a 2 c 0 4 b c 4 1 e e " , " a 7 c 5 1 9 9 e - f 7 2 b - 4 e 7 e - 8 1 b 3 - 2 d 4 2 7 3 0 f 8 c 6 8 " , " a 7 c 5 1 9 9 e - f 7 2 b - 4 e 7 e - 8 1 b 3 - 2 d 4 2 7 3 0 f 8 c 6 6 " ] , " q u a n t i t y D i m e n s i o n S y m b o l " : " " , " r e v i s i o n N u m b e r " : 1 , " s h o r t N a m e " : " p h a s e _ d u r " , " s y m b o l " : " p h a s e _ d u r " } , { " 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7 4 0 6 c 6 0 b - 9 f 2 2 - 4 4 a 4 - 9 f e 5 - b e d f a 0 a 8 3 b 9 3 " , " d e f i n i t i o n " : [ ] , " g e n e r a l " : " e 7 b e b b 3 7 - d f a d - 4 5 1 b - b c f 6 - b a 3 6 6 8 6 5 7 2 5 5 " , " h y p e r L i n k " : [ ] , " i i d " : " 3 4 7 3 3 d c 2 - 2 2 1 9 - 4 b e 4 - 8 f 4 9 - 5 5 f 2 5 7 c d 4 d a 6 " , " i s D e p r e c a t e d " : f a l s e , " n a m e " : " d e l t a - v   t o   c h a n g e   t r a j e c t o r y " , " p o s s i b l e S c a l e " : [ " 8 b c 6 7 8 a 2 - 1 1 e 5 - 4 1 c 1 - b 1 8 a - 7 4 6 b 8 5 c e d 0 a d " , " 7 4 0 6 c 6 0 b - 9 f 2 2 - 4 4 a 4 - 9 f e 5 - b e d f a 0 a 8 3 b 9 3 " ] , " q u a n t i t y D i m e n s i o n S y m b o l " : " " , " r e v i s i o n N u m b e r " : 1 , " s h o r t N a m e " : " d e l t a _ v _ c h a n g e _ t r a j " , " s y m b o l " : " �v _ c h a n g e _ t r a j " } , { " a l i a s " : [ ] , " c a t e g o r y " : [ ] , " c l a s s K i n d " : " S p e c i a l i z e d Q u a n t i t y K i n d " , " d e f a u l t S c a l e " : " 5 8 3 8 8 0 d 6 - 9 8 a a - 4 6 e a - a 1 4 8 - 3 5 b d e b 4 5 5 3 8 9 " , " d e f i n i t i o n " : [ ] , " g e n e r a l " : " 2 2 4 c c 3 2 4 - 4 4 a 8 - 4 5 b 4 - 9 0 3 7 - 8 7 2 b b 4 e 3 f d e 0 " , " h y p e r L i n k " : [ ] , " i i d " : " 8 e a f f 2 a 2 - d 6 6 b - 4 b c 1 - 8 b 5 f - 6 8 8 9 2 7 e f 2 d 0 b " , " i s D e p r e c a t e d " : f a l s e , " n a m e " : " I n c l i n a t i o n " , " p o s s i b l e S c a l e " : [ " d 3 4 e d 5 5 a - 6 5 8 3 - 4 e 2 1 - a 8 4 5 - 6 3 0 c e 8 8 a 0 c b 9 " , " 5 8 3 8 8 0 d 6 - 9 8 a a - 4 6 e a - a 1 4 8 - 3 5 b d e b 4 5 5 3 8 9 " , " e d 3 0 c 3 d 1 - 8 e 8 1 - 4 4 2 a - a 1 2 6 - a 3 a 6 0 9 3 a a 6 3 2 " , " 4 3 a 1 0 b c 2 - 4 d a 1 - 4 c 4 2 - 9 1 c c - 8 6 3 3 5 0 f 3 7 7 8 2 " , " 0 b 5 c a e 1 7 - 6 6 a c - 4 a c 1 - 8 c 3 5 - 8 e 7 f e 3 b 1 4 5 e a " ] , " q u a n t i t y D i m e n s i o n S y m b o l " : " " , " r e v i s i o n N u m b e r " : 1 , " s h o r t N a m e " : " i " , " s y m b o l " : " i " } , { " a l i a s " : [ ] , " c a t e g o r y " : [ ] , " c l a s s K i n d " : " S p e c i a l i z e d Q u a n t i t y K i n d " , " d e f a u l t S c a l e " : " 4 3 a 1 0 b c 2 - 4 d a 1 - 4 c 4 2 - 9 1 c c - 8 6 3 3 5 0 f 3 7 7 8 2 " , " d e f i n i t i o n " : [ ] , " g e n e r a l " : " 2 2 4 c c 3 2 4 - 4 4 a 8 - 4 5 b 4 - 9 0 3 7 - 8 7 2 b b 4 e 3 f d e 0 " , " h y p e r L i n k " : [ ] , " i i d " : " a 7 4 a a 8 6 2 - a 6 b f - 4 d 1 d - a d 9 c - a 2 a 5 0 a c 6 0 e 9 8 " , " i s D e p r e c a t e d " : f a l s e , " n a m e " : " s u n   s e n s o r   b i a s   3 �" , " p o s s i b l e S c a l e " : [ " 4 3 a 1 0 b c 2 - 4 d a 1 - 4 c 4 2 - 9 1 c c - 8 6 3 3 5 0 f 3 7 7 8 2 " , " 5 8 3 8 8 0 d 6 - 9 8 a a - 4 6 e a - a 1 4 8 - 3 5 b d e b 4 5 5 3 8 9 " , " 0 b 5 c a e 1 7 - 6 6 a c - 4 a c 1 - 8 c 3 5 - 8 e 7 f e 3 b 1 4 5 e a " , " e d 3 0 c 3 d 1 - 8 e 8 1 - 4 4 2 a - a 1 2 6 - a 3 a 6 0 9 3 a a 6 3 2 " , " d 3 4 e d 5 5 a - 6 5 8 3 - 4 e 2 1 - a 8 4 5 - 6 3 0 c e 8 8 a 0 c b 9 " ] , " q u a n t i t y D i m e n s i o n S y m b o l " : " " , " r e v i s i o n N u m b e r " : 1 , " s h o r t N a m e " : " b i a s _ s u n _ s e n s o r _ 3 s " , " s y m b o l " : " b i a s _ s u n _ s e n s o r _ 3 s " } , { " 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T e x t P a r a m e t e r T y p e " , " d e f i n i t i o n " : [ ] , " h y p e r L i n k " : [ ] , " i i d " : " 0 0 c 6 8 4 2 f - 9 a d 2 - 4 d 0 8 - 9 6 7 c - 2 8 0 f 9 b 7 7 b d 8 3 " , " i s D e p r e c a t e d " : f a l s e , " n a m e " : " b a t t e r y   c e l l   t y p e " , " r e v i s i o n N u m b e r " : 1 , " s h o r t N a m e " : " b a t _ c e l l _ t y p e " , " s y m b o l " : " b a t _ c e l l _ t y p e " } , { " 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T e x t P a r a m e t e r T y p e " , " d e f i n i t i o n " : [ ] , " h y p e r L i n k " : [ ] , " i i d " : " 4 6 4 b e c 2 a - 0 d 0 0 - 4 6 f 0 - 9 4 3 5 - f 3 f 4 0 a b a 9 d 1 5 " , " i s D e p r e c a t e d " : f a l s e , " n a m e " : " t o p o l o g y   d e s c r i p t i o n " , " r e v i s i o n N u m b e r " : 1 , " s h o r t N a m e " : " t o p o l _ d e s c " , " s y m b o l " : " t o p o l _ d e s c " } , { " 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4 5 5 7 5 2 6 - 3 b b 7 - 4 0 f 4 - 8 3 7 8 - 5 c b e 5 c a b a e 3 e " ] , " g e n e r a l " : " f 2 1 a b 3 1 7 - c 8 9 6 - 4 5 6 7 - a b d 0 - 6 8 b d 2 e c 4 2 5 9 2 " , " h y p e r L i n k " : [ ] , " i i d " : " 8 7 2 8 d 3 9 d - 2 3 9 a - 4 0 4 5 - 9 5 4 8 - 3 6 d 5 7 3 1 5 9 4 2 a " , " i s D e p r e c a t e d " : f a l s e , " n a m e " : " p o w e r   d u t y   c y c l e " , " p o s s i b l e S c a l e " : [ " 5 9 9 9 e c b b - a 9 9 0 - 4 d f 8 - b 9 e 4 - 4 b 6 5 5 5 9 7 1 8 f 3 " , " 5 6 8 6 3 1 6 1 - f a 3 a - 4 7 b 8 - a 3 c d - 1 6 4 6 5 f 7 3 4 b 2 7 " ] , " 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d 3 4 e d 5 5 a - 6 5 8 3 - 4 e 2 1 - a 8 4 5 - 6 3 0 c e 8 8 a 0 c b 9 " , " d e f i n i t i o n " : [ ] , " g e n e r a l " : " 2 2 4 c c 3 2 4 - 4 4 a 8 - 4 5 b 4 - 9 0 3 7 - 8 7 2 b b 4 e 3 f d e 0 " , " h y p e r L i n k " : [ ] , " i i d " : " 8 0 c b 2 1 0 b - 6 0 4 6 - 4 e e 1 - 9 4 a b - b a 4 8 a c 5 7 4 a 0 2 " , " i s D e p r e c a t e d " : f a l s e , " n a m e " : " b e a m   w i d t h   a n g l e " , " p o s s i b l e S c a l e " : [ " e d 3 0 c 3 d 1 - 8 e 8 1 - 4 4 2 a - a 1 2 6 - a 3 a 6 0 9 3 a a 6 3 2 " , " 5 8 3 8 8 0 d 6 - 9 8 a a - 4 6 e a - a 1 4 8 - 3 5 b d e b 4 5 5 3 8 9 " , " 0 b 5 c a e 1 7 - 6 6 a c - 4 a c 1 - 8 c 3 5 - 8 e 7 f e 3 b 1 4 5 e a " , " 4 3 a 1 0 b c 2 - 4 d a 1 - 4 c 4 2 - 9 1 c c - 8 6 3 3 5 0 f 3 7 7 8 2 " , " d 3 4 e d 5 5 a - 6 5 8 3 - 4 e 2 1 - a 8 4 5 - 6 3 0 c e 8 8 a 0 c b 9 " ] , " q u a n t i t y D i m e n s i o n S y m b o l " : " " , " r e v i s i o n N u m b e r " : 1 , " s h o r t N a m e " : " a n g _ b e a m _ w i d t h " , " s y m b o l " : " a n g _ b e a m _ w i d t h " } , { " a l i a s " : [ ] , " c a t e g o r y " : [ ] , " c l a s s K i n d " : " S p e c i a l i z e d Q u a n t i t y K i n d " , " d e f a u l t S c a l e " : " 7 b c 7 1 b 9 d - 7 1 6 d - 4 0 6 e - b c 9 5 - e 9 b 7 6 7 8 d b 9 9 6 " , " d e f i n i t i o n " : [ ] , " g e n e r a l " : " 8 9 1 4 8 7 4 c - 3 b 7 a - 4 9 e d - 9 f 4 6 - f a 2 7 9 f 2 7 0 5 1 d " , " h y p e r L i n k " : [ ] , " i i d " : " f 3 f 9 5 6 8 f - 3 f 2 c - 4 a e 9 - 9 e 3 4 - 8 b d 9 c a d 9 c 3 8 0 " , " i s D e p r e c a t e d " : t r u e , " n a m e " : " F u n d a m e n t a l   F r e q u e n c y " , " p o s s i b l e S c a l e " : [ " 7 b c 7 1 b 9 d - 7 1 6 d - 4 0 6 e - b c 9 5 - e 9 b 7 6 7 8 d b 9 9 6 " , " 3 7 8 0 a 8 a e - d a 2 f - 4 6 3 b - 8 5 2 0 - 9 e 5 a a 0 6 a b 7 c b " ] , " q u a n t i t y D i m e n s i o n S y m b o l " : " " , " r e v i s i o n N u m b e r " : 1 , " s h o r t N a m e " : " f _ f u n d " , " s y m b o l " : " f _ f u n d " } , { " a l i a s " : [ ] , " c a t e g o r y " : [ ] , " c l a s s K i n d " : " S p e c i a l i z e d Q u a n t i t y K i n d " , " d e f a u l t S c a l e " : " d 3 4 e d 5 5 a - 6 5 8 3 - 4 e 2 1 - a 8 4 5 - 6 3 0 c e 8 8 a 0 c b 9 " , " d e f i n i t i o n " : [ " b 8 b 7 0 1 f 3 - a b a e - 4 7 a 5 - a 5 1 9 - 5 e c 4 2 6 e 2 4 7 a a " ] , " g e n e r a l " : " 2 2 4 c c 3 2 4 - 4 4 a 8 - 4 5 b 4 - 9 0 3 7 - 8 7 2 b b 4 e 3 f d e 0 " , " h y p e r L i n k " : [ ] , " i i d " : " c f 5 8 7 a d 2 - 3 6 2 1 - 4 a 8 e - b 0 8 a - 6 b 0 f 2 a e 5 c d f 8 " , " i s D e p r e c a t e d " : f a l s e , " n a m e " : " e l e v a t i o n   a n g l e " , " p o s s i b l e S c a l e " : [ " 4 3 a 1 0 b c 2 - 4 d a 1 - 4 c 4 2 - 9 1 c c - 8 6 3 3 5 0 f 3 7 7 8 2 " , " e d 3 0 c 3 d 1 - 8 e 8 1 - 4 4 2 a - a 1 2 6 - a 3 a 6 0 9 3 a a 6 3 2 " , " 0 b 5 c a e 1 7 - 6 6 a c - 4 a c 1 - 8 c 3 5 - 8 e 7 f e 3 b 1 4 5 e a " , " d 3 4 e d 5 5 a - 6 5 8 3 - 4 e 2 1 - a 8 4 5 - 6 3 0 c e 8 8 a 0 c b 9 " , " 5 8 3 8 8 0 d 6 - 9 8 a a - 4 6 e a - a 1 4 8 - 3 5 b d e b 4 5 5 3 8 9 " ] , " q u a n t i t y D i m e n s i o n S y m b o l " : " " , " r e v i s i o n N u m b e r " : 1 , " s h o r t N a m e " : " a n g _ e l e v " , " s y m b o l " : " �_ e l e v " } , { " c i t a t i o n " : [ ] , " c l a s s K i n d " : " D e f i n i t i o n " , " c o n t e n t " : " p l a n a r   a n g l e   b e t w e e n   t h e   d i r e c t i o n   o f   s i g h t   a n d   t h e   o b s e r v e r ' s   l o c a l   h o r i z o n " , " e x a m p l e " : [ ] , " i i d " : " b 8 b 7 0 1 f 3 - a b a e - 4 7 a 5 - a 5 1 9 - 5 e c 4 2 6 e 2 4 7 a a " , " l a n g u a g e C o d e " : " e n - G B " , " n o t e " : [ ] , " r e v i s i o n N u m b e r " : 1 } , { " a l i a s " : [ ] , " c a t e g o r y " : [ ] , " c l a s s K i n d " : " S p e c i a l i z e d Q u a n t i t y K i n d " , " d e f a u l t S c a l e " : " d 3 4 e d 5 5 a - 6 5 8 3 - 4 e 2 1 - a 8 4 5 - 6 3 0 c e 8 8 a 0 c b 9 " , " d e f i n i t i o n " : [ ] , " g e n e r a l " : " c f 5 8 7 a d 2 - 3 6 2 1 - 4 a 8 e - b 0 8 a - 6 b 0 f 2 a e 5 c d f 8 " , " h y p e r L i n k " : [ ] , " i i d " : " a b d 2 8 2 9 b - 7 4 5 d - 4 5 b 7 - 9 4 9 b - 6 f a 8 b a b 2 a f f e " , " i s D e p r e c a t e d " : f a l s e , " n a m e " : " m i n i m u m   e l e v a t i o n   a n g l e " , " p o s s i b l e S c a l e " : [ " 0 b 5 c a e 1 7 - 6 6 a c - 4 a c 1 - 8 c 3 5 - 8 e 7 f e 3 b 1 4 5 e a " , " 5 8 3 8 8 0 d 6 - 9 8 a a - 4 6 e a - a 1 4 8 - 3 5 b d e b 4 5 5 3 8 9 " , " 4 3 a 1 0 b c 2 - 4 d a 1 - 4 c 4 2 - 9 1 c c - 8 6 3 3 5 0 f 3 7 7 8 2 " , " e d 3 0 c 3 d 1 - 8 e 8 1 - 4 4 2 a - a 1 2 6 - a 3 a 6 0 9 3 a a 6 3 2 " , " d 3 4 e d 5 5 a - 6 5 8 3 - 4 e 2 1 - a 8 4 5 - 6 3 0 c e 8 8 a 0 c b 9 " ] , " q u a n t i t y D i m e n s i o n S y m b o l " : " " , " r e v i s i o n N u m b e r " : 1 , " s h o r t N a m e " : " a n g _ e l e v _ m i n " , " s y m b o l " : " �_ e l e v _ m i n " } , { " a l i a s " : [ ] , " c a t e g o r y " : [ ] , " c l a s s K i n d " : " S p e c i a l i z e d Q u a n t i t y K i n d " , " d e f a u l t S c a l e " : " 3 d 5 b d d b 6 - 6 4 0 f - 4 d 7 9 - 9 c 3 5 - 6 4 a 5 5 4 9 4 6 8 8 5 " , " d e f i n i t i o n " : [ ] , " g e n e r a l " : " 0 a 0 2 2 6 4 4 - b e 7 2 - 4 d 0 9 - 9 d d d - a d 7 b 1 4 7 2 2 8 c 1 " , " h y p e r L i n k " : [ ] , " i i d " : " 3 4 4 c 8 2 6 f - 0 0 e 5 - 4 d 7 4 - a c c 0 - e 9 2 4 e 2 5 b a 6 1 6 " , " i s D e p r e c a t e d " : f a l s e , " n a m e " : " a l t i t u d e   o f   a p o g e e " , " p o s s i b l e S c a l e " : [ " 3 d 5 b d d b 6 - 6 4 0 f - 4 d 7 9 - 9 c 3 5 - 6 4 a 5 5 4 9 4 6 8 8 7 " , " 3 d 5 b d d b 6 - 6 4 0 f - 4 d 7 9 - 9 c 3 5 - 6 4 a 5 5 4 9 4 6 8 8 a " , " 3 d 5 b d d b 6 - 6 4 0 f - 4 d 7 9 - 9 c 3 5 - 6 4 a 5 5 4 9 4 6 8 8 6 " , " 3 d 5 b d d b 6 - 6 4 0 f - 4 d 7 9 - 9 c 3 5 - 6 4 a 5 5 4 9 4 6 8 8 9 " , " 3 d 5 b d d b 6 - 6 4 0 f - 4 d 7 9 - 9 c 3 5 - 6 4 a 5 5 4 9 4 6 8 8 5 " , " 3 d 5 b d d b 6 - 6 4 0 f - 4 d 7 9 - 9 c 3 5 - 6 4 a 5 5 4 9 4 6 8 8 8 " , " 3 d 5 b d d b 6 - 6 4 0 f - 4 d 7 9 - 9 c 3 5 - 6 4 a 5 5 4 9 4 6 8 8 4 " ] , " q u a n t i t y D i m e n s i o n S y m b o l " : " " , " r e v i s i o n N u m b e r " : 1 , " s h o r t N a m e " : " Z _ a p o " , " s y m b o l " : " Z _ a p o " } , { " a l i a s " : [ ] , " c a t e g o r y " : [ ] , " c l a s s K i n d " : " S p e c i a l i z e d Q u a n t i t y K i n d " , " d e f a u l t S c a l e " : " 3 d 5 b d d b 6 - 6 4 0 f - 4 d 7 9 - 9 c 3 5 - 6 4 a 5 5 4 9 4 6 8 8 5 " , " d e f i n i t i o n " : [ ] , " g e n e r a l " : " 0 a 0 2 2 6 4 4 - b e 7 2 - 4 d 0 9 - 9 d d d - a d 7 b 1 4 7 2 2 8 c 1 " , " h y p e r L i n k " : [ ] , " i i d " : " e a 3 f 1 e 9 9 - 1 c b f - 4 3 d 1 - a 7 3 8 - a 6 f 0 9 a 3 8 2 8 4 3 " , " i s D e p r e c a t e d " : f a l s e , " n a m e " : " a l t i t u d e   o f   p e r i g e e " , " p o s s i b l e S c a l e " : [ " 3 d 5 b d d b 6 - 6 4 0 f - 4 d 7 9 - 9 c 3 5 - 6 4 a 5 5 4 9 4 6 8 8 8 " , " 3 d 5 b d d b 6 - 6 4 0 f - 4 d 7 9 - 9 c 3 5 - 6 4 a 5 5 4 9 4 6 8 8 7 " , " 3 d 5 b d d b 6 - 6 4 0 f - 4 d 7 9 - 9 c 3 5 - 6 4 a 5 5 4 9 4 6 8 8 4 " , " 3 d 5 b d d b 6 - 6 4 0 f - 4 d 7 9 - 9 c 3 5 - 6 4 a 5 5 4 9 4 6 8 8 5 " , " 3 d 5 b d d b 6 - 6 4 0 f - 4 d 7 9 - 9 c 3 5 - 6 4 a 5 5 4 9 4 6 8 8 6 " , " 3 d 5 b d d b 6 - 6 4 0 f - 4 d 7 9 - 9 c 3 5 - 6 4 a 5 5 4 9 4 6 8 8 a " , " 3 d 5 b d d b 6 - 6 4 0 f - 4 d 7 9 - 9 c 3 5 - 6 4 a 5 5 4 9 4 6 8 8 9 " ] , " q u a n t i t y D i m e n s i o n S y m b o l " : " " , " r e v i s i o n N u m b e r " : 1 , " s h o r t N a m e " : " Z _ p e r i " , " s y m b o l " : " Z _ p e r i " } , { " 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7 b c 7 1 b 9 d - 7 1 6 d - 4 0 6 e - b c 9 5 - e 9 b 7 6 7 8 d b 9 9 6 " , " d e f i n i t i o n " : [ ] , " g e n e r a l " : " 8 9 1 4 8 7 4 c - 3 b 7 a - 4 9 e d - 9 f 4 6 - f a 2 7 9 f 2 7 0 5 1 d " , " h y p e r L i n k " : [ ] , " i i d " : " e 5 1 3 d e 7 4 - 5 e 0 f - 4 2 c b - b 3 4 6 - f 5 4 7 3 1 8 a a 4 e e " , " i s D e p r e c a t e d " : f a l s e , " n a m e " : " f r e q u e n c y   b a n d w i d t h " , " p o s s i b l e S c a l e " : [ " 7 b c 7 1 b 9 d - 7 1 6 d - 4 0 6 e - b c 9 5 - e 9 b 7 6 7 8 d b 9 9 6 " , " 3 7 8 0 a 8 a e - d a 2 f - 4 6 3 b - 8 5 2 0 - 9 e 5 a a 0 6 a b 7 c b " ] , " q u a n t i t y D i m e n s i o n S y m b o l " : " " , " r e v i s i o n N u m b e r " : 1 , " s h o r t N a m e " : " f r e q _ b a n d _ w i d " , " s y m b o l " : " f r e q _ b a n d _ w i d " } , { " a l i a s " : [ ] , " c a t e g o r y " : [ ] , " c l a s s K i n d " : " D a t e T i m e P a r a m e t e r T y p e " , " d e f i n i t i o n " : [ ] , " h y p e r L i n k " : [ ] , " i i d " : " 9 1 1 c 9 a a e - 5 d 7 9 - 4 d b 1 - b 4 7 a - f 6 2 b a 0 2 d b 4 6 1 " , " i s D e p r e c a t e d " : f a l s e , " n a m e " : " s t a r t   d a t e - t i m e " , " r e v i s i o n N u m b e r " : 1 , " s h o r t N a m e " : " d a t e _ t i m e _ s t a r t " , " s y m b o l " : " d a t e _ t i m e _ s t a r t " } , { " 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T e x t P a r a m e t e r T y p e " , " d e f i n i t i o n " : [ ] , " h y p e r L i n k " : [ ] , " i i d " : " 2 2 c b 3 9 f 4 - a e 9 5 - 4 0 9 5 - 9 3 7 0 - 2 3 9 e 2 d a 1 1 5 6 d " , " i s D e p r e c a t e d " : f a l s e , " n a m e " : " s p a c e c r a f t   a t t i t u d e " , " r e v i s i o n N u m b e r " : 1 , " s h o r t N a m e " : " s c _ a t t i t u d e " , " s y m b o l " : " s c _ a t t i t u d e " } , { " 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p e c i a l i z e d Q u a n t i t y K i n d " , " d e f a u l t S c a l e " : " f 5 8 e f 6 9 f - 1 a 9 a - 4 c 2 8 - b b 6 2 - c 5 d 1 3 4 d 7 7 8 3 9 " , " d e f i n i t i o n " : [ ] , " g e n e r a l " : " f 2 1 a b 3 1 7 - c 8 9 6 - 4 5 6 7 - a b d 0 - 6 8 b d 2 e c 4 2 5 9 2 " , " h y p e r L i n k " : [ ] , " i i d " : " 7 4 f 4 f 7 9 4 - 3 f b e - 4 7 4 5 - 8 6 3 b - e 4 5 b 2 7 1 5 e 6 4 e " , " i s D e p r e c a t e d " : f a l s e , " n a m e " : " s c a l e - f a c t o r   e r r o r   1 �" , " p o s s i b l e S c a l e " : [ " f 5 8 e f 6 9 f - 1 a 9 a - 4 c 2 8 - b b 6 2 - c 5 d 1 3 4 d 7 7 8 3 9 " , " 7 d 0 0 e 1 0 4 - 8 4 e 6 - 4 2 e 8 - a 0 1 c - 3 d 3 a 9 8 5 2 3 5 e a " , " 5 6 8 6 3 1 6 1 - f a 3 a - 4 7 b 8 - a 3 c d - 1 6 4 6 5 f 7 3 4 b 2 7 " ] , " q u a n t i t y D i m e n s i o n S y m b o l " : " " , " r e v i s i o n N u m b e r " : 1 , " s h o r t N a m e " : " s c a l e _ f a c _ e r r _ 1 s " , " s y m b o l " : " s c a l e _ f a c _ e r r _ 1 s " } , { " a l i a s " : [ ] , " c a t e g o r y " : [ ] , " c l a s s K i n d " : " D a t e T i m e P a r a m e t e r T y p e " , " d e f i n i t i o n " : [ ] , " h y p e r L i n k " : [ ] , " i i d " : " 1 1 b 5 0 9 b 5 - 9 a 3 8 - 4 5 1 3 - a e 8 3 - 4 6 f 3 7 1 6 5 d b 9 4 " , " i s D e p r e c a t e d " : f a l s e , " n a m e " : " e n d   d a t e - t i m e " , " r e v i s i o n N u m b e r " : 1 , " s h o r t N a m e " : " d a t e _ t i m e _ e n d " , " s y m b o l " : " d a t e _ t i m e _ e n d " } , { " a l i a s " : [ ] , " c a t e g o r y " : [ ] , " c l a s s K i n d " : " S p e c i a l i z e d Q u a n t i t y K i n d " , " d e f a u l t S c a l e " : " 3 2 6 f 2 4 0 b - e 0 3 8 - 4 e c 8 - 9 9 1 3 - 1 4 1 9 0 c 8 f 0 3 3 c " , " d e f i n i t i o n " : [ " 8 b c 8 1 d 1 f - 9 0 8 6 - 4 c 3 3 - 9 6 4 0 - 1 e 4 7 4 4 3 1 8 3 c e " ] , " g e n e r a l " : " e 9 8 d 7 d 6 5 - 7 a 1 a - 4 5 c f - 9 3 e a - e 8 c 3 7 f 2 1 a 5 2 2 " , " h y p e r L i n k " : [ ] , " i i d " : " 3 8 5 3 d 9 4 7 - 4 c 5 1 - 4 5 3 e - 9 e f d - 0 7 7 0 4 a c e b 4 1 7 " , " i s D e p r e c a t e d " : f a l s e , " n a m e " : " e p o c h " , " p o s s i b l e S c a l e " : [ " e 8 e 6 b 3 b b - e d 7 0 - 4 b c 9 - 9 e 2 c - 6 a 2 c 0 4 b c 4 1 e e " , " a 7 c 5 1 9 9 e - f 7 2 b - 4 e 7 e - 8 1 b 3 - 2 d 4 2 7 3 0 f 8 c 6 7 " , " 4 b 5 e d 5 7 1 - d c 9 4 - 4 6 0 a - 9 1 0 9 - 6 3 5 1 e 6 3 f a 8 a c " , " 0 1 8 0 5 8 2 d - 7 0 7 5 - 4 c 5 2 - 8 d 2 4 - a 0 5 f 6 f e 6 4 b 9 7 " , " 3 2 6 f 2 4 0 b - e 0 3 8 - 4 e c 8 - 9 9 1 3 - 1 4 1 9 0 c 8 f 0 3 3 c " , " a 7 c 5 1 9 9 e - f 7 2 b - 4 e 7 e - 8 1 b 3 - 2 d 4 2 7 3 0 f 8 c 6 9 " , " a 7 c 5 1 9 9 e - f 7 2 b - 4 e 7 e - 8 1 b 3 - 2 d 4 2 7 3 0 f 8 c 6 6 " , " a 7 c 5 1 9 9 e - f 7 2 b - 4 e 7 e - 8 1 b 3 - 2 d 4 2 7 3 0 f 8 c 6 8 " ] , " 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S p e c i a l i z e d Q u a n t i t y K i n d " , " d e f a u l t S c a l e " : " 3 2 6 f 2 4 0 b - e 0 3 8 - 4 e c 8 - 9 9 1 3 - 1 4 1 9 0 c 8 f 0 3 3 c " , " d e f i n i t i o n " : [ " 2 1 c a f f 0 6 - 6 2 b f - 4 c a 6 - b a 7 8 - d 5 4 a 8 6 6 c 1 5 f b " ] , " g e n e r a l " : " 3 8 5 3 d 9 4 7 - 4 c 5 1 - 4 5 3 e - 9 e f d - 0 7 7 0 4 a c e b 4 1 7 " , " h y p e r L i n k " : [ ] , " i i d " : " b 9 b 5 1 f 9 d - 4 a 0 6 - 4 4 7 2 - b 5 a e - e 6 1 c 5 a 8 d f c 8 a " , " i s D e p r e c a t e d " : f a l s e , " n a m e " : " s t a r t   e p o c h " , " p o s s i b l e S c a l e " : [ " a 7 c 5 1 9 9 e - f 7 2 b - 4 e 7 e - 8 1 b 3 - 2 d 4 2 7 3 0 f 8 c 6 9 " , " a 7 c 5 1 9 9 e - f 7 2 b - 4 e 7 e - 8 1 b 3 - 2 d 4 2 7 3 0 f 8 c 6 6 " , " e 8 e 6 b 3 b b - e d 7 0 - 4 b c 9 - 9 e 2 c - 6 a 2 c 0 4 b c 4 1 e e " , " a 7 c 5 1 9 9 e - f 7 2 b - 4 e 7 e - 8 1 b 3 - 2 d 4 2 7 3 0 f 8 c 6 8 " , " 0 1 8 0 5 8 2 d - 7 0 7 5 - 4 c 5 2 - 8 d 2 4 - a 0 5 f 6 f e 6 4 b 9 7 " , " 4 b 5 e d 5 7 1 - d c 9 4 - 4 6 0 a - 9 1 0 9 - 6 3 5 1 e 6 3 f a 8 a c " , " a 7 c 5 1 9 9 e - f 7 2 b - 4 e 7 e - 8 1 b 3 - 2 d 4 2 7 3 0 f 8 c 6 7 " , " 3 2 6 f 2 4 0 b - e 0 3 8 - 4 e c 8 - 9 9 1 3 - 1 4 1 9 0 c 8 f 0 3 3 c " ] , " q u a n t i t y D i m e n s i o n S y m b o l " : " " , " r e v i s i o n N u m b e r " : 1 , " s h o r t N a m e " : " e p o c h _ s t a r t " , " s y m b o l " : " e p o c h _ s t a r t " } , { " c i t a t i o n " : [ ] , " c l a s s K i n d " : " D e f i n i t i o n " , " c o n t e n t " : " e p o c h   t h a t   d e f i n e s   t h e   s t a r t   o f   a n   i n t e r v a l ,   p h a s e   o r   p e r i o d " , " e x a m p l e " : [ ] , " i i d " : " 2 1 c a f f 0 6 - 6 2 b f - 4 c a 6 - b a 7 8 - d 5 4 a 8 6 6 c 1 5 f b " , " l a n g u a g e C o d e " : " e n - G B " , " n o t e " : [ ] , " r e v i s i o n N u m b e r " : 1 } , { " a l i a s " : [ ] , " c a t e g o r y " : [ ] , " c l a s s K i n d " : " S p e c i a l i z e d Q u a n t i t y K i n d " , " d e f a u l t S c a l e " : " 3 2 6 f 2 4 0 b - e 0 3 8 - 4 e c 8 - 9 9 1 3 - 1 4 1 9 0 c 8 f 0 3 3 c " , " d e f i n i t i o n " : [ " 8 f 2 b e 1 e 8 - 1 a b d - 4 f 3 9 - 9 b 2 3 - 6 a 6 4 c d 0 5 7 1 7 a " ] , " g e n e r a l " : " 3 8 5 3 d 9 4 7 - 4 c 5 1 - 4 5 3 e - 9 e f d - 0 7 7 0 4 a c e b 4 1 7 " , " h y p e r L i n k " : [ ] , " i i d " : " 7 0 c f 9 6 d 8 - a 3 d c - 4 b 1 6 - a 3 6 d - e 1 5 6 6 9 8 a 8 2 4 4 " , " i s D e p r e c a t e d " : f a l s e , " n a m e " : " e n d   e p o c h " , " p o s s i b l e S c a l e " : [ " a 7 c 5 1 9 9 e - f 7 2 b - 4 e 7 e - 8 1 b 3 - 2 d 4 2 7 3 0 f 8 c 6 7 " , " 4 b 5 e d 5 7 1 - d c 9 4 - 4 6 0 a - 9 1 0 9 - 6 3 5 1 e 6 3 f a 8 a c " , " a 7 c 5 1 9 9 e - f 7 2 b - 4 e 7 e - 8 1 b 3 - 2 d 4 2 7 3 0 f 8 c 6 8 " , " 0 1 8 0 5 8 2 d - 7 0 7 5 - 4 c 5 2 - 8 d 2 4 - a 0 5 f 6 f e 6 4 b 9 7 " , " a 7 c 5 1 9 9 e - f 7 2 b - 4 e 7 e - 8 1 b 3 - 2 d 4 2 7 3 0 f 8 c 6 6 " , " a 7 c 5 1 9 9 e - f 7 2 b - 4 e 7 e - 8 1 b 3 - 2 d 4 2 7 3 0 f 8 c 6 9 " , " e 8 e 6 b 3 b b - e d 7 0 - 4 b c 9 - 9 e 2 c - 6 a 2 c 0 4 b c 4 1 e e " , " 3 2 6 f 2 4 0 b - e 0 3 8 - 4 e c 8 - 9 9 1 3 - 1 4 1 9 0 c 8 f 0 3 3 c " ] , " 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a 7 c 5 1 9 9 e - f 7 2 b - 4 e 7 e - 8 1 b 3 - 2 d 4 2 7 3 0 f 8 c 6 9 " , " a 7 c 5 1 9 9 e - f 7 2 b - 4 e 7 e - 8 1 b 3 - 2 d 4 2 7 3 0 f 8 c 6 8 " , " b 2 d 8 6 4 5 3 - 6 d a 6 - 4 3 b 1 - 8 d c 7 - 3 a 1 2 4 1 3 a 7 c 8 1 " , " 0 1 8 0 5 8 2 d - 7 0 7 5 - 4 c 5 2 - 8 d 2 4 - a 0 5 f 6 f e 6 4 b 9 7 " , " a 7 c 5 1 9 9 e - f 7 2 b - 4 e 7 e - 8 1 b 3 - 2 d 4 2 7 3 0 f 8 c 6 7 " , " a 7 c 5 1 9 9 e - f 7 2 b - 4 e 7 e - 8 1 b 3 - 2 d 4 2 7 3 0 f 8 c 6 6 " , " 4 b 5 e d 5 7 1 - d c 9 4 - 4 6 0 a - 9 1 0 9 - 6 3 5 1 e 6 3 f a 8 a c " , " 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S p e c i a l i z e d Q u a n t i t y K i n d " , " d e f a u l t S c a l e " : " 0 1 8 0 5 8 2 d - 7 0 7 5 - 4 c 5 2 - 8 d 2 4 - a 0 5 f 6 f e 6 4 b 9 7 " , " d e f i n i t i o n " : [ " 6 9 4 7 4 e 6 5 - 4 6 9 c - 4 c 2 6 - 8 9 f 5 - 7 c d 8 1 8 1 b c 0 2 9 " ] , " g e n e r a l " : " 3 2 1 6 f e 4 3 - 9 8 4 4 - 4 a 5 2 - 8 e c c - 9 f 3 a 2 3 6 6 9 2 0 d " , " h y p e r L i n k " : [ ] , " i i d " : " e 2 c 9 7 1 5 8 - 9 7 b 4 - 4 2 5 8 - 8 c 1 b - 1 a 3 f 6 0 2 c 2 2 8 5 " , " i s D e p r e c a t e d " : f a l s e , " n a m e " : " m i n i m u m   c o n t a c t   d u r a t i o n " , " p o s s i b l e S c a l e " : [ " b 2 d 8 6 4 5 3 - 6 d a 6 - 4 3 b 1 - 8 d c 7 - 3 a 1 2 4 1 3 a 7 c 8 1 " , " a 7 c 5 1 9 9 e - f 7 2 b - 4 e 7 e - 8 1 b 3 - 2 d 4 2 7 3 0 f 8 c 6 7 " , " a 7 c 5 1 9 9 e - f 7 2 b - 4 e 7 e - 8 1 b 3 - 2 d 4 2 7 3 0 f 8 c 6 6 " , " 4 b 5 e d 5 7 1 - d c 9 4 - 4 6 0 a - 9 1 0 9 - 6 3 5 1 e 6 3 f a 8 a c " , " e 8 e 6 b 3 b b - e d 7 0 - 4 b c 9 - 9 e 2 c - 6 a 2 c 0 4 b c 4 1 e e " , " a 7 c 5 1 9 9 e - f 7 2 b - 4 e 7 e - 8 1 b 3 - 2 d 4 2 7 3 0 f 8 c 6 9 " , " a 7 c 5 1 9 9 e - f 7 2 b - 4 e 7 e - 8 1 b 3 - 2 d 4 2 7 3 0 f 8 c 6 8 " , " 0 1 8 0 5 8 2 d - 7 0 7 5 - 4 c 5 2 - 8 d 2 4 - a 0 5 f 6 f e 6 4 b 9 7 " ] , " 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a 7 c 5 1 9 9 e - f 7 2 b - 4 e 7 e - 8 1 b 3 - 2 d 4 2 7 3 0 f 8 c 6 7 " , " e 8 e 6 b 3 b b - e d 7 0 - 4 b c 9 - 9 e 2 c - 6 a 2 c 0 4 b c 4 1 e e " , " 4 b 5 e d 5 7 1 - d c 9 4 - 4 6 0 a - 9 1 0 9 - 6 3 5 1 e 6 3 f a 8 a c " , " a 7 c 5 1 9 9 e - f 7 2 b - 4 e 7 e - 8 1 b 3 - 2 d 4 2 7 3 0 f 8 c 6 6 " , " a 7 c 5 1 9 9 e - f 7 2 b - 4 e 7 e - 8 1 b 3 - 2 d 4 2 7 3 0 f 8 c 6 8 " , " b 2 d 8 6 4 5 3 - 6 d a 6 - 4 3 b 1 - 8 d c 7 - 3 a 1 2 4 1 3 a 7 c 8 1 " , " a 7 c 5 1 9 9 e - f 7 2 b - 4 e 7 e - 8 1 b 3 - 2 d 4 2 7 3 0 f 8 c 6 9 " ] , " 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0 1 8 0 5 8 2 d - 7 0 7 5 - 4 c 5 2 - 8 d 2 4 - a 0 5 f 6 f e 6 4 b 9 7 " , " d e f i n i t i o n " : [ " 2 3 c 2 0 4 5 9 - 4 9 9 f - 4 4 e c - b 0 b f - 4 f 2 6 d d 2 f e 2 c 2 " ] , " g e n e r a l " : " 1 b 6 f 3 3 7 5 - 3 2 7 a - 4 6 5 d - 9 4 3 7 - b 4 8 1 1 9 2 c b e 5 1 " , " h y p e r L i n k " : [ ] , " i i d " : " b 0 e 5 0 5 c e - b b c b - 4 a 4 a - 8 0 6 6 - d 6 2 a 8 a 4 e f b 8 6 " , " i s D e p r e c a t e d " : f a l s e , " n a m e " : " c o m m u n i c a t i o n s   g a p " , " p o s s i b l e S c a l e " : [ " a 7 c 5 1 9 9 e - f 7 2 b - 4 e 7 e - 8 1 b 3 - 2 d 4 2 7 3 0 f 8 c 6 8 " , " e 8 e 6 b 3 b b - e d 7 0 - 4 b c 9 - 9 e 2 c - 6 a 2 c 0 4 b c 4 1 e e " , " 4 b 5 e d 5 7 1 - d c 9 4 - 4 6 0 a - 9 1 0 9 - 6 3 5 1 e 6 3 f a 8 a c " , " a 7 c 5 1 9 9 e - f 7 2 b - 4 e 7 e - 8 1 b 3 - 2 d 4 2 7 3 0 f 8 c 6 6 " , " 0 1 8 0 5 8 2 d - 7 0 7 5 - 4 c 5 2 - 8 d 2 4 - a 0 5 f 6 f e 6 4 b 9 7 " , " b 2 d 8 6 4 5 3 - 6 d a 6 - 4 3 b 1 - 8 d c 7 - 3 a 1 2 4 1 3 a 7 c 8 1 " , " a 7 c 5 1 9 9 e - f 7 2 b - 4 e 7 e - 8 1 b 3 - 2 d 4 2 7 3 0 f 8 c 6 7 " , " a 7 c 5 1 9 9 e - f 7 2 b - 4 e 7 e - 8 1 b 3 - 2 d 4 2 7 3 0 f 8 c 6 9 " ] , " 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a 7 c 5 1 9 9 e - f 7 2 b - 4 e 7 e - 8 1 b 3 - 2 d 4 2 7 3 0 f 8 c 6 6 " , " 4 b 5 e d 5 7 1 - d c 9 4 - 4 6 0 a - 9 1 0 9 - 6 3 5 1 e 6 3 f a 8 a c " , " e 8 e 6 b 3 b b - e d 7 0 - 4 b c 9 - 9 e 2 c - 6 a 2 c 0 4 b c 4 1 e e " , " a 7 c 5 1 9 9 e - f 7 2 b - 4 e 7 e - 8 1 b 3 - 2 d 4 2 7 3 0 f 8 c 6 9 " , " a 7 c 5 1 9 9 e - f 7 2 b - 4 e 7 e - 8 1 b 3 - 2 d 4 2 7 3 0 f 8 c 6 8 " , " b 2 d 8 6 4 5 3 - 6 d a 6 - 4 3 b 1 - 8 d c 7 - 3 a 1 2 4 1 3 a 7 c 8 1 " , " a 7 c 5 1 9 9 e - f 7 2 b - 4 e 7 e - 8 1 b 3 - 2 d 4 2 7 3 0 f 8 c 6 7 " ] , " 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S p e c i a l i z e d Q u a n t i t y K i n d " , " d e f a u l t S c a l e " : " 0 1 8 0 5 8 2 d - 7 0 7 5 - 4 c 5 2 - 8 d 2 4 - a 0 5 f 6 f e 6 4 b 9 7 " , " d e f i n i t i o n " : [ " d a 6 6 3 0 8 2 - 3 9 c f - 4 4 4 6 - a 7 e 8 - b 3 9 2 a d 3 6 0 8 1 6 " ] , " g e n e r a l " : " b 0 e 5 0 5 c e - b b c b - 4 a 4 a - 8 0 6 6 - d 6 2 a 8 a 4 e f b 8 6 " , " h y p e r L i n k " : [ ] , " i i d " : " 2 a 6 c f a c e - 5 6 d 8 - 4 c 3 6 - 9 7 d 2 - a 9 d b 7 e 0 5 8 6 c 8 " , " i s D e p r e c a t e d " : f a l s e , " n a m e " : " m a x i m u m   c o m m u n i c a t i o n s   g a p " , " p o s s i b l e S c a l e " : [ " b 2 d 8 6 4 5 3 - 6 d a 6 - 4 3 b 1 - 8 d c 7 - 3 a 1 2 4 1 3 a 7 c 8 1 " , " a 7 c 5 1 9 9 e - f 7 2 b - 4 e 7 e - 8 1 b 3 - 2 d 4 2 7 3 0 f 8 c 6 9 " , " a 7 c 5 1 9 9 e - f 7 2 b - 4 e 7 e - 8 1 b 3 - 2 d 4 2 7 3 0 f 8 c 6 7 " , " a 7 c 5 1 9 9 e - f 7 2 b - 4 e 7 e - 8 1 b 3 - 2 d 4 2 7 3 0 f 8 c 6 8 " , " 4 b 5 e d 5 7 1 - d c 9 4 - 4 6 0 a - 9 1 0 9 - 6 3 5 1 e 6 3 f a 8 a c " , " e 8 e 6 b 3 b b - e d 7 0 - 4 b c 9 - 9 e 2 c - 6 a 2 c 0 4 b c 4 1 e e " , " 0 1 8 0 5 8 2 d - 7 0 7 5 - 4 c 5 2 - 8 d 2 4 - a 0 5 f 6 f e 6 4 b 9 7 " , " a 7 c 5 1 9 9 e - f 7 2 b - 4 e 7 e - 8 1 b 3 - 2 d 4 2 7 3 0 f 8 c 6 6 " ] , " 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S p e c i a l i z e d Q u a n t i t y K i n d " , " d e f a u l t S c a l e " : " a 7 c 5 1 9 9 e - f 7 2 b - 4 e 7 e - 8 1 b 3 - 2 d 4 2 7 3 0 f 8 c 6 6 " , " d e f i n i t i o n " : [ ] , " g e n e r a l " : " 1 b 6 f 3 3 7 5 - 3 2 7 a - 4 6 5 d - 9 4 3 7 - b 4 8 1 1 9 2 c b e 5 1 " , " h y p e r L i n k " : [ ] , " i i d " : " a 9 0 e 1 6 5 e - 7 c 4 f - 4 2 f 2 - a 0 4 a - 4 d 7 f 8 b e e 5 b 2 b " , " i s D e p r e c a t e d " : t r u e , " n a m e " : " p h a s e   d u r a t i o n " , " p o s s i b l e S c a l e " : [ " a 7 c 5 1 9 9 e - f 7 2 b - 4 e 7 e - 8 1 b 3 - 2 d 4 2 7 3 0 f 8 c 6 9 " , " e 8 e 6 b 3 b b - e d 7 0 - 4 b c 9 - 9 e 2 c - 6 a 2 c 0 4 b c 4 1 e e " , " 4 b 5 e d 5 7 1 - d c 9 4 - 4 6 0 a - 9 1 0 9 - 6 3 5 1 e 6 3 f a 8 a c " , " a 7 c 5 1 9 9 e - f 7 2 b - 4 e 7 e - 8 1 b 3 - 2 d 4 2 7 3 0 f 8 c 6 6 " , " b 2 d 8 6 4 5 3 - 6 d a 6 - 4 3 b 1 - 8 d c 7 - 3 a 1 2 4 1 3 a 7 c 8 1 " , " a 7 c 5 1 9 9 e - f 7 2 b - 4 e 7 e - 8 1 b 3 - 2 d 4 2 7 3 0 f 8 c 6 7 " , " a 7 c 5 1 9 9 e - f 7 2 b - 4 e 7 e - 8 1 b 3 - 2 d 4 2 7 3 0 f 8 c 6 8 " , " 0 1 8 0 5 8 2 d - 7 0 7 5 - 4 c 5 2 - 8 d 2 4 - a 0 5 f 6 f e 6 4 b 9 7 " ] , " q u a n t i t y D i m e n s i o n S y m b o l " : " " , " r e v i s i o n N u m b e r " : 1 , " s h o r t N a m e " : " d u r _ p h " , " s y m b o l " : " d u r _ p h " } , { " 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f 5 8 e f 6 9 f - 1 a 9 a - 4 c 2 8 - b b 6 2 - c 5 d 1 3 4 d 7 7 8 3 9 " , " d e f i n i t i o n " : [ ] , " g e n e r a l " : " 7 4 f 4 f 7 9 4 - 3 f b e - 4 7 4 5 - 8 6 3 b - e 4 5 b 2 7 1 5 e 6 4 e " , " h y p e r L i n k " : [ ] , " i i d " : " c d 7 1 1 0 7 9 - 3 b 2 3 - 4 1 0 b - b 2 a a - 6 5 4 2 6 0 b 2 e a 8 8 " , " i s D e p r e c a t e d " : f a l s e , " n a m e " : " a c c e l e r o m e t e r   s c a l e - f a c t o r   e r r o r   1 �" , " p o s s i b l e S c a l e " : [ " f 5 8 e f 6 9 f - 1 a 9 a - 4 c 2 8 - b b 6 2 - c 5 d 1 3 4 d 7 7 8 3 9 " , " 7 d 0 0 e 1 0 4 - 8 4 e 6 - 4 2 e 8 - a 0 1 c - 3 d 3 a 9 8 5 2 3 5 e a " , " 5 6 8 6 3 1 6 1 - f a 3 a - 4 7 b 8 - a 3 c d - 1 6 4 6 5 f 7 3 4 b 2 7 " ] , " q u a n t i t y D i m e n s i o n S y m b o l " : " " , " r e v i s i o n N u m b e r " : 1 , " s h o r t N a m e " : " s c a l e _ f a c _ e r r _ a c c e l " , " s y m b o l " : " s c a l e _ f a c _ e r r _ a c c e l " } , { " 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e c 9 f 0 5 3 8 - 9 0 5 c - 4 c 9 1 - a 8 6 9 - c a 4 d b 5 f 4 f 9 3 b " , " 7 d 0 0 e 1 0 4 - 8 4 e 6 - 4 2 e 8 - a 0 1 c - 3 d 3 a 9 8 5 2 3 5 e a " ] , " q u a n t i t y D i m e n s i o n S y m b o l " : " " , " r e v i s i o n N u m b e r " : 1 , " s h o r t N a m e " : " b i a s _ g y r o " , " s y m b o l " : " b i a s _ g y r o " } , { " 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3 3 7 5 c 6 f 7 - 0 6 7 3 - 4 6 6 2 - 8 5 c b - c e e 1 5 9 9 6 8 f 4 8 " ] , " g e n e r a l " : " 2 2 4 c c 3 2 4 - 4 4 a 8 - 4 5 b 4 - 9 0 3 7 - 8 7 2 b b 4 e 3 f d e 0 " , " h y p e r L i n k " : [ ] , " i i d " : " d a 4 2 7 c b 5 - c 5 a 9 - 4 8 e 8 - 9 1 9 e - 6 7 c c 8 0 0 0 d 0 d 5 " , " i s D e p r e c a t e d " : f a l s e , " n a m e " : " h a l f   a n g l e " , " p o s s i b l e S c a l e " : [ " 4 3 a 1 0 b c 2 - 4 d a 1 - 4 c 4 2 - 9 1 c c - 8 6 3 3 5 0 f 3 7 7 8 2 " , " d 3 4 e d 5 5 a - 6 5 8 3 - 4 e 2 1 - a 8 4 5 - 6 3 0 c e 8 8 a 0 c b 9 " , " 0 b 5 c a e 1 7 - 6 6 a c - 4 a c 1 - 8 c 3 5 - 8 e 7 f e 3 b 1 4 5 e a " , " e d 3 0 c 3 d 1 - 8 e 8 1 - 4 4 2 a - a 1 2 6 - a 3 a 6 0 9 3 a a 6 3 2 " , " 5 8 3 8 8 0 d 6 - 9 8 a a - 4 6 e a - a 1 4 8 - 3 5 b d e b 4 5 5 3 8 9 " ] , " 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3 d 5 b d d b 6 - 6 4 0 f - 4 d 7 9 - 9 c 3 5 - 6 4 a 5 5 4 9 4 6 8 8 4 " , " d e f i n i t i o n " : [ ] , " g e n e r a l " : " e 7 b 3 e 5 d 8 - 6 5 f b - 4 3 5 7 - 9 7 3 d - b 8 9 4 f 0 4 b 1 a 3 5 " , " h y p e r L i n k " : [ ] , " i i d " : " 2 6 1 0 9 8 2 5 - 2 f 6 9 - 4 b 5 8 - a 2 b 3 - c b 2 8 8 1 3 3 e 5 9 c " , " i s D e p r e c a t e d " : f a l s e , " n a m e " : " m i n i m u m   r a d i u s " , " p o s s i b l e S c a l e " : [ " 3 d 5 b d d b 6 - 6 4 0 f - 4 d 7 9 - 9 c 3 5 - 6 4 a 5 5 4 9 4 6 8 8 6 " , " 3 d 5 b d d b 6 - 6 4 0 f - 4 d 7 9 - 9 c 3 5 - 6 4 a 5 5 4 9 4 6 8 8 7 " , " 3 d 5 b d d b 6 - 6 4 0 f - 4 d 7 9 - 9 c 3 5 - 6 4 a 5 5 4 9 4 6 8 8 9 " , " 3 d 5 b d d b 6 - 6 4 0 f - 4 d 7 9 - 9 c 3 5 - 6 4 a 5 5 4 9 4 6 8 8 a " , " 3 d 5 b d d b 6 - 6 4 0 f - 4 d 7 9 - 9 c 3 5 - 6 4 a 5 5 4 9 4 6 8 8 5 " , " 3 d 5 b d d b 6 - 6 4 0 f - 4 d 7 9 - 9 c 3 5 - 6 4 a 5 5 4 9 4 6 8 8 4 " , " 3 d 5 b d d b 6 - 6 4 0 f - 4 d 7 9 - 9 c 3 5 - 6 4 a 5 5 4 9 4 6 8 8 8 " ] , " q u a n t i t y D i m e n s i o n S y m b o l " : " " , " r e v i s i o n N u m b e r " : 1 , " s h o r t N a m e " : " r _ m i n " , " s y m b o l " : " r _ m i n " } , { " a l i a s " : [ ] , " c a t e g o r y " : [ ] , " c l a s s K i n d " : " S p e c i a l i z e d Q u a n t i t y K i n d " , " d e f a u l t S c a l e " : " 3 d 5 b d d b 6 - 6 4 0 f - 4 d 7 9 - 9 c 3 5 - 6 4 a 5 5 4 9 4 6 8 8 4 " , " d e f i n i t i o n " : [ ] , " g e n e r a l " : " e 7 b 3 e 5 d 8 - 6 5 f b - 4 3 5 7 - 9 7 3 d - b 8 9 4 f 0 4 b 1 a 3 5 " , " h y p e r L i n k " : [ ] , " i i d " : " 9 6 f 4 e f 0 2 - 0 1 1 2 - 4 9 a e - b 3 4 7 - a d 0 e 2 d 0 0 0 6 f c " , " i s D e p r e c a t e d " : f a l s e , " n a m e " : " m a x i m u m   r a d i u s " , " p o s s i b l e S c a l e " : [ " 3 d 5 b d d b 6 - 6 4 0 f - 4 d 7 9 - 9 c 3 5 - 6 4 a 5 5 4 9 4 6 8 8 7 " , " 3 d 5 b d d b 6 - 6 4 0 f - 4 d 7 9 - 9 c 3 5 - 6 4 a 5 5 4 9 4 6 8 8 5 " , " 3 d 5 b d d b 6 - 6 4 0 f - 4 d 7 9 - 9 c 3 5 - 6 4 a 5 5 4 9 4 6 8 8 4 " , " 3 d 5 b d d b 6 - 6 4 0 f - 4 d 7 9 - 9 c 3 5 - 6 4 a 5 5 4 9 4 6 8 8 6 " , " 3 d 5 b d d b 6 - 6 4 0 f - 4 d 7 9 - 9 c 3 5 - 6 4 a 5 5 4 9 4 6 8 8 8 " , " 3 d 5 b d d b 6 - 6 4 0 f - 4 d 7 9 - 9 c 3 5 - 6 4 a 5 5 4 9 4 6 8 8 9 " , " 3 d 5 b d d b 6 - 6 4 0 f - 4 d 7 9 - 9 c 3 5 - 6 4 a 5 5 4 9 4 6 8 8 a " ] , " q u a n t i t y D i m e n s i o n S y m b o l " : " " , " r e v i s i o n N u m b e r " : 1 , " s h o r t N a m e " : " r _ m a x " , " s y m b o l " : " r _ m a x " } , { " a l i a s " : [ ] , " c a t e g o r y " : [ ] , " c l a s s K i n d " : " S p e c i a l i z e d Q u a n t i t y K i n d " , " d e f a u l t S c a l e " : " 7 b c 7 1 b 9 d - 7 1 6 d - 4 0 6 e - b c 9 5 - e 9 b 7 6 7 8 d b 9 9 6 " , " d e f i n i t i o n " : [ " d 8 4 6 1 f 3 8 - 5 7 6 5 - 4 e 0 a - 8 b 5 4 - f 3 e a a a a 7 5 d 8 7 " ] , " g e n e r a l " : " 8 9 1 4 8 7 4 c - 3 b 7 a - 4 9 e d - 9 f 4 6 - f a 2 7 9 f 2 7 0 5 1 d " , " h y p e r L i n k " : [ ] , " i i d " : " b 5 e 5 0 7 a d - a 7 6 0 - 4 8 1 7 - 8 0 2 c - 6 a b 5 e 3 b e 0 a d e " , " i s D e p r e c a t e d " : f a l s e , " n a m e " : " a x i a l   f r e q u e n c y " , " p o s s i b l e S c a l e " : [ " 7 b c 7 1 b 9 d - 7 1 6 d - 4 0 6 e - b c 9 5 - e 9 b 7 6 7 8 d b 9 9 6 " , " 3 7 8 0 a 8 a e - d a 2 f - 4 6 3 b - 8 5 2 0 - 9 e 5 a a 0 6 a b 7 c b " ] , " q u a n t i t y D i m e n s i o n S y m b o l " : " " , " r e v i s i o n N u m b e r " : 1 , " s h o r t N a m e " : " f _ a x i a l " , " s y m b o l " : " f _ a x i a l " } , { " c i t a t i o n " : [ ] , " c l a s s K i n d " : " D e f i n i t i o n " , " c o n t e n t " : " f r e q u e n c y   i n   t h e   a x i a l   d i r e c t i o n   o f   a n   a x i s y m m e t r i c   o b j e c t " , " e x a m p l e " : [ ] , " i i d " : " d 8 4 6 1 f 3 8 - 5 7 6 5 - 4 e 0 a - 8 b 5 4 - f 3 e a a a a 7 5 d 8 7 " , " l a n g u a g e C o d e " : " e n - G B " , " n o t e " : [ ] , " r e v i s i o n N u m b e r " : 1 } , { " a l i a s " : [ ] , " c a t e g o r y " : [ ] , " c l a s s K i n d " : " S p e c i a l i z e d Q u a n t i t y K i n d " , " d e f a u l t S c a l e " : " 7 b c 7 1 b 9 d - 7 1 6 d - 4 0 6 e - b c 9 5 - e 9 b 7 6 7 8 d b 9 9 6 " , " d e f i n i t i o n " : [ " 8 2 0 b 0 a 9 6 - 1 9 2 f - 4 9 e e - b e e c - 6 a d a d e e 9 2 6 a c " ] , " g e n e r a l " : " 8 9 1 4 8 7 4 c - 3 b 7 a - 4 9 e d - 9 f 4 6 - f a 2 7 9 f 2 7 0 5 1 d " , " h y p e r L i n k " : [ ] , " i i d " : " f 5 1 3 d d 0 e - 0 4 6 5 - 4 8 d 0 - 9 a f 4 - 8 1 b 1 f 7 d 4 8 4 f e " , " i s D e p r e c a t e d " : f a l s e , " n a m e " : " l a t e r a l   f r e q u e n c y " , " p o s s i b l e S c a l e " : [ " 7 b c 7 1 b 9 d - 7 1 6 d - 4 0 6 e - b c 9 5 - e 9 b 7 6 7 8 d b 9 9 6 " , " 3 7 8 0 a 8 a e - d a 2 f - 4 6 3 b - 8 5 2 0 - 9 e 5 a a 0 6 a b 7 c b " ] , " 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b c 7 1 b 9 d - 7 1 6 d - 4 0 6 e - b c 9 5 - e 9 b 7 6 7 8 d b 9 9 6 " , " d e f i n i t i o n " : [ ] , " g e n e r a l " : " f 5 1 3 d d 0 e - 0 4 6 5 - 4 8 d 0 - 9 a f 4 - 8 1 b 1 f 7 d 4 8 4 f e " , " h y p e r L i n k " : [ ] , " i i d " : " 1 0 6 3 c 8 5 5 - d 7 f 8 - 4 c 2 b - b 9 f d - 4 0 b b 9 d 7 4 9 c b b " , " i s D e p r e c a t e d " : f a l s e , " n a m e " : " m i n i m u m   l a t e r a l   f r e q u e n c y " , " p o s s i b l e S c a l e " : [ " 7 b c 7 1 b 9 d - 7 1 6 d - 4 0 6 e - b c 9 5 - e 9 b 7 6 7 8 d b 9 9 6 " , " 3 7 8 0 a 8 a e - d a 2 f - 4 6 3 b - 8 5 2 0 - 9 e 5 a a 0 6 a b 7 c b " ] , " q u a n t i t y D i m e n s i o n S y m b o l " : " " , " r e v i s i o n N u m b e r " : 1 , " s h o r t N a m e " : " f _ l a t e r a l _ m i n " , " s y m b o l " : " f _ l a t e r a l _ m i n " } , { " 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S p e c i a l i z e d Q u a n t i t y K i n d " , " d e f a u l t S c a l e " : " 7 b c 7 1 b 9 d - 7 1 6 d - 4 0 6 e - b c 9 5 - e 9 b 7 6 7 8 d b 9 9 6 " , " d e f i n i t i o n " : [ ] , " g e n e r a l " : " b 5 e 5 0 7 a d - a 7 6 0 - 4 8 1 7 - 8 0 2 c - 6 a b 5 e 3 b e 0 a d e " , " h y p e r L i n k " : [ ] , " i i d " : " 8 a a d 5 c e a - e 7 7 d - 4 2 d d - 8 f 7 3 - e 8 c c 1 1 5 a d 3 9 d " , " i s D e p r e c a t e d " : f a l s e , " n a m e " : " m i n i m u m   a x i a l   f r e q u e n c y " , " p o s s i b l e S c a l e " : [ " 7 b c 7 1 b 9 d - 7 1 6 d - 4 0 6 e - b c 9 5 - e 9 b 7 6 7 8 d b 9 9 6 " , " 3 7 8 0 a 8 a e - d a 2 f - 4 6 3 b - 8 5 2 0 - 9 e 5 a a 0 6 a b 7 c b " ] , " q u a n t i t y D i m e n s i o n S y m b o l " : " " , " r e v i s i o n N u m b e r " : 1 , " s h o r t N a m e " : " f _ a x i a l _ m i n " , " s y m b o l " : " f _ a x i a l _ m i n " } , { " a l i a s " : [ ] , " c a t e g o r y " : [ ] , " c l a s s K i n d " : " S p e c i a l i z e d Q u a n t i t y K i n d " , " d e f a u l t S c a l e " : " 6 b 2 4 b 1 9 3 - 2 f 8 2 - 4 3 b 7 - 9 9 c 3 - 8 2 7 f 0 b a 0 6 d 0 c " , " d e f i n i t i o n " : [ ] , " g e n e r a l " : " f 2 1 a b 3 1 7 - c 8 9 6 - 4 5 6 7 - a b d 0 - 6 8 b d 2 e c 4 2 5 9 2 " , " h y p e r L i n k " : [ ] , " i i d " : " 3 5 5 b d 4 6 9 - c 3 2 c - 4 5 d 7 - 8 2 5 e - a a 4 4 5 e d 7 e 7 4 a " , " i s D e p r e c a t e d " : f a l s e , " n a m e " : " r a t i o " , " p o s s i b l e S c a l e " : [ " 6 b 2 4 b 1 9 3 - 2 f 8 2 - 4 3 b 7 - 9 9 c 3 - 8 2 7 f 0 b a 0 6 d 0 c " , " 5 6 8 6 3 1 6 1 - f a 3 a - 4 7 b 8 - a 3 c d - 1 6 4 6 5 f 7 3 4 b 2 7 " ] , " q u a n t i t y D i m e n s i o n S y m b o l " : " " , " r e v i s i o n N u m b e r " : 1 , " s h o r t N a m e " : " r a t i o " , " s y m b o l " : " r a t i o " } , { " 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a 3 8 7 d 7 f c - 2 7 7 6 - 4 b d 6 - a f 5 a - 5 c 1 7 5 b 2 e c f 7 7 " , " d e f i n i t i o n " : [ ] , " g e n e r a l " : " 5 6 2 6 1 d a f - 2 d e 5 - 4 a f 9 - a 0 6 5 - 1 1 6 9 a 5 1 8 c 7 c d " , " h y p e r L i n k " : [ ] , " i i d " : " c 2 a 6 8 7 1 e - 2 9 6 0 - 4 2 e d - a 0 0 a - 7 0 5 4 a 6 5 2 0 b 0 a " , " i s D e p r e c a t e d " : f a l s e , " n a m e " : " t e m p e r a t u r e   d i f f e r e n c e " , " p o s s i b l e S c a l e " : [ " c 0 a 3 1 3 0 7 - 5 e 6 9 - 4 3 5 f - a 0 c 7 - 9 8 6 3 5 7 2 7 e 0 4 b " , " 1 b d f 5 7 4 8 - b 0 2 a - 4 5 d e - b 6 c 6 - d f f 7 e 1 0 9 7 a b 3 " , " a 3 8 7 d 7 f c - 2 7 7 6 - 4 b d 6 - a f 5 a - 5 c 1 7 5 b 2 e c f 7 7 " ] , " q u a n t i t y D i m e n s i o n S y m b o l " : " " , " r e v i s i o n N u m b e r " : 1 , " s h o r t N a m e " : " d e l t a _ T e m p " , " s y m b o l " : " �T " } , { " a l i a s " : [ ] , " c a t e g o r y " : [ ] , " c l a s s K i n d " : " S i m p l e Q u a n t i t y K i n d " , " d e f a u l t S c a l e " : " 2 9 1 f 0 9 8 b - f c 9 b - 4 4 8 c - 9 1 d b - f d 0 1 8 1 4 f 6 e 3 a " , " d e f i n i t i o n " : [ ] , " h y p e r L i n k " : [ ] , " i i d " : " 6 5 c e b f 0 a - 2 7 a c - 4 b 8 f - b 9 3 0 - b 7 f 2 9 5 b 8 f b f c " , " i s D e p r e c a t e d " : f a l s e , " n a m e " : " e s t i m a t e d   c o s t " , " p o s s i b l e S c a l e " : [ " 2 9 1 f 0 9 8 b - f c 9 b - 4 4 8 c - 9 1 d b - f d 0 1 8 1 4 f 6 e 3 a " ] , " q u a n t i t y D i m e n s i o n S y m b o l " : n u l l , " r e v i s i o n N u m b e r " : 1 2 0 , " s h o r t N a m e " : " e _ c o s t " , " s y m b o l " : " E U R " } , { " a l i a s " : [ ] , " c a t e g o r y " : [ ] , " c l a s s K i n d " : " S i m p l e Q u a n t i t y K i n d " , " d e f a u l t S c a l e " : " 3 d 5 b d d b 6 - 6 4 0 f - 4 d 7 9 - 9 c 3 5 - 6 4 a 5 5 4 9 4 6 8 8 8 " , " d e f i n i t i o n " : [ ] , " h y p e r L i n k " : [ ] , " i i d " : " 0 6 7 8 e 9 7 a - f 2 c 7 - 4 5 2 8 - a 1 2 f - 6 9 9 4 7 5 b a 2 0 8 4 " , " i s D e p r e c a t e d " : f a l s e , " n a m e " : " P r o p u l s i o n   b o x   l e n g t h " , " p o s s i b l e S c a l e " : [ " 3 d 5 b d d b 6 - 6 4 0 f - 4 d 7 9 - 9 c 3 5 - 6 4 a 5 5 4 9 4 6 8 8 8 " ] , " q u a n t i t y D i m e n s i o n S y m b o l " : n u l l , " r e v i s i o n N u m b e r " : 1 0 9 , " s h o r t N a m e " : " p r o p b o x l e n t h " , " s y m b o l " : " p r o p b o x l e n t h " } , { " a l i a s " : [ ] , " c a t e g o r y " : [ ] , " c l a s s K i n d " : " S i m p l e Q u a n t i t y K i n d " , " d e f a u l t S c a l e " : " 3 d 5 b d d b 6 - 6 4 0 f - 4 d 7 9 - 9 c 3 5 - 6 4 a 5 5 4 9 4 6 8 8 8 " , " d e f i n i t i o n " : [ ] , " h y p e r L i n k " : [ ] , " i i d " : " 7 5 a 5 a 3 9 2 - b 0 e 1 - 4 8 e c - a 9 0 7 - 1 a 3 4 0 b c d b 6 c d " , " i s D e p r e c a t e d " : f a l s e , " n a m e " : " P r o p u l s i o n   b o x   w i d t h " , " p o s s i b l e S c a l e " : [ " 3 d 5 b d d b 6 - 6 4 0 f - 4 d 7 9 - 9 c 3 5 - 6 4 a 5 5 4 9 4 6 8 8 8 " ] , " q u a n t i t y D i m e n s i o n S y m b o l " : n u l l , " r e v i s i o n N u m b e r " : 1 1 0 , " s h o r t N a m e " : " p r o p b o x w i d t h " , " s y m b o l " : " p r o p b o x w i d t h " } , { " a l i a s " : [ ] , " c a t e g o r y " : [ ] , " c l a s s K i n d " : " S i m p l e Q u a n t i t y K i n d " , " d e f a u l t S c a l e " : " 3 d 5 b d d b 6 - 6 4 0 f - 4 d 7 9 - 9 c 3 5 - 6 4 a 5 5 4 9 4 6 8 8 8 " , " d e f i n i t i o n " : [ ] , " h y p e r L i n k " : [ ] , " i i d " : " 8 a b 1 4 7 c 8 - 2 1 1 d - 4 1 b 1 - 9 1 f e - 8 c d 2 e 7 4 5 5 c e 7 " , " i s D e p r e c a t e d " : f a l s e , " n a m e " : " P r o p u l s i o n   s y s t e m   h e i g h t " , " p o s s i b l e S c a l e " : [ " 3 d 5 b d d b 6 - 6 4 0 f - 4 d 7 9 - 9 c 3 5 - 6 4 a 5 5 4 9 4 6 8 8 8 " ] , " q u a n t i t y D i m e n s i o n S y m b o l " : n u l l , " r e v i s i o n N u m b e r " : 1 1 1 , " s h o r t N a m e " : " p r o p b o x h e i g h t " , " s y m b o l " : " p r o p b o x h e i g h t " } , { " a l i a s " : [ ] , " c a t e g o r y " : [ ] , " c l a s s K i n d " : " S i m p l e Q u a n t i t y K i n d " , " d e f a u l t S c a l e " : " 6 b 2 4 b 1 9 3 - 2 f 8 2 - 4 3 b 7 - 9 9 c 3 - 8 2 7 f 0 b a 0 6 d 0 c " , " d e f i n i t i o n " : [ ] , " h y p e r L i n k " : [ ] , " i i d " : " 4 7 5 6 5 e 5 3 - b f 9 3 - 4 b f 3 - b c 8 3 - 0 1 d b f b 4 8 f 7 8 d " , " i s D e p r e c a t e d " : f a l s e , " n a m e " : " m a r g i n   o f   p o w e r   c o n s u m p t i o n " , " p o s s i b l e S c a l e " : [ " 6 b 2 4 b 1 9 3 - 2 f 8 2 - 4 3 b 7 - 9 9 c 3 - 8 2 7 f 0 b a 0 6 d 0 c " ] , " q u a n t i t y D i m e n s i o n S y m b o l " : n u l l , " r e v i s i o n N u m b e r " : 1 1 2 , " s h o r t N a m e " : " p o w e r m a r g " , " s y m b o l " : " p o w e r m a r g " } , { " a l i a s " : [ ] , " c a t e g o r y " : [ ] , " c l a s s K i n d " : " S i m p l e Q u a n t i t y K i n d " , " d e f a u l t S c a l e " : " 9 a 1 1 2 a 9 a - 4 1 1 a - 4 9 a 0 - 8 d f 8 - 8 7 2 8 5 a 1 e 2 1 5 5 " , " d e f i n i t i o n " : [ ] , " h y p e r L i n k " : [ ] , " i i d " : " 6 7 c c 3 3 2 7 - a d 8 b - 4 8 a 7 - a b 9 e - f 9 6 6 1 e 2 a 5 2 4 f " , " i s D e p r e c a t e d " : f a l s e , " n a m e " : " M e a n   c o n s u m e d   p o w e r   w i t h   m a r g i n " , " p o s s i b l e S c a l e " : [ " 9 a 1 1 2 a 9 a - 4 1 1 a - 4 9 a 0 - 8 d f 8 - 8 7 2 8 5 a 1 e 2 1 5 5 " ] , " q u a n t i t y D i m e n s i o n S y m b o l " : n u l l , " r e v i s i o n N u m b e r " : 1 1 3 , " s h o r t N a m e " : " m e a n p o w e r _ w i t h m a r g " , " s y m b o l " : " m e a n p o w e r _ w i t h m a r g " } , { " a l i a s " : [ ] , " c a t e g o r y " : [ ] , " c l a s s K i n d " : " S i m p l e Q u a n t i t y K i n d " , " d e f a u l t S c a l e " : " 9 a 1 1 2 a 9 a - 4 1 1 a - 4 9 a 0 - 8 d f 8 - 8 7 2 8 5 a 1 e 2 1 5 5 " , " d e f i n i t i o n " : [ ] , " h y p e r L i n k " : [ ] , " i i d " : " e 6 5 5 e d 1 2 - e f 7 3 - 4 4 f 6 - a 2 e 3 - 5 6 3 6 d b b 7 0 a 9 c " , " i s D e p r e c a t e d " : f a l s e , " n a m e " : " P e a k   c o n s u m e d   p o w e r   w i t h   m a r g i n " , " p o s s i b l e S c a l e " : [ " 9 a 1 1 2 a 9 a - 4 1 1 a - 4 9 a 0 - 8 d f 8 - 8 7 2 8 5 a 1 e 2 1 5 5 " ] , " q u a n t i t y D i m e n s i o n S y m b o l " : n u l l , " r e v i s i o n N u m b e r " : 1 1 4 , " s h o r t N a m e " : " p e a k p o w e r _ w i t h m a r g " , " s y m b o l " : " p e a k p o w e r _ w i t h m a r g " } , { " a l i a s " : [ ] , " c a t e g o r y " : [ ] , " c l a s s K i n d " : " S i m p l e Q u a n t i t y K i n d " , " d e f a u l t S c a l e " : " 2 7 5 9 1 4 d 1 - 1 7 9 1 - 4 0 1 9 - b 7 b 7 - 1 d 4 8 b f c 8 f c f 5 " , " d e f i n i t i o n " : [ ] , " h y p e r L i n k " : [ ] , " i i d " : " 6 5 5 6 b 6 c b - c e 4 4 - 4 f e 2 - a 9 b 6 - a 6 8 3 7 c 8 9 6 5 5 e " , " i s D e p r e c a t e d " : f a l s e , " n a m e " : " a d d i t i o n a l   h e a t   d i s s i p a t i o n   a r e a " , " p o s s i b l e S c a l e " : [ " 2 7 5 9 1 4 d 1 - 1 7 9 1 - 4 0 1 9 - b 7 b 7 - 1 d 4 8 b f c 8 f c f 5 " ] , " q u a n t i t y D i m e n s i o n S y m b o l " : n u l l , " r e v i s i o n N u m b e r " : 1 1 5 , " s h o r t N a m e " : " r a d a r e a " , " s y m b o l " : " A r a d " } , { " a l i a s " : [ ] , " c a t e g o r y " : [ ] , " c l a s s K i n d " : " S i m p l e Q u a n t i t y K i n d " , " d e f a u l t S c a l e " : " 6 b 2 4 b 1 9 3 - 2 f 8 2 - 4 3 b 7 - 9 9 c 3 - 8 2 7 f 0 b a 0 6 d 0 c " , " d e f i n i t i o n " : [ ] , " h y p e r L i n k " : [ ] , " i i d " : " a 7 2 2 b c 1 d - 1 a f 5 - 4 9 f a - b 7 a a - b 5 f a 9 c b 9 2 d 5 3 " , " i s D e p r e c a t e d " : f a l s e , " n a m e " : " P r o p u l s i o n   s y s t e m   m a s s   m a r g i n " , " p o s s i b l e S c a l e " : [ " 6 b 2 4 b 1 9 3 - 2 f 8 2 - 4 3 b 7 - 9 9 c 3 - 8 2 7 f 0 b a 0 6 d 0 c " ] , " q u a n t i t y D i m e n s i o n S y m b o l " : n u l l , " r e v i s i o n N u m b e r " : 1 1 6 , " s h o r t N a m e " : " p r o p s y s m a s s m a r g i n " , " s y m b o l " : " p r o p s y s m a s s m a r g i n " } , { " 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i m p l e Q u a n t i t y K i n d " , " d e f a u l t S c a l e " : " 6 1 c e 4 b b 0 - 8 3 0 1 - 4 0 6 1 - 8 e 4 5 - 0 c 6 6 8 2 d b 9 a 9 f " , " d e f i n i t i o n " : [ ] , " h y p e r L i n k " : [ ] , " i i d " : " 5 5 0 2 9 0 6 0 - 8 3 c 9 - 4 8 0 0 - b 7 e 4 - 0 c a d d 4 b 2 a 7 5 6 " , " i s D e p r e c a t e d " : f a l s e , " n a m e " : " P r o p e l l a n t   m a s s " , " p o s s i b l e S c a l e " : [ " 6 1 c e 4 b b 0 - 8 3 0 1 - 4 0 6 1 - 8 e 4 5 - 0 c 6 6 8 2 d b 9 a 9 f " ] , " q u a n t i t y D i m e n s i o n S y m b o l " : n u l l , " r e v i s i o n N u m b e r " : 6 3 , " s h o r t N a m e " : " p r o p m " , " s y m b o l " : " p r o p m " } , { " a l i a s " : [ ] , " c a t e g o r y " : [ ] , " c l a s s K i n d " : " S i m p l e Q u a n t i t y K i n d " , " d e f a u l t S c a l e " : " 6 b 2 4 b 1 9 3 - 2 f 8 2 - 4 3 b 7 - 9 9 c 3 - 8 2 7 f 0 b a 0 6 d 0 c " , " d e f i n i t i o n " : [ ] , " h y p e r L i n k " : [ ] , " i i d " : " 4 8 2 6 c f 9 6 - b 9 2 1 - 4 d a 0 - 9 3 3 e - f 0 f b 3 5 e 9 e 3 f 5 " , " i s D e p r e c a t e d " : f a l s e , " n a m e " : " P r o p e l l a n t   m a s s   m a r g i n " , " p o s s i b l e S c a l e " : [ " 6 b 2 4 b 1 9 3 - 2 f 8 2 - 4 3 b 7 - 9 9 c 3 - 8 2 7 f 0 b a 0 6 d 0 c " ] , " q u a n t i t y D i m e n s i o n S y m b o l " : n u l l , " r e v i s i o n N u m b e r " : 6 4 , " s h o r t N a m e " : " p r o p m a r g i n " , " s y m b o l " : " p r o p m a r g i n " } , { " a l i a s " : [ ] , " c a t e g o r y " : [ ] , " c l a s s K i n d " : " S i m p l e Q u a n t i t y K i n d " , " d e f a u l t S c a l e " : " 3 d 5 b d d b 6 - 6 4 0 f - 4 d 7 9 - 9 c 3 5 - 6 4 a 5 5 4 9 4 6 8 8 5 " , " d e f i n i t i o n " : [ ] , " h y p e r L i n k " : [ ] , " i i d " : " 5 c 0 7 e 8 a 3 - 4 f 0 7 - 4 6 6 1 - a 7 a 4 - 7 0 6 0 7 6 f 4 a 2 7 9 " , " i s D e p r e c a t e d " : f a l s e , " n a m e " : " E a r t h   R a d i u s " , " p o s s i b l e S c a l e " : [ " 3 d 5 b d d b 6 - 6 4 0 f - 4 d 7 9 - 9 c 3 5 - 6 4 a 5 5 4 9 4 6 8 8 5 " ] , " q u a n t i t y D i m e n s i o n S y m b o l " : n u l l , " r e v i s i o n N u m b e r " : 6 8 , " s h o r t N a m e " : " e a r t h r a d " , " s y m b o l " : " e a r t h r a d " } , { " a l i a s " : [ ] , " c a t e g o r y " : [ ] , " c l a s s K i n d " : " S p e c i a l i z e d Q u a n t i t y K i n d " , " d e f a u l t S c a l e " : " 3 d 5 b d d b 6 - 6 4 0 f - 4 d 7 9 - 9 c 3 5 - 6 4 a 5 5 4 9 4 6 8 8 5 " , " d e f i n i t i o n " : [ ] , " g e n e r a l " : " 6 6 7 6 6 f 4 4 - 0 a 0 b - 4 e 0 a - 9 b c 7 - 8 a e 0 2 7 c 2 d a 5 c " , " h y p e r L i n k " : [ ] , " i i d " : " 0 a 0 2 2 6 4 4 - b e 7 2 - 4 d 0 9 - 9 d d d - a d 7 b 1 4 7 2 2 8 c 1 " , " i s D e p r e c a t e d " : f a l s e , " n a m e " : " a l t i t u d e " , " p o s s i b l e S c a l e " : [ " 3 d 5 b d d b 6 - 6 4 0 f - 4 d 7 9 - 9 c 3 5 - 6 4 a 5 5 4 9 4 6 8 8 5 " , " 3 d 5 b d d b 6 - 6 4 0 f - 4 d 7 9 - 9 c 3 5 - 6 4 a 5 5 4 9 4 6 8 8 6 " , " 3 d 5 b d d b 6 - 6 4 0 f - 4 d 7 9 - 9 c 3 5 - 6 4 a 5 5 4 9 4 6 8 8 a " , " 3 d 5 b d d b 6 - 6 4 0 f - 4 d 7 9 - 9 c 3 5 - 6 4 a 5 5 4 9 4 6 8 8 9 " , " 3 d 5 b d d b 6 - 6 4 0 f - 4 d 7 9 - 9 c 3 5 - 6 4 a 5 5 4 9 4 6 8 8 8 " , " 3 d 5 b d d b 6 - 6 4 0 f - 4 d 7 9 - 9 c 3 5 - 6 4 a 5 5 4 9 4 6 8 8 7 " , " 3 d 5 b d d b 6 - 6 4 0 f - 4 d 7 9 - 9 c 3 5 - 6 4 a 5 5 4 9 4 6 8 8 4 " ] , " q u a n t i t y D i m e n s i o n S y m b o l " : " " , " r e v i s i o n N u m b e r " : 7 3 , " s h o r t N a m e " : " a l t " , " s y m b o l " : " a l t " } , { " a l i a s " : [ ] , " c a t e g o r y " : [ ] , " c l a s s K i n d " : " S i m p l e Q u a n t i t y K i n d " , " d e f a u l t S c a l e " : " 5 1 2 5 4 c e b - 1 6 b b - 4 0 7 e - 8 2 f e - 9 6 c 2 e 3 6 1 1 c 8 e " , " d e f i n i t i o n " : [ ] , " h y p e r L i n k " : [ ] , " i i d " : " 0 4 4 d 3 5 f 2 - b 8 e 8 - 4 6 6 8 - 9 8 0 6 - d e c 6 4 e 9 d 2 3 b f " , " i s D e p r e c a t e d " : t r u e , " n a m e " : " E a r t h   G r a v i t a t i o n a l   P a r a m e t e r " , " p o s s i b l e S c a l e " : [ " 5 1 2 5 4 c e b - 1 6 b b - 4 0 7 e - 8 2 f e - 9 6 c 2 e 3 6 1 1 c 8 e " ] , " q u a n t i t y D i m e n s i o n S y m b o l " : n u l l , " r e v i s i o n N u m b e r " : 7 6 , " s h o r t N a m e " : " e a r t h g r a v p a r " , " s y m b o l " : " e a r t h g r a v p a r " } , { " a l i a s " : [ ] , " c a t e g o r y " : [ ] , " c l a s s K i n d " : " S i m p l e Q u a n t i t y K i n d " , " d e f a u l t S c a l e " : " d 0 2 5 6 0 e 9 - 5 3 0 e - 4 8 0 3 - 8 e 0 7 - f e d 2 8 e 4 6 8 f c d " , " d e f i n i t i o n " : [ ] , " h y p e r L i n k " : [ ] , " i i d " : " 9 f f 6 b 0 e 2 - 5 f d d - 4 2 c 2 - b c d 9 - 2 7 d 5 a 4 d 5 b 8 6 b " , " i s D e p r e c a t e d " : f a l s e , " n a m e " : " E a r t h   G r a v i t a t i o n a l   p a r a m e t e r " , " p o s s i b l e S c a l e " : [ " d 0 2 5 6 0 e 9 - 5 3 0 e - 4 8 0 3 - 8 e 0 7 - f e d 2 8 e 4 6 8 f c d " ] , " q u a n t i t y D i m e n s i o n S y m b o l " : n u l l , " r e v i s i o n N u m b e r " : 7 8 , " s h o r t N a m e " : " e a r t h g r a v p a r " , " s y m b o l " : " e a r t h g r a v p a r " } , { " a l i a s " : [ ] , " c a t e g o r y " : [ ] , " c l a s s K i n d " : " S i m p l e Q u a n t i t y K i n d " , " d e f a u l t S c a l e " : " 6 b 2 4 b 1 9 3 - 2 f 8 2 - 4 3 b 7 - 9 9 c 3 - 8 2 7 f 0 b a 0 6 d 0 c " , " d e f i n i t i o n " : [ ] , " h y p e r L i n k " : [ ] , " i i d " : " f a 3 b 2 1 4 0 - 5 c d 9 - 4 5 2 1 - 9 2 b 2 - 3 2 c f 4 0 e 2 e 5 e 4 " , " i s D e p r e c a t e d " : f a l s e , " n a m e " : " d e l t a - v   m a r g i n " , " p o s s i b l e S c a l e " : [ " 6 b 2 4 b 1 9 3 - 2 f 8 2 - 4 3 b 7 - 9 9 c 3 - 8 2 7 f 0 b a 0 6 d 0 c " ] , " q u a n t i t y D i m e n s i o n S y m b o l " : n u l l , " r e v i s i o n N u m b e r " : 7 9 , " s h o r t N a m e " : " d v m a r g " , " s y m b o l " : " d v m a r g " } , { " a l i a s " : [ ] , " c a t e g o r y " : [ ] , " c l a s s K i n d " : " S i m p l e Q u a n t i t y K i n d " , " d e f a u l t S c a l e " : " 3 d 5 b d d b 6 - 6 4 0 f - 4 d 7 9 - 9 c 3 5 - 6 4 a 5 5 4 9 4 6 8 8 5 " , " d e f i n i t i o n " : [ ] , " h y p e r L i n k " : [ ] , " i i d " : " 0 6 f 7 9 2 4 b - 2 6 4 7 - 4 2 1 d - 9 6 6 8 - a 0 9 9 0 d 4 0 7 3 8 6 " , " i s D e p r e c a t e d " : f a l s e , " n a m e " : " P e r i g e e   o f   R e - E n t r y   o r b i t " , " p o s s i b l e S c a l e " : [ " 3 d 5 b d d b 6 - 6 4 0 f - 4 d 7 9 - 9 c 3 5 - 6 4 a 5 5 4 9 4 6 8 8 5 " ] , " q u a n t i t y D i m e n s i o n S y m b o l " : n u l l , " r e v i s i o n N u m b e r " : 8 0 , " s h o r t N a m e " : " R p e " , " s y m b o l " : " R p e " } , { " a l i a s " : [ ] , " c a t e g o r y " : [ ] , " c l a s s K i n d " : " S i m p l e Q u a n t i t y K i n d " , " d e f a u l t S c a l e " : " 3 d 5 b d d b 6 - 6 4 0 f - 4 d 7 9 - 9 c 3 5 - 6 4 a 5 5 4 9 4 6 8 8 5 " , " d e f i n i t i o n " : [ ] , " h y p e r L i n k " : [ ] , " i i d " : " e 0 2 1 1 9 4 f - a 5 b 4 - 4 1 7 d - b 9 7 d - 9 6 e e 7 5 1 0 9 1 2 f " , " i s D e p r e c a t e d " : f a l s e , " n a m e " : " A p o g e e   o f   R e - E n t r y   o r b i t " , " p o s s i b l e S c a l e " : [ " 3 d 5 b d d b 6 - 6 4 0 f - 4 d 7 9 - 9 c 3 5 - 6 4 a 5 5 4 9 4 6 8 8 5 " ] , " q u a n t i t y D i m e n s i o n S y m b o l " : n u l l , " r e v i s i o n N u m b e r " : 8 1 , " s h o r t N a m e " : " R a p " , " s y m b o l " : " R a p " } , { " a l i a s " : [ ] , " c a t e g o r y " : [ ] , " c l a s s K i n d " : " S i m p l e Q u a n t i t y K i n d " , " d e f a u l t S c a l e " : " b 2 d 8 6 4 5 3 - 6 d a 6 - 4 3 b 1 - 8 d c 7 - 3 a 1 2 4 1 3 a 7 c 8 1 " , " d e f i n i t i o n " : [ ] , " h y p e r L i n k " : [ ] , " i i d " : " f 8 0 9 4 f 8 9 - 9 3 8 7 - 4 0 3 b - b e b 5 - 3 6 9 e 3 0 3 5 3 c 1 6 " , " i s D e p r e c a t e d " : f a l s e , " n a m e " : " D e - o r b i t i n g   d u r a t i o n " , " p o s s i b l e S c a l e " : [ " b 2 d 8 6 4 5 3 - 6 d a 6 - 4 3 b 1 - 8 d c 7 - 3 a 1 2 4 1 3 a 7 c 8 1 " ] , " q u a n t i t y D i m e n s i o n S y m b o l " : n u l l , " r e v i s i o n N u m b e r " : 8 2 , " s h o r t N a m e " : " d e o r b i t i n g " , " s y m b o l " : " d e o r b i t i n g " } , { " 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7 " , " a 7 c 5 1 9 9 e - f 7 2 b - 4 e 7 e - 8 1 b 3 - 2 d 4 2 7 3 0 f 8 c 6 6 " , " a 7 c 5 1 9 9 e - f 7 2 b - 4 e 7 e - 8 1 b 3 - 2 d 4 2 7 3 0 f 8 c 6 8 " , " a 7 c 5 1 9 9 e - f 7 2 b - 4 e 7 e - 8 1 b 3 - 2 d 4 2 7 3 0 f 8 c 6 9 " ] , " q u a n t i t y D i m e n s i o n S y m b o l " : " " , " r e v i s i o n N u m b e r " : 8 8 , " 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i m p l e Q u a n t i t y K i n d " , " d e f a u l t S c a l e " : " 6 1 c e 4 b b 0 - 8 3 0 1 - 4 0 6 1 - 8 e 4 5 - 0 c 6 6 8 2 d b 9 a 9 f " , " d e f i n i t i o n " : [ ] , " h y p e r L i n k " : [ ] , " i i d " : " f 5 2 e 8 1 2 8 - 4 6 f 5 - 4 a 5 b - 8 2 2 9 - 0 e 8 a a 2 c 7 4 b a c " , " i s D e p r e c a t e d " : f a l s e , " n a m e " : " d r y   m a s s   w i t h   m a r g i n " , " p o s s i b l e S c a l e " : [ " 6 1 c e 4 b b 0 - 8 3 0 1 - 4 0 6 1 - 8 e 4 5 - 0 c 6 6 8 2 d b 9 a 9 f " ] , " q u a n t i t y D i m e n s i o n S y m b o l " : n u l l , " r e v i s i o n N u m b e r " : 9 0 , " s h o r t N a m e " : " d r y _ m _ m " , " s y m b o l " : " d r y _ m _ m " } , { " a l i a s " : [ ] , " c a t e g o r y " : [ ] , " c l a s s K i n d " : " S i m p l e Q u a n t i t y K i n d " , " d e f a u l t S c a l e " : " 6 1 c e 4 b b 0 - 8 3 0 1 - 4 0 6 1 - 8 e 4 5 - 0 c 6 6 8 2 d b 9 a 9 f " , " d e f i n i t i o n " : [ ] , " h y p e r L i n k " : [ ] , " i i d " : " d b 6 3 9 a 9 6 - 2 0 e 1 - 4 b c f - 8 9 b d - 6 0 0 c 3 1 7 0 8 6 a 4 " , " i s D e p r e c a t e d " : f a l s e , " n a m e " : " w e t   m a s s   w i t h   m a r g i n " , " p o s s i b l e S c a l e " : [ " 6 1 c e 4 b b 0 - 8 3 0 1 - 4 0 6 1 - 8 e 4 5 - 0 c 6 6 8 2 d b 9 a 9 f " ] , " q u a n t i t y D i m e n s i o n S y m b o l " : n u l l , " r e v i s i o n N u m b e r " : 9 1 , " s h o r t N a m e " : " w e t _ m _ m " , " s y m b o l " : " w e t _ m _ m " } , { " a l i a s " : [ ] , " c a t e g o r y " : [ ] , " c l a s s K i n d " : " S i m p l e Q u a n t i t y K i n d " , " d e f a u l t S c a l e " : " 5 6 8 6 3 1 6 1 - f a 3 a - 4 7 b 8 - a 3 c d - 1 6 4 6 5 f 7 3 4 b 2 7 " , " d e f i n i t i o n " : [ ] , " h y p e r L i n k " : [ ] , " i i d " : " b a c 4 3 f 2 6 - 2 8 5 e - 4 9 1 a - b 4 6 d - c 2 8 8 f 6 d 6 c 8 9 9 " , " i s D e p r e c a t e d " : f a l s e , " n a m e " : " N u m b e r   o f   u p p e r   s a t e l l i t e s   c o n s t e l l a t i o n " , " p o s s i b l e S c a l e " : [ " 5 6 8 6 3 1 6 1 - f a 3 a - 4 7 b 8 - a 3 c d - 1 6 4 6 5 f 7 3 4 b 2 7 " ] , " q u a n t i t y D i m e n s i o n S y m b o l " : n u l l , " r e v i s i o n N u m b e r " : 9 3 , " s h o r t N a m e " : " u p p e r c o n s t e l " , " s y m b o l " : " u p p e r c o n s t e l " } , { " a l i a s " : [ ] , " c a t e g o r y " : [ ] , " c l a s s K i n d " : " S i m p l e Q u a n t i t y K i n d " , " d e f a u l t S c a l e " : " 5 6 8 6 3 1 6 1 - f a 3 a - 4 7 b 8 - a 3 c d - 1 6 4 6 5 f 7 3 4 b 2 7 " , " d e f i n i t i o n " : [ ] , " h y p e r L i n k " : [ ] , " i i d " : " f 2 0 2 7 4 5 3 - 0 3 2 5 - 4 f b 3 - a 8 2 0 - a 7 3 5 5 6 a 8 d 0 9 9 " , " i s D e p r e c a t e d " : f a l s e , " n a m e " : " N u m b e r   o f   l o w e r   s a t e l l i t e s   c o n s t e l l a t i o n " , " p o s s i b l e S c a l e " : [ " 5 6 8 6 3 1 6 1 - f a 3 a - 4 7 b 8 - a 3 c d - 1 6 4 6 5 f 7 3 4 b 2 7 " ] , " q u a n t i t y D i m e n s i o n S y m b o l " : n u l l , " r e v i s i o n N u m b e r " : 9 4 , " s h o r t N a m e " : " l o w e r c o n s t " , " s y m b o l " : " l o w e r c o n s t " } , { " a l i a s " : [ ] , " c a t e g o r y " : [ ] , " c l a s s K i n d " : " S i m p l e Q u a n t i t y K i n d " , " d e f a u l t S c a l e " : " a 7 c 5 1 9 9 e - f 7 2 b - 4 e 7 e - 8 1 b 3 - 2 d 4 2 7 3 0 f 8 c 6 6 " , " d e f i n i t i o n " : [ ] , " h y p e r L i n k " : [ ] , " i i d " : " 8 a b 3 4 2 8 9 - 9 f 6 2 - 4 0 9 c - 9 d 6 c - 7 5 f e c b 6 0 c 6 d 1 " , " i s D e p r e c a t e d " : f a l s e , " n a m e " : " M a x i m u m   e c l i p s e   d u r a t i o n " , " p o s s i b l e S c a l e " : [ " a 7 c 5 1 9 9 e - f 7 2 b - 4 e 7 e - 8 1 b 3 - 2 d 4 2 7 3 0 f 8 c 6 6 " ] , " q u a n t i t y D i m e n s i o n S y m b o l " : n u l l , " r e v i s i o n N u m b e r " : 9 5 , " s h o r t N a m e " : " e c l m a x " , " s y m b o l " : " e c l m a x " } , { " a l i a s " : [ ] , " c a t e g o r y " : [ ] , " c l a s s K i n d " : " S i m p l e Q u a n t i t y K i n d " , " d e f a u l t S c a l e " : " 7 4 0 6 c 6 0 b - 9 f 2 2 - 4 4 a 4 - 9 f e 5 - b e d f a 0 a 8 3 b 9 3 " , " d e f i n i t i o n " : [ ] , " h y p e r L i n k " : [ ] , " i i d " : " e 4 0 a 6 1 1 f - b 6 7 2 - 4 7 2 f - b 7 7 c - 3 3 0 6 f 9 b 2 8 9 d d " , " i s D e p r e c a t e d " : f a l s e , " n a m e " : " D e l t a - v   f o r   D e - O r b i t i n g " , " p o s s i b l e S c a l e " : [ " 7 4 0 6 c 6 0 b - 9 f 2 2 - 4 4 a 4 - 9 f e 5 - b e d f a 0 a 8 3 b 9 3 " ] , " q u a n t i t y D i m e n s i o n S y m b o l " : n u l l , " r e v i s i o n N u m b e r " : 9 6 , " s h o r t N a m e " : " d v d e o r b " , " s y m b o l " : " d v d e o r b " } , { " a l i a s " : [ ] , " c a t e g o r y " : [ ] , " c l a s s K i n d " : " S i m p l e Q u a n t i t y K i n d " , " d e f a u l t S c a l e " : " 7 4 0 6 c 6 0 b - 9 f 2 2 - 4 4 a 4 - 9 f e 5 - b e d f a 0 a 8 3 b 9 3 " , " d e f i n i t i o n " : [ ] , " h y p e r L i n k " : [ ] , " i i d " : " 6 a 3 6 d 9 d 1 - 0 6 d 5 - 4 1 e c - 9 f a a - 4 e b 4 7 6 a 7 6 1 8 3 " , " i s D e p r e c a t e d " : f a l s e , " n a m e " : " D e l t a - V   f o r   p h a s i n g " , " p o s s i b l e S c a l e " : [ " 7 4 0 6 c 6 0 b - 9 f 2 2 - 4 4 a 4 - 9 f e 5 - b e d f a 0 a 8 3 b 9 3 " ] , " q u a n t i t y D i m e n s i o n S y m b o l " : n u l l , " r e v i s i o n N u m b e r " : 9 7 , " s h o r t N a m e " : " d v p h a s i n g " , " s y m b o l " : " d v p h a s i n g " } , { " a l i a s " : [ ] , " c a t e g o r y " : [ ] , " c l a s s K i n d " : " S i m p l e Q u a n t i t y K i n d " , " d e f a u l t S c a l e " : " 6 1 c e 4 b b 0 - 8 3 0 1 - 4 0 6 1 - 8 e 4 5 - 0 c 6 6 8 2 d b 9 a 9 f " , " d e f i n i t i o n " : [ ] , " h y p e r L i n k " : [ ] , " i i d " : " 1 d 5 1 1 7 2 8 - 4 f 6 4 - 4 a 9 4 - a f 8 d - b f 3 7 f 3 8 8 f 8 2 0 " , " i s D e p r e c a t e d " : f a l s e , " n a m e " : " M a s s   o f   t h e   S P T 1 0 0 B   t h r u s t e r " , " p o s s i b l e S c a l e " : [ " 6 1 c e 4 b b 0 - 8 3 0 1 - 4 0 6 1 - 8 e 4 5 - 0 c 6 6 8 2 d b 9 a 9 f " ] , " q u a n t i t y D i m e n s i o n S y m b o l " : n u l l , " r e v i s i o n N u m b e r " : 9 8 , " s h o r t N a m e " : " m a s s t h r u s t e r " , " s y m b o l " : " m a s s t h r u s t e r " } , { " a l i a s " : [ ] , " c a t e g o r y " : [ ] , " c l a s s K i n d " : " S i m p l e Q u a n t i t y K i n d " , " d e f a u l t S c a l e " : " 3 d 5 b d d b 6 - 6 4 0 f - 4 d 7 9 - 9 c 3 5 - 6 4 a 5 5 4 9 4 6 8 8 8 " , " d e f i n i t i o n " : [ ] , " h y p e r L i n k " : [ ] , " i i d " : " 2 6 d 3 5 2 c 5 - 4 5 4 6 - 4 5 3 9 - b 1 3 7 - 8 7 5 5 c 1 5 1 7 0 9 6 " , " i s D e p r e c a t e d " : f a l s e , " n a m e " : " T h r u s t e r   l e n g t h " , " p o s s i b l e S c a l e " : [ " 3 d 5 b d d b 6 - 6 4 0 f - 4 d 7 9 - 9 c 3 5 - 6 4 a 5 5 4 9 4 6 8 8 8 " ] , " q u a n t i t y D i m e n s i o n S y m b o l " : n u l l , " r e v i s i o n N u m b e r " : 9 9 , " s h o r t N a m e " : " l e n g t h s p t " , " s y m b o l " : " l e n g t h s p t " } , { " a l i a s " : [ ] , " c a t e g o r y " : [ ] , " c l a s s K i n d " : " S i m p l e Q u a n t i t y K i n d " , " d e f a u l t S c a l e " : " 3 d 5 b d d b 6 - 6 4 0 f - 4 d 7 9 - 9 c 3 5 - 6 4 a 5 5 4 9 4 6 8 8 8 " , " d e f i n i t i o n " : [ ] , " h y p e r L i n k " : [ ] , " i i d " : " 3 f 0 9 e 1 8 4 - a 1 f f - 4 e b 3 - 9 3 7 6 - 7 9 d e 9 7 9 8 9 8 b f " , " i s D e p r e c a t e d " : f a l s e , " n a m e " : " T h r u s t e r   w i d t h " , " p o s s i b l e S c a l e " : [ " 3 d 5 b d d b 6 - 6 4 0 f - 4 d 7 9 - 9 c 3 5 - 6 4 a 5 5 4 9 4 6 8 8 8 " ] , " q u a n t i t y D i m e n s i o n S y m b o l " : n u l l , " r e v i s i o n N u m b e r " : 1 0 0 , " s h o r t N a m e " : " w i d t h s p t " , " s y m b o l " : " w i d t h s p t " } , { " a l i a s " : [ ] , " c a t e g o r y " : [ ] , " c l a s s K i n d " : " S i m p l e Q u a n t i t y K i n d " , " d e f a u l t S c a l e " : " 3 d 5 b d d b 6 - 6 4 0 f - 4 d 7 9 - 9 c 3 5 - 6 4 a 5 5 4 9 4 6 8 8 8 " , " d e f i n i t i o n " : [ ] , " h y p e r L i n k " : [ ] , " i i d " : " d f 6 7 4 2 d 5 - 2 6 d 8 - 4 6 5 3 - a 8 3 f - 2 f 3 a c a b 7 d 6 b a " , " i s D e p r e c a t e d " : f a l s e , " n a m e " : " T h r u s t e r   h e i g h t " , " p o s s i b l e S c a l e " : [ " 3 d 5 b d d b 6 - 6 4 0 f - 4 d 7 9 - 9 c 3 5 - 6 4 a 5 5 4 9 4 6 8 8 8 " ] , " q u a n t i t y D i m e n s i o n S y m b o l " : n u l l , " r e v i s i o n N u m b e r " : 1 0 1 , " s h o r t N a m e " : " h e i g h t s p t " , " s y m b o l " : " h e i g h t s p t " } , { " a l i a s " : [ ] , " c a t e g o r y " : [ ] , " c l a s s K i n d " : " S i m p l e Q u a n t i t y K i n d " , " d e f a u l t S c a l e " : " 6 1 c e 4 b b 0 - 8 3 0 1 - 4 0 6 1 - 8 e 4 5 - 0 c 6 6 8 2 d b 9 a 9 f " , " d e f i n i t i o n " : [ ] , " h y p e r L i n k " : [ ] , " i i d " : " a 9 b 3 3 8 8 9 - 5 1 9 3 - 4 e f 3 - 9 5 4 9 - 7 e d f 7 a 8 9 9 6 1 a " , " i s D e p r e c a t e d " : f a l s e , " n a m e " : " P r o p u l s i o n   s y s t e m   m a s s " , " p o s s i b l e S c a l e " : [ " 6 1 c e 4 b b 0 - 8 3 0 1 - 4 0 6 1 - 8 e 4 5 - 0 c 6 6 8 2 d b 9 a 9 f " ] , " q u a n t i t y D i m e n s i o n S y m b o l " : n u l l , " r e v i s i o n N u m b e r " : 1 0 2 , " s h o r t N a m e " : " p r o p m a s s " , " s y m b o l " : " p r o p m a s s " } , { " a l i a s " : [ ] , " c a t e g o r y " : [ ] , " c l a s s K i n d " : " S i m p l e Q u a n t i t y K i n d " , " d e f a u l t S c a l e " : " 6 1 c e 4 b b 0 - 8 3 0 1 - 4 0 6 1 - 8 e 4 5 - 0 c 6 6 8 2 d b 9 a 9 f " , " d e f i n i t i o n " : [ ] , " h y p e r L i n k " : [ ] , " i i d " : " d 2 0 b 4 0 1 3 - 3 0 6 6 - 4 8 8 d - 8 b 4 8 - 6 c d d f 0 e b 9 4 8 1 " , " i s D e p r e c a t e d " : f a l s e , " n a m e " : " P r o p e l l a n t   s t o r a g e   u n i t   m a s s " , " p o s s i b l e S c a l e " : [ " 6 1 c e 4 b b 0 - 8 3 0 1 - 4 0 6 1 - 8 e 4 5 - 0 c 6 6 8 2 d b 9 a 9 f " ] , " q u a n t i t y D i m e n s i o n S y m b o l " : n u l l , " r e v i s i o n N u m b e r " : 1 0 3 , " s h o r t N a m e " : " p r o p s t o r a g e m a s s " , " s y m b o l " : " p r o p s t o r a g e m a s s " } , { " a l i a s " : [ ] , " c a t e g o r y " : [ ] , " c l a s s K i n d " : " S i m p l e Q u a n t i t y K i n d " , " d e f a u l t S c a l e " : " 6 1 c e 4 b b 0 - 8 3 0 1 - 4 0 6 1 - 8 e 4 5 - 0 c 6 6 8 2 d b 9 a 9 f " , " d e f i n i t i o n " : [ ] , " h y p e r L i n k " : [ ] , " i i d " : " d 4 b 5 8 e 8 a - 0 f 4 d - 4 4 7 f - a 0 1 5 - 6 4 4 4 3 d d e 2 9 3 f " , " i s D e p r e c a t e d " : f a l s e , " n a m e " : " P r o p e l l a n t   f e e d   s y s t e m   m a s s " , " p o s s i b l e S c a l e " : [ " 6 1 c e 4 b b 0 - 8 3 0 1 - 4 0 6 1 - 8 e 4 5 - 0 c 6 6 8 2 d b 9 a 9 f " ] , " q u a n t i t y D i m e n s i o n S y m b o l " : n u l l , " r e v i s i o n N u m b e r " : 1 0 4 , " s h o r t N a m e " : " p f s m a s s " , " s y m b o l " : " p f s m a s s " } , { " a l i a s " : [ ] , " c a t e g o r y " : [ ] , " c l a s s K i n d " : " S i m p l e Q u a n t i t y K i n d " , " d e f a u l t S c a l e " : " 6 1 c e 4 b b 0 - 8 3 0 1 - 4 0 6 1 - 8 e 4 5 - 0 c 6 6 8 2 d b 9 a 9 f " , " d e f i n i t i o n " : [ ] , " h y p e r L i n k " : [ ] , " i i d " : " f a 2 c 9 5 e d - e 4 e c - 4 4 6 2 - b 4 8 f - b 0 c 2 e 6 8 4 e b 4 c " , " i s D e p r e c a t e d " : f a l s e , " n a m e " : " P o w e r   S u p p l y   a n d   C o n t r o l   U n i t   m a s s " , " p o s s i b l e S c a l e " : [ " 6 1 c e 4 b b 0 - 8 3 0 1 - 4 0 6 1 - 8 e 4 5 - 0 c 6 6 8 2 d b 9 a 9 f " ] , " q u a n t i t y D i m e n s i o n S y m b o l " : n u l l , " r e v i s i o n N u m b e r " : 1 0 5 , " s h o r t N a m e " : " p s c u m a s s " , " s y m b o l " : " p s c u m a s s " } , { " a l i a s " : [ ] , " c a t e g o r y " : [ ] , " c l a s s K i n d " : " S i m p l e Q u a n t i t y K i n d " , " d e f a u l t S c a l e " : " 6 1 c e 4 b b 0 - 8 3 0 1 - 4 0 6 1 - 8 e 4 5 - 0 c 6 6 8 2 d b 9 a 9 f " , " d e f i n i t i o n " : [ ] , " h y p e r L i n k " : [ ] , " i i d " : " 3 8 2 0 b 5 3 0 - 0 d 8 c - 4 f 8 a - 8 b 8 6 - 1 5 e c 6 5 1 8 0 e 2 e " , " i s D e p r e c a t e d " : f a l s e , " n a m e " : " P r o p u l s i o n   s y s t e m   m a s s   w i t h   m a r g i n " , " p o s s i b l e S c a l e " : [ " 6 1 c e 4 b b 0 - 8 3 0 1 - 4 0 6 1 - 8 e 4 5 - 0 c 6 6 8 2 d b 9 a 9 f " ] , " q u a n t i t y D i m e n s i o n S y m b o l " : n u l l , " r e v i s i o n N u m b e r " : 1 0 6 , " s h o r t N a m e " : " p r o p m a s s p l m a r g " , " s y m b o l " : " p r o p m a s s p l m a r g " } , { " a l i a s " : [ ] , " c a t e g o r y " : [ ] , " c l a s s K i n d " : " S i m p l e Q u a n t i t y K i n d " , " d e f a u l t S c a l e " : " 5 6 8 6 3 1 6 1 - f a 3 a - 4 7 b 8 - a 3 c d - 1 6 4 6 5 f 7 3 4 b 2 7 " , " d e f i n i t i o n " : [ ] , " h y p e r L i n k " : [ ] , " i i d " : " d 4 6 7 e c 7 6 - d d 6 2 - 4 9 c 8 - 8 7 2 f - 3 e 1 f 8 a 8 b 2 8 0 9 " , " i s D e p r e c a t e d " : f a l s e , " n a m e " : " p o w " , " p o s s i b l e S c a l e " : [ " 5 6 8 6 3 1 6 1 - f a 3 a - 4 7 b 8 - a 3 c d - 1 6 4 6 5 f 7 3 4 b 2 7 " ] , " q u a n t i t y D i m e n s i o n S y m b o l " : n u l l , " r e v i s i o n N u m b e r " : 1 0 7 , " s h o r t N a m e " : " p o w " , " s y m b o l " : " p o w " } , { " a l i a s " : [ ] , " c a t e g o r y " : [ ] , " c l a s s K i n d " : " S i m p l e Q u a n t i t y K i n d " , " d e f a u l t S c a l e " : " 6 1 c e 4 b b 0 - 8 3 0 1 - 4 0 6 1 - 8 e 4 5 - 0 c 6 6 8 2 d b 9 a 9 f " , " d e f i n i t i o n " : [ ] , " h y p e r L i n k " : [ ] , " i i d " : " c f 2 1 0 4 3 3 - 9 6 b 7 - 4 8 d 5 - 8 f 3 7 - f b d 9 f 9 7 9 9 b f d " , " i s D e p r e c a t e d " : f a l s e , " n a m e " : " P r o p e l l a n t   m a s s   w i t h   m a r g i n " , " p o s s i b l e S c a l e " : [ " 6 1 c e 4 b b 0 - 8 3 0 1 - 4 0 6 1 - 8 e 4 5 - 0 c 6 6 8 2 d b 9 a 9 f " ] , " q u a n t i t y D i m e n s i o n S y m b o l " : n u l l , " r e v i s i o n N u m b e r " : 1 0 8 , " s h o r t N a m e " : " p r o p m a s s w i t h m a r g " , " s y m b o l " : " p r o p m a s s w i t h m a r g " } , { " 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c l a s s K i n d " : " D e c o m p o s i t i o n R u l e " , " c o n t a i n e d C a t e g o r y " : [ " 3 8 d 8 c 7 a 1 - e 0 f e - 4 d f c - 8 c 0 2 - 7 7 3 8 7 b f 3 9 9 e 2 " , " 2 7 2 9 a c 3 5 - f 3 3 9 - 4 0 6 a - 8 3 c 3 - 1 d 5 0 7 1 0 c 5 5 2 8 " ] , " c o n t a i n i n g C a t e g o r y " : " 8 f 4 9 5 9 9 a - 4 5 e 5 - 4 0 c 8 - b 0 8 4 - d c d b c e 3 5 9 4 0 1 " , " d e f i n i t i o n " : [ ] , " h y p e r L i n k " : [ ] , " i i d " : " 4 3 7 7 2 d 0 f - 9 3 a a - 4 0 8 a - 8 3 0 8 - 6 c 0 9 1 6 d 5 c 2 c 0 " , " i s D e p r e c a t e d " : f a l s e , " m a x C o n t a i n e d " : n u l l , " m i n C o n t a i n e d " : 0 , " n a m e " : " S y s t e m   D e c o m p o s i t i o n " , " r e v i s i o n N u m b e r " : 1 , " s h o r t N a m e " : " S Y S D e c o m p R u l e " } , { " 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8 d b 6 7 3 7 f - 5 2 6 9 - 4 7 a 1 - 9 d f 8 - 5 5 b a 3 5 8 c 5 7 3 7 " , " 1 6 1 5 3 5 0 1 - 0 6 0 3 - 4 9 d 6 - b d 4 b - 2 9 c 3 6 6 5 2 0 e f 7 " ] , " r e v i s i o n N u m b e r " : 1 , " s h o r t N a m e " : " E Q T P a r a m T y p e s " } , { " 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4 c a 8 0 a 0 7 - 7 6 c 4 - 4 7 e c - 8 3 b 0 - 5 1 3 4 8 c 0 6 3 7 d c " , " 2 e 2 b e 4 0 b - 7 f 9 5 - 4 f b c - 9 6 5 7 - 2 5 1 2 e c 9 6 8 b e 6 " , " a 1 4 c 2 f c 5 - 0 2 e 6 - 4 7 8 5 - 9 e 9 6 - 1 8 2 d a a 5 4 b 7 e 1 " ] } , { " a l i a s " : [ ] , " c l a s s K i n d " : " S c a l e V a l u e D e f i n i t i o n " , " d e f i n i t i o n " : [ ] , " h y p e r L i n k " : [ ] , " i i d " : " 4 c a 8 0 a 0 7 - 7 6 c 4 - 4 7 e c - 8 3 b 0 - 5 1 3 4 8 c 0 6 3 7 d c " , " n a m e " : " p o w e r   w h i l e   c o n t i n u o u s l y   i n   s t a n d b y " , " r e v i s i o n N u m b e r " : 1 , " s h o r t N a m e " : " P _ s t a n d b y _ c o n t " , " v a l u e " : " 0 " } , { " a l i a s " : [ ] , " c l a s s K i n d " : " S c a l e V a l u e D e f i n i t i o n " , " d e f i n i t i o n " : [ ] , " h y p e r L i n k " : [ ] , " i i d " : " 2 e 2 b e 4 0 b - 7 f 9 5 - 4 f b c - 9 6 5 7 - 2 5 1 2 e c 9 6 8 b e 6 " , " n a m e " : " p o w e r   f u l l y   o n " , " r e v i s i o n N u m b e r " : 1 , " s h o r t N a m e " : " P _ o n _ f u l l " , " v a l u e " : " 1 " } , { " a l i a s " : [ ] , " c l a s s K i n d " : " S c a l e V a l u e D e f i n i t i o n " , " d e f i n i t i o n " : [ ] , " h y p e r L i n k " : [ ] , " i i d " : " a 1 4 c 2 f c 5 - 0 2 e 6 - 4 7 8 5 - 9 e 9 6 - 1 8 2 d a a 5 4 b 7 e 1 " , " n a m e " : " p o w e r   o f f " , " r e v i s i o n N u m b e r " : 1 , " s h o r t N a m e " : " P _ o f f " , " v a l u e " : " - 1 " } , { " 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5 1 2 5 4 c e b - 1 6 b b - 4 0 7 e - 8 2 f e - 9 6 c 2 e 3 6 1 1 c 8 e " , " i s D e p r e c a t e d " : f a l s e , " i s M a x i m u m I n c l u s i v e " : f a l s e , " i s M i n i m u m I n c l u s i v e " : f a l s e , " m a p p i n g T o R e f e r e n c e S c a l e " : [ ] , " m a x i m u m P e r m i s s i b l e V a l u e " : n u l l , " m i n i m u m P e r m i s s i b l e V a l u e " : n u l l , " n a m e " : " c u b i c   m e t e r   p e r   s q u a r e d   s e c o n d " , " n e g a t i v e V a l u e C o n n o t a t i o n " : n u l l , " n u m b e r S e t " : " N A T U R A L _ N U M B E R _ S E T " , " p o s i t i v e V a l u e C o n n o t a t i o n " : n u l l , " r e v i s i o n N u m b e r " : 7 1 , " s h o r t N a m e " : " m 3 / s 2 " , " u n i t " : " a b 0 5 c 3 b 8 - 1 a 2 1 - 4 0 b 8 - b d 7 4 - d c f a 7 7 a b b d 9 5 " , " v a l u e D e f i n i t i o n " : [ ] } , { " a l i a s " : [ ] , " c l a s s K i n d " : " R a t i o S c a l e " , " d e f i n i t i o n " : [ ] , " h y p e r L i n k " : [ ] , " i i d " : " d 0 2 5 6 0 e 9 - 5 3 0 e - 4 8 0 3 - 8 e 0 7 - f e d 2 8 e 4 6 8 f c d " , " i s D e p r e c a t e d " : f a l s e , " i s M a x i m u m I n c l u s i v e " : f a l s e , " i s M i n i m u m I n c l u s i v e " : f a l s e , " m a p p i n g T o R e f e r e n c e S c a l e " : [ ] , " m a x i m u m P e r m i s s i b l e V a l u e " : n u l l , " m i n i m u m P e r m i s s i b l e V a l u e " : n u l l , " n a m e " : " c u b i c   k i l o m e t e r s   p e r   s q u a r e d   m e t e r s " , " n e g a t i v e V a l u e C o n n o t a t i o n " : n u l l , " n u m b e r S e t " : " N A T U R A L _ N U M B E R _ S E T " , " p o s i t i v e V a l u e C o n n o t a t i o n " : n u l l , " r e v i s i o n N u m b e r " : 7 7 , " s h o r t N a m e " : " k m ^ 3 / s ^ 2 " , " u n i t " : " 5 f 1 7 2 2 b f - a d f 5 - 4 f 6 a - 9 4 0 b - 9 5 f 0 b f e 4 a b c 7 " , " v a l u e D e f i n i t i o n " : [ ] } , { " a l i a s " : [ ] , " c l a s s K i n d " : " S i m p l e U n i t " , " d e f i n i t i o n " : [ ] , " h y p e r L i n k " : [ ] , " i i d " : " 5 6 8 6 3 1 6 1 - f a 3 a - 4 7 b 8 - a 3 c d - 1 6 4 6 5 f 7 3 4 7 3 f " , " i s D e p r e c a t e d " : f a l s e , " n a m e " : " o n e " , " r e v i s i o n N u m b e r " : 1 , " s h o r t N a m e " : " 1 " } , { " 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b 3 5 1 b 6 e 3 - b f a 7 - 4 5 3 d - a 3 c f - c 8 b e 6 0 2 a 2 9 7 7 " , " i s D e p r e c a t e d " : f a l s e , " p r e f i x " : " b 5 f 5 8 1 e 8 - 1 b 3 6 - 4 4 8 5 - b 7 9 d - 4 b c 0 5 1 9 9 3 d d 5 " , " r e f e r e n c e U n i t " : " 6 b b 9 6 4 8 f - 2 f a a - 4 6 a 0 - b b b 4 - b 6 c f 1 e 3 b 2 7 f 7 " , " r e v i s i o n N u m b e r " : 1 } , { " a l i a s " : [ ] , " c l a s s K i n d " : " P r e f i x e d U n i t " , " d e f i n i t i o n " : [ ] , " h y p e r L i n k " : [ ] , " i i d " : " b d c 8 5 a 3 4 - 7 4 a 4 - 4 a 7 1 - b 6 a 3 - 0 6 0 0 0 2 8 a f 0 4 c " , " i s D e p r e c a t e d " : f a l s e , " p r e f i x " : " e 1 4 6 1 3 4 1 - 2 5 6 b - 4 4 c a - b 0 0 4 - d 3 e b 3 9 e 5 2 e c f " , " r e f e r e n c e U n i t " : " 6 b b 9 6 4 8 f - 2 f a a - 4 6 a 0 - b b b 4 - b 6 c f 1 e 3 b 2 7 f 7 " , " r e v i s i o n N u m b e r " : 1 } , { " a l i a s " : [ ] , " c l a s s K i n d " : " P r e f i x e d U n i t " , " d e f i n i t i o n " : [ ] , " h y p e r L i n k " : [ ] , " i i d " : " 1 e 6 9 d a a 4 - 6 c b d - 4 f c 7 - 9 3 9 f - 9 c 5 3 c a 5 9 e d d 6 " , " i s D e p r e c a t e d " : f a l s e , " p r e f i x " : " 9 2 e b d f e 6 - 5 f 9 6 - 4 6 b 1 - 9 3 4 3 - 3 0 b a 1 3 a c 4 3 d b " , " r e f e r e n c e U n i t " : " 6 b b 9 6 4 8 f - 2 f a a - 4 6 a 0 - b b b 4 - b 6 c f 1 e 3 b 2 7 f 7 " , " r e v i s i o n N u m b e r " : 1 } , { " 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3 5 f 4 6 9 2 0 - 2 b 7 d - 4 1 c 3 - 8 4 c 7 - d 2 4 3 1 c 6 3 3 8 6 7 " , " i s D e p r e c a t e d " : f a l s e , " p r e f i x " : " b 5 f 5 8 1 e 8 - 1 b 3 6 - 4 4 8 5 - b 7 9 d - 4 b c 0 5 1 9 9 3 d d 5 " , " r e f e r e n c e U n i t " : " 9 1 c c a d a 2 - c 0 2 d - 4 e f d - 8 c 1 e - a a 2 f c 6 1 9 5 c 9 c " , " r e v i s i o n N u m b e r " : 1 } , { " a l i a s " : [ ] , " c l a s s K i n d " : " P r e f i x e d U n i t " , " d e f i n i t i o n " : [ ] , " h y p e r L i n k " : [ ] , " i i d " : " e c 0 e d 8 4 0 - 7 2 f 5 - 4 b 8 7 - 8 a 8 e - 9 2 f c 3 c 9 9 b d 7 e " , " i s D e p r e c a t e d " : f a l s e , " p r e f i x " : " e 1 4 6 1 3 4 1 - 2 5 6 b - 4 4 c a - b 0 0 4 - d 3 e b 3 9 e 5 2 e c f " , " r e f e r e n c e U n i t " : " 9 1 c c a d a 2 - c 0 2 d - 4 e f d - 8 c 1 e - a a 2 f c 6 1 9 5 c 9 c " , " r e v i s i o n N u m b e r " : 1 } , { " a l i a s " : [ ] , " c l a s s K i n d " : " P r e f i x e d U n i t " , " d e f i n i t i o n " : [ ] , " h y p e r L i n k " : [ ] , " i i d " : " c a 2 6 7 c 5 7 - 7 2 9 f - 4 f 1 5 - a b 0 0 - 6 9 7 2 2 3 5 f f 9 6 1 " , " i s D e p r e c a t e d " : f a l s e , " p r e f i x " : " 9 2 e b d f e 6 - 5 f 9 6 - 4 6 b 1 - 9 3 4 3 - 3 0 b a 1 3 a c 4 3 d b " , " r e f e r e n c e U n i t " : " 9 1 c c a d a 2 - c 0 2 d - 4 e f d - 8 c 1 e - a a 2 f c 6 1 9 5 c 9 c " , " r e v i s i o n N u m b e r " : 1 } , { " 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L i n e a r C o n v e r s i o n U n i t " , " c o n v e r s i o n F a c t o r " : " 1 0 0 " , " d e f i n i t i o n " : [ ] , " h y p e r L i n k " : [ ] , " i i d " : " 6 b 2 4 b 1 9 3 - 2 f 8 2 - 4 3 b 7 - 9 9 c 3 - 8 2 7 f 0 b a 0 6 9 2 4 " , " i s D e p r e c a t e d " : f a l s e , " n a m e " : " p e r c e n t a g e " , " r e f e r e n c e U n i t " : " 5 6 8 6 3 1 6 1 - f a 3 a - 4 7 b 8 - a 3 c d - 1 6 4 6 5 f 7 3 4 7 3 f " , " r e v i s i o n N u m b e r " : 1 , " s h o r t N a m e " : " % " } , { " 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P r e f i x e d U n i t " , " d e f i n i t i o n " : [ ] , " h y p e r L i n k " : [ ] , " i i d " : " 4 b 9 9 e c c e - b 3 b 2 - 4 d 9 5 - b f 2 e - 4 a 3 e 4 9 9 c 5 e 9 f " , " i s D e p r e c a t e d " : f a l s e , " p r e f i x " : " 9 2 e b d f e 6 - 5 f 9 6 - 4 6 b 1 - 9 3 4 3 - 3 0 b a 1 3 a c 4 3 d b " , " r e f e r e n c e U n i t " : " 2 9 1 f 0 9 8 b - f c 9 b - 4 4 8 c - 9 1 d b - f d 0 1 8 1 4 f 6 a 5 0 " , " r e v i s i o n N u m b e r " : 1 } , { " 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L i n e a r C o n v e r s i o n U n i t " , " c o n v e r s i o n F a c t o r " : " 0 . 0 0 0 0 0 1 1 5 7 4 0 7 4 0 7 4 1 " , " d e f i n i t i o n " : [ ] , " h y p e r L i n k " : [ ] , " i i d " : " a 2 2 9 a 5 6 8 - f e 8 0 - 4 b 7 1 - 9 8 5 e - 6 a 3 6 9 8 c 0 4 7 4 3 " , " i s D e p r e c a t e d " : f a l s e , " n a m e " : " d e g r e e   p e r   d a y " , " r e f e r e n c e U n i t " : " 9 a e 7 4 0 5 0 - 8 5 4 8 - 4 b 5 d - b d 4 d - a a c 5 0 c 1 a 4 c 5 9 " , " r e v i s i o n N u m b e r " : 1 , " s h o r t N a m e " : " � / d " } , { " 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L i n e a r C o n v e r s i o n U n i t " , " c o n v e r s i o n F a c t o r " : " 1 / 6 0 " , " d e f i n i t i o n " : [ ] , " h y p e r L i n k " : [ ] , " i i d " : " 2 5 5 7 7 6 e 1 - 0 e 6 b - 4 f a 6 - b e 3 1 - 1 a f d 7 d d 2 8 8 9 e " , " i s D e p r e c a t e d " : f a l s e , " n a m e " : " r e v o l u t i o n s   p e r   m i n u t e " , " r e f e r e n c e U n i t " : " 3 7 8 0 a 8 a e - d a 2 f - 4 6 3 b - 8 5 2 0 - 9 e 5 a a 0 6 a b 3 e 3 " , " r e v i s i o n N u m b e r " : 1 , " s h o r t N a m e " : " R P M " } , { " a l i a s " : [ ] , " c l a s s K i n d " : " P r e f i x e d U n i t " , " d e f i n i t i o n " : [ ] , " h y p e r L i n k " : [ ] , " i i d " : " b b 8 f 3 2 5 a - 4 8 7 9 - 4 6 e f - a 7 a 3 - c 7 3 b 3 8 d 7 0 b f 3 " , " i s D e p r e c a t e d " : f a l s e , " p r e f i x " : " 0 c 7 6 b 1 7 a - f f 0 f - 4 4 5 4 - a 0 2 e - e 2 6 f 7 b 4 c 2 4 5 9 " , " r e f e r e n c e U n i t " : " 9 a 1 1 2 a 9 a - 4 1 1 a - 4 9 a 0 - 8 d f 8 - 8 7 2 8 5 a 1 e 1 d 6 d " , " r e v i s i o n N u m b e r " : 1 } , { " a l i a s " : [ ] , " c l a s s K i n d " : " L i n e a r C o n v e r s i o n U n i t " , " c o n v e r s i o n F a c t o r " : " 9 . 8 0 6 6 5 " , " d e f i n i t i o n " : [ ] , " h y p e r L i n k " : [ ] , " i i d " : " 4 e a 5 1 7 b 1 - f b 9 e - 4 9 1 d - a f 1 8 - 1 8 6 3 3 d 0 0 4 b e e " , " i s D e p r e c a t e d " : f a l s e , " n a m e " : " s t a n d a r d   a c c e l e r a t i o n   o f   f r e e   f a l l " , " r e f e r e n c e U n i t " : " 1 6 b a 2 1 8 f - 1 3 8 2 - 4 d d e - b 9 3 e - e d 3 7 e e 6 f a 5 1 b " , " r e v i s i o n N u m b e r " : 1 , " s h o r t N a m e " : " g _ n " } , { " a l i a s " : [ ] , " c l a s s K i n d " : " L i n e a r C o n v e r s i o n U n i t " , " c o n v e r s i o n F a c t o r " : " 1 / 1 0 0 0 0 0 0 " , " d e f i n i t i o n " : [ ] , " h y p e r L i n k " : [ ] , " i i d " : " 9 1 c 6 0 a 4 9 - 1 2 e 2 - 4 0 5 4 - b 1 b 8 - 6 5 0 f f d 9 b 2 e 5 5 " , " i s D e p r e c a t e d " : f a l s e , " n a m e " : " p a r t s   p e r   m i l l i o n " , " r e f e r e n c e U n i t " : " 5 6 8 6 3 1 6 1 - f a 3 a - 4 7 b 8 - a 3 c d - 1 6 4 6 5 f 7 3 4 7 3 f " , " r e v i s i o n N u m b e r " : 1 , " s h o r t N a m e " : " p p m " } , { " 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P r e f i x e d U n i t " , " d e f i n i t i o n " : [ ] , " h y p e r L i n k " : [ ] , " i i d " : " 0 6 7 7 3 5 8 4 - 5 c 6 f - 4 b 9 6 - a 7 4 5 - 9 0 4 5 9 0 f 0 6 0 8 6 " , " i s D e p r e c a t e d " : f a l s e , " p r e f i x " : " b 5 f 5 8 1 e 8 - 1 b 3 6 - 4 4 8 5 - b 7 9 d - 4 b c 0 5 1 9 9 3 d d 5 " , " r e f e r e n c e U n i t " : " 7 4 2 e 4 c 2 7 - 4 e 3 2 - 4 c b 9 - 9 9 7 2 - b a 0 3 a c 0 2 4 6 1 f " , " r e v i s i o n N u m b e r " : 1 } , { " 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a b 0 5 c 3 b 8 - 1 a 2 1 - 4 0 b 8 - b d 7 4 - d c f a 7 7 a b b d 9 5 " , " i s D e p r e c a t e d " : f a l s e , " n a m e " : " c u b i c   m e t e r   p e r   s q u a r e d   s e c o n d s " , " r e v i s i o n N u m b e r " : 7 4 , " s h o r t N a m e " : " m 3 / s 2 " , " u n i t F a c t o r " : [ { " k " : - 9 3 7 7 2 7 0 , " v " : " e a 4 e 4 2 4 e - 0 a 5 f - 4 0 5 f - b 8 4 9 - 7 6 a 7 8 8 0 b c 7 5 7 " } , { " k " : 1 0 9 1 8 2 5 0 3 , " v " : " e e a 0 b e 2 0 - 7 a 0 b - 4 4 e b - a c 3 f - 2 d 6 f d 1 1 a 3 0 e f " } ] } , { " c l a s s K i n d " : " U n i t F a c t o r " , " e x p o n e n t " : " 1 " , " i i d " : " e a 4 e 4 2 4 e - 0 a 5 f - 4 0 5 f - b 8 4 9 - 7 6 a 7 8 8 0 b c 7 5 7 " , " r e v i s i o n N u m b e r " : 7 0 , " u n i t " : " c 9 b 3 9 c 7 d - 2 4 d 3 - 4 e 1 a - b 7 b e - 5 6 4 3 b e 7 1 4 9 c 4 " } , { " c l a s s K i n d " : " U n i t F a c t o r " , " e x p o n e n t " : " - 2 " , " i i d " : " e e a 0 b e 2 0 - 7 a 0 b - 4 4 e b - a c 3 f - 2 d 6 f d 1 1 a 3 0 e f " , " r e v i s i o n N u m b e r " : 7 0 , " u n i t " : " a 7 c 5 1 9 9 e - f 7 2 b - 4 e 7 e - 8 1 b 3 - 2 d 4 2 7 3 0 f 8 8 7 e " } , { " a l i a s " : [ ] , " c l a s s K i n d " : " D e r i v e d U n i t " , " d e f i n i t i o n " : [ ] , " h y p e r L i n k " : [ ] , " i i d " : " 5 f 1 7 2 2 b f - a d f 5 - 4 f 6 a - 9 4 0 b - 9 5 f 0 b f e 4 a b c 7 " , " i s D e p r e c a t e d " : f a l s e , " n a m e " : " c u b i c   k i l o m e t e r   p e r   s q u a r e d   s e c o n d s " , " r e v i s i o n N u m b e r " : 7 5 , " s h o r t N a m e " : " k m ^ 3 / s e c ^ 2 " , " u n i t F a c t o r " : [ { " k " : - 2 1 3 7 9 2 , " v " : " 8 f 3 d 9 c 2 0 - b e 6 7 - 4 1 6 8 - 8 f 1 f - 3 7 0 3 4 a f a 7 3 d 6 " } , { " k " : 1 0 1 9 2 9 3 4 7 , " v " : " 3 8 2 9 7 d 6 7 - a 0 7 f - 4 5 6 b - 8 d d 5 - 2 e c 8 b a a b 2 9 6 e " } ] } , { " c l a s s K i n d " : " U n i t F a c t o r " , " e x p o n e n t " : " 3 " , " i i d " : " 8 f 3 d 9 c 2 0 - b e 6 7 - 4 1 6 8 - 8 f 1 f - 3 7 0 3 4 a f a 7 3 d 6 " , " r e v i s i o n N u m b e r " : 7 5 , " u n i t " : " 3 d 5 b d d b 6 - 6 4 0 f - 4 d 7 9 - 9 c 3 5 - 6 4 a 5 5 4 9 4 6 4 9 d " } , { " c l a s s K i n d " : " U n i t F a c t o r " , " e x p o n e n t " : " 2 " , " i i d " : " 3 8 2 9 7 d 6 7 - a 0 7 f - 4 5 6 b - 8 d d 5 - 2 e c 8 b a a b 2 9 6 e " , " r e v i s i o n N u m b e r " : 7 5 , " u n i t " : " a 7 c 5 1 9 9 e - f 7 2 b - 4 e 7 e - 8 1 b 3 - 2 d 4 2 7 3 0 f 8 8 7 e " } , { " 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8 7 9 0 f e 9 2 - d 1 f a - 4 2 e a - 9 5 2 0 - e 0 d d a c 5 2 f 1 a d " , " d e f a u l t E m a i l A d d r e s s " : n u l l , " d e f a u l t T e l e p h o n e N u m b e r " : n u l l , " e m a i l A d d r e s s " : [ ] , " g i v e n N a m e " : " N i k i t a " , " i i d " : " a 2 a 6 3 b 5 3 - 3 5 5 d - 4 0 4 6 - b 7 2 d - 7 f 2 3 6 4 e 7 c c 8 d " , " i s A c t i v e " : t r u e , " i s D e p r e c a t e d " : f a l s e , " o r g a n i z a t i o n " : " c a 3 c 3 3 c e - 2 6 f b - 4 a b a - 9 d 1 e - b 5 9 e 9 6 5 1 c c b 6 " , " o r g a n i z a t i o n a l U n i t " : " S y s t e m   E n g i n e e r " , " p a s s w o r d " : " X x 7 N y Z p I x x y J t G q 1 n s B r S 1 T b q F T X c e s r + 8 B Z t f X j n W s = " , " r e v i s i o n N u m b e r " : 3 7 , " r o l e " : " e 3 b 2 f 0 f 5 - 3 e 2 9 - 4 b a 3 - 9 4 b a - 0 5 7 3 8 e 5 b 3 3 0 7 " , " s h o r t N a m e " : " n v e l i e v " , " s u r n a m e " : " V e l i e v " , " t e l e p h o n e N u m b e r " : [ ] , " u s e r P r e f e r e n c e " : [ ] } , { " c l a s s K i n d " : " P e r s o n " , " d e f a u l t D o m a i n " : " 9 f 4 8 e f 6 2 - 7 8 9 0 - 4 2 8 3 - a a 6 3 - 8 0 2 0 6 d 0 4 2 3 3 0 " , " d e f a u l t E m a i l A d d r e s s " : n u l l , " d e f a u l t T e l e p h o n e N u m b e r " : n u l l , " e m a i l A d d r e s s " : [ ] , " g i v e n N a m e " : " O k s a n a " , " i i d " : " 4 6 e 8 b c d 0 - 8 1 d e - 4 1 d 8 - a 7 3 2 - d 4 d 2 7 c 7 f 3 a 2 e " , " i s A c t i v e " : t r u e , " i s D e p r e c a t e d " : f a l s e , " o r g a n i z a t i o n " : " c a 3 c 3 3 c e - 2 6 f b - 4 a b a - 9 d 1 e - b 5 9 e 9 6 5 1 c c b 6 " , " o r g a n i z a t i o n a l U n i t " : " C o s t   E n g i n e e r " , " p a s s w o r d " : " A h c y K / 4 r v p L y 6 i 5 + M S R e g r 8 x Z X l 6 f t o i v 4 G a X H b k M O c = " , " r e v i s i o n N u m b e r " : 8 , " r o l e " : " 7 a 5 2 8 a 4 4 - d 1 e 3 - 4 c 5 a - b 4 3 e - 2 e d 7 c 1 3 8 7 5 b 4 " , " s h o r t N a m e " : " o r u s a n o v a " , " s u r n a m e " : " R u s a n o v a " , " t e l e p h o n e N u m b e r " : [ ] , " u s e r P r e f e r e n c e " : [ ] } , { " c l a s s K i n d " : " I t e r a t i o n S e t u p " , " c r e a t e d O n " : " 0 0 0 1 - 0 1 - 0 1 T 0 0 : 0 0 : 0 0 . 0 0 0 Z " , " d e s c r i p t i o n " : " I t e r a t i o n   1 " , " f r o z e n O n " : n u l l , " i i d " : " e 0 6 9 7 9 b c - b 2 a d - 4 1 c f - 8 0 e 6 - 4 a 8 1 c 8 a 3 8 3 9 a " , " i s D e l e t e d " : f a l s e , " i t e r a t i o n I i d " : " c c a 9 4 0 b 6 - 2 a 1 5 - 4 3 6 5 - 8 9 9 d - 9 5 1 7 e 8 a 6 0 f 2 3 " , " i t e r a t i o n N u m b e r " : 1 , " r e v i s i o n N u m b e r " : 1 2 2 , " s o u r c e I t e r a t i o n S e t u p " : n u l l } , { " c l a s s K i n d " : " P a r t i c i p a n t " , " d o m a i n " : [ " 8 7 9 0 f e 9 2 - d 1 f a - 4 2 e a - 9 5 2 0 - e 0 d d a c 5 2 f 1 a d " ] , " i i d " : " 6 a e d c 2 a 9 - 4 8 e f - 4 8 8 0 - 8 2 7 a - a 9 3 6 6 a 1 f 3 b 7 b " , " i s A c t i v e " : t r u e , " p e r s o n " : " a 2 a 6 3 b 5 3 - 3 5 5 d - 4 0 4 6 - b 7 2 d - 7 f 2 3 6 4 e 7 c c 8 d " , " r e v i s i o n N u m b e r " : 1 2 2 , " r o l e " : " 3 4 5 8 5 c 6 5 - d 2 0 c - 4 1 d e - b 1 7 c - 4 0 d 6 1 1 6 1 8 e b 8 " , " s e l e c t e d D o m a i n " : " 8 7 9 0 f e 9 2 - d 1 f a - 4 2 e a - 9 5 2 0 - e 0 d d a c 5 2 f 1 a d " } , { " c l a s s K i n d " : " P a r t i c i p a n t " , " d o m a i n " : [ " 1 f 2 5 4 a 9 2 - f 1 6 5 - 4 0 2 0 - 9 d f c - e a 0 1 5 a c 4 9 2 d b " , " 9 f 4 8 e f 6 2 - 7 8 9 0 - 4 2 8 3 - a a 6 3 - 8 0 2 0 6 d 0 4 2 3 3 0 " , " 8 7 9 0 f e 9 2 - d 1 f a - 4 2 e a - 9 5 2 0 - e 0 d d a c 5 2 f 1 a d " , " 2 6 7 4 9 9 6 5 - 6 9 c 5 - 4 e f 3 - 8 2 6 d - e f 4 5 e 6 3 c 4 e 1 5 " , " 2 6 9 6 d 9 e b - 7 7 1 5 - 4 b b 1 - b f 3 f - 5 c 4 4 c 1 c b c 5 a b " , " f b 2 f c c 3 b - 0 9 1 f - 4 0 d c - a 5 a c - f d 7 d 9 b 1 b f 1 8 b " , " 3 6 c a 0 c 7 0 - 4 e 0 5 - 4 7 3 6 - 8 c f a - 6 9 b 0 6 6 e 2 4 3 3 e " , " 3 1 6 9 f f b e - 1 9 a d - 4 e 3 c - b 6 5 5 - c d b 0 1 5 9 d 3 2 d b " , " 5 a 9 3 8 0 3 9 - c f c 2 - 4 6 0 a - a 3 0 6 - 6 2 1 c 7 0 1 3 6 b 4 9 " , " 7 d 7 5 f a 2 0 - 7 7 e 3 - 4 b 5 f - a 2 7 c - 1 9 6 5 3 c b 0 8 f 3 3 " , " 4 f 0 3 3 a 5 d - a 1 c 8 - 4 5 e a - b 3 d b - b 4 3 c b b c 7 7 4 4 7 " , " c 3 b b c 2 d 0 - e 6 5 0 - 4 f c 4 - a f 3 a - 6 d 4 c e d d e e d 3 a " , " e 0 4 5 a 9 8 b - 6 c f e - 4 4 d d - 8 6 c f - 4 f 9 b e 3 8 2 4 8 7 f " , " d 0 c 4 3 2 e 6 - 5 a 1 a - 4 5 a 3 - a 6 d 9 - b f 0 4 d 8 0 7 9 c 0 d " , " 1 8 c f b 9 4 7 - 9 8 0 a - 4 5 1 e - 8 e 6 f - b 7 4 0 d 2 3 2 7 9 0 5 " , " e 6 7 4 c 1 a 2 - 8 f c f - 4 b 8 8 - 9 c 7 6 - 9 e d f d f 6 0 7 3 c 8 " , " 1 d 3 5 4 2 5 6 - 7 e c 6 - 4 9 c c - 9 7 f b - e 6 c 7 0 6 3 4 c 1 5 6 " , " 3 0 9 b e 0 7 4 - 0 a 9 e - 4 6 b 9 - 9 8 c d - 1 a d 4 a b 0 5 c 7 e 4 " , " e 5 b 6 8 a e 3 - 5 4 4 a - 4 d 8 1 - b f 5 f - 4 5 b 3 d f e 2 0 2 a 1 " , " c 5 2 d 8 b 3 2 - 6 a 9 c - 4 e f 4 - 8 7 b 6 - 1 e 4 f 9 7 e 2 8 e 9 6 " , " 5 3 b f 2 0 d 0 - b 0 8 5 - 4 4 3 d - 9 6 6 5 - c b 0 1 6 8 6 a 2 7 6 8 " , " 4 2 5 5 7 b 8 9 - b f e 0 - 4 c 7 2 - b e 9 4 - f 0 f 9 0 0 2 8 1 5 f 3 " , " 9 a e 8 f 3 d 1 - 7 d 9 d - 4 2 2 3 - 9 8 c 7 - c f 9 2 0 e c a a a e d " , " 6 c 3 7 4 b 6 b - 9 7 1 a - 4 8 c a - a 8 f e - 3 a 6 9 e 4 b e d 7 b 8 " , " 9 f 6 1 b d a 9 - a 8 0 8 - 4 b a f - b 2 0 e - 1 a 1 7 2 5 c 3 1 e c 1 " , " 6 a 0 f 6 6 5 a - d 7 9 4 - 4 d 3 e - 9 a f 9 - 2 4 b 3 3 6 f b a d 3 5 " , " c f 3 8 0 b e 6 - e 4 0 0 - 4 4 f d - a b e 1 - b 6 0 9 2 2 9 d 9 a 7 d " , " 6 e c 9 d e 8 8 - 0 d c c - 4 1 9 e - b f 0 2 - 4 e d 7 c 5 f 1 1 d 9 8 " , " 3 4 f 2 6 b 7 9 - 2 7 7 a - 4 9 2 f - 9 5 3 f - b f d 2 7 1 e 5 a 9 b 7 " , " 8 e b 1 0 f f 7 - 4 5 1 2 - 4 6 d 5 - 8 5 a 1 - f 2 a 9 1 f d 5 7 a b b " ] , " i i d " : " 7 b e b 8 1 f f - 8 1 9 f - 4 8 b c - 9 8 7 1 - 3 0 8 f a f a 8 1 a 2 c " , " i s A c t i v e " : t r u e , " p e r s o n " : " 4 6 e 8 b c d 0 - 8 1 d e - 4 1 d 8 - a 7 3 2 - d 4 d 2 7 c 7 f 3 a 2 e " , " r e v i s i o n N u m b e r " : 1 2 5 , " r o l e " : " 3 4 5 8 5 c 6 5 - d 2 0 c - 4 1 d e - b 1 7 c - 4 0 d 6 1 1 6 1 8 e b 8 " , " s e l e c t e d D o m a i n " : " 1 f 2 5 4 a 9 2 - f 1 6 5 - 4 0 2 0 - 9 d f c - e a 0 1 5 a c 4 9 2 d b " } , { " a l i a s " : [ ] , " b a s e Q u a n t i t y K i n d " : [ ] , " b a s e U n i t " : [ ] , " c l a s s K i n d " : " M o d e l R e f e r e n c e D a t a L i b r a r y " , " c o n s t a n t " : [ ] , " d e f i n e d C a t e g o r y " : [ ] , " d e f i n i t i o n " : [ ] , " f i l e T y p e " : [ ] , " g l o s s a r y " : [ ] , " h y p e r L i n k " : [ ] , " i i d " : " d 2 c 8 2 b e 3 - f b 1 1 - 4 2 2 b - 8 a 3 1 - 2 4 0 3 a 5 e b 2 e c 2 " , " n a m e " : " R a d i a t i o n   S a t e l l i t e   M o d e l   R D L " , " p a r a m e t e r T y p e " : [ ] , " r e f e r e n c e S o u r c e " : [ ] , " r e q u i r e d R d l " : " b f f 9 f 8 7 1 - 3 b 7 f - 4 e 5 7 - a c 8 2 - 5 a b 4 9 9 f 9 b a f 5 " , " r e v i s i o n N u m b e r " : 1 2 2 , " r u l e " : [ ] , " s c a l e " : [ ] , " s h o r t N a m e " : " r a d M R D L " , " u n i t " : [ ] , " u n i t P r e f i x " : [ ] } ] ] ] > < / S i t e d i r e c t o r y D a t a >  
     < I t e r a t i o n D a t a > < ! [ C D A T A [ [ { " c l a s s K i n d " : " E n g i n e e r i n g M o d e l " , " c o m m o n F i l e S t o r e " : [ ] , " e n g i n e e r i n g M o d e l S e t u p " : " 6 6 e f f b 4 b - 9 e 6 6 - 4 5 4 2 - b e d c - c d 4 3 2 c 1 f 1 a 4 7 " , " i i d " : " 0 4 0 6 4 b d 5 - c 2 0 9 - 4 1 0 d - a 3 a c - 5 a 3 2 e e f b e f 6 0 " , " i t e r a t i o n " : [ " c c a 9 4 0 b 6 - 2 a 1 5 - 4 3 6 5 - 8 9 9 d - 9 5 1 7 e 8 a 6 0 f 2 3 " ] , " l a s t M o d i f i e d O n " : " 2 0 1 8 - 0 5 - 2 4 T 1 7 : 5 4 : 2 7 . 9 5 6 Z " , " l o g E n t r y " : [ ] , " r e v i s i o n N u m b e r " : 3 5 0 } , { " a c t u a l F i n i t e S t a t e L i s t " : [ ] , " c l a s s K i n d " : " I t e r a t i o n " , " d e f a u l t O p t i o n " : n u l l , " d o m a i n F i l e S t o r e " : [ " 9 5 c 2 a 0 5 f - f 8 b e - 4 9 d 6 - a c a a - f 0 1 8 a d 0 5 a f d a " ] , " e l e m e n t " : [ " f d 0 3 1 c 2 4 - 1 f 2 2 - 4 6 3 e - b 7 3 b - 2 5 f 9 4 b c 7 0 6 0 3 " , " b c 0 c c c 4 1 - 6 6 2 0 - 4 5 3 7 - 9 c 1 8 - c e 8 8 e 5 8 f 4 1 5 6 " , " 4 b d d 1 3 a b - b 2 4 b - 4 2 0 0 - 9 a b 0 - b 6 a 3 0 c 1 d e 6 a 6 " , " 6 6 e 8 3 3 4 7 - 8 b 9 d - 4 f 3 f - b 9 2 d - c b d b a f a 9 3 1 f 5 " , " 5 8 0 5 0 1 9 0 - 7 4 a 8 - 4 b 8 5 - 8 0 2 0 - 1 8 3 c 5 c 0 e 1 c d f " , " c 6 2 d 1 1 4 7 - 9 1 d c - 4 a 4 8 - a 8 0 5 - 6 5 c 9 a f 1 8 6 4 2 2 " , " 3 e 6 8 4 d 8 f - d 9 9 1 - 4 a 4 4 - a b 3 d - 4 5 1 2 6 e 6 2 2 e c 3 " , " 6 a 9 a c a 0 3 - 5 f 3 d - 4 c a 1 - a 5 1 0 - d 2 e 0 3 f 4 3 4 8 6 0 " , " 4 2 f c f 1 0 0 - 4 d 2 6 - 4 c c 5 - b f 9 b - 5 a 9 1 5 e 2 f 9 2 1 6 " , " b e 5 a c 9 4 4 - 2 6 a 0 - 4 8 b 4 - 8 9 0 f - 3 9 f 1 9 7 e 7 6 7 e 6 " , " 9 7 e 4 7 3 1 3 - a 6 e 6 - 4 d 8 b - b e 9 2 - 6 8 f 7 3 1 0 9 e 8 5 6 " , " 0 5 1 2 f f 4 1 - e 0 9 a - 4 7 1 4 - a e 9 0 - 1 b 7 b 7 0 7 b 1 2 c f " , " 6 f 3 a d d 3 1 - 1 5 0 7 - 4 e 1 4 - 8 e a 6 - e 0 b 5 c 8 8 e e a c a " , " 9 7 9 0 6 9 5 8 - 8 0 f b - 4 d 5 3 - 9 c a 9 - a 0 7 f 1 d 6 4 5 e c 6 " , " a d 5 0 8 3 c 6 - 4 6 1 1 - 4 b e e - 9 9 1 5 - e 8 d f f a f 2 9 7 b e " , " 3 2 1 1 d 3 f c - 6 0 3 b - 4 9 3 a - 8 8 b 6 - e 9 e 8 3 0 a c 4 a e 1 " , " 2 3 8 5 0 2 c f - 0 0 9 8 - 4 5 d 0 - 9 d a 7 - 4 1 a 2 2 f 3 a f d 8 0 " , " 2 c 8 2 1 1 e a - b 2 d 5 - 4 7 c 1 - 8 2 0 e - 8 0 c c 4 7 2 3 4 8 b 3 " , " 9 2 1 e b 6 c d - f d 4 0 - 4 4 5 2 - 9 d 5 2 - 9 5 2 8 a 8 1 d 1 a 3 3 " , " c 6 e 4 e f 6 8 - 3 7 a 3 - 4 9 6 9 - 8 8 0 0 - e c 2 d c b d b 3 c d d " , " 4 4 7 9 8 7 5 2 - 4 6 7 7 - 4 c 5 7 - b 8 d 4 - 1 2 0 c f 1 d 6 1 3 9 5 " , " 5 e e 0 e d 5 8 - c 1 a 3 - 4 5 f e - 8 b 5 a - 6 2 9 7 3 7 d 1 9 8 2 d " , " 6 e d 6 6 3 f 2 - 1 e 9 c - 4 f 5 d - b 5 5 6 - e 7 5 5 a 8 9 b 5 1 7 4 " , " 8 5 2 b 1 e e 0 - 1 5 c 5 - 4 1 a 7 - 9 a d b - 3 e 4 7 8 0 0 3 5 c 4 d " ] , " e x t e r n a l I d e n t i f i e r M a p " : [ ] , " i i d " : " c c a 9 4 0 b 6 - 2 a 1 5 - 4 3 6 5 - 8 9 9 d - 9 5 1 7 e 8 a 6 0 f 2 3 " , " i t e r a t i o n S e t u p " : " e 0 6 9 7 9 b c - b 2 a d - 4 1 c f - 8 0 e 6 - 4 a 8 1 c 8 a 3 8 3 9 a " , " o p t i o n " : [ { " k " : - 1 , " v " : " 2 3 a b 0 0 2 7 - 9 9 1 1 - 4 0 5 2 - a 3 6 2 - f 0 b 1 d 3 a b 5 9 9 7 " } ] , " p o s s i b l e F i n i t e S t a t e L i s t " : [ ] , " p u b l i c a t i o n " : [ " 2 c 7 5 9 1 1 7 - 1 5 b e - 4 5 5 4 - 8 0 0 7 - c 7 c 2 d 5 8 5 9 6 0 e " , " 5 5 9 4 8 e f d - b 3 a 1 - 4 3 b 9 - 9 8 0 d - 4 2 4 8 3 7 3 5 d 7 2 2 " , " 2 4 4 7 0 0 d 4 - 3 8 4 0 - 4 a 8 8 - 9 b b 5 - 7 3 5 9 e 6 d 9 0 7 8 e " , " 6 1 b 4 8 1 a a - 2 0 f a - 4 f 7 3 - 8 c 8 7 - 9 6 9 6 8 9 9 c 3 5 0 0 " , " b c b 8 5 3 c 8 - 2 1 4 3 - 4 b 6 e - b 9 2 5 - 8 f 7 6 3 2 8 c 6 9 9 6 " , " 2 c 5 3 1 6 a 2 - 9 f d 6 - 4 6 b 3 - a a 6 d - 7 7 3 8 7 f 4 5 1 e 7 3 " , " a 5 6 1 7 5 6 c - 3 4 d 3 - 4 c a 8 - 8 7 f 2 - e 3 7 6 a 8 6 9 d 4 b 7 " , " 6 d 1 0 0 5 2 2 - 8 e 8 3 - 4 5 c b - a 3 b a - 1 3 7 b e 3 2 2 b 6 a 3 " , " a b b 4 7 1 8 d - 9 b e 8 - 4 e 9 1 - 8 8 4 b - 3 6 8 b 1 f 6 5 5 2 b 9 " , " 1 5 e 4 1 7 b 3 - 7 2 e 8 - 4 7 4 a - b 2 f a - 1 d 0 3 3 3 4 9 c 8 a b " , " e 7 1 a d 3 5 b - c a 6 8 - 4 d b 9 - 8 1 8 4 - f 5 0 d b 6 3 e 6 7 d 9 " , " 5 a c 3 2 0 5 0 - 5 1 f f - 4 0 1 4 - 9 8 f 2 - f e 0 f 0 2 0 e 1 1 5 6 " , " 1 0 7 0 1 9 e 7 - 1 5 6 c - 4 b 9 d - a 6 9 0 - 8 c d 5 1 4 5 e a 9 b d " , " c b 0 c e e d 0 - 7 6 a 8 - 4 d b 5 - 9 1 f 8 - 2 f a e c 2 b 4 9 4 5 d " , " f 8 9 5 6 7 1 0 - 4 a 7 0 - 4 5 f 6 - a a 6 3 - e a 6 b b 7 c 3 d 3 f 9 " , " f 0 3 8 4 0 8 5 - 3 7 9 2 - 4 5 7 6 - a a f 1 - d 3 3 3 a 9 9 b b f 8 4 " , " 2 9 6 8 3 0 7 6 - 2 a 0 a - 4 5 c 9 - b c 2 f - 4 2 a 9 e 6 8 c b c 8 5 " , " b 8 1 0 4 b b 7 - 9 d 4 9 - 4 f 0 c - a f a b - 5 0 b 8 0 6 d a f a 6 9 " , " 4 6 c 6 b 3 1 2 - f 3 c 9 - 4 5 1 1 - b d 6 c - f 0 4 8 0 b 3 f 1 c 8 2 " , " 3 f d 4 c 8 9 3 - 2 d 7 f - 4 4 2 9 - b 2 9 6 - 3 1 1 f 0 8 1 5 d 8 4 3 " , " c 4 6 6 5 1 c 3 - 7 f 7 6 - 4 0 a 0 - 9 d f a - a b c f 5 4 a e 2 d d c " , " a 2 a 2 3 6 0 8 - 4 a 9 d - 4 0 5 6 - a 5 c 9 - f c f d 4 c 0 f 6 7 5 7 " , " 1 8 f 1 5 c c 3 - f 1 9 5 - 4 0 5 b - b 6 d b - 4 5 5 6 b 9 9 d 6 2 3 5 " , " 8 7 5 2 9 c 9 6 - c 0 d 0 - 4 5 b 2 - 8 c 7 f - 8 3 7 6 7 b 3 8 7 c 6 0 " , " 3 f d 0 7 1 1 8 - a 9 3 d - 4 a d 1 - a b c 6 - 1 2 a 3 1 a 6 c 9 6 4 0 " , " c a f 6 4 9 b 6 - 2 f 9 0 - 4 4 d f - a a b 7 - 8 1 e e 5 1 8 b 0 a c d " , " 3 a f 5 e 9 2 b - a 0 d b - 4 3 b 0 - 8 7 0 d - 3 1 9 d 8 a a 3 e 5 4 d " , " 6 8 a d f 4 d d - a f a 8 - 4 d 9 f - 8 6 0 4 - d 6 1 b 2 5 5 7 9 0 6 1 " , " 6 e f e 4 0 1 1 - d 5 e 1 - 4 e 2 f - a 6 d 8 - c d f 4 b 2 d b e b 9 b " , " 2 b 6 b 2 7 e 3 - e e c 7 - 4 4 0 a - a 6 6 9 - d b 2 5 d 8 2 1 b 7 b 7 " , " d f d 5 0 5 8 a - e a 3 2 - 4 0 1 1 - 9 c 3 a - 5 8 9 e a 5 8 0 9 f 8 6 " , " c b a d 6 4 2 4 - e e 6 1 - 4 0 0 d - 9 0 3 4 - f 3 9 f a 2 2 9 c f 7 c " ] , " r e l a t i o n s h i p " : [ ] , " r e q u i r e m e n t s S p e c i f i c a t i o n " : [ ] , " r e v i s i o n N u m b e r " : 3 4 6 , " r u l e V e r i f i c a t i o n L i s t " : [ ] , " s o u r c e I t e r a t i o n I i d " : n u l l , " t o p E l e m e n t " : " 0 5 1 2 f f 4 1 - e 0 9 a - 4 7 1 4 - a e 9 0 - 1 b 7 b 7 0 7 b 1 2 c f " } , { " c l a s s K i n d " : " D o m a i n F i l e S t o r e " , " c r e a t e d O n " : " 2 0 1 8 - 0 5 - 2 0 T 0 6 : 2 4 : 1 4 . 9 2 7 Z " , " f i l e " : [ ] , " f o l d e r " : [ ] , " i i d " : " 9 5 c 2 a 0 5 f - f 8 b e - 4 9 d 6 - a c a a - f 0 1 8 a d 0 5 a f d a " , " i s H i d d e n " : f a l s e , " n a m e " : n u l l , " o w n e r " : " 8 7 9 0 f e 9 2 - d 1 f a - 4 2 e a - 9 5 2 0 - e 0 d d a c 5 2 f 1 a d " , " r e v i s i o n N u m b e r " : 1 } , { " a l i a s " : [ ] , " c a t e g o r y " : [ ] , " c l a s s K i n d " : " E l e m e n t D e f i n i t i o n " , " c o n t a i n e d E l e m e n t " : [ " 0 8 e 3 1 1 e 9 - 9 1 1 3 - 4 2 9 d - b e a b - 8 b a f b f 2 3 2 d 7 b " , " 1 8 0 1 4 e e 5 - e 3 0 c - 4 2 6 c - a f b 0 - 2 b 7 a 0 4 f 2 c 5 9 a " ] , " d e f i n i t i o n " : [ ] , " h y p e r L i n k " : [ ] , " i i d " : " f d 0 3 1 c 2 4 - 1 f 2 2 - 4 6 3 e - b 7 3 b - 2 5 f 9 4 b c 7 0 6 0 3 " , " n a m e " : " C o m m u n i c a t i o n " , " o w n e r " : " 3 6 c a 0 c 7 0 - 4 e 0 5 - 4 7 3 6 - 8 c f a - 6 9 b 0 6 6 e 2 4 3 3 e " , " p a r a m e t e r " : [ " f 5 1 b b e 4 f - 2 9 e d - 4 a 8 2 - a f a 0 - 2 8 7 e e 5 0 6 3 7 4 1 " , " f 5 3 c 1 5 e 5 - 4 f 1 9 - 4 8 3 0 - 8 1 0 1 - 8 4 5 d 6 5 a 8 e 2 6 0 " , " 8 1 9 c 3 b 6 a - 6 2 5 e - 4 3 6 0 - 8 d 7 2 - c e e d f 2 5 b 5 b 0 4 " , " 2 9 8 b 0 8 f f - d f 4 3 - 4 0 4 3 - 9 d 2 a - c 3 4 8 0 d 8 c 9 1 0 9 " ] , " p a r a m e t e r G r o u p " : [ ] , " r e f e r e n c e d E l e m e n t " : [ ] , " r e v i s i o n N u m b e r " : 1 3 6 , " s h o r t N a m e " : " C o m " } , { " a l i a s " : [ ] , " c a t e g o r y " : [ ] , " c l a s s K i n d " : " E l e m e n t U s a g e " , " d e f i n i t i o n " : [ ] , " e l e m e n t D e f i n i t i o n " : " 4 b d d 1 3 a b - b 2 4 b - 4 2 0 0 - 9 a b 0 - b 6 a 3 0 c 1 d e 6 a 6 " , " e x c l u d e O p t i o n " : [ ] , " h y p e r L i n k " : [ ] , " i i d " : " 0 8 e 3 1 1 e 9 - 9 1 1 3 - 4 2 9 d - b e a b - 8 b a f b f 2 3 2 d 7 b " , " i n t e r f a c e E n d " : " N O N E " , " n a m e " : " A n t e n n a " , " o w n e r " : " 9 f 4 8 e f 6 2 - 7 8 9 0 - 4 2 8 3 - a a 6 3 - 8 0 2 0 6 d 0 4 2 3 3 0 " , " p a r a m e t e r O v e r r i d e " : [ ] , " r e v i s i o n N u m b e r " : 1 0 1 , " s h o r t N a m e " : " A n t " } , { " a l i a s " : [ ] , " c a t e g o r y " : [ ] , " c l a s s K i n d " : " E l e m e n t U s a g e " , " d e f i n i t i o n " : [ ] , " e l e m e n t D e f i n i t i o n " : " 6 6 e 8 3 3 4 7 - 8 b 9 d - 4 f 3 f - b 9 2 d - c b d b a f a 9 3 1 f 5 " , " e x c l u d e O p t i o n " : [ ] , " h y p e r L i n k " : [ ] , " i i d " : " 1 8 0 1 4 e e 5 - e 3 0 c - 4 2 6 c - a f b 0 - 2 b 7 a 0 4 f 2 c 5 9 a " , " i n t e r f a c e E n d " : " N O N E " , " n a m e " : " T r a n s m i t t e r " , " o w n e r " : " 9 f 4 8 e f 6 2 - 7 8 9 0 - 4 2 8 3 - a a 6 3 - 8 0 2 0 6 d 0 4 2 3 3 0 " , " p a r a m e t e r O v e r r i d e " : [ ] , " r e v i s i o n N u m b e r " : 1 0 6 , " s h o r t N a m e " : " T r a n s " } , { " a l l o w D i f f e r e n t O w n e r O f O v e r r i d e " : f a l s e , " c l a s s K i n d " : " P a r a m e t e r " , " e x p e c t s O v e r r i d e " : f a l s e , " g r o u p " : n u l l , " i i d " : " f 5 1 b b e 4 f - 2 9 e d - 4 a 8 2 - a f a 0 - 2 8 7 e e 5 0 6 3 7 4 1 " , " i s O p t i o n D e p e n d e n t " : f a l s e , " o w n e r " : " 9 f 4 8 e f 6 2 - 7 8 9 0 - 4 2 8 3 - a a 6 3 - 8 0 2 0 6 d 0 4 2 3 3 0 " , " p a r a m e t e r S u b s c r i p t i o n " : [ ] , " p a r a m e t e r T y p e " : " 8 d b 6 7 3 7 f - 5 2 6 9 - 4 7 a 1 - 9 d f 8 - 5 5 b a 3 5 8 c 5 7 3 7 " , " r e q u e s t e d B y " : n u l l , " r e v i s i o n N u m b e r " : 1 3 3 , " s c a l e " : " 6 1 c e 4 b b 0 - 8 3 0 1 - 4 0 6 1 - 8 e 4 5 - 0 c 6 6 8 2 d b 9 a 9 f " , " s t a t e D e p e n d e n c e " : n u l l , " v a l u e S e t " : [ " e a 1 9 8 2 1 e - 5 0 b d - 4 9 3 7 - a f 6 9 - 2 d e b 9 3 8 a 2 c 9 f " ] } , { " a c t u a l O p t i o n " : n u l l , " a c t u a l S t a t e " : n u l l , " c l a s s K i n d " : " P a r a m e t e r V a l u e S e t " , " c o m p u t e d " : " [ \ " 1 . 3 \ " ] " , " f o r m u l a " : " [ \ " = T E L E C O M ! C 4 5 \ " ] " , " i i d " : " e a 1 9 8 2 1 e - 5 0 b d - 4 9 3 7 - a f 6 9 - 2 d e b 9 3 8 a 2 c 9 f " , " m a n u a l " : " [ \ " - \ " ] " , " p u b l i s h e d " : " [ \ " 1 . 3 \ " ] " , " r e f e r e n c e " : " [ \ " - \ " ] " , " r e v i s i o n N u m b e r " : 3 0 5 , " v a l u e S w i t c h " : " C O M P U T E D " } , { " a l l o w D i f f e r e n t O w n e r O f O v e r r i d e " : f a l s e , " c l a s s K i n d " : " P a r a m e t e r " , " e x p e c t s O v e r r i d e " : f a l s e , " g r o u p " : n u l l , " i i d " : " f 5 3 c 1 5 e 5 - 4 f 1 9 - 4 8 3 0 - 8 1 0 1 - 8 4 5 d 6 5 a 8 e 2 6 0 " , " i s O p t i o n D e p e n d e n t " : f a l s e , " o w n e r " : " 9 f 4 8 e f 6 2 - 7 8 9 0 - 4 2 8 3 - a a 6 3 - 8 0 2 0 6 d 0 4 2 3 3 0 " , " p a r a m e t e r S u b s c r i p t i o n " : [ ] , " p a r a m e t e r T y p e " : " d 5 6 b d f d 2 - 5 c 6 f - 4 6 e 3 - 9 6 a b - 2 0 b 7 5 3 3 9 3 4 5 1 " , " r e q u e s t e d B y " : n u l l , " r e v i s i o n N u m b e r " : 1 3 4 , " s c a l e " : " 6 b 2 4 b 1 9 3 - 2 f 8 2 - 4 3 b 7 - 9 9 c 3 - 8 2 7 f 0 b a 0 6 d 0 c " , " s t a t e D e p e n d e n c e " : n u l l , " v a l u e S e t " : [ " 4 f 0 5 7 6 1 d - 7 2 e c - 4 4 0 f - 9 2 4 e - f f b 4 a 0 9 3 8 9 2 9 " ] } , { " a c t u a l O p t i o n " : n u l l , " a c t u a l S t a t e " : n u l l , " c l a s s K i n d " : " P a r a m e t e r V a l u e S e t " , " c o m p u t e d " : " [ \ " 4 0 \ " ] " , " f o r m u l a " : " [ \ " = T E L E C O M ! C 4 7 \ " ] " , " i i d " : " 4 f 0 5 7 6 1 d - 7 2 e c - 4 4 0 f - 9 2 4 e - f f b 4 a 0 9 3 8 9 2 9 " , " m a n u a l " : " [ \ " - \ " ] " , " p u b l i s h e d " : " [ \ " 4 0 \ " ] " , " r e f e r e n c e " : " [ \ " - \ " ] " , " r e v i s i o n N u m b e r " : 3 1 3 , " v a l u e S w i t c h " : " C O M P U T E D " } , { " a l l o w D i f f e r e n t O w n e r O f O v e r r i d e " : f a l s e , " c l a s s K i n d " : " P a r a m e t e r " , " e x p e c t s O v e r r i d e " : f a l s e , " g r o u p " : n u l l , " i i d " : " 8 1 9 c 3 b 6 a - 6 2 5 e - 4 3 6 0 - 8 d 7 2 - c e e d f 2 5 b 5 b 0 4 " , " i s O p t i o n D e p e n d e n t " : f a l s e , " o w n e r " : " 9 f 4 8 e f 6 2 - 7 8 9 0 - 4 2 8 3 - a a 6 3 - 8 0 2 0 6 d 0 4 2 3 3 0 " , " p a r a m e t e r S u b s c r i p t i o n " : [ ] , " p a r a m e t e r T y p e " : " 6 5 1 e 1 8 7 5 - 9 2 3 6 - 4 b d 2 - b 3 a 7 - f d 8 9 7 9 7 e b d d 8 " , " r e q u e s t e d B y " : n u l l , " r e v i s i o n N u m b e r " : 1 3 5 , " s c a l e " : " 9 a 1 1 2 a 9 a - 4 1 1 a - 4 9 a 0 - 8 d f 8 - 8 7 2 8 5 a 1 e 2 1 5 5 " , " s t a t e D e p e n d e n c e " : n u l l , " v a l u e S e t " : [ " 0 a 0 7 0 5 c c - 6 e b d - 4 5 7 6 - a 6 4 9 - 1 9 9 5 f 6 c 4 3 8 7 3 " ] } , { " a c t u a l O p t i o n " : n u l l , " a c t u a l S t a t e " : n u l l , " c l a s s K i n d " : " P a r a m e t e r V a l u e S e t " , " c o m p u t e d " : " [ \ " 2 \ " ] " , " f o r m u l a " : " [ \ " = T E L E C O M ! C 4 6 \ " ] " , " i i d " : " 0 a 0 7 0 5 c c - 6 e b d - 4 5 7 6 - a 6 4 9 - 1 9 9 5 f 6 c 4 3 8 7 3 " , " m a n u a l " : " [ \ " - \ " ] " , " p u b l i s h e d " : " [ \ " 2 \ " ] " , " r e f e r e n c e " : " [ \ " - \ " ] " , " r e v i s i o n N u m b e r " : 3 0 5 , " v a l u e S w i t c h " : " C O M P U T E D " } , { " a l l o w D i f f e r e n t O w n e r O f O v e r r i d e " : f a l s e , " c l a s s K i n d " : " P a r a m e t e r " , " e x p e c t s O v e r r i d e " : f a l s e , " g r o u p " : n u l l , " i i d " : " 2 9 8 b 0 8 f f - d f 4 3 - 4 0 4 3 - 9 d 2 a - c 3 4 8 0 d 8 c 9 1 0 9 " , " i s O p t i o n D e p e n d e n t " : f a l s e , " o w n e r " : " 9 f 4 8 e f 6 2 - 7 8 9 0 - 4 2 8 3 - a a 6 3 - 8 0 2 0 6 d 0 4 2 3 3 0 " , " p a r a m e t e r S u b s c r i p t i o n " : [ ] , " p a r a m e t e r T y p e " : " 4 7 5 6 5 e 5 3 - b f 9 3 - 4 b f 3 - b c 8 3 - 0 1 d b f b 4 8 f 7 8 d " , " r e q u e s t e d B y " : n u l l , " r e v i s i o n N u m b e r " : 1 3 6 , " s c a l e " : " 6 b 2 4 b 1 9 3 - 2 f 8 2 - 4 3 b 7 - 9 9 c 3 - 8 2 7 f 0 b a 0 6 d 0 c " , " s t a t e D e p e n d e n c e " : n u l l , " v a l u e S e t " : [ " 6 5 0 3 2 6 e 9 - 4 a 6 8 - 4 7 2 6 - b d d 1 - c e f 9 9 1 c 0 c 9 4 5 " ] } , { " a c t u a l O p t i o n " : n u l l , " a c t u a l S t a t e " : n u l l , " c l a s s K i n d " : " P a r a m e t e r V a l u e S e t " , " c o m p u t e d " : " [ \ " 4 0 \ " ] " , " f o r m u l a " : " [ \ " = T E L E C O M ! C 4 7 \ " ] " , " i i d " : " 6 5 0 3 2 6 e 9 - 4 a 6 8 - 4 7 2 6 - b d d 1 - c e f 9 9 1 c 0 c 9 4 5 " , " m a n u a l " : " [ \ " - \ " ] " , " p u b l i s h e d " : " [ \ " 4 0 \ " ] " , " r e f e r e n c e " : " [ \ " - \ " ] " , " r e v i s i o n N u m b e r " : 3 1 3 , " v a l u e S w i t c h " : " C O M P U T E D " } , { " a l i a s " : [ ] , " c a t e g o r y " : [ ] , " c l a s s K i n d " : " E l e m e n t D e f i n i t i o n " , " c o n t a i n e d E l e m e n t " : [ ] , " d e f i n i t i o n " : [ ] , " h y p e r L i n k " : [ ] , " i i d " : " b c 0 c c c 4 1 - 6 6 2 0 - 4 5 3 7 - 9 c 1 8 - c e 8 8 e 5 8 f 4 1 5 6 " , " n a m e " : " I n s t r u m e n t s " , " o w n e r " : " e 6 7 4 c 1 a 2 - 8 f c f - 4 b 8 8 - 9 c 7 6 - 9 e d f d f 6 0 7 3 c 8 " , " p a r a m e t e r " : [ " f 5 8 0 7 e c f - 9 5 b f - 4 6 4 3 - 9 5 c c - 8 c d 3 a 7 0 f f f 3 7 " , " 2 e b e d e a 0 - 0 8 d 2 - 4 6 2 3 - a f 7 9 - 5 e f 9 a 4 a 6 e 6 f e " , " 2 a e a 2 7 a a - 3 b 0 b - 4 2 a f - b 5 6 8 - 9 c 7 8 9 2 1 5 2 7 c c " , " 7 c a f c 5 e 5 - b 0 d 7 - 4 b e 5 - 8 d c 1 - 9 e b f 8 5 7 c 4 e b 4 " , " 2 c b f 6 b e a - 4 0 8 a - 4 3 4 e - 8 d 0 b - 2 7 b 9 c 2 8 0 4 2 2 9 " , " 5 b 7 c e b 5 1 - a 4 3 6 - 4 d 3 e - a e a e - 2 b e a 0 6 3 1 a e 8 0 " , " d c 1 e 2 c b 4 - 4 1 b f - 4 c 6 4 - 9 3 c 7 - 8 9 5 4 3 f 6 7 8 c a 5 " , " e 3 1 7 6 b b 2 - f 9 7 0 - 4 9 7 6 - a 2 4 c - 6 2 8 3 a b 4 4 9 3 c 8 " , " f 1 9 1 2 e 4 8 - b f a 1 - 4 b 3 6 - 9 5 3 9 - 6 e c 7 0 1 c 9 f c 1 a " , " 2 0 f a 2 d 2 b - e 6 2 5 - 4 e e 6 - 8 6 1 a - 5 b 0 a 8 e 1 7 1 0 f 5 " ] , " p a r a m e t e r G r o u p " : [ ] , " r e f e r e n c e d E l e m e n t " : [ ] , " r e v i s i o n N u m b e r " : 1 9 3 , " s h o r t N a m e " : " I n s t " } , { " a l l o w D i f f e r e n t O w n e r O f O v e r r i d e " : f a l s e , " c l a s s K i n d " : " P a r a m e t e r " , " e x p e c t s O v e r r i d e " : f a l s e , " g r o u p " : n u l l , " i i d " : " f 5 8 0 7 e c f - 9 5 b f - 4 6 4 3 - 9 5 c c - 8 c d 3 a 7 0 f f f 3 7 " , " i s O p t i o n D e p e n d e n t " : f a l s e , " o w n e r " : " 9 f 4 8 e f 6 2 - 7 8 9 0 - 4 2 8 3 - a a 6 3 - 8 0 2 0 6 d 0 4 2 3 3 0 " , " p a r a m e t e r S u b s c r i p t i o n " : [ ] , " p a r a m e t e r T y p e " : " 8 c f 4 d a 3 c - 7 3 3 6 - 4 e 5 3 - b c e 7 - 6 8 1 8 8 e 9 f 1 7 8 9 " , " r e q u e s t e d B y " : n u l l , " r e v i s i o n N u m b e r " : 7 2 , " s c a l e " : " d 1 6 0 2 6 d b - 3 5 c 6 - 4 b a 5 - b 2 2 0 - f f 5 6 4 8 1 3 8 e 3 6 " , " s t a t e D e p e n d e n c e " : n u l l , " v a l u e S e t " : [ " 8 d f e c 2 c 0 - 9 1 3 9 - 4 3 c 1 - 8 d e 2 - 5 0 e 8 5 c 2 0 7 1 1 c " ] } , { " a c t u a l O p t i o n " : n u l l , " a c t u a l S t a t e " : n u l l , " c l a s s K i n d " : " P a r a m e t e r V a l u e S e t " , " c o m p u t e d " : " [ \ " - \ " ] " , " f o r m u l a " : " [ \ " \ " ] " , " i i d " : " 8 d f e c 2 c 0 - 9 1 3 9 - 4 3 c 1 - 8 d e 2 - 5 0 e 8 5 c 2 0 7 1 1 c " , " m a n u a l " : " [ \ " - \ " ] " , " p u b l i s h e d " : " [ \ " 1 . 4 8 \ " ] " , " r e f e r e n c e " : " [ \ " 1 . 4 8 \ " ] " , " r e v i s i o n N u m b e r " : 3 3 3 , " v a l u e S w i t c h " : " R E F E R E N C E " } , { " a l l o w D i f f e r e n t O w n e r O f O v e r r i d e " : f a l s e , " c l a s s K i n d " : " P a r a m e t e r " , " e x p e c t s O v e r r i d e " : f a l s e , " g r o u p " : n u l l , " i i d " : " 2 e b e d e a 0 - 0 8 d 2 - 4 6 2 3 - a f 7 9 - 5 e f 9 a 4 a 6 e 6 f e " , " i s O p t i o n D e p e n d e n t " : f a l s e , " o w n e r " : " 9 f 4 8 e f 6 2 - 7 8 9 0 - 4 2 8 3 - a a 6 3 - 8 0 2 0 6 d 0 4 2 3 3 0 " , " p a r a m e t e r S u b s c r i p t i o n " : [ ] , " p a r a m e t e r T y p e " : " 4 7 5 6 5 e 5 3 - b f 9 3 - 4 b f 3 - b c 8 3 - 0 1 d b f b 4 8 f 7 8 d " , " r e q u e s t e d B y " : n u l l , " r e v i s i o n N u m b e r " : 7 3 , " s c a l e " : " 6 b 2 4 b 1 9 3 - 2 f 8 2 - 4 3 b 7 - 9 9 c 3 - 8 2 7 f 0 b a 0 6 d 0 c " , " s t a t e D e p e n d e n c e " : n u l l , " v a l u e S e t " : [ " b 1 2 a a 3 8 a - c e 2 0 - 4 e f 5 - a c e 6 - 3 c c c 4 9 0 1 3 d b 7 " ] } , { " a c t u a l O p t i o n " : n u l l , " a c t u a l S t a t e " : n u l l , " c l a s s K i n d " : " P a r a m e t e r V a l u e S e t " , " c o m p u t e d " : " [ \ " - \ " ] " , " f o r m u l a " : " [ \ " \ " ] " , " i i d " : " b 1 2 a a 3 8 a - c e 2 0 - 4 e f 5 - a c e 6 - 3 c c c 4 9 0 1 3 d b 7 " , " m a n u a l " : " [ \ " - \ " ] " , " p u b l i s h e d " : " [ \ " 2 0 \ " ] " , " r e f e r e n c e " : " [ \ " 2 0 \ " ] " , " r e v i s i o n N u m b e r " : 3 3 3 , " v a l u e S w i t c h " : " R E F E R E N C E " } , { " a l l o w D i f f e r e n t O w n e r O f O v e r r i d e " : f a l s e , " c l a s s K i n d " : " P a r a m e t e r " , " e x p e c t s O v e r r i d e " : f a l s e , " g r o u p " : n u l l , " i i d " : " 2 a e a 2 7 a a - 3 b 0 b - 4 2 a f - b 5 6 8 - 9 c 7 8 9 2 1 5 2 7 c c " , " i s O p t i o n D e p e n d e n t " : f a l s e , " o w n e r " : " 9 f 4 8 e f 6 2 - 7 8 9 0 - 4 2 8 3 - a a 6 3 - 8 0 2 0 6 d 0 4 2 3 3 0 " , " p a r a m e t e r S u b s c r i p t i o n " : [ ] , " p a r a m e t e r T y p e " : " 1 1 0 9 c b 4 6 - c e b a - 4 d 2 d - 9 3 5 7 - 5 0 9 6 a 8 5 d b a 0 f " , " r e q u e s t e d B y " : n u l l , " r e v i s i o n N u m b e r " : 9 6 , " s c a l e " : " 3 d 5 b d d b 6 - 6 4 0 f - 4 d 7 9 - 9 c 3 5 - 6 4 a 5 5 4 9 4 6 8 8 4 " , " s t a t e D e p e n d e n c e " : n u l l , " v a l u e S e t " : [ " 9 c d d 8 7 e 9 - e 5 3 d - 4 d 2 2 - a d a c - 3 a b 1 3 d 6 5 9 b 8 6 " ] } , { " a c t u a l O p t i o n " : n u l l , " a c t u a l S t a t e " : n u l l , " c l a s s K i n d " : " P a r a m e t e r V a l u e S e t " , " c o m p u t e d " : " [ \ " - \ " ] " , " f o r m u l a " : " [ \ " \ " ] " , " i i d " : " 9 c d d 8 7 e 9 - e 5 3 d - 4 d 2 2 - a d a c - 3 a b 1 3 d 6 5 9 b 8 6 " , " m a n u a l " : " [ \ " - \ " ] " , " p u b l i s h e d " : " [ \ " 0 . 0 4 6 \ " ] " , " r e f e r e n c e " : " [ \ " 0 . 0 4 6 \ " ] " , " r e v i s i o n N u m b e r " : 3 3 4 , " v a l u e S w i t c h " : " R E F E R E N C E " } , { " a l l o w D i f f e r e n t O w n e r O f O v e r r i d e " : f a l s e , " c l a s s K i n d " : " P a r a m e t e r " , " e x p e c t s O v e r r i d e " : f a l s e , " g r o u p " : n u l l , " i i d " : " 7 c a f c 5 e 5 - b 0 d 7 - 4 b e 5 - 8 d c 1 - 9 e b f 8 5 7 c 4 e b 4 " , " i s O p t i o n D e p e n d e n t " : f a l s e , " o w n e r " : " 9 f 4 8 e f 6 2 - 7 8 9 0 - 4 2 8 3 - a a 6 3 - 8 0 2 0 6 d 0 4 2 3 3 0 " , " p a r a m e t e r S u b s c r i p t i o n " : [ ] , " p a r a m e t e r T y p e " : " d 5 6 b d f d 2 - 5 c 6 f - 4 6 e 3 - 9 6 a b - 2 0 b 7 5 3 3 9 3 4 5 1 " , " r e q u e s t e d B y " : n u l l , " r e v i s i o n N u m b e r " : 7 6 , " s c a l e " : " 6 b 2 4 b 1 9 3 - 2 f 8 2 - 4 3 b 7 - 9 9 c 3 - 8 2 7 f 0 b a 0 6 d 0 c " , " s t a t e D e p e n d e n c e " : n u l l , " v a l u e S e t " : [ " a f 2 e 4 f 0 0 - b 3 f 8 - 4 5 e d - b a b 5 - 7 b d a d a 4 d 0 e f 6 " ] } , { " a c t u a l O p t i o n " : n u l l , " a c t u a l S t a t e " : n u l l , " c l a s s K i n d " : " P a r a m e t e r V a l u e S e t " , " c o m p u t e d " : " [ \ " - \ " ] " , " f o r m u l a " : " [ \ " \ " ] " , " i i d " : " a f 2 e 4 f 0 0 - b 3 f 8 - 4 5 e d - b a b 5 - 7 b d a d a 4 d 0 e f 6 " , " m a n u a l " : " [ \ " - \ " ] " , " p u b l i s h e d " : " [ \ " 2 0 \ " ] " , " r e f e r e n c e " : " [ \ " 2 0 \ " ] " , " r e v i s i o n N u m b e r " : 3 3 3 , " v a l u e S w i t c h " : " R E F E R E N C E " } , { " a l l o w D i f f e r e n t O w n e r O f O v e r r i d e " : f a l s e , " c l a s s K i n d " : " P a r a m e t e r " , " e x p e c t s O v e r r i d e " : f a l s e , " g r o u p " : n u l l , " i i d " : " 2 c b f 6 b e a - 4 0 8 a - 4 3 4 e - 8 d 0 b - 2 7 b 9 c 2 8 0 4 2 2 9 " , " i s O p t i o n D e p e n d e n t " : f a l s e , " o w n e r " : " 9 f 4 8 e f 6 2 - 7 8 9 0 - 4 2 8 3 - a a 6 3 - 8 0 2 0 6 d 0 4 2 3 3 0 " , " p a r a m e t e r S u b s c r i p t i o n " : [ ] , " p a r a m e t e r T y p e " : " 8 5 e 8 4 9 9 9 - a d 7 9 - 4 7 f 7 - 9 4 5 5 - 9 0 8 6 a 6 b 1 b 3 a d " , " r e q u e s t e d B y " : n u l l , " r e v i s i o n N u m b e r " : 1 9 3 , " s c a l e " : n u l l , " s t a t e D e p e n d e n c e " : n u l l , " v a l u e S e t " : [ " 5 e 6 2 9 0 1 1 - 3 c 6 1 - 4 f d 5 - 8 3 c e - c 8 2 8 c c d d 5 e d c " ] } , { " a c t u a l O p t i o n " : n u l l , " a c t u a l S t a t e " : n u l l , " c l a s s K i n d " : " P a r a m e t e r V a l u e S e t " , " c o m p u t e d " : " [ \ " - \ " ] " , " f o r m u l a " : " [ \ " - \ " ] " , " i i d " : " 5 e 6 2 9 0 1 1 - 3 c 6 1 - 4 f d 5 - 8 3 c e - c 8 2 8 c c d d 5 e d c " , " m a n u a l " : " [ \ " B o x \ " ] " , " p u b l i s h e d " : " [ \ " B o x \ " ] " , " r e f e r e n c e " : " [ \ " - \ " ] " , " r e v i s i o n N u m b e r " : 3 4 4 , " v a l u e S w i t c h " : " M A N U A L " } , { " a l l o w D i f f e r e n t O w n e r O f O v e r r i d e " : f a l s e , " c l a s s K i n d " : " P a r a m e t e r " , " e x p e c t s O v e r r i d e " : f a l s e , " g r o u p " : n u l l , " i i d " : " 5 b 7 c e b 5 1 - a 4 3 6 - 4 d 3 e - a e a e - 2 b e a 0 6 3 1 a e 8 0 " , " i s O p t i o n D e p e n d e n t " : f a l s e , " o w n e r " : " 9 f 4 8 e f 6 2 - 7 8 9 0 - 4 2 8 3 - a a 6 3 - 8 0 2 0 6 d 0 4 2 3 3 0 " , " p a r a m e t e r S u b s c r i p t i o n " : [ ] , " p a r a m e t e r T y p e " : " 8 d b 6 7 3 7 f - 5 2 6 9 - 4 7 a 1 - 9 d f 8 - 5 5 b a 3 5 8 c 5 7 3 7 " , " r e q u e s t e d B y " : n u l l , " r e v i s i o n N u m b e r " : 7 4 , " s c a l e " : " 6 1 c e 4 b b 0 - 8 3 0 1 - 4 0 6 1 - 8 e 4 5 - 0 c 6 6 8 2 d b 9 a 9 f " , " s t a t e D e p e n d e n c e " : n u l l , " v a l u e S e t " : [ " 9 f e a 3 3 c 2 - 7 e 4 8 - 4 b 8 3 - a 8 3 7 - 1 1 7 9 c 9 5 4 8 2 8 d " ] } , { " a c t u a l O p t i o n " : n u l l , " a c t u a l S t a t e " : n u l l , " c l a s s K i n d " : " P a r a m e t e r V a l u e S e t " , " c o m p u t e d " : " [ \ " - \ " ] " , " f o r m u l a " : " [ \ " \ " ] " , " i i d " : " 9 f e a 3 3 c 2 - 7 e 4 8 - 4 b 8 3 - a 8 3 7 - 1 1 7 9 c 9 5 4 8 2 8 d " , " m a n u a l " : " [ \ " - \ " ] " , " p u b l i s h e d " : " [ \ " 4 \ " ] " , " r e f e r e n c e " : " [ \ " 4 \ " ] " , " r e v i s i o n N u m b e r " : 3 3 3 , " v a l u e S w i t c h " : " R E F E R E N C E " } , { " a l l o w D i f f e r e n t O w n e r O f O v e r r i d e " : f a l s e , " c l a s s K i n d " : " P a r a m e t e r " , " e x p e c t s O v e r r i d e " : f a l s e , " g r o u p " : n u l l , " i i d " : " d c 1 e 2 c b 4 - 4 1 b f - 4 c 6 4 - 9 3 c 7 - 8 9 5 4 3 f 6 7 8 c a 5 " , " i s O p t i o n D e p e n d e n t " : f a l s e , " o w n e r " : " 9 f 4 8 e f 6 2 - 7 8 9 0 - 4 2 8 3 - a a 6 3 - 8 0 2 0 6 d 0 4 2 3 3 0 " , " p a r a m e t e r S u b s c r i p t i o n " : [ ] , " p a r a m e t e r T y p e " : " 6 6 7 6 6 f 4 4 - 0 a 0 b - 4 e 0 a - 9 b c 7 - 8 a e 0 2 7 c 2 d a 5 c " , " r e q u e s t e d B y " : n u l l , " r e v i s i o n N u m b e r " : 9 5 , " s c a l e " : " 3 d 5 b d d b 6 - 6 4 0 f - 4 d 7 9 - 9 c 3 5 - 6 4 a 5 5 4 9 4 6 8 8 4 " , " s t a t e D e p e n d e n c e " : n u l l , " v a l u e S e t " : [ " a 3 5 9 c d e b - 0 9 7 a - 4 6 b f - a 3 4 c - a c 3 a e 5 9 f c a 9 6 " ] } , { " a c t u a l O p t i o n " : n u l l , " a c t u a l S t a t e " : n u l l , " c l a s s K i n d " : " P a r a m e t e r V a l u e S e t " , " c o m p u t e d " : " [ \ " - \ " ] " , " f o r m u l a " : " [ \ " \ " ] " , " i i d " : " a 3 5 9 c d e b - 0 9 7 a - 4 6 b f - a 3 4 c - a c 3 a e 5 9 f c a 9 6 " , " m a n u a l " : " [ \ " - \ " ] " , " p u b l i s h e d " : " [ \ " 0 . 1 3 2 \ " ] " , " r e f e r e n c e " : " [ \ " 0 . 1 3 2 \ " ] " , " r e v i s i o n N u m b e r " : 3 3 3 , " v a l u e S w i t c h " : " R E F E R E N C E " } , { " a l l o w D i f f e r e n t O w n e r O f O v e r r i d e " : f a l s e , " c l a s s K i n d " : " P a r a m e t e r " , " e x p e c t s O v e r r i d e " : f a l s e , " g r o u p " : n u l l , " i i d " : " e 3 1 7 6 b b 2 - f 9 7 0 - 4 9 7 6 - a 2 4 c - 6 2 8 3 a b 4 4 9 3 c 8 " , " i s O p t i o n D e p e n d e n t " : f a l s e , " o w n e r " : " 9 f 4 8 e f 6 2 - 7 8 9 0 - 4 2 8 3 - a a 6 3 - 8 0 2 0 6 d 0 4 2 3 3 0 " , " p a r a m e t e r S u b s c r i p t i o n " : [ ] , " p a r a m e t e r T y p e " : " d 1 4 5 a d d 7 - 1 7 8 1 - 4 2 0 e - 8 a f 7 - c 9 9 6 b 3 9 2 e b d 9 " , " r e q u e s t e d B y " : n u l l , " r e v i s i o n N u m b e r " : 9 4 , " s c a l e " : " 3 d 5 b d d b 6 - 6 4 0 f - 4 d 7 9 - 9 c 3 5 - 6 4 a 5 5 4 9 4 6 8 8 4 " , " s t a t e D e p e n d e n c e " : n u l l , " v a l u e S e t " : [ " e d f 7 7 7 2 b - 7 d 1 b - 4 3 9 b - 8 f 3 0 - e 6 2 f a e 2 5 c f 6 1 " ] } , { " a c t u a l O p t i o n " : n u l l , " a c t u a l S t a t e " : n u l l , " c l a s s K i n d " : " P a r a m e t e r V a l u e S e t " , " c o m p u t e d " : " [ \ " - \ " ] " , " f o r m u l a " : " [ \ " \ " ] " , " i i d " : " e d f 7 7 7 2 b - 7 d 1 b - 4 3 9 b - 8 f 3 0 - e 6 2 f a e 2 5 c f 6 1 " , " m a n u a l " : " [ \ " - \ " ] " , " p u b l i s h e d " : " [ \ " 0 . 1 0 2 \ " ] " , " r e f e r e n c e " : " [ \ " 0 . 1 0 2 \ " ] " , " r e v i s i o n N u m b e r " : 3 3 4 , " v a l u e S w i t c h " : " R E F E R E N C E " } , { " a l l o w D i f f e r e n t O w n e r O f O v e r r i d e " : f a l s e , " c l a s s K i n d " : " P a r a m e t e r " , " e x p e c t s O v e r r i d e " : f a l s e , " g r o u p " : n u l l , " i i d " : " f 1 9 1 2 e 4 8 - b f a 1 - 4 b 3 6 - 9 5 3 9 - 6 e c 7 0 1 c 9 f c 1 a " , " i s O p t i o n D e p e n d e n t " : f a l s e , " o w n e r " : " 9 f 4 8 e f 6 2 - 7 8 9 0 - 4 2 8 3 - a a 6 3 - 8 0 2 0 6 d 0 4 2 3 3 0 " , " p a r a m e t e r S u b s c r i p t i o n " : [ ] , " p a r a m e t e r T y p e " : " 5 7 c 6 c 4 9 6 - e d 2 6 - 4 e 5 8 - a 4 2 9 - 3 d d 2 0 9 4 e 4 d 9 6 " , " r e q u e s t e d B y " : n u l l , " r e v i s i o n N u m b e r " : 1 2 4 , " s c a l e " : " 5 6 8 6 3 1 6 1 - f a 3 a - 4 7 b 8 - a 3 c d - 1 6 4 6 5 f 7 3 4 b 2 7 " , " s t a t e D e p e n d e n c e " : n u l l , " v a l u e S e t " : [ " 4 6 e 3 2 7 2 1 - e c d 9 - 4 e 7 9 - a d f f - 2 f 2 5 0 1 2 6 8 2 c 5 " ] } , { " a c t u a l O p t i o n " : n u l l , " a c t u a l S t a t e " : n u l l , " c l a s s K i n d " : " P a r a m e t e r V a l u e S e t " , " c o m p u t e d " : " [ \ " - \ " ] " , " f o r m u l a " : " [ \ " \ " ] " , " i i d " : " 4 6 e 3 2 7 2 1 - e c d 9 - 4 e 7 9 - a d f f - 2 f 2 5 0 1 2 6 8 2 c 5 " , " m a n u a l " : " [ \ " - \ " ] " , " p u b l i s h e d " : " [ \ " 4 \ " ] " , " r e f e r e n c e " : " [ \ " 4 \ " ] " , " r e v i s i o n N u m b e r " : 3 3 3 , " v a l u e S w i t c h " : " R E F E R E N C E " } , { " a l l o w D i f f e r e n t O w n e r O f O v e r r i d e " : f a l s e , " c l a s s K i n d " : " P a r a m e t e r " , " e x p e c t s O v e r r i d e " : f a l s e , " g r o u p " : n u l l , " i i d " : " 2 0 f a 2 d 2 b - e 6 2 5 - 4 e e 6 - 8 6 1 a - 5 b 0 a 8 e 1 7 1 0 f 5 " , " i s O p t i o n D e p e n d e n t " : f a l s e , " o w n e r " : " 9 f 4 8 e f 6 2 - 7 8 9 0 - 4 2 8 3 - a a 6 3 - 8 0 2 0 6 d 0 4 2 3 3 0 " , " p a r a m e t e r S u b s c r i p t i o n " : [ ] , " p a r a m e t e r T y p e " : " 6 5 1 e 1 8 7 5 - 9 2 3 6 - 4 b d 2 - b 3 a 7 - f d 8 9 7 9 7 e b d d 8 " , " r e q u e s t e d B y " : n u l l , " r e v i s i o n N u m b e r " : 7 7 , " s c a l e " : " 9 a 1 1 2 a 9 a - 4 1 1 a - 4 9 a 0 - 8 d f 8 - 8 7 2 8 5 a 1 e 2 1 5 5 " , " s t a t e D e p e n d e n c e " : n u l l , " v a l u e S e t " : [ " a 5 1 c 3 6 0 e - 6 8 a c - 4 1 8 a - 9 b 1 6 - d 7 9 2 1 5 9 c 1 1 3 a " ] } , { " a c t u a l O p t i o n " : n u l l , " a c t u a l S t a t e " : n u l l , " c l a s s K i n d " : " P a r a m e t e r V a l u e S e t " , " c o m p u t e d " : " [ \ " - \ " ] " , " f o r m u l a " : " [ \ " \ " ] " , " i i d " : " a 5 1 c 3 6 0 e - 6 8 a c - 4 1 8 a - 9 b 1 6 - d 7 9 2 1 5 9 c 1 1 3 a " , " m a n u a l " : " [ \ " - \ " ] " , " p u b l i s h e d " : " [ \ " 4 \ " ] " , " r e f e r e n c e " : " [ \ " 4 \ " ] " , " r e v i s i o n N u m b e r " : 3 3 3 , " v a l u e S w i t c h " : " R E F E R E N C E " } , { " a l i a s " : [ ] , " c a t e g o r y " : [ ] , " c l a s s K i n d " : " E l e m e n t D e f i n i t i o n " , " c o n t a i n e d E l e m e n t " : [ ] , " d e f i n i t i o n " : [ ] , " h y p e r L i n k " : [ ] , " i i d " : " 4 b d d 1 3 a b - b 2 4 b - 4 2 0 0 - 9 a b 0 - b 6 a 3 0 c 1 d e 6 a 6 " , " n a m e " : " A n t e n n a " , " o w n e r " : " 3 6 c a 0 c 7 0 - 4 e 0 5 - 4 7 3 6 - 8 c f a - 6 9 b 0 6 6 e 2 4 3 3 e " , " p a r a m e t e r " : [ " c 1 a 2 8 b 3 6 - 3 6 8 c - 4 7 1 3 - a 1 b 5 - 7 1 7 f d a 2 a a c 0 7 " , " 9 f a d b e e 4 - b d b 1 - 4 c 7 b - a 8 5 d - c 7 f 7 a 0 e 6 7 2 9 a " , " 3 d 9 e 8 0 c 4 - 4 d 1 9 - 4 2 c e - 8 b b 0 - 0 8 f f 2 5 0 5 6 3 3 7 " , " e a c 5 3 6 6 5 - 3 c d 6 - 4 c 3 2 - 8 5 b 2 - 7 2 f 3 7 e 5 7 c 2 f 8 " ] , " p a r a m e t e r G r o u p " : [ ] , " r e f e r e n c e d E l e m e n t " : [ ] , " r e v i s i o n N u m b e r " : 2 4 1 , " s h o r t N a m e " : " A n t " } , { " a l l o w D i f f e r e n t O w n e r O f O v e r r i d e " : f a l s e , " c l a s s K i n d " : " P a r a m e t e r " , " e x p e c t s O v e r r i d e " : f a l s e , " g r o u p " : n u l l , " i i d " : " c 1 a 2 8 b 3 6 - 3 6 8 c - 4 7 1 3 - a 1 b 5 - 7 1 7 f d a 2 a a c 0 7 " , " i s O p t i o n D e p e n d e n t " : f a l s e , " o w n e r " : " 9 f 4 8 e f 6 2 - 7 8 9 0 - 4 2 8 3 - a a 6 3 - 8 0 2 0 6 d 0 4 2 3 3 0 " , " p a r a m e t e r S u b s c r i p t i o n " : [ ] , " p a r a m e t e r T y p e " : " 9 d 5 f 9 4 9 b - 5 1 0 d - 4 2 c d - a 6 e e - 3 4 b c 2 e e 5 b c 0 e " , " r e q u e s t e d B y " : n u l l , " r e v i s i o n N u m b e r " : 1 1 3 , " s c a l e " : " 3 d 5 b d d b 6 - 6 4 0 f - 4 d 7 9 - 9 c 3 5 - 6 4 a 5 5 4 9 4 6 8 8 4 " , " s t a t e D e p e n d e n c e " : n u l l , " v a l u e S e t " : [ " 9 3 8 0 7 2 4 7 - 5 7 7 2 - 4 5 7 b - 9 2 8 6 - 0 c d c b 0 6 5 1 c 6 7 " ] } , { " a c t u a l O p t i o n " : n u l l , " a c t u a l S t a t e " : n u l l , " c l a s s K i n d " : " P a r a m e t e r V a l u e S e t " , " c o m p u t e d " : " [ \ " - \ " ] " , " f o r m u l a " : " [ \ " \ " ] " , " i i d " : " 9 3 8 0 7 2 4 7 - 5 7 7 2 - 4 5 7 b - 9 2 8 6 - 0 c d c b 0 6 5 1 c 6 7 " , " m a n u a l " : " [ \ " - \ " ] " , " p u b l i s h e d " : " [ \ " 0 . 2 \ " ] " , " r e f e r e n c e " : " [ \ " 0 . 2 \ " ] " , " r e v i s i o n N u m b e r " : 3 3 1 , " v a l u e S w i t c h " : " R E F E R E N C E " } , { " a l l o w D i f f e r e n t O w n e r O f O v e r r i d e " : f a l s e , " c l a s s K i n d " : " P a r a m e t e r " , " e x p e c t s O v e r r i d e " : f a l s e , " g r o u p " : n u l l , " i i d " : " 9 f a d b e e 4 - b d b 1 - 4 c 7 b - a 8 5 d - c 7 f 7 a 0 e 6 7 2 9 a " , " i s O p t i o n D e p e n d e n t " : f a l s e , " o w n e r " : " 9 f 4 8 e f 6 2 - 7 8 9 0 - 4 2 8 3 - a a 6 3 - 8 0 2 0 6 d 0 4 2 3 3 0 " , " p a r a m e t e r S u b s c r i p t i o n " : [ ] , " p a r a m e t e r T y p e " : " 8 d b 6 7 3 7 f - 5 2 6 9 - 4 7 a 1 - 9 d f 8 - 5 5 b a 3 5 8 c 5 7 3 7 " , " r e q u e s t e d B y " : n u l l , " r e v i s i o n N u m b e r " : 1 1 4 , " s c a l e " : " 6 1 c e 4 b b 0 - 8 3 0 1 - 4 0 6 1 - 8 e 4 5 - 0 c 6 6 8 2 d b 9 a 9 f " , " s t a t e D e p e n d e n c e " : n u l l , " v a l u e S e t " : [ " 5 f c 4 c e a b - 2 c d f - 4 2 8 4 - b 1 8 9 - 1 6 c b a a a 1 e 6 4 f " ] } , { " a c t u a l O p t i o n " : n u l l , " a c t u a l S t a t e " : n u l l , " c l a s s K i n d " : " P a r a m e t e r V a l u e S e t " , " c o m p u t e d " : " [ \ " - \ " ] " , " f o r m u l a " : " [ \ " \ " ] " , " i i d " : " 5 f c 4 c e a b - 2 c d f - 4 2 8 4 - b 1 8 9 - 1 6 c b a a a 1 e 6 4 f " , " m a n u a l " : " [ \ " - \ " ] " , " p u b l i s h e d " : " [ \ " 0 . 3 \ " ] " , " r e f e r e n c e " : " [ \ " 0 . 3 \ " ] " , " r e v i s i o n N u m b e r " : 3 3 1 , " v a l u e S w i t c h " : " R E F E R E N C E " } , { " a l l o w D i f f e r e n t O w n e r O f O v e r r i d e " : f a l s e , " c l a s s K i n d " : " P a r a m e t e r " , " e x p e c t s O v e r r i d e " : f a l s e , " g r o u p " : n u l l , " i i d " : " 3 d 9 e 8 0 c 4 - 4 d 1 9 - 4 2 c e - 8 b b 0 - 0 8 f f 2 5 0 5 6 3 3 7 " , " i s O p t i o n D e p e n d e n t " : f a l s e , " o w n e r " : " 9 f 4 8 e f 6 2 - 7 8 9 0 - 4 2 8 3 - a a 6 3 - 8 0 2 0 6 d 0 4 2 3 3 0 " , " p a r a m e t e r S u b s c r i p t i o n " : [ ] , " p a r a m e t e r T y p e " : " d 1 4 5 a d d 7 - 1 7 8 1 - 4 2 0 e - 8 a f 7 - c 9 9 6 b 3 9 2 e b d 9 " , " r e q u e s t e d B y " : n u l l , " r e v i s i o n N u m b e r " : 2 4 1 , " s c a l e " : " 3 d 5 b d d b 6 - 6 4 0 f - 4 d 7 9 - 9 c 3 5 - 6 4 a 5 5 4 9 4 6 8 8 4 " , " s t a t e D e p e n d e n c e " : n u l l , " v a l u e S e t " : [ " 9 f b f 1 e b 1 - e 7 4 8 - 4 2 6 8 - 9 a f 8 - 2 6 a d 4 5 1 a 4 d 9 8 " ] } , { " a c t u a l O p t i o n " : n u l l , " a c t u a l S t a t e " : n u l l , " c l a s s K i n d " : " P a r a m e t e r V a l u e S e t " , " c o m p u t e d " : " [ \ " - \ " ] " , " f o r m u l a " : " [ \ " \ " ] " , " i i d " : " 9 f b f 1 e b 1 - e 7 4 8 - 4 2 6 8 - 9 a f 8 - 2 6 a d 4 5 1 a 4 d 9 8 " , " m a n u a l " : " [ \ " 0 . 1 \ " ] " , " p u b l i s h e d " : " [ \ " 0 . 1 \ " ] " , " r e f e r e n c e " : " [ \ " - \ " ] " , " r e v i s i o n N u m b e r " : 3 4 2 , " v a l u e S w i t c h " : " M A N U A L " } , { " a l l o w D i f f e r e n t O w n e r O f O v e r r i d e " : f a l s e , " c l a s s K i n d " : " P a r a m e t e r " , " e x p e c t s O v e r r i d e " : f a l s e , " g r o u p " : n u l l , " i i d " : " e a c 5 3 6 6 5 - 3 c d 6 - 4 c 3 2 - 8 5 b 2 - 7 2 f 3 7 e 5 7 c 2 f 8 " , " i s O p t i o n D e p e n d e n t " : f a l s e , " o w n e r " : " 9 f 4 8 e f 6 2 - 7 8 9 0 - 4 2 8 3 - a a 6 3 - 8 0 2 0 6 d 0 4 2 3 3 0 " , " p a r a m e t e r S u b s c r i p t i o n " : [ ] , " p a r a m e t e r T y p e " : " 5 7 c 6 c 4 9 6 - e d 2 6 - 4 e 5 8 - a 4 2 9 - 3 d d 2 0 9 4 e 4 d 9 6 " , " r e q u e s t e d B y " : n u l l , " r e v i s i o n N u m b e r " : 1 2 5 , " s c a l e " : " 5 6 8 6 3 1 6 1 - f a 3 a - 4 7 b 8 - a 3 c d - 1 6 4 6 5 f 7 3 4 b 2 7 " , " s t a t e D e p e n d e n c e " : n u l l , " v a l u e S e t " : [ " b 9 1 8 a d c d - 6 d 1 e - 4 e f 3 - b 5 4 3 - 8 e f f b f 7 b 4 1 3 f " ] } , { " a c t u a l O p t i o n " : n u l l , " a c t u a l S t a t e " : n u l l , " c l a s s K i n d " : " P a r a m e t e r V a l u e S e t " , " c o m p u t e d " : " [ \ " - \ " ] " , " f o r m u l a " : " [ \ " \ " ] " , " i i d " : " b 9 1 8 a d c d - 6 d 1 e - 4 e f 3 - b 5 4 3 - 8 e f f b f 7 b 4 1 3 f " , " m a n u a l " : " [ \ " 1 \ " ] " , " p u b l i s h e d " : " [ \ " 1 \ " ] " , " r e f e r e n c e " : " [ \ " - \ " ] " , " r e v i s i o n N u m b e r " : 1 5 2 , " v a l u e S w i t c h " : " M A N U A L " } , { " a l i a s " : [ ] , " c a t e g o r y " : [ ] , " c l a s s K i n d " : " E l e m e n t D e f i n i t i o n " , " c o n t a i n e d E l e m e n t " : [ " 8 7 2 c 4 0 e 8 - 0 4 1 7 - 4 3 f 3 - 8 f 9 6 - 5 0 0 a 0 6 e 8 a 2 2 a " ] , " d e f i n i t i o n " : [ ] , " h y p e r L i n k " : [ ] , " i i d " : " 6 6 e 8 3 3 4 7 - 8 b 9 d - 4 f 3 f - b 9 2 d - c b d b a f a 9 3 1 f 5 " , " n a m e " : " T r a n s m i t t e r " , " o w n e r " : " 2 6 7 4 9 9 6 5 - 6 9 c 5 - 4 e f 3 - 8 2 6 d - e f 4 5 e 6 3 c 4 e 1 5 " , " p a r a m e t e r " : [ " 6 5 a f e e 0 5 - 2 1 3 9 - 4 5 7 3 - b 6 c d - 4 0 7 a 2 2 e 4 7 b d 2 " , " 2 5 2 f 7 7 2 f - 3 3 3 f - 4 c a 6 - a 4 b 4 - c 7 5 0 8 3 0 2 d 1 5 1 " , " b b c 4 2 5 d c - 3 2 4 3 - 4 9 3 f - 8 d f b - 8 8 b d 1 6 6 6 a 3 9 a " , " 3 1 4 7 e 3 5 6 - 0 6 1 7 - 4 3 e f - 9 4 6 8 - d c b 5 8 d 8 e 4 d e 1 " , " 4 b 8 0 0 e f 7 - 0 b 9 b - 4 d 2 3 - a e b 8 - e 5 2 2 d f 1 d 6 0 1 1 " , " 8 a b 1 2 e 5 f - 8 0 0 c - 4 8 1 c - 9 5 5 2 - 0 7 9 8 0 0 2 1 f 6 2 2 " , " 5 c b f e 6 7 1 - 9 f 8 d - 4 1 e 0 - 9 3 8 6 - b e 3 8 f 0 7 8 8 4 8 d " , " 2 4 7 7 4 1 6 c - 4 e 6 e - 4 d e 3 - a 7 b f - b 2 b 4 1 0 2 1 4 d 3 7 " ] , " p a r a m e t e r G r o u p " : [ ] , " r e f e r e n c e d E l e m e n t " : [ ] , " r e v i s i o n N u m b e r " : 3 2 5 , " s h o r t N a m e " : " T r a n s " } , { " a l i a s " : [ ] , " c a t e g o r y " : [ ] , " c l a s s K i n d " : " E l e m e n t U s a g e " , " d e f i n i t i o n " : [ ] , " e l e m e n t D e f i n i t i o n " : " 5 e e 0 e d 5 8 - c 1 a 3 - 4 5 f e - 8 b 5 a - 6 2 9 7 3 7 d 1 9 8 2 d " , " e x c l u d e O p t i o n " : [ ] , " h y p e r L i n k " : [ ] , " i i d " : " 8 7 2 c 4 0 e 8 - 0 4 1 7 - 4 3 f 3 - 8 f 9 6 - 5 0 0 a 0 6 e 8 a 2 2 a " , " i n t e r f a c e E n d " : " N O N E " , " n a m e " : " S c r e e n   v a c u u m   t h e r m a l   i n s u l a t i o n " , " o w n e r " : " 9 f 4 8 e f 6 2 - 7 8 9 0 - 4 2 8 3 - a a 6 3 - 8 0 2 0 6 d 0 4 2 3 3 0 " , " p a r a m e t e r O v e r r i d e " : [ ] , " r e v i s i o n N u m b e r " : 3 2 5 , " s h o r t N a m e " : " S V T H I " } , { " a l l o w D i f f e r e n t O w n e r O f O v e r r i d e " : f a l s e , " c l a s s K i n d " : " P a r a m e t e r " , " e x p e c t s O v e r r i d e " : f a l s e , " g r o u p " : n u l l , " i i d " : " 6 5 a f e e 0 5 - 2 1 3 9 - 4 5 7 3 - b 6 c d - 4 0 7 a 2 2 e 4 7 b d 2 " , " i s O p t i o n D e p e n d e n t " : f a l s e , " o w n e r " : " 9 f 4 8 e f 6 2 - 7 8 9 0 - 4 2 8 3 - a a 6 3 - 8 0 2 0 6 d 0 4 2 3 3 0 " , " p a r a m e t e r S u b s c r i p t i o n " : [ ] , " p a r a m e t e r T y p e " : " 5 7 c 6 c 4 9 6 - e d 2 6 - 4 e 5 8 - a 4 2 9 - 3 d d 2 0 9 4 e 4 d 9 6 " , " r e q u e s t e d B y " : n u l l , " r e v i s i o n N u m b e r " : 1 2 6 , " s c a l e " : " 5 6 8 6 3 1 6 1 - f a 3 a - 4 7 b 8 - a 3 c d - 1 6 4 6 5 f 7 3 4 b 2 7 " , " s t a t e D e p e n d e n c e " : n u l l , " v a l u e S e t " : [ " 1 2 e e f 4 5 1 - 0 8 d 5 - 4 4 c c - 8 c 7 a - 0 6 e d a 4 7 f 2 2 3 d " ] } , { " a c t u a l O p t i o n " : n u l l , " a c t u a l S t a t e " : n u l l , " c l a s s K i n d " : " P a r a m e t e r V a l u e S e t " , " c o m p u t e d " : " [ \ " - \ " ] " , " f o r m u l a " : " [ \ " \ " ] " , " i i d " : " 1 2 e e f 4 5 1 - 0 8 d 5 - 4 4 c c - 8 c 7 a - 0 6 e d a 4 7 f 2 2 3 d " , " m a n u a l " : " [ \ " - \ " ] " , " p u b l i s h e d " : " [ \ " 2 \ " ] " , " r e f e r e n c e " : " [ \ " 2 \ " ] " , " r e v i s i o n N u m b e r " : 3 4 2 , " v a l u e S w i t c h " : " R E F E R E N C E " } , { " a l l o w D i f f e r e n t O w n e r O f O v e r r i d e " : f a l s e , " c l a s s K i n d " : " P a r a m e t e r " , " e x p e c t s O v e r r i d e " : f a l s e , " g r o u p " : n u l l , " i i d " : " 2 5 2 f 7 7 2 f - 3 3 3 f - 4 c a 6 - a 4 b 4 - c 7 5 0 8 3 0 2 d 1 5 1 " , " i s O p t i o n D e p e n d e n t " : f a l s e , " o w n e r " : " 9 f 4 8 e f 6 2 - 7 8 9 0 - 4 2 8 3 - a a 6 3 - 8 0 2 0 6 d 0 4 2 3 3 0 " , " p a r a m e t e r S u b s c r i p t i o n " : [ ] , " p a r a m e t e r T y p e " : " 8 5 e 8 4 9 9 9 - a d 7 9 - 4 7 f 7 - 9 4 5 5 - 9 0 8 6 a 6 b 1 b 3 a d " , " r e q u e s t e d B y " : n u l l , " r e v i s i o n N u m b e r " : 1 9 6 , " s c a l e " : n u l l , " s t a t e D e p e n d e n c e " : n u l l , " v a l u e S e t " : [ " 8 f 6 b 9 c 0 2 - e d 0 a - 4 5 c d - b c 6 9 - 0 1 e 3 4 3 b e c 3 2 0 " ] } , { " a c t u a l O p t i o n " : n u l l , " a c t u a l S t a t e " : n u l l , " c l a s s K i n d " : " P a r a m e t e r V a l u e S e t " , " c o m p u t e d " : " [ \ " - \ " ] " , " f o r m u l a " : " [ \ " - \ " ] " , " i i d " : " 8 f 6 b 9 c 0 2 - e d 0 a - 4 5 c d - b c 6 9 - 0 1 e 3 4 3 b e c 3 2 0 " , " m a n u a l " : " [ \ " B o x \ " ] " , " p u b l i s h e d " : " [ \ " B o x \ " ] " , " r e f e r e n c e " : " [ \ " - \ " ] " , " r e v i s i o n N u m b e r " : 3 4 4 , " v a l u e S w i t c h " : " M A N U A L " } , { " a l l o w D i f f e r e n t O w n e r O f O v e r r i d e " : f a l s e , " c l a s s K i n d " : " P a r a m e t e r " , " e x p e c t s O v e r r i d e " : f a l s e , " g r o u p " : n u l l , " i i d " : " b b c 4 2 5 d c - 3 2 4 3 - 4 9 3 f - 8 d f b - 8 8 b d 1 6 6 6 a 3 9 a " , " i s O p t i o n D e p e n d e n t " : f a l s e , " o w n e r " : " 9 f 4 8 e f 6 2 - 7 8 9 0 - 4 2 8 3 - a a 6 3 - 8 0 2 0 6 d 0 4 2 3 3 0 " , " p a r a m e t e r S u b s c r i p t i o n " : [ ] , " p a r a m e t e r T y p e " : " 8 d b 6 7 3 7 f - 5 2 6 9 - 4 7 a 1 - 9 d f 8 - 5 5 b a 3 5 8 c 5 7 3 7 " , " r e q u e s t e d B y " : n u l l , " r e v i s i o n N u m b e r " : 1 1 5 , " s c a l e " : " 6 1 c e 4 b b 0 - 8 3 0 1 - 4 0 6 1 - 8 e 4 5 - 0 c 6 6 8 2 d b 9 a 9 f " , " s t a t e D e p e n d e n c e " : n u l l , " v a l u e S e t " : [ " 5 f b 6 5 0 0 8 - a e 2 a - 4 4 8 b - b 4 8 d - 2 2 9 3 1 7 2 4 d 4 e c " ] } , { " a c t u a l O p t i o n " : n u l l , " a c t u a l S t a t e " : n u l l , " c l a s s K i n d " : " P a r a m e t e r V a l u e S e t " , " c o m p u t e d " : " [ \ " - \ " ] " , " f o r m u l a " : " [ \ " \ " ] " , " i i d " : " 5 f b 6 5 0 0 8 - a e 2 a - 4 4 8 b - b 4 8 d - 2 2 9 3 1 7 2 4 d 4 e c " , " m a n u a l " : " [ \ " - \ " ] " , " p u b l i s h e d " : " [ \ " 0 . 3 \ " ] " , " r e f e r e n c e " : " [ \ " 0 . 3 \ " ] " , " r e v i s i o n N u m b e r " : 3 4 2 , " v a l u e S w i t c h " : " R E F E R E N C E " } , { " a l l o w D i f f e r e n t O w n e r O f O v e r r i d e " : f a l s e , " c l a s s K i n d " : " P a r a m e t e r " , " e x p e c t s O v e r r i d e " : f a l s e , " g r o u p " : n u l l , " i i d " : " 3 1 4 7 e 3 5 6 - 0 6 1 7 - 4 3 e f - 9 4 6 8 - d c b 5 8 d 8 e 4 d e 1 " , " i s O p t i o n D e p e n d e n t " : f a l s e , " o w n e r " : " 9 f 4 8 e f 6 2 - 7 8 9 0 - 4 2 8 3 - a a 6 3 - 8 0 2 0 6 d 0 4 2 3 3 0 " , " p a r a m e t e r S u b s c r i p t i o n " : [ ] , " p a r a m e t e r T y p e " : " 6 5 1 e 1 8 7 5 - 9 2 3 6 - 4 b d 2 - b 3 a 7 - f d 8 9 7 9 7 e b d d 8 " , " r e q u e s t e d B y " : n u l l , " r e v i s i o n N u m b e r " : 1 1 8 , " s c a l e " : " 9 a 1 1 2 a 9 a - 4 1 1 a - 4 9 a 0 - 8 d f 8 - 8 7 2 8 5 a 1 e 2 1 5 5 " , " s t a t e D e p e n d e n c e " : n u l l , " v a l u e S e t " : [ " 0 e c 6 4 9 1 0 - e 6 4 1 - 4 e 2 2 - 8 0 4 3 - f 5 4 e f f a 2 6 5 4 1 " ] } , { " a c t u a l O p t i o n " : n u l l , " a c t u a l S t a t e " : n u l l , " c l a s s K i n d " : " P a r a m e t e r V a l u e S e t " , " c o m p u t e d " : " [ \ " - \ " ] " , " f o r m u l a " : " [ \ " \ " ] " , " i i d " : " 0 e c 6 4 9 1 0 - e 6 4 1 - 4 e 2 2 - 8 0 4 3 - f 5 4 e f f a 2 6 5 4 1 " , " m a n u a l " : " [ \ " - \ " ] " , " p u b l i s h e d " : " [ \ " 1 \ " ] " , " r e f e r e n c e " : " [ \ " 1 \ " ] " , " r e v i s i o n N u m b e r " : 3 4 2 , " v a l u e S w i t c h " : " R E F E R E N C E " } , { " a l l o w D i f f e r e n t O w n e r O f O v e r r i d e " : f a l s e , " c l a s s K i n d " : " P a r a m e t e r " , " e x p e c t s O v e r r i d e " : f a l s e , " g r o u p " : n u l l , " i i d " : " 4 b 8 0 0 e f 7 - 0 b 9 b - 4 d 2 3 - a e b 8 - e 5 2 2 d f 1 d 6 0 1 1 " , " i s O p t i o n D e p e n d e n t " : f a l s e , " o w n e r " : " 9 f 4 8 e f 6 2 - 7 8 9 0 - 4 2 8 3 - a a 6 3 - 8 0 2 0 6 d 0 4 2 3 3 0 " , " p a r a m e t e r S u b s c r i p t i o n " : [ ] , " p a r a m e t e r T y p e " : " 3 8 b a d 6 a 8 - 0 2 e d - 4 9 2 b - 9 2 9 1 - 7 1 9 7 4 2 6 b b 9 5 3 " , " r e q u e s t e d B y " : n u l l , " r e v i s i o n N u m b e r " : 1 2 0 , " s c a l e " : n u l l , " s t a t e D e p e n d e n c e " : n u l l , " v a l u e S e t " : [ " 6 1 e 7 c 9 9 a - b 9 6 3 - 4 4 7 1 - a 8 6 d - e d 8 0 4 9 c d 9 c d 3 " ] } , { " a c t u a l O p t i o n " : n u l l , " a c t u a l S t a t e " : n u l l , " c l a s s K i n d " : " P a r a m e t e r V a l u e S e t " , " c o m p u t e d " : " [ \ " - \ " ] " , " f o r m u l a " : " [ \ " - \ " ] " , " i i d " : " 6 1 e 7 c 9 9 a - b 9 6 3 - 4 4 7 1 - a 8 6 d - e d 8 0 4 9 c d 9 c d 3 " , " m a n u a l " : " [ \ " S \ " ] " , " p u b l i s h e d " : " [ \ " S \ " ] " , " r e f e r e n c e " : " [ \ " S \ " ] " , " r e v i s i o n N u m b e r " : 1 5 8 , " v a l u e S w i t c h " : " M A N U A L " } , { " a l l o w D i f f e r e n t O w n e r O f O v e r r i d e " : f a l s e , " c l a s s K i n d " : " P a r a m e t e r " , " e x p e c t s O v e r r i d e " : f a l s e , " g r o u p " : n u l l , " i i d " : " 8 a b 1 2 e 5 f - 8 0 0 c - 4 8 1 c - 9 5 5 2 - 0 7 9 8 0 0 2 1 f 6 2 2 " , " i s O p t i o n D e p e n d e n t " : f a l s e , " o w n e r " : " 9 f 4 8 e f 6 2 - 7 8 9 0 - 4 2 8 3 - a a 6 3 - 8 0 2 0 6 d 0 4 2 3 3 0 " , " p a r a m e t e r S u b s c r i p t i o n " : [ ] , " p a r a m e t e r T y p e " : " 6 6 7 6 6 f 4 4 - 0 a 0 b - 4 e 0 a - 9 b c 7 - 8 a e 0 2 7 c 2 d a 5 c " , " r e q u e s t e d B y " : n u l l , " r e v i s i o n N u m b e r " : 1 2 1 , " s c a l e " : " 3 d 5 b d d b 6 - 6 4 0 f - 4 d 7 9 - 9 c 3 5 - 6 4 a 5 5 4 9 4 6 8 8 4 " , " s t a t e D e p e n d e n c e " : n u l l , " v a l u e S e t " : [ " 7 c c e f 3 4 7 - 8 3 5 c - 4 1 a 6 - a f 2 5 - 2 9 2 2 d c e e d 3 f 4 " ] } , { " a c t u a l O p t i o n " : n u l l , " a c t u a l S t a t e " : n u l l , " c l a s s K i n d " : " P a r a m e t e r V a l u e S e t " , " c o m p u t e d " : " [ \ " - \ " ] " , " f o r m u l a " : " [ \ " - \ " ] " , " i i d " : " 7 c c e f 3 4 7 - 8 3 5 c - 4 1 a 6 - a f 2 5 - 2 9 2 2 d c e e d 3 f 4 " , " m a n u a l " : " [ \ " 0 . 2 \ " ] " , " p u b l i s h e d " : " [ \ " 0 . 2 \ " ] " , " r e f e r e n c e " : " [ \ " - \ " ] " , " r e v i s i o n N u m b e r " : 1 5 4 , " v a l u e S w i t c h " : " M A N U A L " } , { " a l l o w D i f f e r e n t O w n e r O f O v e r r i d e " : f a l s e , " c l a s s K i n d " : " P a r a m e t e r " , " e x p e c t s O v e r r i d e " : f a l s e , " g r o u p " : n u l l , " i i d " : " 5 c b f e 6 7 1 - 9 f 8 d - 4 1 e 0 - 9 3 8 6 - b e 3 8 f 0 7 8 8 4 8 d " , " i s O p t i o n D e p e n d e n t " : f a l s e , " o w n e r " : " 9 f 4 8 e f 6 2 - 7 8 9 0 - 4 2 8 3 - a a 6 3 - 8 0 2 0 6 d 0 4 2 3 3 0 " , " p a r a m e t e r S u b s c r i p t i o n " : [ ] , " p a r a m e t e r T y p e " : " 1 1 0 9 c b 4 6 - c e b a - 4 d 2 d - 9 3 5 7 - 5 0 9 6 a 8 5 d b a 0 f " , " r e q u e s t e d B y " : n u l l , " r e v i s i o n N u m b e r " : 1 2 2 , " s c a l e " : " 3 d 5 b d d b 6 - 6 4 0 f - 4 d 7 9 - 9 c 3 5 - 6 4 a 5 5 4 9 4 6 8 8 4 " , " s t a t e D e p e n d e n c e " : n u l l , " v a l u e S e t " : [ " 9 a 3 f c 6 9 0 - a 0 3 1 - 4 2 3 b - a 2 0 b - a d 5 e 2 f 2 8 2 2 4 7 " ] } , { " a c t u a l O p t i o n " : n u l l , " a c t u a l S t a t e " : n u l l , " c l a s s K i n d " : " P a r a m e t e r V a l u e S e t " , " c o m p u t e d " : " [ \ " - \ " ] " , " f o r m u l a " : " [ \ " - \ " ] " , " i i d " : " 9 a 3 f c 6 9 0 - a 0 3 1 - 4 2 3 b - a 2 0 b - a d 5 e 2 f 2 8 2 2 4 7 " , " m a n u a l " : " [ \ " 0 . 2 \ " ] " , " p u b l i s h e d " : " [ \ " 0 . 2 \ " ] " , " r e f e r e n c e " : " [ \ " - \ " ] " , " r e v i s i o n N u m b e r " : 1 5 4 , " v a l u e S w i t c h " : " M A N U A L " } , { " a l l o w D i f f e r e n t O w n e r O f O v e r r i d e " : f a l s e , " c l a s s K i n d " : " P a r a m e t e r " , " e x p e c t s O v e r r i d e " : f a l s e , " g r o u p " : n u l l , " i i d " : " 2 4 7 7 4 1 6 c - 4 e 6 e - 4 d e 3 - a 7 b f - b 2 b 4 1 0 2 1 4 d 3 7 " , " i s O p t i o n D e p e n d e n t " : f a l s e , " o w n e r " : " 9 f 4 8 e f 6 2 - 7 8 9 0 - 4 2 8 3 - a a 6 3 - 8 0 2 0 6 d 0 4 2 3 3 0 " , " p a r a m e t e r S u b s c r i p t i o n " : [ ] , " p a r a m e t e r T y p e " : " d 1 4 5 a d d 7 - 1 7 8 1 - 4 2 0 e - 8 a f 7 - c 9 9 6 b 3 9 2 e b d 9 " , " r e q u e s t e d B y " : n u l l , " r e v i s i o n N u m b e r " : 1 2 3 , " s c a l e " : " 3 d 5 b d d b 6 - 6 4 0 f - 4 d 7 9 - 9 c 3 5 - 6 4 a 5 5 4 9 4 6 8 8 4 " , " s t a t e D e p e n d e n c e " : n u l l , " v a l u e S e t " : [ " 4 9 8 d 9 3 3 1 - a c 8 3 - 4 7 e c - b d d e - 0 c 0 e 5 1 3 f b 2 3 f " ] } , { " a c t u a l O p t i o n " : n u l l , " a c t u a l S t a t e " : n u l l , " c l a s s K i n d " : " P a r a m e t e r V a l u e S e t " , " c o m p u t e d " : " [ \ " - \ " ] " , " f o r m u l a " : " [ \ " - \ " ] " , " i i d " : " 4 9 8 d 9 3 3 1 - a c 8 3 - 4 7 e c - b d d e - 0 c 0 e 5 1 3 f b 2 3 f " , " m a n u a l " : " [ \ " 0 . 2 \ " ] " , " p u b l i s h e d " : " [ \ " 0 . 2 \ " ] " , " r e f e r e n c e " : " [ \ " - \ " ] " , " r e v i s i o n N u m b e r " : 1 5 4 , " v a l u e S w i t c h " : " M A N U A L " } , { " a l i a s " : [ ] , " c a t e g o r y " : [ ] , " c l a s s K i n d " : " E l e m e n t D e f i n i t i o n " , " c o n t a i n e d E l e m e n t " : [ " 1 c 1 7 4 b 2 e - 9 b e d - 4 5 e 9 - b 1 c 4 - 8 4 b a 2 7 9 8 3 1 5 d " , " d 7 3 4 a 7 9 8 - e 6 6 6 - 4 9 0 7 - 8 e d 9 - b d 2 1 0 e b e 1 6 6 0 " , " 5 9 8 3 9 f 1 2 - 2 b 5 3 - 4 c 5 3 - a 8 5 8 - d 1 9 2 f d 8 6 1 8 f 3 " , " e f 3 2 6 a 5 b - 3 0 9 2 - 4 a f 8 - b c e b - a 1 4 0 0 0 7 1 b 9 3 e " ] , " d e f i n i t i o n " : [ ] , " h y p e r L i n k " : [ ] , " i i d " : " 5 8 0 5 0 1 9 0 - 7 4 a 8 - 4 b 8 5 - 8 0 2 0 - 1 8 3 c 5 c 0 e 1 c d f " , " n a m e " : " A t t i t u d e   d e t e r m i m a t i o n   a n d   c o n t r o l   s y s t e m " , " o w n e r " : " 2 6 9 6 d 9 e b - 7 7 1 5 - 4 b b 1 - b f 3 f - 5 c 4 4 c 1 c b c 5 a b " , " p a r a m e t e r " : [ " f b 4 a e d d 7 - 1 e 0 c - 4 f b 1 - b 0 2 7 - b e 8 b a 8 c d a 7 9 c " , " 6 e 1 6 2 9 f 6 - 5 8 2 c - 4 d 3 0 - 8 2 b b - 1 b 3 0 a a 8 1 3 2 4 7 " , " c 2 7 1 a 5 5 6 - 8 0 6 0 - 4 6 d c - 8 9 4 4 - 9 d 1 f b a 8 4 a 3 8 5 " , " 0 8 c 2 e 3 c 9 - 5 b 3 4 - 4 f 4 b - 8 8 f 4 - a 4 7 d 1 2 c 8 9 d 1 e " ] , " p a r a m e t e r G r o u p " : [ ] , " r e f e r e n c e d E l e m e n t " : [ ] , " r e v i s i o n N u m b e r " : 1 9 1 , " s h o r t N a m e " : " A D a n d C S " } , { " a l i a s " : [ ] , " c a t e g o r y " : [ ] , " c l a s s K i n d " : " E l e m e n t U s a g e " , " d e f i n i t i o n " : [ ] , " e l e m e n t D e f i n i t i o n " : " b e 5 a c 9 4 4 - 2 6 a 0 - 4 8 b 4 - 8 9 0 f - 3 9 f 1 9 7 e 7 6 7 e 6 " , " e x c l u d e O p t i o n " : [ ] , " h y p e r L i n k " : [ ] , " i i d " : " 1 c 1 7 4 b 2 e - 9 b e d - 4 5 e 9 - b 1 c 4 - 8 4 b a 2 7 9 8 3 1 5 d " , " i n t e r f a c e E n d " : " N O N E " , " n a m e " : " G y r o s " , " o w n e r " : " 9 f 4 8 e f 6 2 - 7 8 9 0 - 4 2 8 3 - a a 6 3 - 8 0 2 0 6 d 0 4 2 3 3 0 " , " p a r a m e t e r O v e r r i d e " : [ ] , " r e v i s i o n N u m b e r " : 1 6 2 , " s h o r t N a m e " : " G y r o s " } , { " a l i a s " : [ ] , " c a t e g o r y " : [ ] , " c l a s s K i n d " : " E l e m e n t U s a g e " , " d e f i n i t i o n " : [ ] , " e l e m e n t D e f i n i t i o n " : " 3 e 6 8 4 d 8 f - d 9 9 1 - 4 a 4 4 - a b 3 d - 4 5 1 2 6 e 6 2 2 e c 3 " , " e x c l u d e O p t i o n " : [ ] , " h y p e r L i n k " : [ ] , " i i d " : " d 7 3 4 a 7 9 8 - e 6 6 6 - 4 9 0 7 - 8 e d 9 - b d 2 1 0 e b e 1 6 6 0 " , " i n t e r f a c e E n d " : " N O N E " , " n a m e " : " M a g n e t i c   t o r q u e r s " , " o w n e r " : " 9 f 4 8 e f 6 2 - 7 8 9 0 - 4 2 8 3 - a a 6 3 - 8 0 2 0 6 d 0 4 2 3 3 0 " , " p a r a m e t e r O v e r r i d e " : [ ] , " r e v i s i o n N u m b e r " : 1 6 3 , " s h o r t N a m e " : " M T " } , { " a l i a s " : [ ] , " c a t e g o r y " : [ ] , " c l a s s K i n d " : " E l e m e n t U s a g e " , " d e f i n i t i o n " : [ ] , " e l e m e n t D e f i n i t i o n " : " 4 2 f c f 1 0 0 - 4 d 2 6 - 4 c c 5 - b f 9 b - 5 a 9 1 5 e 2 f 9 2 1 6 " , " e x c l u d e O p t i o n " : [ ] , " h y p e r L i n k " : [ ] , " i i d " : " 5 9 8 3 9 f 1 2 - 2 b 5 3 - 4 c 5 3 - a 8 5 8 - d 1 9 2 f d 8 6 1 8 f 3 " , " i n t e r f a c e E n d " : " N O N E " , " n a m e " : " M a g n e t o m e t e r " , " o w n e r " : " 9 f 4 8 e f 6 2 - 7 8 9 0 - 4 2 8 3 - a a 6 3 - 8 0 2 0 6 d 0 4 2 3 3 0 " , " p a r a m e t e r O v e r r i d e " : [ ] , " r e v i s i o n N u m b e r " : 1 6 4 , " s h o r t N a m e " : " M a g n e t o m e t e r " } , { " a l i a s " : [ ] , " c a t e g o r y " : [ ] , " c l a s s K i n d " : " E l e m e n t U s a g e " , " d e f i n i t i o n " : [ ] , " e l e m e n t D e f i n i t i o n " : " 6 a 9 a c a 0 3 - 5 f 3 d - 4 c a 1 - a 5 1 0 - d 2 e 0 3 f 4 3 4 8 6 0 " , " e x c l u d e O p t i o n " : [ ] , " h y p e r L i n k " : [ ] , " i i d " : " e f 3 2 6 a 5 b - 3 0 9 2 - 4 a f 8 - b c e b - a 1 4 0 0 0 7 1 b 9 3 e " , " i n t e r f a c e E n d " : " N O N E " , " n a m e " : " S u n   s e n s o r " , " o w n e r " : " 9 f 4 8 e f 6 2 - 7 8 9 0 - 4 2 8 3 - a a 6 3 - 8 0 2 0 6 d 0 4 2 3 3 0 " , " p a r a m e t e r O v e r r i d e " : [ ] , " r e v i s i o n N u m b e r " : 1 6 5 , " s h o r t N a m e " : " S u n S " } , { " a l l o w D i f f e r e n t O w n e r O f O v e r r i d e " : f a l s e , " c l a s s K i n d " : " P a r a m e t e r " , " e x p e c t s O v e r r i d e " : f a l s e , " g r o u p " : n u l l , " i i d " : " f b 4 a e d d 7 - 1 e 0 c - 4 f b 1 - b 0 2 7 - b e 8 b a 8 c d a 7 9 c " , " i s O p t i o n D e p e n d e n t " : f a l s e , " o w n e r " : " 9 f 4 8 e f 6 2 - 7 8 9 0 - 4 2 8 3 - a a 6 3 - 8 0 2 0 6 d 0 4 2 3 3 0 " , " p a r a m e t e r S u b s c r i p t i o n " : [ ] , " p a r a m e t e r T y p e " : " d 5 6 b d f d 2 - 5 c 6 f - 4 6 e 3 - 9 6 a b - 2 0 b 7 5 3 3 9 3 4 5 1 " , " r e q u e s t e d B y " : n u l l , " r e v i s i o n N u m b e r " : 1 9 1 , " s c a l e " : " 6 b 2 4 b 1 9 3 - 2 f 8 2 - 4 3 b 7 - 9 9 c 3 - 8 2 7 f 0 b a 0 6 d 0 c " , " s t a t e D e p e n d e n c e " : n u l l , " v a l u e S e t " : [ " 5 1 f b 5 f 8 4 - 4 c c 9 - 4 4 1 4 - b d 1 9 - b c 5 e a 1 c 4 2 3 2 0 " ] } , { " a c t u a l O p t i o n " : n u l l , " a c t u a l S t a t e " : n u l l , " c l a s s K i n d " : " P a r a m e t e r V a l u e S e t " , " c o m p u t e d " : " [ \ " 4 0 \ " ] " , " f o r m u l a " : " [ \ " = ' A D & C S ' ! C 6 4 : D 6 4 \ " ] " , " i i d " : " 5 1 f b 5 f 8 4 - 4 c c 9 - 4 4 1 4 - b d 1 9 - b c 5 e a 1 c 4 2 3 2 0 " , " m a n u a l " : " [ \ " - \ " ] " , " p u b l i s h e d " : " [ \ " 4 0 \ " ] " , " r e f e r e n c e " : " [ \ " - \ " ] " , " r e v i s i o n N u m b e r " : 3 3 6 , " v a l u e S w i t c h " : " C O M P U T E D " } , { " a l l o w D i f f e r e n t O w n e r O f O v e r r i d e " : f a l s e , " c l a s s K i n d " : " P a r a m e t e r " , " e x p e c t s O v e r r i d e " : f a l s e , " g r o u p " : n u l l , " i i d " : " 6 e 1 6 2 9 f 6 - 5 8 2 c - 4 d 3 0 - 8 2 b b - 1 b 3 0 a a 8 1 3 2 4 7 " , " i s O p t i o n D e p e n d e n t " : f a l s e , " o w n e r " : " 9 f 4 8 e f 6 2 - 7 8 9 0 - 4 2 8 3 - a a 6 3 - 8 0 2 0 6 d 0 4 2 3 3 0 " , " p a r a m e t e r S u b s c r i p t i o n " : [ ] , " p a r a m e t e r T y p e " : " 4 7 5 6 5 e 5 3 - b f 9 3 - 4 b f 3 - b c 8 3 - 0 1 d b f b 4 8 f 7 8 d " , " r e q u e s t e d B y " : n u l l , " r e v i s i o n N u m b e r " : 1 4 2 , " s c a l e " : " 6 b 2 4 b 1 9 3 - 2 f 8 2 - 4 3 b 7 - 9 9 c 3 - 8 2 7 f 0 b a 0 6 d 0 c " , " s t a t e D e p e n d e n c e " : n u l l , " v a l u e S e t " : [ " f 0 1 e e 5 f 0 - 6 5 d 6 - 4 e 3 7 - b 0 b 6 - 9 4 9 2 5 9 a d d 9 a 5 " ] } , { " a c t u a l O p t i o n " : n u l l , " a c t u a l S t a t e " : n u l l , " c l a s s K i n d " : " P a r a m e t e r V a l u e S e t " , " c o m p u t e d " : " [ \ " 4 0 \ " ] " , " f o r m u l a " : " [ \ " = ' A D & C S ' ! C 6 4 : D 6 4 \ " ] " , " i i d " : " f 0 1 e e 5 f 0 - 6 5 d 6 - 4 e 3 7 - b 0 b 6 - 9 4 9 2 5 9 a d d 9 a 5 " , " m a n u a l " : " [ \ " - \ " ] " , " p u b l i s h e d " : " [ \ " 4 0 \ " ] " , " r e f e r e n c e " : " [ \ " - \ " ] " , " r e v i s i o n N u m b e r " : 3 3 6 , " v a l u e S w i t c h " : " C O M P U T E D " } , { " a l l o w D i f f e r e n t O w n e r O f O v e r r i d e " : f a l s e , " c l a s s K i n d " : " P a r a m e t e r " , " e x p e c t s O v e r r i d e " : f a l s e , " g r o u p " : n u l l , " i i d " : " c 2 7 1 a 5 5 6 - 8 0 6 0 - 4 6 d c - 8 9 4 4 - 9 d 1 f b a 8 4 a 3 8 5 " , " i s O p t i o n D e p e n d e n t " : f a l s e , " o w n e r " : " 9 f 4 8 e f 6 2 - 7 8 9 0 - 4 2 8 3 - a a 6 3 - 8 0 2 0 6 d 0 4 2 3 3 0 " , " p a r a m e t e r S u b s c r i p t i o n " : [ ] , " p a r a m e t e r T y p e " : " 6 5 1 e 1 8 7 5 - 9 2 3 6 - 4 b d 2 - b 3 a 7 - f d 8 9 7 9 7 e b d d 8 " , " r e q u e s t e d B y " : n u l l , " r e v i s i o n N u m b e r " : 1 4 1 , " s c a l e " : " 9 a 1 1 2 a 9 a - 4 1 1 a - 4 9 a 0 - 8 d f 8 - 8 7 2 8 5 a 1 e 2 1 5 5 " , " s t a t e D e p e n d e n c e " : n u l l , " v a l u e S e t " : [ " 6 a c 0 9 f 5 a - e f 9 b - 4 4 0 6 - 9 d 5 b - e f 1 6 7 1 d a 7 4 b 2 " ] } , { " a c t u a l O p t i o n " : n u l l , " a c t u a l S t a t e " : n u l l , " c l a s s K i n d " : " P a r a m e t e r V a l u e S e t " , " c o m p u t e d " : " [ \ " 1 4 . 4 \ " ] " , " f o r m u l a " : " [ \ " = ' A D & C S ' ! C 6 3 : D 6 3 \ " ] " , " i i d " : " 6 a c 0 9 f 5 a - e f 9 b - 4 4 0 6 - 9 d 5 b - e f 1 6 7 1 d a 7 4 b 2 " , " m a n u a l " : " [ \ " - \ " ] " , " p u b l i s h e d " : " [ \ " 1 4 . 4 \ " ] " , " r e f e r e n c e " : " [ \ " - \ " ] " , " r e v i s i o n N u m b e r " : 3 3 6 , " v a l u e S w i t c h " : " C O M P U T E D " } , { " a l l o w D i f f e r e n t O w n e r O f O v e r r i d e " : f a l s e , " c l a s s K i n d " : " P a r a m e t e r " , " e x p e c t s O v e r r i d e " : f a l s e , " g r o u p " : n u l l , " i i d " : " 0 8 c 2 e 3 c 9 - 5 b 3 4 - 4 f 4 b - 8 8 f 4 - a 4 7 d 1 2 c 8 9 d 1 e " , " i s O p t i o n D e p e n d e n t " : f a l s e , " o w n e r " : " 9 f 4 8 e f 6 2 - 7 8 9 0 - 4 2 8 3 - a a 6 3 - 8 0 2 0 6 d 0 4 2 3 3 0 " , " p a r a m e t e r S u b s c r i p t i o n " : [ ] , " p a r a m e t e r T y p e " : " 8 d b 6 7 3 7 f - 5 2 6 9 - 4 7 a 1 - 9 d f 8 - 5 5 b a 3 5 8 c 5 7 3 7 " , " r e q u e s t e d B y " : n u l l , " r e v i s i o n N u m b e r " : 1 6 6 , " s c a l e " : " 6 1 c e 4 b b 0 - 8 3 0 1 - 4 0 6 1 - 8 e 4 5 - 0 c 6 6 8 2 d b 9 a 9 f " , " s t a t e D e p e n d e n c e " : n u l l , " v a l u e S e t " : [ " c 1 8 5 8 b 2 0 - e 0 0 f - 4 4 8 6 - b 1 4 b - 8 8 5 2 3 2 c d a 4 2 6 " ] } , { " a c t u a l O p t i o n " : n u l l , " a c t u a l S t a t e " : n u l l , " c l a s s K i n d " : " P a r a m e t e r V a l u e S e t " , " c o m p u t e d " : " [ \ " 4 . 1 4 \ " ] " , " f o r m u l a " : " [ \ " = ' A D & C S ' ! C 6 2 : D 6 2 \ " ] " , " i i d " : " c 1 8 5 8 b 2 0 - e 0 0 f - 4 4 8 6 - b 1 4 b - 8 8 5 2 3 2 c d a 4 2 6 " , " m a n u a l " : " [ \ " - \ " ] " , " p u b l i s h e d " : " [ \ " 4 . 1 4 \ " ] " , " r e f e r e n c e " : " [ \ " - \ " ] " , " r e v i s i o n N u m b e r " : 3 3 6 , " v a l u e S w i t c h " : " C O M P U T E D " } , { " a l i a s " : [ ] , " c a t e g o r y " : [ ] , " c l a s s K i n d " : " E l e m e n t D e f i n i t i o n " , " c o n t a i n e d E l e m e n t " : [ ] , " d e f i n i t i o n " : [ ] , " h y p e r L i n k " : [ ] , " i i d " : " c 6 2 d 1 1 4 7 - 9 1 d c - 4 a 4 8 - a 8 0 5 - 6 5 c 9 a f 1 8 6 4 2 2 " , " n a m e " : " R e a c t i o n   w h e e l " , " o w n e r " : " 2 6 9 6 d 9 e b - 7 7 1 5 - 4 b b 1 - b f 3 f - 5 c 4 4 c 1 c b c 5 a b " , " p a r a m e t e r " : [ " 0 4 3 a 4 b c e - a 3 9 0 - 4 8 5 6 - a f 6 5 - e 3 7 5 6 1 2 1 1 9 e d " , " 0 f 2 e 7 8 0 8 - 2 7 8 8 - 4 b d 6 - 8 6 b 9 - 9 8 6 1 0 a 2 7 e 1 a 1 " , " b b 0 6 8 9 5 f - b 2 5 e - 4 5 f 4 - 9 4 f 8 - 2 a 4 1 d 9 3 d a 2 3 8 " , " 2 c a 3 3 6 1 a - 1 e 7 2 - 4 b b 1 - 8 1 2 3 - a f 3 6 4 6 4 c 8 3 1 c " , " d b b 5 b 5 d 8 - 6 4 7 0 - 4 5 9 9 - 8 0 4 c - a a 6 4 3 9 2 d 1 1 3 1 " , " d 5 d d 9 a 4 d - 7 0 0 3 - 4 8 d b - b 0 8 9 - e 5 7 8 0 c 9 3 8 9 b 5 " ] , " p a r a m e t e r G r o u p " : [ ] , " r e f e r e n c e d E l e m e n t " : [ ] , " r e v i s i o n N u m b e r " : 2 9 1 , " s h o r t N a m e " : " R W " } , { " a l l o w D i f f e r e n t O w n e r O f O v e r r i d e " : f a l s e , " c l a s s K i n d " : " P a r a m e t e r " , " e x p e c t s O v e r r i d e " : f a l s e , " g r o u p " : n u l l , " i i d " : " 0 4 3 a 4 b c e - a 3 9 0 - 4 8 5 6 - a f 6 5 - e 3 7 5 6 1 2 1 1 9 e d " , " i s O p t i o n D e p e n d e n t " : f a l s e , " o w n e r " : " 9 f 4 8 e f 6 2 - 7 8 9 0 - 4 2 8 3 - a a 6 3 - 8 0 2 0 6 d 0 4 2 3 3 0 " , " p a r a m e t e r S u b s c r i p t i o n " : [ ] , " p a r a m e t e r T y p e " : " 8 5 e 8 4 9 9 9 - a d 7 9 - 4 7 f 7 - 9 4 5 5 - 9 0 8 6 a 6 b 1 b 3 a d " , " r e q u e s t e d B y " : n u l l , " r e v i s i o n N u m b e r " : 1 9 5 , " s c a l e " : n u l l , " s t a t e D e p e n d e n c e " : n u l l , " v a l u e S e t " : [ " 7 7 a 5 c c b 8 - 6 e e a - 4 7 c c - a a b 7 - b b f 6 e 0 3 9 2 0 8 a " ] } , { " a c t u a l O p t i o n " : n u l l , " a c t u a l S t a t e " : n u l l , " c l a s s K i n d " : " P a r a m e t e r V a l u e S e t " , " c o m p u t e d " : " [ \ " - \ " ] " , " f o r m u l a " : " [ \ " - \ " ] " , " i i d " : " 7 7 a 5 c c b 8 - 6 e e a - 4 7 c c - a a b 7 - b b f 6 e 0 3 9 2 0 8 a " , " m a n u a l " : " [ \ " C y l i n d e r \ " ] " , " p u b l i s h e d " : " [ \ " C y l i n d e r \ " ] " , " r e f e r e n c e " : " [ \ " - \ " ] " , " r e v i s i o n N u m b e r " : 3 4 4 , " v a l u e S w i t c h " : " M A N U A L " } , { " a l l o w D i f f e r e n t O w n e r O f O v e r r i d e " : f a l s e , " c l a s s K i n d " : " P a r a m e t e r " , " e x p e c t s O v e r r i d e " : f a l s e , " g r o u p " : n u l l , " i i d " : " 0 f 2 e 7 8 0 8 - 2 7 8 8 - 4 b d 6 - 8 6 b 9 - 9 8 6 1 0 a 2 7 e 1 a 1 " , " i s O p t i o n D e p e n d e n t " : f a l s e , " o w n e r " : " 9 f 4 8 e f 6 2 - 7 8 9 0 - 4 2 8 3 - a a 6 3 - 8 0 2 0 6 d 0 4 2 3 3 0 " , " p a r a m e t e r S u b s c r i p t i o n " : [ ] , " p a r a m e t e r T y p e " : " 6 5 1 e 1 8 7 5 - 9 2 3 6 - 4 b d 2 - b 3 a 7 - f d 8 9 7 9 7 e b d d 8 " , " r e q u e s t e d B y " : n u l l , " r e v i s i o n N u m b e r " : 1 7 5 , " s c a l e " : " 9 a 1 1 2 a 9 a - 4 1 1 a - 4 9 a 0 - 8 d f 8 - 8 7 2 8 5 a 1 e 2 1 5 5 " , " s t a t e D e p e n d e n c e " : n u l l , " v a l u e S e t " : [ " 1 9 0 4 4 d 1 9 - e d 5 9 - 4 d a 2 - a f f 7 - 7 c 1 f 8 7 8 1 1 f e 2 " ] } , { " a c t u a l O p t i o n " : n u l l , " a c t u a l S t a t e " : n u l l , " c l a s s K i n d " : " P a r a m e t e r V a l u e S e t " , " c o m p u t e d " : " [ \ " - \ " ] " , " f o r m u l a " : " [ \ " - \ " ] " , " i i d " : " 1 9 0 4 4 d 1 9 - e d 5 9 - 4 d a 2 - a f f 7 - 7 c 1 f 8 7 8 1 1 f e 2 " , " m a n u a l " : " [ \ " - \ " ] " , " p u b l i s h e d " : " [ \ " 1 . 2 \ " ] " , " r e f e r e n c e " : " [ \ " 1 . 2 \ " ] " , " r e v i s i o n N u m b e r " : 3 2 9 , " v a l u e S w i t c h " : " R E F E R E N C E " } , { " a l l o w D i f f e r e n t O w n e r O f O v e r r i d e " : f a l s e , " c l a s s K i n d " : " P a r a m e t e r " , " e x p e c t s O v e r r i d e " : f a l s e , " g r o u p " : n u l l , " i i d " : " b b 0 6 8 9 5 f - b 2 5 e - 4 5 f 4 - 9 4 f 8 - 2 a 4 1 d 9 3 d a 2 3 8 " , " i s O p t i o n D e p e n d e n t " : f a l s e , " o w n e r " : " 9 f 4 8 e f 6 2 - 7 8 9 0 - 4 2 8 3 - a a 6 3 - 8 0 2 0 6 d 0 4 2 3 3 0 " , " p a r a m e t e r S u b s c r i p t i o n " : [ ] , " p a r a m e t e r T y p e " : " 5 7 c 6 c 4 9 6 - e d 2 6 - 4 e 5 8 - a 4 2 9 - 3 d d 2 0 9 4 e 4 d 9 6 " , " r e q u e s t e d B y " : n u l l , " r e v i s i o n N u m b e r " : 1 7 8 , " s c a l e " : " 5 6 8 6 3 1 6 1 - f a 3 a - 4 7 b 8 - a 3 c d - 1 6 4 6 5 f 7 3 4 b 2 7 " , " s t a t e D e p e n d e n c e " : n u l l , " v a l u e S e t " : [ " 1 c 4 1 5 3 e 2 - b e 6 4 - 4 a 2 1 - 9 5 b 2 - 1 2 1 f e 9 e f 4 e c 8 " ] } , { " a c t u a l O p t i o n " : n u l l , " a c t u a l S t a t e " : n u l l , " c l a s s K i n d " : " P a r a m e t e r V a l u e S e t " , " c o m p u t e d " : " [ \ " - \ " ] " , " f o r m u l a " : " [ \ " - \ " ] " , " i i d " : " 1 c 4 1 5 3 e 2 - b e 6 4 - 4 a 2 1 - 9 5 b 2 - 1 2 1 f e 9 e f 4 e c 8 " , " m a n u a l " : " [ \ " - \ " ] " , " p u b l i s h e d " : " [ \ " 4 \ " ] " , " r e f e r e n c e " : " [ \ " 4 \ " ] " , " r e v i s i o n N u m b e r " : 3 4 4 , " v a l u e S w i t c h " : " R E F E R E N C E " } , { " a l l o w D i f f e r e n t O w n e r O f O v e r r i d e " : f a l s e , " c l a s s K i n d " : " P a r a m e t e r " , " e x p e c t s O v e r r i d e " : f a l s e , " g r o u p " : n u l l , " i i d " : " 2 c a 3 3 6 1 a - 1 e 7 2 - 4 b b 1 - 8 1 2 3 - a f 3 6 4 6 4 c 8 3 1 c " , " i s O p t i o n D e p e n d e n t " : f a l s e , " o w n e r " : " 9 f 4 8 e f 6 2 - 7 8 9 0 - 4 2 8 3 - a a 6 3 - 8 0 2 0 6 d 0 4 2 3 3 0 " , " p a r a m e t e r S u b s c r i p t i o n " : [ ] , " p a r a m e t e r T y p e " : " d 1 4 5 a d d 7 - 1 7 8 1 - 4 2 0 e - 8 a f 7 - c 9 9 6 b 3 9 2 e b d 9 " , " r e q u e s t e d B y " : n u l l , " r e v i s i o n N u m b e r " : 2 9 1 , " s c a l e " : " 3 d 5 b d d b 6 - 6 4 0 f - 4 d 7 9 - 9 c 3 5 - 6 4 a 5 5 4 9 4 6 8 8 4 " , " s t a t e D e p e n d e n c e " : n u l l , " v a l u e S e t " : [ " 2 7 4 e f 8 4 e - 0 4 0 2 - 4 3 d 1 - b d e 9 - e c 2 6 0 5 0 7 8 6 c c " ] } , { " a c t u a l O p t i o n " : n u l l , " a c t u a l S t a t e " : n u l l , " c l a s s K i n d " : " P a r a m e t e r V a l u e S e t " , " c o m p u t e d " : " [ \ " - \ " ] " , " f o r m u l a " : " [ \ " - \ " ] " , " i i d " : " 2 7 4 e f 8 4 e - 0 4 0 2 - 4 3 d 1 - b d e 9 - e c 2 6 0 5 0 7 8 6 c c " , " m a n u a l " : " [ \ " 0 . 0 2 \ " ] " , " p u b l i s h e d " : " [ \ " 0 . 0 2 \ " ] " , " r e f e r e n c e " : " [ \ " - \ " ] " , " r e v i s i o n N u m b e r " : 3 2 9 , " v a l u e S w i t c h " : " M A N U A L " } , { " a l l o w D i f f e r e n t O w n e r O f O v e r r i d e " : f a l s e , " c l a s s K i n d " : " P a r a m e t e r " , " e x p e c t s O v e r r i d e " : f a l s e , " g r o u p " : n u l l , " i i d " : " d b b 5 b 5 d 8 - 6 4 7 0 - 4 5 9 9 - 8 0 4 c - a a 6 4 3 9 2 d 1 1 3 1 " , " i s O p t i o n D e p e n d e n t " : f a l s e , " o w n e r " : " 9 f 4 8 e f 6 2 - 7 8 9 0 - 4 2 8 3 - a a 6 3 - 8 0 2 0 6 d 0 4 2 3 3 0 " , " p a r a m e t e r S u b s c r i p t i o n " : [ ] , " p a r a m e t e r T y p e " : " 8 d b 6 7 3 7 f - 5 2 6 9 - 4 7 a 1 - 9 d f 8 - 5 5 b a 3 5 8 c 5 7 3 7 " , " r e q u e s t e d B y " : n u l l , " r e v i s i o n N u m b e r " : 1 6 9 , " s c a l e " : " 6 1 c e 4 b b 0 - 8 3 0 1 - 4 0 6 1 - 8 e 4 5 - 0 c 6 6 8 2 d b 9 a 9 f " , " s t a t e D e p e n d e n c e " : n u l l , " v a l u e S e t " : [ " f f 4 e 5 4 f 3 - a 8 3 c - 4 f 2 9 - 8 1 f f - 9 e 9 c 5 b 9 4 a 2 f 0 " ] } , { " a c t u a l O p t i o n " : n u l l , " a c t u a l S t a t e " : n u l l , " c l a s s K i n d " : " P a r a m e t e r V a l u e S e t " , " c o m p u t e d " : " [ \ " - \ " ] " , " f o r m u l a " : " [ \ " - \ " ] " , " i i d " : " f f 4 e 5 4 f 3 - a 8 3 c - 4 f 2 9 - 8 1 f f - 9 e 9 c 5 b 9 4 a 2 f 0 " , " m a n u a l " : " [ \ " - \ " ] " , " p u b l i s h e d " : " [ \ " 0 . 1 8 5 \ " ] " , " r e f e r e n c e " : " [ \ " 0 . 1 8 5 \ " ] " , " r e v i s i o n N u m b e r " : 3 2 9 , " v a l u e S w i t c h " : " R E F E R E N C E " } , { " a l l o w D i f f e r e n t O w n e r O f O v e r r i d e " : f a l s e , " c l a s s K i n d " : " P a r a m e t e r " , " e x p e c t s O v e r r i d e " : f a l s e , " g r o u p " : n u l l , " i i d " : " d 5 d d 9 a 4 d - 7 0 0 3 - 4 8 d b - b 0 8 9 - e 5 7 8 0 c 9 3 8 9 b 5 " , " i s O p t i o n D e p e n d e n t " : f a l s e , " o w n e r " : " 9 f 4 8 e f 6 2 - 7 8 9 0 - 4 2 8 3 - a a 6 3 - 8 0 2 0 6 d 0 4 2 3 3 0 " , " p a r a m e t e r S u b s c r i p t i o n " : [ ] , " p a r a m e t e r T y p e " : " 9 d 5 f 9 4 9 b - 5 1 0 d - 4 2 c d - a 6 e e - 3 4 b c 2 e e 5 b c 0 e " , " r e q u e s t e d B y " : n u l l , " r e v i s i o n N u m b e r " : 1 9 9 , " s c a l e " : " 3 d 5 b d d b 6 - 6 4 0 f - 4 d 7 9 - 9 c 3 5 - 6 4 a 5 5 4 9 4 6 8 8 4 " , " s t a t e D e p e n d e n c e " : n u l l , " v a l u e S e t " : [ " 5 1 f d b 2 b 5 - 4 6 8 3 - 4 c c a - b 4 9 a - a 1 f 8 a 7 b e 3 8 2 9 " ] } , { " a c t u a l O p t i o n " : n u l l , " a c t u a l S t a t e " : n u l l , " c l a s s K i n d " : " P a r a m e t e r V a l u e S e t " , " c o m p u t e d " : " [ \ " - \ " ] " , " f o r m u l a " : " [ \ " - \ " ] " , " i i d " : " 5 1 f d b 2 b 5 - 4 6 8 3 - 4 c c a - b 4 9 a - a 1 f 8 a 7 b e 3 8 2 9 " , " m a n u a l " : " [ \ " 0 . 0 6 \ " ] " , " p u b l i s h e d " : " [ \ " 0 . 0 6 \ " ] " , " r e f e r e n c e " : " [ \ " - \ " ] " , " r e v i s i o n N u m b e r " : 3 2 9 , " v a l u e S w i t c h " : " M A N U A L " } , { " a l i a s " : [ ] , " c a t e g o r y " : [ ] , " c l a s s K i n d " : " E l e m e n t D e f i n i t i o n " , " c o n t a i n e d E l e m e n t " : [ " 4 d 3 6 1 b c 9 - 1 9 c d - 4 7 1 3 - a 5 2 6 - 1 0 6 4 1 a a 1 6 1 8 0 " ] , " d e f i n i t i o n " : [ ] , " h y p e r L i n k " : [ ] , " i i d " : " 3 e 6 8 4 d 8 f - d 9 9 1 - 4 a 4 4 - a b 3 d - 4 5 1 2 6 e 6 2 2 e c 3 " , " n a m e " : " M a g n e t i c   t o r q u e r s " , " o w n e r " : " 2 6 9 6 d 9 e b - 7 7 1 5 - 4 b b 1 - b f 3 f - 5 c 4 4 c 1 c b c 5 a b " , " p a r a m e t e r " : [ " 4 6 d 6 7 a c f - 1 2 3 f - 4 4 f e - 8 6 b 3 - 5 1 8 7 f 2 5 5 4 f 7 7 " , " 4 c a 9 0 f 6 a - 0 0 b 6 - 4 e 5 0 - 9 b 6 c - 1 b 3 1 9 d 8 b d d 0 b " , " 2 6 2 d 3 5 f a - a 9 9 9 - 4 8 b 6 - 9 e a 5 - 2 5 0 4 2 5 8 6 4 1 9 2 " , " 2 a 0 e 8 8 6 9 - 1 c 2 5 - 4 9 e c - 8 7 b 7 - c a 3 8 0 a 9 0 1 3 3 f " , " e 2 8 7 2 7 6 3 - a c 6 a - 4 1 0 c - 9 9 b 2 - 1 f 8 e 4 9 7 2 a 2 4 c " , " f 5 1 c 6 4 7 a - 5 a 0 5 - 4 5 f 6 - 8 c 5 e - b 2 f 9 5 2 4 9 b 5 7 5 " ] , " p a r a m e t e r G r o u p " : [ ] , " r e f e r e n c e d E l e m e n t " : [ ] , " r e v i s i o n N u m b e r " : 2 8 4 , " s h o r t N a m e " : " M T " } , { " a l i a s " : [ ] , " c a t e g o r y " : [ ] , " c l a s s K i n d " : " E l e m e n t U s a g e " , " d e f i n i t i o n " : [ ] , " e l e m e n t D e f i n i t i o n " : " b c 0 c c c 4 1 - 6 6 2 0 - 4 5 3 7 - 9 c 1 8 - c e 8 8 e 5 8 f 4 1 5 6 " , " e x c l u d e O p t i o n " : [ ] , " h y p e r L i n k " : [ ] , " i i d " : " 4 d 3 6 1 b c 9 - 1 9 c d - 4 7 1 3 - a 5 2 6 - 1 0 6 4 1 a a 1 6 1 8 0 " , " i n t e r f a c e E n d " : " N O N E " , " n a m e " : " I n s t r u m e n t s " , " o w n e r " : " 9 f 4 8 e f 6 2 - 7 8 9 0 - 4 2 8 3 - a a 6 3 - 8 0 2 0 6 d 0 4 2 3 3 0 " , " p a r a m e t e r O v e r r i d e " : [ ] , " r e v i s i o n N u m b e r " : 2 1 4 , " s h o r t N a m e " : " I n s t " } , { " a l l o w D i f f e r e n t O w n e r O f O v e r r i d e " : f a l s e , " c l a s s K i n d " : " P a r a m e t e r " , " e x p e c t s O v e r r i d e " : f a l s e , " g r o u p " : n u l l , " i i d " : " 4 6 d 6 7 a c f - 1 2 3 f - 4 4 f e - 8 6 b 3 - 5 1 8 7 f 2 5 5 4 f 7 7 " , " i s O p t i o n D e p e n d e n t " : f a l s e , " o w n e r " : " 9 f 4 8 e f 6 2 - 7 8 9 0 - 4 2 8 3 - a a 6 3 - 8 0 2 0 6 d 0 4 2 3 3 0 " , " p a r a m e t e r S u b s c r i p t i o n " : [ ] , " p a r a m e t e r T y p e " : " 8 5 e 8 4 9 9 9 - a d 7 9 - 4 7 f 7 - 9 4 5 5 - 9 0 8 6 a 6 b 1 b 3 a d " , " r e q u e s t e d B y " : n u l l , " r e v i s i o n N u m b e r " : 1 9 2 , " s c a l e " : n u l l , " s t a t e D e p e n d e n c e " : n u l l , " v a l u e S e t " : [ " 4 c 7 5 0 6 5 4 - b 9 8 b - 4 f 2 b - a 1 1 0 - a 7 7 e 7 7 9 2 0 e 4 6 " ] } , { " a c t u a l O p t i o n " : n u l l , " a c t u a l S t a t e " : n u l l , " c l a s s K i n d " : " P a r a m e t e r V a l u e S e t " , " c o m p u t e d " : " [ \ " - \ " ] " , " f o r m u l a " : " [ \ " \ " ] " , " i i d " : " 4 c 7 5 0 6 5 4 - b 9 8 b - 4 f 2 b - a 1 1 0 - a 7 7 e 7 7 9 2 0 e 4 6 " , " m a n u a l " : " [ \ " C y l i n d e r \ " ] " , " p u b l i s h e d " : " [ \ " C y l i n d e r \ " ] " , " r e f e r e n c e " : " [ \ " - \ " ] " , " r e v i s i o n N u m b e r " : 3 4 4 , " v a l u e S w i t c h " : " M A N U A L " } , { " a l l o w D i f f e r e n t O w n e r O f O v e r r i d e " : f a l s e , " c l a s s K i n d " : " P a r a m e t e r " , " e x p e c t s O v e r r i d e " : f a l s e , " g r o u p " : n u l l , " i i d " : " 4 c a 9 0 f 6 a - 0 0 b 6 - 4 e 5 0 - 9 b 6 c - 1 b 3 1 9 d 8 b d d 0 b " , " i s O p t i o n D e p e n d e n t " : f a l s e , " o w n e r " : " 9 f 4 8 e f 6 2 - 7 8 9 0 - 4 2 8 3 - a a 6 3 - 8 0 2 0 6 d 0 4 2 3 3 0 " , " p a r a m e t e r S u b s c r i p t i o n " : [ ] , " p a r a m e t e r T y p e " : " 6 5 1 e 1 8 7 5 - 9 2 3 6 - 4 b d 2 - b 3 a 7 - f d 8 9 7 9 7 e b d d 8 " , " r e q u e s t e d B y " : n u l l , " r e v i s i o n N u m b e r " : 1 7 3 , " s c a l e " : " 9 a 1 1 2 a 9 a - 4 1 1 a - 4 9 a 0 - 8 d f 8 - 8 7 2 8 5 a 1 e 2 1 5 5 " , " s t a t e D e p e n d e n c e " : n u l l , " v a l u e S e t " : [ " e 0 7 b 7 b 7 b - 3 d 5 2 - 4 0 5 9 - a c f 5 - 7 0 c 8 5 e 8 2 0 6 1 8 " ] } , { " a c t u a l O p t i o n " : n u l l , " a c t u a l S t a t e " : n u l l , " c l a s s K i n d " : " P a r a m e t e r V a l u e S e t " , " c o m p u t e d " : " [ \ " - \ " ] " , " f o r m u l a " : " [ \ " \ " ] " , " i i d " : " e 0 7 b 7 b 7 b - 3 d 5 2 - 4 0 5 9 - a c f 5 - 7 0 c 8 5 e 8 2 0 6 1 8 " , " m a n u a l " : " [ \ " - \ " ] " , " p u b l i s h e d " : " [ \ " 0 . 2 \ " ] " , " r e f e r e n c e " : " [ \ " 0 . 2 \ " ] " , " r e v i s i o n N u m b e r " : 3 3 3 , " v a l u e S w i t c h " : " R E F E R E N C E " } , { " a l l o w D i f f e r e n t O w n e r O f O v e r r i d e " : f a l s e , " c l a s s K i n d " : " P a r a m e t e r " , " e x p e c t s O v e r r i d e " : f a l s e , " g r o u p " : n u l l , " i i d " : " 2 6 2 d 3 5 f a - a 9 9 9 - 4 8 b 6 - 9 e a 5 - 2 5 0 4 2 5 8 6 4 1 9 2 " , " i s O p t i o n D e p e n d e n t " : f a l s e , " o w n e r " : " 9 f 4 8 e f 6 2 - 7 8 9 0 - 4 2 8 3 - a a 6 3 - 8 0 2 0 6 d 0 4 2 3 3 0 " , " p a r a m e t e r S u b s c r i p t i o n " : [ ] , " p a r a m e t e r T y p e " : " 5 7 c 6 c 4 9 6 - e d 2 6 - 4 e 5 8 - a 4 2 9 - 3 d d 2 0 9 4 e 4 d 9 6 " , " r e q u e s t e d B y " : n u l l , " r e v i s i o n N u m b e r " : 2 8 4 , " s c a l e " : " 5 6 8 6 3 1 6 1 - f a 3 a - 4 7 b 8 - a 3 c d - 1 6 4 6 5 f 7 3 4 b 2 7 " , " s t a t e D e p e n d e n c e " : n u l l , " v a l u e S e t " : [ " 5 5 b 8 0 d 3 3 - 8 9 e 9 - 4 e 7 4 - b b 3 6 - f a a b 9 7 7 1 9 d 9 1 " ] } , { " a c t u a l O p t i o n " : n u l l , " a c t u a l S t a t e " : n u l l , " c l a s s K i n d " : " P a r a m e t e r V a l u e S e t " , " c o m p u t e d " : " [ \ " - \ " ] " , " f o r m u l a " : " [ \ " \ " ] " , " i i d " : " 5 5 b 8 0 d 3 3 - 8 9 e 9 - 4 e 7 4 - b b 3 6 - f a a b 9 7 7 1 9 d 9 1 " , " m a n u a l " : " [ \ " - \ " ] " , " p u b l i s h e d " : " [ \ " 4 \ " ] " , " r e f e r e n c e " : " [ \ " 4 \ " ] " , " r e v i s i o n N u m b e r " : 3 3 3 , " v a l u e S w i t c h " : " R E F E R E N C E " } , { " a l l o w D i f f e r e n t O w n e r O f O v e r r i d e " : f a l s e , " c l a s s K i n d " : " P a r a m e t e r " , " e x p e c t s O v e r r i d e " : f a l s e , " g r o u p " : n u l l , " i i d " : " 2 a 0 e 8 8 6 9 - 1 c 2 5 - 4 9 e c - 8 7 b 7 - c a 3 8 0 a 9 0 1 3 3 f " , " i s O p t i o n D e p e n d e n t " : f a l s e , " o w n e r " : " 9 f 4 8 e f 6 2 - 7 8 9 0 - 4 2 8 3 - a a 6 3 - 8 0 2 0 6 d 0 4 2 3 3 0 " , " p a r a m e t e r S u b s c r i p t i o n " : [ ] , " p a r a m e t e r T y p e " : " 9 d 5 f 9 4 9 b - 5 1 0 d - 4 2 c d - a 6 e e - 3 4 b c 2 e e 5 b c 0 e " , " r e q u e s t e d B y " : n u l l , " r e v i s i o n N u m b e r " : 2 4 5 , " s c a l e " : " 3 d 5 b d d b 6 - 6 4 0 f - 4 d 7 9 - 9 c 3 5 - 6 4 a 5 5 4 9 4 6 8 8 4 " , " s t a t e D e p e n d e n c e " : n u l l , " v a l u e S e t " : [ " f 8 0 6 5 1 8 a - 7 d 8 9 - 4 3 5 c - a 7 b a - f 2 5 b d 0 7 c 6 9 0 e " ] } , { " a c t u a l O p t i o n " : n u l l , " a c t u a l S t a t e " : n u l l , " c l a s s K i n d " : " P a r a m e t e r V a l u e S e t " , " c o m p u t e d " : " [ \ " - \ " ] " , " f o r m u l a " : " [ \ " \ " ] " , " i i d " : " f 8 0 6 5 1 8 a - 7 d 8 9 - 4 3 5 c - a 7 b a - f 2 5 b d 0 7 c 6 9 0 e " , " m a n u a l " : " [ \ " 0 . 0 3 \ " ] " , " p u b l i s h e d " : " [ \ " 0 . 0 3 \ " ] " , " r e f e r e n c e " : " [ \ " - \ " ] " , " r e v i s i o n N u m b e r " : 3 4 4 , " v a l u e S w i t c h " : " M A N U A L " } , { " a l l o w D i f f e r e n t O w n e r O f O v e r r i d e " : f a l s e , " c l a s s K i n d " : " P a r a m e t e r " , " e x p e c t s O v e r r i d e " : f a l s e , " g r o u p " : n u l l , " i i d " : " e 2 8 7 2 7 6 3 - a c 6 a - 4 1 0 c - 9 9 b 2 - 1 f 8 e 4 9 7 2 a 2 4 c " , " i s O p t i o n D e p e n d e n t " : f a l s e , " o w n e r " : " 9 f 4 8 e f 6 2 - 7 8 9 0 - 4 2 8 3 - a a 6 3 - 8 0 2 0 6 d 0 4 2 3 3 0 " , " p a r a m e t e r S u b s c r i p t i o n " : [ ] , " p a r a m e t e r T y p e " : " d 1 4 5 a d d 7 - 1 7 8 1 - 4 2 0 e - 8 a f 7 - c 9 9 6 b 3 9 2 e b d 9 " , " r e q u e s t e d B y " : n u l l , " r e v i s i o n N u m b e r " : 2 4 4 , " s c a l e " : " 3 d 5 b d d b 6 - 6 4 0 f - 4 d 7 9 - 9 c 3 5 - 6 4 a 5 5 4 9 4 6 8 8 4 " , " s t a t e D e p e n d e n c e " : n u l l , " v a l u e S e t " : [ " d 6 0 f 9 5 4 1 - 4 d 2 8 - 4 f 5 2 - b f b 3 - 5 7 b 1 c e 4 3 5 9 2 7 " ] } , { " a c t u a l O p t i o n " : n u l l , " a c t u a l S t a t e " : n u l l , " c l a s s K i n d " : " P a r a m e t e r V a l u e S e t " , " c o m p u t e d " : " [ \ " - \ " ] " , " f o r m u l a " : " [ \ " \ " ] " , " i i d " : " d 6 0 f 9 5 4 1 - 4 d 2 8 - 4 f 5 2 - b f b 3 - 5 7 b 1 c e 4 3 5 9 2 7 " , " m a n u a l " : " [ \ " 0 . 1 \ " ] " , " p u b l i s h e d " : " [ \ " 0 . 1 \ " ] " , " r e f e r e n c e " : " [ \ " - \ " ] " , " r e v i s i o n N u m b e r " : 3 4 4 , " v a l u e S w i t c h " : " M A N U A L " } , { " a l l o w D i f f e r e n t O w n e r O f O v e r r i d e " : f a l s e , " c l a s s K i n d " : " P a r a m e t e r " , " e x p e c t s O v e r r i d e " : f a l s e , " g r o u p " : n u l l , " i i d " : " f 5 1 c 6 4 7 a - 5 a 0 5 - 4 5 f 6 - 8 c 5 e - b 2 f 9 5 2 4 9 b 5 7 5 " , " i s O p t i o n D e p e n d e n t " : f a l s e , " o w n e r " : " 9 f 4 8 e f 6 2 - 7 8 9 0 - 4 2 8 3 - a a 6 3 - 8 0 2 0 6 d 0 4 2 3 3 0 " , " p a r a m e t e r S u b s c r i p t i o n " : [ ] , " p a r a m e t e r T y p e " : " 8 d b 6 7 3 7 f - 5 2 6 9 - 4 7 a 1 - 9 d f 8 - 5 5 b a 3 5 8 c 5 7 3 7 " , " r e q u e s t e d B y " : n u l l , " r e v i s i o n N u m b e r " : 1 7 0 , " s c a l e " : " 6 1 c e 4 b b 0 - 8 3 0 1 - 4 0 6 1 - 8 e 4 5 - 0 c 6 6 8 2 d b 9 a 9 f " , " s t a t e D e p e n d e n c e " : n u l l , " v a l u e S e t " : [ " 2 9 2 d 9 1 e d - 3 8 c c - 4 a 4 4 - 8 5 0 6 - 7 b 6 b d 5 e 0 1 5 e a " ] } , { " a c t u a l O p t i o n " : n u l l , " a c t u a l S t a t e " : n u l l , " c l a s s K i n d " : " P a r a m e t e r V a l u e S e t " , " c o m p u t e d " : " [ \ " - \ " ] " , " f o r m u l a " : " [ \ " \ " ] " , " i i d " : " 2 9 2 d 9 1 e d - 3 8 c c - 4 a 4 4 - 8 5 0 6 - 7 b 6 b d 5 e 0 1 5 e a " , " m a n u a l " : " [ \ " - \ " ] " , " p u b l i s h e d " : " [ \ " 0 . 2 \ " ] " , " r e f e r e n c e " : " [ \ " 0 . 2 \ " ] " , " r e v i s i o n N u m b e r " : 3 3 3 , " v a l u e S w i t c h " : " R E F E R E N C E " } , { " a l i a s " : [ ] , " c a t e g o r y " : [ ] , " c l a s s K i n d " : " E l e m e n t D e f i n i t i o n " , " c o n t a i n e d E l e m e n t " : [ ] , " d e f i n i t i o n " : [ ] , " h y p e r L i n k " : [ ] , " i i d " : " 6 a 9 a c a 0 3 - 5 f 3 d - 4 c a 1 - a 5 1 0 - d 2 e 0 3 f 4 3 4 8 6 0 " , " n a m e " : " S u n   s e n s o r " , " o w n e r " : " 2 6 9 6 d 9 e b - 7 7 1 5 - 4 b b 1 - b f 3 f - 5 c 4 4 c 1 c b c 5 a b " , " p a r a m e t e r " : [ " a 9 8 d 0 7 f b - 0 0 f 0 - 4 9 3 8 - a 1 8 f - 2 e 6 c 8 b c 8 8 a f 7 " , " 9 f 1 0 0 9 2 8 - e 9 8 c - 4 e 5 8 - 8 a 4 5 - 3 d b 0 6 1 9 4 e 1 c b " , " f 0 4 2 9 8 6 c - 7 1 3 e - 4 1 2 f - a 6 8 8 - 4 e 7 a d f 1 c a 0 d a " , " c c 9 8 b f 0 6 - 6 b 7 2 - 4 3 a 0 - a c e 5 - e 8 9 9 9 4 4 9 8 9 b c " , " b c 2 c 4 8 1 8 - 4 7 0 c - 4 9 3 7 - a 7 2 3 - 0 a 2 3 4 0 9 8 4 b c c " , " 1 1 2 e 0 a 6 d - 4 2 f 4 - 4 8 a 6 - 8 e d 2 - c d 0 5 1 b 5 8 f e f a " , " b e 7 8 f 6 2 b - 3 8 e 7 - 4 6 7 b - 9 5 e 6 - f 2 c e 3 d 7 3 f 2 9 c " ] , " p a r a m e t e r G r o u p " : [ ] , " r e f e r e n c e d E l e m e n t " : [ ] , " r e v i s i o n N u m b e r " : 2 9 2 , " s h o r t N a m e " : " S u n S " } , { " a l l o w D i f f e r e n t O w n e r O f O v e r r i d e " : f a l s e , " c l a s s K i n d " : " P a r a m e t e r " , " e x p e c t s O v e r r i d e " : f a l s e , " g r o u p " : n u l l , " i i d " : " a 9 8 d 0 7 f b - 0 0 f 0 - 4 9 3 8 - a 1 8 f - 2 e 6 c 8 b c 8 8 a f 7 " , " i s O p t i o n D e p e n d e n t " : f a l s e , " o w n e r " : " 9 f 4 8 e f 6 2 - 7 8 9 0 - 4 2 8 3 - a a 6 3 - 8 0 2 0 6 d 0 4 2 3 3 0 " , " p a r a m e t e r S u b s c r i p t i o n " : [ ] , " p a r a m e t e r T y p e " : " 6 5 1 e 1 8 7 5 - 9 2 3 6 - 4 b d 2 - b 3 a 7 - f d 8 9 7 9 7 e b d d 8 " , " r e q u e s t e d B y " : n u l l , " r e v i s i o n N u m b e r " : 2 9 2 , " s c a l e " : " 9 a 1 1 2 a 9 a - 4 1 1 a - 4 9 a 0 - 8 d f 8 - 8 7 2 8 5 a 1 e 2 1 5 5 " , " s t a t e D e p e n d e n c e " : n u l l , " v a l u e S e t " : [ " c b 6 c d f 3 3 - d a 0 7 - 4 2 d d - 9 5 5 f - b 2 2 4 f d 8 9 8 0 5 e " ] } , { " a c t u a l O p t i o n " : n u l l , " a c t u a l S t a t e " : n u l l , " c l a s s K i n d " : " P a r a m e t e r V a l u e S e t " , " c o m p u t e d " : " [ \ " - \ " ] " , " f o r m u l a " : " [ \ " - \ " ] " , " i i d " : " c b 6 c d f 3 3 - d a 0 7 - 4 2 d d - 9 5 5 f - b 2 2 4 f d 8 9 8 0 5 e " , " m a n u a l " : " [ \ " - \ " ] " , " p u b l i s h e d " : " [ \ " 0 . 4 \ " ] " , " r e f e r e n c e " : " [ \ " 0 . 4 \ " ] " , " r e v i s i o n N u m b e r " : 3 3 2 , " v a l u e S w i t c h " : " R E F E R E N C E " } , { " a l l o w D i f f e r e n t O w n e r O f O v e r r i d e " : f a l s e , " c l a s s K i n d " : " P a r a m e t e r " , " e x p e c t s O v e r r i d e " : f a l s e , " g r o u p " : n u l l , " i i d " : " 9 f 1 0 0 9 2 8 - e 9 8 c - 4 e 5 8 - 8 a 4 5 - 3 d b 0 6 1 9 4 e 1 c b " , " i s O p t i o n D e p e n d e n t " : f a l s e , " o w n e r " : " 9 f 4 8 e f 6 2 - 7 8 9 0 - 4 2 8 3 - a a 6 3 - 8 0 2 0 6 d 0 4 2 3 3 0 " , " p a r a m e t e r S u b s c r i p t i o n " : [ ] , " p a r a m e t e r T y p e " : " 8 d b 6 7 3 7 f - 5 2 6 9 - 4 7 a 1 - 9 d f 8 - 5 5 b a 3 5 8 c 5 7 3 7 " , " r e q u e s t e d B y " : n u l l , " r e v i s i o n N u m b e r " : 1 7 1 , " s c a l e " : " 6 1 c e 4 b b 0 - 8 3 0 1 - 4 0 6 1 - 8 e 4 5 - 0 c 6 6 8 2 d b 9 a 9 f " , " s t a t e D e p e n d e n c e " : n u l l , " v a l u e S e t " : [ " 7 2 b c 1 b 3 9 - 7 4 a 0 - 4 b 9 8 - 9 1 7 d - 0 6 5 3 e a 2 3 d 8 b e " ] } , { " a c t u a l O p t i o n " : n u l l , " a c t u a l S t a t e " : n u l l , " c l a s s K i n d " : " P a r a m e t e r V a l u e S e t " , " c o m p u t e d " : " [ \ " - \ " ] " , " f o r m u l a " : " [ \ " - \ " ] " , " i i d " : " 7 2 b c 1 b 3 9 - 7 4 a 0 - 4 b 9 8 - 9 1 7 d - 0 6 5 3 e a 2 3 d 8 b e " , " m a n u a l " : " [ \ " - \ " ] " , " p u b l i s h e d " : " [ \ " 0 . 4 \ " ] " , " r e f e r e n c e " : " [ \ " 0 . 4 \ " ] " , " r e v i s i o n N u m b e r " : 3 3 2 , " v a l u e S w i t c h " : " R E F E R E N C E " } , { " a l l o w D i f f e r e n t O w n e r O f O v e r r i d e " : f a l s e , " c l a s s K i n d " : " P a r a m e t e r " , " e x p e c t s O v e r r i d e " : f a l s e , " g r o u p " : n u l l , " i i d " : " f 0 4 2 9 8 6 c - 7 1 3 e - 4 1 2 f - a 6 8 8 - 4 e 7 a d f 1 c a 0 d a " , " i s O p t i o n D e p e n d e n t " : f a l s e , " o w n e r " : " 9 f 4 8 e f 6 2 - 7 8 9 0 - 4 2 8 3 - a a 6 3 - 8 0 2 0 6 d 0 4 2 3 3 0 " , " p a r a m e t e r S u b s c r i p t i o n " : [ ] , " p a r a m e t e r T y p e " : " 5 7 c 6 c 4 9 6 - e d 2 6 - 4 e 5 8 - a 4 2 9 - 3 d d 2 0 9 4 e 4 d 9 6 " , " r e q u e s t e d B y " : n u l l , " r e v i s i o n N u m b e r " : 1 7 9 , " s c a l e " : " 5 6 8 6 3 1 6 1 - f a 3 a - 4 7 b 8 - a 3 c d - 1 6 4 6 5 f 7 3 4 b 2 7 " , " s t a t e D e p e n d e n c e " : n u l l , " v a l u e S e t " : [ " 3 8 4 d f 8 b 8 - 9 5 e a - 4 9 0 1 - a f 3 d - 6 d 4 f 1 8 8 b 1 7 b a " ] } , { " a c t u a l O p t i o n " : n u l l , " a c t u a l S t a t e " : n u l l , " c l a s s K i n d " : " P a r a m e t e r V a l u e S e t " , " c o m p u t e d " : " [ \ " - \ " ] " , " f o r m u l a " : " [ \ " - \ " ] " , " i i d " : " 3 8 4 d f 8 b 8 - 9 5 e a - 4 9 0 1 - a f 3 d - 6 d 4 f 1 8 8 b 1 7 b a " , " m a n u a l " : " [ \ " - \ " ] " , " p u b l i s h e d " : " [ \ " 2 \ " ] " , " r e f e r e n c e " : " [ \ " 2 \ " ] " , " r e v i s i o n N u m b e r " : 3 3 2 , " v a l u e S w i t c h " : " R E F E R E N C E " } , { " a l l o w D i f f e r e n t O w n e r O f O v e r r i d e " : f a l s e , " c l a s s K i n d " : " P a r a m e t e r " , " e x p e c t s O v e r r i d e " : f a l s e , " g r o u p " : n u l l , " i i d " : " c c 9 8 b f 0 6 - 6 b 7 2 - 4 3 a 0 - a c e 5 - e 8 9 9 9 4 4 9 8 9 b c " , " i s O p t i o n D e p e n d e n t " : f a l s e , " o w n e r " : " 9 f 4 8 e f 6 2 - 7 8 9 0 - 4 2 8 3 - a a 6 3 - 8 0 2 0 6 d 0 4 2 3 3 0 " , " p a r a m e t e r S u b s c r i p t i o n " : [ ] , " p a r a m e t e r T y p e " : " 8 5 e 8 4 9 9 9 - a d 7 9 - 4 7 f 7 - 9 4 5 5 - 9 0 8 6 a 6 b 1 b 3 a d " , " r e q u e s t e d B y " : n u l l , " r e v i s i o n N u m b e r " : 1 9 7 , " s c a l e " : n u l l , " s t a t e D e p e n d e n c e " : n u l l , " v a l u e S e t " : [ " d 2 d a 2 2 3 e - 1 6 4 9 - 4 3 d a - b f b 3 - d f b d a c 8 1 0 2 7 9 " ] } , { " a c t u a l O p t i o n " : n u l l , " a c t u a l S t a t e " : n u l l , " c l a s s K i n d " : " P a r a m e t e r V a l u e S e t " , " c o m p u t e d " : " [ \ " - \ " ] " , " f o r m u l a " : " [ \ " - \ " ] " , " i i d " : " d 2 d a 2 2 3 e - 1 6 4 9 - 4 3 d a - b f b 3 - d f b d a c 8 1 0 2 7 9 " , " m a n u a l " : " [ \ " B o x \ " ] " , " p u b l i s h e d " : " [ \ " B o x \ " ] " , " r e f e r e n c e " : " [ \ " - \ " ] " , " r e v i s i o n N u m b e r " : 3 4 4 , " v a l u e S w i t c h " : " M A N U A L " } , { " a l l o w D i f f e r e n t O w n e r O f O v e r r i d e " : f a l s e , " c l a s s K i n d " : " P a r a m e t e r " , " e x p e c t s O v e r r i d e " : f a l s e , " g r o u p " : n u l l , " i i d " : " b c 2 c 4 8 1 8 - 4 7 0 c - 4 9 3 7 - a 7 2 3 - 0 a 2 3 4 0 9 8 4 b c c " , " i s O p t i o n D e p e n d e n t " : f a l s e , " o w n e r " : " 9 f 4 8 e f 6 2 - 7 8 9 0 - 4 2 8 3 - a a 6 3 - 8 0 2 0 6 d 0 4 2 3 3 0 " , " p a r a m e t e r S u b s c r i p t i o n " : [ ] , " p a r a m e t e r T y p e " : " 6 6 7 6 6 f 4 4 - 0 a 0 b - 4 e 0 a - 9 b c 7 - 8 a e 0 2 7 c 2 d a 5 c " , " r e q u e s t e d B y " : n u l l , " r e v i s i o n N u m b e r " : 2 0 4 , " s c a l e " : " 3 d 5 b d d b 6 - 6 4 0 f - 4 d 7 9 - 9 c 3 5 - 6 4 a 5 5 4 9 4 6 8 8 4 " , " s t a t e D e p e n d e n c e " : n u l l , " v a l u e S e t " : [ " 4 8 3 c d 3 a e - 0 5 f 4 - 4 e 3 8 - 8 5 7 4 - 5 0 d 9 5 9 d 1 1 f 3 d " ] } , { " a c t u a l O p t i o n " : n u l l , " a c t u a l S t a t e " : n u l l , " c l a s s K i n d " : " P a r a m e t e r V a l u e S e t " , " c o m p u t e d " : " [ \ " - \ " ] " , " f o r m u l a " : " [ \ " - \ " ] " , " i i d " : " 4 8 3 c d 3 a e - 0 5 f 4 - 4 e 3 8 - 8 5 7 4 - 5 0 d 9 5 9 d 1 1 f 3 d " , " m a n u a l " : " [ \ " 0 . 0 1 \ " ] " , " p u b l i s h e d " : " [ \ " 0 . 0 1 \ " ] " , " r e f e r e n c e " : " [ \ " - \ " ] " , " r e v i s i o n N u m b e r " : 3 4 6 , " v a l u e S w i t c h " : " M A N U A L " } , { " a l l o w D i f f e r e n t O w n e r O f O v e r r i d e " : f a l s e , " c l a s s K i n d " : " P a r a m e t e r " , " e x p e c t s O v e r r i d e " : f a l s e , " g r o u p " : n u l l , " i i d " : " 1 1 2 e 0 a 6 d - 4 2 f 4 - 4 8 a 6 - 8 e d 2 - c d 0 5 1 b 5 8 f e f a " , " i s O p t i o n D e p e n d e n t " : f a l s e , " o w n e r " : " 9 f 4 8 e f 6 2 - 7 8 9 0 - 4 2 8 3 - a a 6 3 - 8 0 2 0 6 d 0 4 2 3 3 0 " , " p a r a m e t e r S u b s c r i p t i o n " : [ ] , " p a r a m e t e r T y p e " : " d 1 4 5 a d d 7 - 1 7 8 1 - 4 2 0 e - 8 a f 7 - c 9 9 6 b 3 9 2 e b d 9 " , " r e q u e s t e d B y " : n u l l , " r e v i s i o n N u m b e r " : 2 4 8 , " s c a l e " : " 3 d 5 b d d b 6 - 6 4 0 f - 4 d 7 9 - 9 c 3 5 - 6 4 a 5 5 4 9 4 6 8 8 4 " , " s t a t e D e p e n d e n c e " : n u l l , " v a l u e S e t " : [ " c c e e c 5 6 e - c 9 d d - 4 c 4 d - 8 0 1 1 - 4 e 3 9 5 b 9 d 8 0 c 2 " ] } , { " a c t u a l O p t i o n " : n u l l , " a c t u a l S t a t e " : n u l l , " c l a s s K i n d " : " P a r a m e t e r V a l u e S e t " , " c o m p u t e d " : " [ \ " - \ " ] " , " f o r m u l a " : " [ \ " - \ " ] " , " i i d " : " c c e e c 5 6 e - c 9 d d - 4 c 4 d - 8 0 1 1 - 4 e 3 9 5 b 9 d 8 0 c 2 " , " m a n u a l " : " [ \ " 0 . 0 1 \ " ] " , " p u b l i s h e d " : " [ \ " 0 . 0 1 \ " ] " , " r e f e r e n c e " : " [ \ " - \ " ] " , " r e v i s i o n N u m b e r " : 3 4 6 , " v a l u e S w i t c h " : " M A N U A L " } , { " a l l o w D i f f e r e n t O w n e r O f O v e r r i d e " : f a l s e , " c l a s s K i n d " : " P a r a m e t e r " , " e x p e c t s O v e r r i d e " : f a l s e , " g r o u p " : n u l l , " i i d " : " b e 7 8 f 6 2 b - 3 8 e 7 - 4 6 7 b - 9 5 e 6 - f 2 c e 3 d 7 3 f 2 9 c " , " i s O p t i o n D e p e n d e n t " : f a l s e , " o w n e r " : " 9 f 4 8 e f 6 2 - 7 8 9 0 - 4 2 8 3 - a a 6 3 - 8 0 2 0 6 d 0 4 2 3 3 0 " , " p a r a m e t e r S u b s c r i p t i o n " : [ ] , " p a r a m e t e r T y p e " : " 1 1 0 9 c b 4 6 - c e b a - 4 d 2 d - 9 3 5 7 - 5 0 9 6 a 8 5 d b a 0 f " , " r e q u e s t e d B y " : n u l l , " r e v i s i o n N u m b e r " : 2 6 2 , " s c a l e " : " 3 d 5 b d d b 6 - 6 4 0 f - 4 d 7 9 - 9 c 3 5 - 6 4 a 5 5 4 9 4 6 8 8 4 " , " s t a t e D e p e n d e n c e " : n u l l , " v a l u e S e t " : [ " 1 a b e 9 2 8 2 - 9 8 3 b - 4 d 9 e - a 4 d e - e b 5 a 5 3 d e 3 1 e e " ] } , { " a c t u a l O p t i o n " : n u l l , " a c t u a l S t a t e " : n u l l , " c l a s s K i n d " : " P a r a m e t e r V a l u e S e t " , " c o m p u t e d " : " [ \ " - \ " ] " , " f o r m u l a " : " [ \ " - \ " ] " , " i i d " : " 1 a b e 9 2 8 2 - 9 8 3 b - 4 d 9 e - a 4 d e - e b 5 a 5 3 d e 3 1 e e " , " m a n u a l " : " [ \ " 0 . 0 1 \ " ] " , " p u b l i s h e d " : " [ \ " 0 . 0 1 \ " ] " , " r e f e r e n c e " : " [ \ " - \ " ] " , " r e v i s i o n N u m b e r " : 3 4 6 , " v a l u e S w i t c h " : " M A N U A L " } , { " a l i a s " : [ ] , " c a t e g o r y " : [ ] , " c l a s s K i n d " : " E l e m e n t D e f i n i t i o n " , " c o n t a i n e d E l e m e n t " : [ ] , " d e f i n i t i o n " : [ ] , " h y p e r L i n k " : [ ] , " i i d " : " 4 2 f c f 1 0 0 - 4 d 2 6 - 4 c c 5 - b f 9 b - 5 a 9 1 5 e 2 f 9 2 1 6 " , " n a m e " : " M a g n e t o m e t e r " , " o w n e r " : " 2 6 9 6 d 9 e b - 7 7 1 5 - 4 b b 1 - b f 3 f - 5 c 4 4 c 1 c b c 5 a b " , " p a r a m e t e r " : [ " 6 1 1 b 7 9 1 f - b 4 f e - 4 b 1 c - 9 6 7 4 - 3 6 0 c 4 9 8 3 c 7 5 6 " , " 2 0 f 5 7 8 0 f - a 9 2 6 - 4 b 3 a - b 6 e b - 2 c a 8 e a c 2 c f b e " , " 5 a f 3 2 8 0 6 - 6 d 0 f - 4 5 2 4 - 8 f 6 5 - d a f b 3 3 5 a 9 7 f 7 " , " 6 b 8 7 d 2 2 f - 0 5 5 e - 4 8 3 0 - b 8 1 7 - 6 7 b 8 7 9 6 2 1 8 4 5 " , " 2 8 1 8 d e 8 f - 5 d 9 f - 4 9 1 2 - 9 1 5 7 - b c 3 9 f 6 e 8 5 d f d " , " 8 a d 4 3 d 5 c - 1 9 5 b - 4 0 b 9 - 8 b b 4 - a 9 5 5 7 d e 1 c 1 0 f " , " f f 8 5 8 2 0 3 - 5 0 9 b - 4 1 8 d - a c b 1 - 5 f a b f e e 0 2 d 6 5 " ] , " p a r a m e t e r G r o u p " : [ ] , " r e f e r e n c e d E l e m e n t " : [ ] , " r e v i s i o n N u m b e r " : 2 4 7 , " s h o r t N a m e " : " M a g n e t o m e t e r " } , { " a l l o w D i f f e r e n t O w n e r O f O v e r r i d e " : f a l s e , " c l a s s K i n d " : " P a r a m e t e r " , " e x p e c t s O v e r r i d e " : f a l s e , " g r o u p " : n u l l , " i i d " : " 6 1 1 b 7 9 1 f - b 4 f e - 4 b 1 c - 9 6 7 4 - 3 6 0 c 4 9 8 3 c 7 5 6 " , " i s O p t i o n D e p e n d e n t " : f a l s e , " o w n e r " : " 9 f 4 8 e f 6 2 - 7 8 9 0 - 4 2 8 3 - a a 6 3 - 8 0 2 0 6 d 0 4 2 3 3 0 " , " p a r a m e t e r S u b s c r i p t i o n " : [ ] , " p a r a m e t e r T y p e " : " 8 d b 6 7 3 7 f - 5 2 6 9 - 4 7 a 1 - 9 d f 8 - 5 5 b a 3 5 8 c 5 7 3 7 " , " r e q u e s t e d B y " : n u l l , " r e v i s i o n N u m b e r " : 1 6 8 , " s c a l e " : " 6 1 c e 4 b b 0 - 8 3 0 1 - 4 0 6 1 - 8 e 4 5 - 0 c 6 6 8 2 d b 9 a 9 f " , " s t a t e D e p e n d e n c e " : n u l l , " v a l u e S e t " : [ " c 0 7 7 7 f 8 3 - c e 2 f - 4 9 0 b - 9 d 9 8 - a a 2 0 0 9 0 a 0 a d d " ] } , { " a c t u a l O p t i o n " : n u l l , " a c t u a l S t a t e " : n u l l , " c l a s s K i n d " : " P a r a m e t e r V a l u e S e t " , " c o m p u t e d " : " [ \ " - \ " ] " , " f o r m u l a " : " [ \ " \ " ] " , " i i d " : " c 0 7 7 7 f 8 3 - c e 2 f - 4 9 0 b - 9 d 9 8 - a a 2 0 0 9 0 a 0 a d d " , " m a n u a l " : " [ \ " - \ " ] " , " p u b l i s h e d " : " [ \ " 0 . 3 \ " ] " , " r e f e r e n c e " : " [ \ " 0 . 3 \ " ] " , " r e v i s i o n N u m b e r " : 3 3 3 , " v a l u e S w i t c h " : " R E F E R E N C E " } , { " a l l o w D i f f e r e n t O w n e r O f O v e r r i d e " : f a l s e , " c l a s s K i n d " : " P a r a m e t e r " , " e x p e c t s O v e r r i d e " : f a l s e , " g r o u p " : n u l l , " i i d " : " 2 0 f 5 7 8 0 f - a 9 2 6 - 4 b 3 a - b 6 e b - 2 c a 8 e a c 2 c f b e " , " i s O p t i o n D e p e n d e n t " : f a l s e , " o w n e r " : " 9 f 4 8 e f 6 2 - 7 8 9 0 - 4 2 8 3 - a a 6 3 - 8 0 2 0 6 d 0 4 2 3 3 0 " , " p a r a m e t e r S u b s c r i p t i o n " : [ ] , " p a r a m e t e r T y p e " : " d 1 4 5 a d d 7 - 1 7 8 1 - 4 2 0 e - 8 a f 7 - c 9 9 6 b 3 9 2 e b d 9 " , " r e q u e s t e d B y " : n u l l , " r e v i s i o n N u m b e r " : 2 4 7 , " s c a l e " : " 3 d 5 b d d b 6 - 6 4 0 f - 4 d 7 9 - 9 c 3 5 - 6 4 a 5 5 4 9 4 6 8 8 4 " , " s t a t e D e p e n d e n c e " : n u l l , " v a l u e S e t " : [ " 8 3 c e a 5 e e - 2 8 9 2 - 4 2 0 c - b e c 5 - 6 5 f 2 b 3 2 6 0 b 5 8 " ] } , { " a c t u a l O p t i o n " : n u l l , " a c t u a l S t a t e " : n u l l , " c l a s s K i n d " : " P a r a m e t e r V a l u e S e t " , " c o m p u t e d " : " [ \ " - \ " ] " , " f o r m u l a " : " [ \ " - \ " ] " , " i i d " : " 8 3 c e a 5 e e - 2 8 9 2 - 4 2 0 c - b e c 5 - 6 5 f 2 b 3 2 6 0 b 5 8 " , " m a n u a l " : " [ \ " 0 . 1 \ " ] " , " p u b l i s h e d " : " [ \ " 0 . 1 \ " ] " , " r e f e r e n c e " : " [ \ " - \ " ] " , " r e v i s i o n N u m b e r " : 3 2 9 , " v a l u e S w i t c h " : " M A N U A L " } , { " a l l o w D i f f e r e n t O w n e r O f O v e r r i d e " : f a l s e , " c l a s s K i n d " : " P a r a m e t e r " , " e x p e c t s O v e r r i d e " : f a l s e , " g r o u p " : n u l l , " i i d " : " 5 a f 3 2 8 0 6 - 6 d 0 f - 4 5 2 4 - 8 f 6 5 - d a f b 3 3 5 a 9 7 f 7 " , " i s O p t i o n D e p e n d e n t " : f a l s e , " o w n e r " : " 9 f 4 8 e f 6 2 - 7 8 9 0 - 4 2 8 3 - a a 6 3 - 8 0 2 0 6 d 0 4 2 3 3 0 " , " p a r a m e t e r S u b s c r i p t i o n " : [ ] , " p a r a m e t e r T y p e " : " 1 1 0 9 c b 4 6 - c e b a - 4 d 2 d - 9 3 5 7 - 5 0 9 6 a 8 5 d b a 0 f " , " r e q u e s t e d B y " : n u l l , " r e v i s i o n N u m b e r " : 2 4 6 , " s c a l e " : " 3 d 5 b d d b 6 - 6 4 0 f - 4 d 7 9 - 9 c 3 5 - 6 4 a 5 5 4 9 4 6 8 8 4 " , " s t a t e D e p e n d e n c e " : n u l l , " v a l u e S e t " : [ " b 5 7 c c 1 1 5 - 0 f b 1 - 4 4 8 7 - b 3 7 d - 8 f a 7 d e e e f b f 1 " ] } , { " a c t u a l O p t i o n " : n u l l , " a c t u a l S t a t e " : n u l l , " c l a s s K i n d " : " P a r a m e t e r V a l u e S e t " , " c o m p u t e d " : " [ \ " - \ " ] " , " f o r m u l a " : " [ \ " - \ " ] " , " i i d " : " b 5 7 c c 1 1 5 - 0 f b 1 - 4 4 8 7 - b 3 7 d - 8 f a 7 d e e e f b f 1 " , " m a n u a l " : " [ \ " 0 . 1 \ " ] " , " p u b l i s h e d " : " [ \ " 0 . 1 \ " ] " , " r e f e r e n c e " : " [ \ " - \ " ] " , " r e v i s i o n N u m b e r " : 3 2 9 , " v a l u e S w i t c h " : " M A N U A L " } , { " a l l o w D i f f e r e n t O w n e r O f O v e r r i d e " : f a l s e , " c l a s s K i n d " : " P a r a m e t e r " , " e x p e c t s O v e r r i d e " : f a l s e , " g r o u p " : n u l l , " i i d " : " 6 b 8 7 d 2 2 f - 0 5 5 e - 4 8 3 0 - b 8 1 7 - 6 7 b 8 7 9 6 2 1 8 4 5 " , " i s O p t i o n D e p e n d e n t " : f a l s e , " o w n e r " : " 9 f 4 8 e f 6 2 - 7 8 9 0 - 4 2 8 3 - a a 6 3 - 8 0 2 0 6 d 0 4 2 3 3 0 " , " p a r a m e t e r S u b s c r i p t i o n " : [ ] , " p a r a m e t e r T y p e " : " 6 6 7 6 6 f 4 4 - 0 a 0 b - 4 e 0 a - 9 b c 7 - 8 a e 0 2 7 c 2 d a 5 c " , " r e q u e s t e d B y " : n u l l , " r e v i s i o n N u m b e r " : 2 0 3 , " s c a l e " : " 3 d 5 b d d b 6 - 6 4 0 f - 4 d 7 9 - 9 c 3 5 - 6 4 a 5 5 4 9 4 6 8 8 4 " , " s t a t e D e p e n d e n c e " : n u l l , " v a l u e S e t " : [ " 3 5 7 7 7 0 0 0 - 1 0 a 4 - 4 d 4 b - b 7 f 9 - 3 a 6 8 6 1 5 7 e 9 3 7 " ] } , { " a c t u a l O p t i o n " : n u l l , " a c t u a l S t a t e " : n u l l , " c l a s s K i n d " : " P a r a m e t e r V a l u e S e t " , " c o m p u t e d " : " [ \ " - \ " ] " , " f o r m u l a " : " [ \ " - \ " ] " , " i i d " : " 3 5 7 7 7 0 0 0 - 1 0 a 4 - 4 d 4 b - b 7 f 9 - 3 a 6 8 6 1 5 7 e 9 3 7 " , " m a n u a l " : " [ \ " 0 . 1 \ " ] " , " p u b l i s h e d " : " [ \ " 0 . 1 \ " ] " , " r e f e r e n c e " : " [ \ " - \ " ] " , " r e v i s i o n N u m b e r " : 3 2 9 , " v a l u e S w i t c h " : " M A N U A L " } , { " a l l o w D i f f e r e n t O w n e r O f O v e r r i d e " : f a l s e , " c l a s s K i n d " : " P a r a m e t e r " , " e x p e c t s O v e r r i d e " : f a l s e , " g r o u p " : n u l l , " i i d " : " 2 8 1 8 d e 8 f - 5 d 9 f - 4 9 1 2 - 9 1 5 7 - b c 3 9 f 6 e 8 5 d f d " , " i s O p t i o n D e p e n d e n t " : f a l s e , " o w n e r " : " 9 f 4 8 e f 6 2 - 7 8 9 0 - 4 2 8 3 - a a 6 3 - 8 0 2 0 6 d 0 4 2 3 3 0 " , " p a r a m e t e r S u b s c r i p t i o n " : [ ] , " p a r a m e t e r T y p e " : " 8 5 e 8 4 9 9 9 - a d 7 9 - 4 7 f 7 - 9 4 5 5 - 9 0 8 6 a 6 b 1 b 3 a d " , " r e q u e s t e d B y " : n u l l , " r e v i s i o n N u m b e r " : 1 9 4 , " s c a l e " : n u l l , " s t a t e D e p e n d e n c e " : n u l l , " v a l u e S e t " : [ " 5 9 5 2 4 1 c 2 - 2 b 0 5 - 4 3 5 8 - b e 1 c - 0 f 6 9 a 1 d 5 e 0 9 6 " ] } , { " a c t u a l O p t i o n " : n u l l , " a c t u a l S t a t e " : n u l l , " c l a s s K i n d " : " P a r a m e t e r V a l u e S e t " , " c o m p u t e d " : " [ \ " - \ " ] " , " f o r m u l a " : " [ \ " - \ " ] " , " i i d " : " 5 9 5 2 4 1 c 2 - 2 b 0 5 - 4 3 5 8 - b e 1 c - 0 f 6 9 a 1 d 5 e 0 9 6 " , " m a n u a l " : " [ \ " B o x \ " ] " , " p u b l i s h e d " : " [ \ " B o x \ " ] " , " r e f e r e n c e " : " [ \ " - \ " ] " , " r e v i s i o n N u m b e r " : 3 4 4 , " v a l u e S w i t c h " : " M A N U A L " } , { " a l l o w D i f f e r e n t O w n e r O f O v e r r i d e " : f a l s e , " c l a s s K i n d " : " P a r a m e t e r " , " e x p e c t s O v e r r i d e " : f a l s e , " g r o u p " : n u l l , " i i d " : " 8 a d 4 3 d 5 c - 1 9 5 b - 4 0 b 9 - 8 b b 4 - a 9 5 5 7 d e 1 c 1 0 f " , " i s O p t i o n D e p e n d e n t " : f a l s e , " o w n e r " : " 9 f 4 8 e f 6 2 - 7 8 9 0 - 4 2 8 3 - a a 6 3 - 8 0 2 0 6 d 0 4 2 3 3 0 " , " p a r a m e t e r S u b s c r i p t i o n " : [ ] , " p a r a m e t e r T y p e " : " 5 7 c 6 c 4 9 6 - e d 2 6 - 4 e 5 8 - a 4 2 9 - 3 d d 2 0 9 4 e 4 d 9 6 " , " r e q u e s t e d B y " : n u l l , " r e v i s i o n N u m b e r " : 1 7 7 , " s c a l e " : " 5 6 8 6 3 1 6 1 - f a 3 a - 4 7 b 8 - a 3 c d - 1 6 4 6 5 f 7 3 4 b 2 7 " , " s t a t e D e p e n d e n c e " : n u l l , " v a l u e S e t " : [ " f 8 a c 5 6 5 b - 4 9 0 0 - 4 0 d 9 - b a d 9 - 0 9 3 8 4 6 b 7 8 c 4 6 " ] } , { " a c t u a l O p t i o n " : n u l l , " a c t u a l S t a t e " : n u l l , " c l a s s K i n d " : " P a r a m e t e r V a l u e S e t " , " c o m p u t e d " : " [ \ " - \ " ] " , " f o r m u l a " : " [ \ " \ " ] " , " i i d " : " f 8 a c 5 6 5 b - 4 9 0 0 - 4 0 d 9 - b a d 9 - 0 9 3 8 4 6 b 7 8 c 4 6 " , " m a n u a l " : " [ \ " - \ " ] " , " p u b l i s h e d " : " [ \ " 1 \ " ] " , " r e f e r e n c e " : " [ \ " 1 \ " ] " , " r e v i s i o n N u m b e r " : 3 3 4 , " v a l u e S w i t c h " : " R E F E R E N C E " } , { " a l l o w D i f f e r e n t O w n e r O f O v e r r i d e " : f a l s e , " c l a s s K i n d " : " P a r a m e t e r " , " e x p e c t s O v e r r i d e " : f a l s e , " g r o u p " : n u l l , " i i d " : " f f 8 5 8 2 0 3 - 5 0 9 b - 4 1 8 d - a c b 1 - 5 f a b f e e 0 2 d 6 5 " , " i s O p t i o n D e p e n d e n t " : f a l s e , " o w n e r " : " 9 f 4 8 e f 6 2 - 7 8 9 0 - 4 2 8 3 - a a 6 3 - 8 0 2 0 6 d 0 4 2 3 3 0 " , " p a r a m e t e r S u b s c r i p t i o n " : [ ] , " p a r a m e t e r T y p e " : " 6 5 1 e 1 8 7 5 - 9 2 3 6 - 4 b d 2 - b 3 a 7 - f d 8 9 7 9 7 e b d d 8 " , " r e q u e s t e d B y " : n u l l , " r e v i s i o n N u m b e r " : 1 7 4 , " s c a l e " : " 9 a 1 1 2 a 9 a - 4 1 1 a - 4 9 a 0 - 8 d f 8 - 8 7 2 8 5 a 1 e 2 1 5 5 " , " s t a t e D e p e n d e n c e " : n u l l , " v a l u e S e t " : [ " 0 7 4 d e 1 3 b - 8 6 5 c - 4 8 e d - a e d 6 - 9 1 7 3 2 f 8 b d 7 a 8 " ] } , { " a c t u a l O p t i o n " : n u l l , " a c t u a l S t a t e " : n u l l , " c l a s s K i n d " : " P a r a m e t e r V a l u e S e t " , " c o m p u t e d " : " [ \ " - \ " ] " , " f o r m u l a " : " [ \ " \ " ] " , " i i d " : " 0 7 4 d e 1 3 b - 8 6 5 c - 4 8 e d - a e d 6 - 9 1 7 3 2 f 8 b d 7 a 8 " , " m a n u a l " : " [ \ " - \ " ] " , " p u b l i s h e d " : " [ \ " 1 \ " ] " , " r e f e r e n c e " : " [ \ " 1 \ " ] " , " r e v i s i o n N u m b e r " : 3 3 3 , " v a l u e S w i t c h " : " R E F E R E N C E " } , { " a l i a s " : [ ] , " c a t e g o r y " : [ ] , " c l a s s K i n d " : " E l e m e n t D e f i n i t i o n " , " c o n t a i n e d E l e m e n t " : [ ] , " d e f i n i t i o n " : [ ] , " h y p e r L i n k " : [ ] , " i i d " : " b e 5 a c 9 4 4 - 2 6 a 0 - 4 8 b 4 - 8 9 0 f - 3 9 f 1 9 7 e 7 6 7 e 6 " , " n a m e " : " G y r o s " , " o w n e r " : " 2 6 9 6 d 9 e b - 7 7 1 5 - 4 b b 1 - b f 3 f - 5 c 4 4 c 1 c b c 5 a b " , " p a r a m e t e r " : [ " e d 3 3 3 b 6 f - 6 9 4 d - 4 1 f 1 - a a e b - 6 1 9 3 e c 8 4 9 2 b 7 " , " 2 1 6 f f 9 2 0 - 2 e 0 b - 4 5 6 1 - 8 5 5 5 - c d e 7 4 d b e 1 7 c 4 " , " a 5 2 f 4 6 7 c - 3 1 3 7 - 4 8 6 9 - 8 e 3 5 - a f d f 6 c 2 3 2 c b 8 " , " 8 8 e e d 0 d 3 - c e c f - 4 2 c 7 - a 1 c 8 - c b a 7 2 4 0 2 2 d 5 7 " , " a 0 5 2 a 7 8 e - 9 d 6 e - 4 d 0 2 - a 5 a 2 - c 4 d f 7 2 b 0 f b 5 9 " , " a 4 4 c c f 6 a - a 8 8 1 - 4 1 a f - 9 9 a 4 - 8 7 9 4 4 7 1 2 6 2 e f " ] , " p a r a m e t e r G r o u p " : [ ] , " r e f e r e n c e d E l e m e n t " : [ ] , " r e v i s i o n N u m b e r " : 2 4 3 , " s h o r t N a m e " : " G y r o s " } , { " a l l o w D i f f e r e n t O w n e r O f O v e r r i d e " : f a l s e , " c l a s s K i n d " : " P a r a m e t e r " , " e x p e c t s O v e r r i d e " : f a l s e , " g r o u p " : n u l l , " i i d " : " e d 3 3 3 b 6 f - 6 9 4 d - 4 1 f 1 - a a e b - 6 1 9 3 e c 8 4 9 2 b 7 " , " i s O p t i o n D e p e n d e n t " : f a l s e , " o w n e r " : " 9 f 4 8 e f 6 2 - 7 8 9 0 - 4 2 8 3 - a a 6 3 - 8 0 2 0 6 d 0 4 2 3 3 0 " , " p a r a m e t e r S u b s c r i p t i o n " : [ ] , " p a r a m e t e r T y p e " : " 9 d 5 f 9 4 9 b - 5 1 0 d - 4 2 c d - a 6 e e - 3 4 b c 2 e e 5 b c 0 e " , " r e q u e s t e d B y " : n u l l , " r e v i s i o n N u m b e r " : 1 9 8 , " s c a l e " : " 3 d 5 b d d b 6 - 6 4 0 f - 4 d 7 9 - 9 c 3 5 - 6 4 a 5 5 4 9 4 6 8 8 4 " , " s t a t e D e p e n d e n c e " : n u l l , " v a l u e S e t " : [ " 0 0 8 9 8 8 4 b - d b 5 1 - 4 f a 4 - a e e 4 - 2 a 8 1 0 1 6 9 5 d a f " ] } , { " a c t u a l O p t i o n " : n u l l , " a c t u a l S t a t e " : n u l l , " c l a s s K i n d " : " P a r a m e t e r V a l u e S e t " , " c o m p u t e d " : " [ \ " - \ " ] " , " f o r m u l a " : " [ \ " - \ " ] " , " i i d " : " 0 0 8 9 8 8 4 b - d b 5 1 - 4 f a 4 - a e e 4 - 2 a 8 1 0 1 6 9 5 d a f " , " m a n u a l " : " [ \ " 0 . 0 5 \ " ] " , " p u b l i s h e d " : " [ \ " 0 . 0 5 \ " ] " , " r e f e r e n c e " : " [ \ " - \ " ] " , " r e v i s i o n N u m b e r " : 3 2 4 , " v a l u e S w i t c h " : " M A N U A L " } , { " a l l o w D i f f e r e n t O w n e r O f O v e r r i d e " : f a l s e , " c l a s s K i n d " : " P a r a m e t e r " , " e x p e c t s O v e r r i d e " : f a l s e , " g r o u p " : n u l l , " i i d " : " 2 1 6 f f 9 2 0 - 2 e 0 b - 4 5 6 1 - 8 5 5 5 - c d e 7 4 d b e 1 7 c 4 " , " i s O p t i o n D e p e n d e n t " : f a l s e , " o w n e r " : " 9 f 4 8 e f 6 2 - 7 8 9 0 - 4 2 8 3 - a a 6 3 - 8 0 2 0 6 d 0 4 2 3 3 0 " , " p a r a m e t e r S u b s c r i p t i o n " : [ ] , " p a r a m e t e r T y p e " : " d 1 4 5 a d d 7 - 1 7 8 1 - 4 2 0 e - 8 a f 7 - c 9 9 6 b 3 9 2 e b d 9 " , " r e q u e s t e d B y " : n u l l , " r e v i s i o n N u m b e r " : 2 4 3 , " s c a l e " : " 3 d 5 b d d b 6 - 6 4 0 f - 4 d 7 9 - 9 c 3 5 - 6 4 a 5 5 4 9 4 6 8 8 4 " , " s t a t e D e p e n d e n c e " : n u l l , " v a l u e S e t " : [ " 1 f 7 6 5 3 9 2 - 0 e f 6 - 4 3 b b - 8 c 8 4 - a e 7 c d d a 4 b 9 8 0 " ] } , { " a c t u a l O p t i o n " : n u l l , " a c t u a l S t a t e " : n u l l , " c l a s s K i n d " : " P a r a m e t e r V a l u e S e t " , " c o m p u t e d " : " [ \ " - \ " ] " , " f o r m u l a " : " [ \ " \ " ] " , " i i d " : " 1 f 7 6 5 3 9 2 - 0 e f 6 - 4 3 b b - 8 c 8 4 - a e 7 c d d a 4 b 9 8 0 " , " m a n u a l " : " [ \ " 0 . 0 3 \ " ] " , " p u b l i s h e d " : " [ \ " 0 . 0 3 \ " ] " , " r e f e r e n c e " : " [ \ " - \ " ] " , " r e v i s i o n N u m b e r " : 3 3 3 , " v a l u e S w i t c h " : " M A N U A L " } , { " a l l o w D i f f e r e n t O w n e r O f O v e r r i d e " : f a l s e , " c l a s s K i n d " : " P a r a m e t e r " , " e x p e c t s O v e r r i d e " : f a l s e , " g r o u p " : n u l l , " i i d " : " a 5 2 f 4 6 7 c - 3 1 3 7 - 4 8 6 9 - 8 e 3 5 - a f d f 6 c 2 3 2 c b 8 " , " i s O p t i o n D e p e n d e n t " : f a l s e , " o w n e r " : " 9 f 4 8 e f 6 2 - 7 8 9 0 - 4 2 8 3 - a a 6 3 - 8 0 2 0 6 d 0 4 2 3 3 0 " , " p a r a m e t e r S u b s c r i p t i o n " : [ ] , " p a r a m e t e r T y p e " : " 5 7 c 6 c 4 9 6 - e d 2 6 - 4 e 5 8 - a 4 2 9 - 3 d d 2 0 9 4 e 4 d 9 6 " , " r e q u e s t e d B y " : n u l l , " r e v i s i o n N u m b e r " : 1 7 6 , " s c a l e " : " 5 6 8 6 3 1 6 1 - f a 3 a - 4 7 b 8 - a 3 c d - 1 6 4 6 5 f 7 3 4 b 2 7 " , " s t a t e D e p e n d e n c e " : n u l l , " v a l u e S e t " : [ " 0 7 0 4 c 2 b 0 - 1 4 3 c - 4 d e f - 8 e 7 4 - 6 9 a 7 6 e f 5 3 0 d e " ] } , { " a c t u a l O p t i o n " : n u l l , " a c t u a l S t a t e " : n u l l , " c l a s s K i n d " : " P a r a m e t e r V a l u e S e t " , " c o m p u t e d " : " [ \ " - \ " ] " , " f o r m u l a " : " [ \ " \ " ] " , " i i d " : " 0 7 0 4 c 2 b 0 - 1 4 3 c - 4 d e f - 8 e 7 4 - 6 9 a 7 6 e f 5 3 0 d e " , " m a n u a l " : " [ \ " - \ " ] " , " p u b l i s h e d " : " [ \ " 3 \ " ] " , " r e f e r e n c e " : " [ \ " 3 \ " ] " , " r e v i s i o n N u m b e r " : 3 3 3 , " v a l u e S w i t c h " : " R E F E R E N C E " } , { " a l l o w D i f f e r e n t O w n e r O f O v e r r i d e " : f a l s e , " c l a s s K i n d " : " P a r a m e t e r " , " e x p e c t s O v e r r i d e " : f a l s e , " g r o u p " : n u l l , " i i d " : " 8 8 e e d 0 d 3 - c e c f - 4 2 c 7 - a 1 c 8 - c b a 7 2 4 0 2 2 d 5 7 " , " i s O p t i o n D e p e n d e n t " : f a l s e , " o w n e r " : " 9 f 4 8 e f 6 2 - 7 8 9 0 - 4 2 8 3 - a a 6 3 - 8 0 2 0 6 d 0 4 2 3 3 0 " , " p a r a m e t e r S u b s c r i p t i o n " : [ ] , " p a r a m e t e r T y p e " : " 6 5 1 e 1 8 7 5 - 9 2 3 6 - 4 b d 2 - b 3 a 7 - f d 8 9 7 9 7 e b d d 8 " , " r e q u e s t e d B y " : n u l l , " r e v i s i o n N u m b e r " : 1 7 2 , " s c a l e " : " 9 a 1 1 2 a 9 a - 4 1 1 a - 4 9 a 0 - 8 d f 8 - 8 7 2 8 5 a 1 e 2 1 5 5 " , " s t a t e D e p e n d e n c e " : n u l l , " v a l u e S e t " : [ " c 8 a 0 1 f d 6 - 0 8 8 5 - 4 0 0 7 - b a 7 b - 2 a c 9 e a e a c 8 d 9 " ] } , { " a c t u a l O p t i o n " : n u l l , " a c t u a l S t a t e " : n u l l , " c l a s s K i n d " : " P a r a m e t e r V a l u e S e t " , " c o m p u t e d " : " [ \ " - \ " ] " , " f o r m u l a " : " [ \ " \ " ] " , " i i d " : " c 8 a 0 1 f d 6 - 0 8 8 5 - 4 0 0 7 - b a 7 b - 2 a c 9 e a e a c 8 d 9 " , " m a n u a l " : " [ \ " - \ " ] " , " p u b l i s h e d " : " [ \ " 0 . 5 \ " ] " , " r e f e r e n c e " : " [ \ " 0 . 5 \ " ] " , " r e v i s i o n N u m b e r " : 3 3 3 , " v a l u e S w i t c h " : " R E F E R E N C E " } , { " a l l o w D i f f e r e n t O w n e r O f O v e r r i d e " : f a l s e , " c l a s s K i n d " : " P a r a m e t e r " , " e x p e c t s O v e r r i d e " : f a l s e , " g r o u p " : n u l l , " i i d " : " a 0 5 2 a 7 8 e - 9 d 6 e - 4 d 0 2 - a 5 a 2 - c 4 d f 7 2 b 0 f b 5 9 " , " i s O p t i o n D e p e n d e n t " : f a l s e , " o w n e r " : " 9 f 4 8 e f 6 2 - 7 8 9 0 - 4 2 8 3 - a a 6 3 - 8 0 2 0 6 d 0 4 2 3 3 0 " , " p a r a m e t e r S u b s c r i p t i o n " : [ ] , " p a r a m e t e r T y p e " : " 8 d b 6 7 3 7 f - 5 2 6 9 - 4 7 a 1 - 9 d f 8 - 5 5 b a 3 5 8 c 5 7 3 7 " , " r e q u e s t e d B y " : n u l l , " r e v i s i o n N u m b e r " : 1 6 7 , " s c a l e " : " 6 1 c e 4 b b 0 - 8 3 0 1 - 4 0 6 1 - 8 e 4 5 - 0 c 6 6 8 2 d b 9 a 9 f " , " s t a t e D e p e n d e n c e " : n u l l , " v a l u e S e t " : [ " f c 0 9 6 3 1 6 - f 4 4 9 - 4 a e 3 - 9 7 8 8 - 1 8 6 d e 3 3 c d 9 3 b " ] } , { " a c t u a l O p t i o n " : n u l l , " a c t u a l S t a t e " : n u l l , " c l a s s K i n d " : " P a r a m e t e r V a l u e S e t " , " c o m p u t e d " : " [ \ " - \ " ] " , " f o r m u l a " : " [ \ " \ " ] " , " i i d " : " f c 0 9 6 3 1 6 - f 4 4 9 - 4 a e 3 - 9 7 8 8 - 1 8 6 d e 3 3 c d 9 3 b " , " m a n u a l " : " [ \ " - \ " ] " , " p u b l i s h e d " : " [ \ " 0 . 2 \ " ] " , " r e f e r e n c e " : " [ \ " 0 . 2 \ " ] " , " r e v i s i o n N u m b e r " : 3 3 3 , " v a l u e S w i t c h " : " R E F E R E N C E " } , { " a l l o w D i f f e r e n t O w n e r O f O v e r r i d e " : f a l s e , " c l a s s K i n d " : " P a r a m e t e r " , " e x p e c t s O v e r r i d e " : f a l s e , " g r o u p " : n u l l , " i i d " : " a 4 4 c c f 6 a - a 8 8 1 - 4 1 a f - 9 9 a 4 - 8 7 9 4 4 7 1 2 6 2 e f " , " i s O p t i o n D e p e n d e n t " : f a l s e , " o w n e r " : " 9 f 4 8 e f 6 2 - 7 8 9 0 - 4 2 8 3 - a a 6 3 - 8 0 2 0 6 d 0 4 2 3 3 0 " , " p a r a m e t e r S u b s c r i p t i o n " : [ ] , " p a r a m e t e r T y p e " : " 8 5 e 8 4 9 9 9 - a d 7 9 - 4 7 f 7 - 9 4 5 5 - 9 0 8 6 a 6 b 1 b 3 a d " , " r e q u e s t e d B y " : n u l l , " r e v i s i o n N u m b e r " : 1 8 7 , " s c a l e " : n u l l , " s t a t e D e p e n d e n c e " : n u l l , " v a l u e S e t " : [ " 8 c b 9 c d f d - 9 b 3 2 - 4 1 1 2 - 8 8 9 8 - 7 1 5 7 1 b 1 6 7 d b c " ] } , { " a c t u a l O p t i o n " : n u l l , " a c t u a l S t a t e " : n u l l , " c l a s s K i n d " : " P a r a m e t e r V a l u e S e t " , " c o m p u t e d " : " [ \ " - \ " ] " , " f o r m u l a " : " [ \ " \ " ] " , " i i d " : " 8 c b 9 c d f d - 9 b 3 2 - 4 1 1 2 - 8 8 9 8 - 7 1 5 7 1 b 1 6 7 d b c " , " m a n u a l " : " [ \ " B o x \ " ] " , " p u b l i s h e d " : " [ \ " B o x \ " ] " , " r e f e r e n c e " : " [ \ " - \ " ] " , " r e v i s i o n N u m b e r " : 3 4 4 , " v a l u e S w i t c h " : " M A N U A L " } , { " a l i a s " : [ ] , " c a t e g o r y " : [ ] , " c l a s s K i n d " : " E l e m e n t D e f i n i t i o n " , " c o n t a i n e d E l e m e n t " : [ ] , " d e f i n i t i o n " : [ ] , " h y p e r L i n k " : [ ] , " i i d " : " 9 7 e 4 7 3 1 3 - a 6 e 6 - 4 d 8 b - b e 9 2 - 6 8 f 7 3 1 0 9 e 8 5 6 " , " n a m e " : " M i s i o n   d e s i g n " , " o w n e r " : " e 5 b 6 8 a e 3 - 5 4 4 a - 4 d 8 1 - b f 5 f - 4 5 b 3 d f e 2 0 2 a 1 " , " p a r a m e t e r " : [ " e 7 8 a 4 8 c 9 - d 9 e 4 - 4 4 2 3 - a a b 6 - f 7 0 d 4 7 d b 5 1 7 c " , " 8 9 9 f d d 2 3 - f 7 8 2 - 4 3 0 a - 9 e e 1 - 9 9 b e e 5 4 c 3 7 3 4 " , " 1 f b 5 8 d 0 1 - b d d 3 - 4 3 1 f - 9 8 3 5 - d 1 9 e 7 2 a d 4 c 9 a " , " 3 5 8 e 8 3 7 2 - d 6 f 8 - 4 4 9 a - 9 b 4 f - 7 c f 9 d e 8 0 4 8 c 0 " , " 3 9 9 b 7 a f 0 - 7 f f b - 4 a 2 f - b 6 5 9 - c 5 8 4 3 9 4 e 3 1 b 6 " , " 7 1 8 f a 1 d 3 - b 6 a f - 4 e e 7 - a 2 1 8 - b 3 8 9 3 b d 0 2 0 f d " , " 7 a 7 9 5 2 6 4 - 9 6 7 e - 4 d c 2 - a 0 b 2 - 5 6 b 7 f e a 0 4 c a 5 " , " a 0 0 1 5 3 3 a - 2 7 6 c - 4 0 7 b - b 6 f 2 - 8 0 9 9 e 1 7 e 0 5 6 5 " , " c 8 c 4 4 b e 0 - f 1 f d - 4 1 9 a - 9 d 8 e - e 9 5 5 4 f c 0 2 6 a 5 " ] , " p a r a m e t e r G r o u p " : [ ] , " r e f e r e n c e d E l e m e n t " : [ ] , " r e v i s i o n N u m b e r " : 3 4 8 , " s h o r t N a m e " : " M i s s i o n " } , { " a l l o w D i f f e r e n t O w n e r O f O v e r r i d e " : f a l s e , " c l a s s K i n d " : " P a r a m e t e r " , " e x p e c t s O v e r r i d e " : f a l s e , " g r o u p " : n u l l , " i i d " : " e 7 8 a 4 8 c 9 - d 9 e 4 - 4 4 2 3 - a a b 6 - f 7 0 d 4 7 d b 5 1 7 c " , " i s O p t i o n D e p e n d e n t " : f a l s e , " o w n e r " : " 9 f 4 8 e f 6 2 - 7 8 9 0 - 4 2 8 3 - a a 6 3 - 8 0 2 0 6 d 0 4 2 3 3 0 " , " p a r a m e t e r S u b s c r i p t i o n " : [ ] , " p a r a m e t e r T y p e " : " a e 0 c 3 f 3 6 - 9 f 1 3 - 4 8 b b - a 1 f c - e 3 3 c 9 6 a 1 f f 2 c " , " r e q u e s t e d B y " : n u l l , " r e v i s i o n N u m b e r " : 3 4 8 , " s c a l e " : " a 7 c 5 1 9 9 e - f 7 2 b - 4 e 7 e - 8 1 b 3 - 2 d 4 2 7 3 0 f 8 c 6 6 " , " s t a t e D e p e n d e n c e " : n u l l , " v a l u e S e t " : [ " 3 8 6 c e 8 f 6 - d 6 7 1 - 4 a 6 c - 9 1 a 1 - 9 7 4 5 7 6 d 5 4 3 c 9 " ] } , { " a c t u a l O p t i o n " : n u l l , " a c t u a l S t a t e " : n u l l , " c l a s s K i n d " : " P a r a m e t e r V a l u e S e t " , " c o m p u t e d " : " [ \ " - \ " ] " , " f o r m u l a " : " [ \ " - \ " ] " , " i i d " : " 3 8 6 c e 8 f 6 - d 6 7 1 - 4 a 6 c - 9 1 a 1 - 9 7 4 5 7 6 d 5 4 3 c 9 " , " m a n u a l " : " [ \ " 3 1 5 3 6 0 0 0 \ " ] " , " p u b l i s h e d " : " [ \ " - \ " ] " , " r e f e r e n c e " : " [ \ " - \ " ] " , " r e v i s i o n N u m b e r " : 3 5 0 , " v a l u e S w i t c h " : " M A N U A L " } , { " a l l o w D i f f e r e n t O w n e r O f O v e r r i d e " : f a l s e , " c l a s s K i n d " : " P a r a m e t e r " , " e x p e c t s O v e r r i d e " : f a l s e , " g r o u p " : n u l l , " i i d " : " 8 9 9 f d d 2 3 - f 7 8 2 - 4 3 0 a - 9 e e 1 - 9 9 b e e 5 4 c 3 7 3 4 " , " i s O p t i o n D e p e n d e n t " : f a l s e , " o w n e r " : " 9 f 4 8 e f 6 2 - 7 8 9 0 - 4 2 8 3 - a a 6 3 - 8 0 2 0 6 d 0 4 2 3 3 0 " , " p a r a m e t e r S u b s c r i p t i o n " : [ ] , " p a r a m e t e r T y p e " : " 8 e a f f 2 a 2 - d 6 6 b - 4 b c 1 - 8 b 5 f - 6 8 8 9 2 7 e f 2 d 0 b " , " r e q u e s t e d B y " : n u l l , " r e v i s i o n N u m b e r " : 1 8 1 , " s c a l e " : " 5 8 3 8 8 0 d 6 - 9 8 a a - 4 6 e a - a 1 4 8 - 3 5 b d e b 4 5 5 3 8 9 " , " s t a t e D e p e n d e n c e " : n u l l , " v a l u e S e t " : [ " c c 9 d f f 6 c - 5 5 f d - 4 c 2 c - 8 b 1 9 - 4 8 5 e 7 8 9 8 4 0 c 3 " ] } , { " a c t u a l O p t i o n " : n u l l , " a c t u a l S t a t e " : n u l l , " c l a s s K i n d " : " P a r a m e t e r V a l u e S e t " , " c o m p u t e d " : " [ \ " - \ " ] " , " f o r m u l a " : " [ \ " \ " ] " , " i i d " : " c c 9 d f f 6 c - 5 5 f d - 4 c 2 c - 8 b 1 9 - 4 8 5 e 7 8 9 8 4 0 c 3 " , " m a n u a l " : " [ \ " - \ " ] " , " p u b l i s h e d " : " [ \ " 1 0 \ " ] " , " r e f e r e n c e " : " [ \ " 1 0 \ " ] " , " r e v i s i o n N u m b e r " : 3 3 3 , " v a l u e S w i t c h " : " R E F E R E N C E " } , { " a l l o w D i f f e r e n t O w n e r O f O v e r r i d e " : f a l s e , " c l a s s K i n d " : " P a r a m e t e r " , " e x p e c t s O v e r r i d e " : f a l s e , " g r o u p " : n u l l , " i i d " : " 1 f b 5 8 d 0 1 - b d d 3 - 4 3 1 f - 9 8 3 5 - d 1 9 e 7 2 a d 4 c 9 a " , " i s O p t i o n D e p e n d e n t " : f a l s e , " o w n e r " : " 9 f 4 8 e f 6 2 - 7 8 9 0 - 4 2 8 3 - a a 6 3 - 8 0 2 0 6 d 0 4 2 3 3 0 " , " p a r a m e t e r S u b s c r i p t i o n " : [ ] , " p a r a m e t e r T y p e " : " 3 4 4 c 8 2 6 f - 0 0 e 5 - 4 d 7 4 - a c c 0 - e 9 2 4 e 2 5 b a 6 1 6 " , " r e q u e s t e d B y " : n u l l , " r e v i s i o n N u m b e r " : 1 8 2 , " s c a l e " : " 3 d 5 b d d b 6 - 6 4 0 f - 4 d 7 9 - 9 c 3 5 - 6 4 a 5 5 4 9 4 6 8 8 5 " , " s t a t e D e p e n d e n c e " : n u l l , " v a l u e S e t " : [ " 9 5 5 b 9 3 9 0 - 8 3 d b - 4 b f b - 8 e c d - 7 5 3 5 3 c 6 e e 3 2 1 " ] } , { " a c t u a l O p t i o n " : n u l l , " a c t u a l S t a t e " : n u l l , " c l a s s K i n d " : " P a r a m e t e r V a l u e S e t " , " c o m p u t e d " : " [ \ " - \ " ] " , " f o r m u l a " : " [ \ " \ " ] " , " i i d " : " 9 5 5 b 9 3 9 0 - 8 3 d b - 4 b f b - 8 e c d - 7 5 3 5 3 c 6 e e 3 2 1 " , " m a n u a l " : " [ \ " - \ " ] " , " p u b l i s h e d " : " [ \ " 4 0 0 0 0 \ " ] " , " r e f e r e n c e " : " [ \ " 4 0 0 0 0 \ " ] " , " r e v i s i o n N u m b e r " : 3 3 3 , " v a l u e S w i t c h " : " R E F E R E N C E " } , { " a l l o w D i f f e r e n t O w n e r O f O v e r r i d e " : f a l s e , " c l a s s K i n d " : " P a r a m e t e r " , " e x p e c t s O v e r r i d e " : f a l s e , " g r o u p " : n u l l , " i i d " : " 3 5 8 e 8 3 7 2 - d 6 f 8 - 4 4 9 a - 9 b 4 f - 7 c f 9 d e 8 0 4 8 c 0 " , " i s O p t i o n D e p e n d e n t " : f a l s e , " o w n e r " : " 9 f 4 8 e f 6 2 - 7 8 9 0 - 4 2 8 3 - a a 6 3 - 8 0 2 0 6 d 0 4 2 3 3 0 " , " p a r a m e t e r S u b s c r i p t i o n " : [ ] , " p a r a m e t e r T y p e " : " e a 3 f 1 e 9 9 - 1 c b f - 4 3 d 1 - a 7 3 8 - a 6 f 0 9 a 3 8 2 8 4 3 " , " r e q u e s t e d B y " : n u l l , " r e v i s i o n N u m b e r " : 1 8 3 , " s c a l e " : " 3 d 5 b d d b 6 - 6 4 0 f - 4 d 7 9 - 9 c 3 5 - 6 4 a 5 5 4 9 4 6 8 8 5 " , " s t a t e D e p e n d e n c e " : n u l l , " v a l u e S e t " : [ " 8 9 6 2 1 e 0 0 - c d c 5 - 4 1 7 4 - b 6 4 7 - 9 0 a 7 0 c d 4 5 c e a " ] } , { " a c t u a l O p t i o n " : n u l l , " a c t u a l S t a t e " : n u l l , " c l a s s K i n d " : " P a r a m e t e r V a l u e S e t " , " c o m p u t e d " : " [ \ " - \ " ] " , " f o r m u l a " : " [ \ " \ " ] " , " i i d " : " 8 9 6 2 1 e 0 0 - c d c 5 - 4 1 7 4 - b 6 4 7 - 9 0 a 7 0 c d 4 5 c e a " , " m a n u a l " : " [ \ " - \ " ] " , " p u b l i s h e d " : " [ \ " 7 0 0 \ " ] " , " r e f e r e n c e " : " [ \ " 7 0 0 \ " ] " , " r e v i s i o n N u m b e r " : 3 3 3 , " v a l u e S w i t c h " : " R E F E R E N C E " } , { " a l l o w D i f f e r e n t O w n e r O f O v e r r i d e " : f a l s e , " c l a s s K i n d " : " P a r a m e t e r " , " e x p e c t s O v e r r i d e " : f a l s e , " g r o u p " : n u l l , " i i d " : " 3 9 9 b 7 a f 0 - 7 f f b - 4 a 2 f - b 6 5 9 - c 5 8 4 3 9 4 e 3 1 b 6 " , " i s O p t i o n D e p e n d e n t " : f a l s e , " o w n e r " : " 9 f 4 8 e f 6 2 - 7 8 9 0 - 4 2 8 3 - a a 6 3 - 8 0 2 0 6 d 0 4 2 3 3 0 " , " p a r a m e t e r S u b s c r i p t i o n " : [ ] , " p a r a m e t e r T y p e " : " e 7 b e b b 3 7 - d f a d - 4 5 1 b - b c f 6 - b a 3 6 6 8 6 5 7 2 5 5 " , " r e q u e s t e d B y " : n u l l , " r e v i s i o n N u m b e r " : 1 8 4 , " s c a l e " : " 7 4 0 6 c 6 0 b - 9 f 2 2 - 4 4 a 4 - 9 f e 5 - b e d f a 0 a 8 3 b 9 3 " , " s t a t e D e p e n d e n c e " : n u l l , " v a l u e S e t " : [ " b a f 6 8 7 a 1 - d 8 4 4 - 4 5 a 3 - 8 2 1 c - b c b 9 7 d 9 d a 0 c 0 " ] } , { " a c t u a l O p t i o n " : n u l l , " a c t u a l S t a t e " : n u l l , " c l a s s K i n d " : " P a r a m e t e r V a l u e S e t " , " c o m p u t e d " : " [ \ " - \ " ] " , " f o r m u l a " : " [ \ " \ " ] " , " i i d " : " b a f 6 8 7 a 1 - d 8 4 4 - 4 5 a 3 - 8 2 1 c - b c b 9 7 d 9 d a 0 c 0 " , " m a n u a l " : " [ \ " - \ " ] " , " p u b l i s h e d " : " [ \ " 2 . 4 7 3 4 2 8 5 2 8 3 7 0 4 \ " ] " , " r e f e r e n c e " : " [ \ " 2 . 4 7 3 4 2 8 5 2 8 3 7 0 4 \ " ] " , " r e v i s i o n N u m b e r " : 3 3 3 , " v a l u e S w i t c h " : " R E F E R E N C E " } , { " a l l o w D i f f e r e n t O w n e r O f O v e r r i d e " : f a l s e , " c l a s s K i n d " : " P a r a m e t e r " , " e x p e c t s O v e r r i d e " : f a l s e , " g r o u p " : n u l l , " i i d " : " 7 1 8 f a 1 d 3 - b 6 a f - 4 e e 7 - a 2 1 8 - b 3 8 9 3 b d 0 2 0 f d " , " i s O p t i o n D e p e n d e n t " : f a l s e , " o w n e r " : " 9 f 4 8 e f 6 2 - 7 8 9 0 - 4 2 8 3 - a a 6 3 - 8 0 2 0 6 d 0 4 2 3 3 0 " , " p a r a m e t e r S u b s c r i p t i o n " : [ ] , " p a r a m e t e r T y p e " : " f 2 b 5 c 2 0 1 - 2 7 3 5 - 4 f 5 1 - b 3 0 6 - 2 5 2 3 9 a 7 e 3 1 2 0 " , " r e q u e s t e d B y " : n u l l , " r e v i s i o n N u m b e r " : 1 8 5 , " s c a l e " : " a 7 c 5 1 9 9 e - f 7 2 b - 4 e 7 e - 8 1 b 3 - 2 d 4 2 7 3 0 f 8 c 6 6 " , " s t a t e D e p e n d e n c e " : n u l l , " v a l u e S e t " : [ " 3 1 7 0 9 7 f 3 - 8 5 7 a - 4 6 a 6 - 9 c 4 4 - 5 f d 3 b 8 4 4 2 8 6 5 " ] } , { " a c t u a l O p t i o n " : n u l l , " a c t u a l S t a t e " : n u l l , " c l a s s K i n d " : " P a r a m e t e r V a l u e S e t " , " c o m p u t e d " : " [ \ " - \ " ] " , " f o r m u l a " : " [ \ " \ " ] " , " i i d " : " 3 1 7 0 9 7 f 3 - 8 5 7 a - 4 6 a 6 - 9 c 4 4 - 5 f d 3 b 8 4 4 2 8 6 5 " , " m a n u a l " : " [ \ " - \ " ] " , " p u b l i s h e d " : " [ \ " 2 8 8 7 6 . 7 6 3 2 7 7 3 6 8 7 \ " ] " , " r e f e r e n c e " : " [ \ " 2 8 8 7 6 . 7 6 3 2 7 7 3 6 8 7 \ " ] " , " r e v i s i o n N u m b e r " : 3 3 3 , " v a l u e S w i t c h " : " R E F E R E N C E " } , { " a l l o w D i f f e r e n t O w n e r O f O v e r r i d e " : f a l s e , " c l a s s K i n d " : " P a r a m e t e r " , " e x p e c t s O v e r r i d e " : f a l s e , " g r o u p " : n u l l , " i i d " : " 7 a 7 9 5 2 6 4 - 9 6 7 e - 4 d c 2 - a 0 b 2 - 5 6 b 7 f e a 0 4 c a 5 " , " i s O p t i o n D e p e n d e n t " : f a l s e , " o w n e r " : " 9 f 4 8 e f 6 2 - 7 8 9 0 - 4 2 8 3 - a a 6 3 - 8 0 2 0 6 d 0 4 2 3 3 0 " , " p a r a m e t e r S u b s c r i p t i o n " : [ ] , " p a r a m e t e r T y p e " : " 3 2 1 6 f e 4 3 - 9 8 4 4 - 4 a 5 2 - 8 e c c - 9 f 3 a 2 3 6 6 9 2 0 d " , " r e q u e s t e d B y " : n u l l , " r e v i s i o n N u m b e r " : 2 6 4 , " s c a l e " : " 0 1 8 0 5 8 2 d - 7 0 7 5 - 4 c 5 2 - 8 d 2 4 - a 0 5 f 6 f e 6 4 b 9 7 " , " s t a t e D e p e n d e n c e " : n u l l , " v a l u e S e t " : [ " 2 0 1 5 3 c 9 f - f 2 8 7 - 4 b b 0 - a 4 0 5 - a d 3 1 3 6 b 3 e a 3 0 " ] } , { " a c t u a l O p t i o n " : n u l l , " a c t u a l S t a t e " : n u l l , " c l a s s K i n d " : " P a r a m e t e r V a l u e S e t " , " c o m p u t e d " : " [ \ " - \ " ] " , " f o r m u l a " : " [ \ " \ " ] " , " i i d " : " 2 0 1 5 3 c 9 f - f 2 8 7 - 4 b b 0 - a 4 0 5 - a d 3 1 3 6 b 3 e a 3 0 " , " m a n u a l " : " [ \ " - \ " ] " , " p u b l i s h e d " : " [ \ " 4 2 5 9 . 1 8 3 3 3 3 3 3 3 3 3 \ " ] " , " r e f e r e n c e " : " [ \ " 4 2 5 9 . 1 8 3 3 3 3 3 3 3 3 3 \ " ] " , " r e v i s i o n N u m b e r " : 3 3 4 , " v a l u e S w i t c h " : " R E F E R E N C E " } , { " a l l o w D i f f e r e n t O w n e r O f O v e r r i d e " : f a l s e , " c l a s s K i n d " : " P a r a m e t e r " , " e x p e c t s O v e r r i d e " : f a l s e , " g r o u p " : n u l l , " i i d " : " a 0 0 1 5 3 3 a - 2 7 6 c - 4 0 7 b - b 6 f 2 - 8 0 9 9 e 1 7 e 0 5 6 5 " , " i s O p t i o n D e p e n d e n t " : f a l s e , " o w n e r " : " 9 f 4 8 e f 6 2 - 7 8 9 0 - 4 2 8 3 - a a 6 3 - 8 0 2 0 6 d 0 4 2 3 3 0 " , " p a r a m e t e r S u b s c r i p t i o n " : [ ] , " p a r a m e t e r T y p e " : " d 6 6 a 5 3 5 1 - a b 9 2 - 4 8 7 2 - 9 4 0 9 - 9 1 e b 7 9 0 7 f f 5 8 " , " r e q u e s t e d B y " : n u l l , " r e v i s i o n N u m b e r " : 2 7 5 , " s c a l e " : " d 4 e 6 5 5 2 8 - 9 7 1 d - 4 b 0 8 - a 8 8 9 - a 6 0 2 6 5 6 f b 5 1 e " , " s t a t e D e p e n d e n c e " : n u l l , " v a l u e S e t " : [ " c 7 1 e 4 6 9 3 - 7 e 2 0 - 4 4 2 d - a 9 6 9 - a d 6 1 d 2 5 b f b b e " ] } , { " a c t u a l O p t i o n " : n u l l , " a c t u a l S t a t e " : n u l l , " c l a s s K i n d " : " P a r a m e t e r V a l u e S e t " , " c o m p u t e d " : " [ \ " - \ " ] " , " f o r m u l a " : " [ \ " \ " ] " , " i i d " : " c 7 1 e 4 6 9 3 - 7 e 2 0 - 4 4 2 d - a 9 6 9 - a d 6 1 d 2 5 b f b b e " , " m a n u a l " : " [ \ " 0 . 0 5 \ " ] " , " p u b l i s h e d " : " [ \ " 0 . 0 5 \ " ] " , " r e f e r e n c e " : " [ \ " - \ " ] " , " r e v i s i o n N u m b e r " : 3 2 2 , " v a l u e S w i t c h " : " M A N U A L " } , { " a l l o w D i f f e r e n t O w n e r O f O v e r r i d e " : f a l s e , " c l a s s K i n d " : " P a r a m e t e r " , " e x p e c t s O v e r r i d e " : f a l s e , " g r o u p " : n u l l , " i i d " : " c 8 c 4 4 b e 0 - f 1 f d - 4 1 9 a - 9 d 8 e - e 9 5 5 4 f c 0 2 6 a 5 " , " i s O p t i o n D e p e n d e n t " : f a l s e , " o w n e r " : " 9 f 4 8 e f 6 2 - 7 8 9 0 - 4 2 8 3 - a a 6 3 - 8 0 2 0 6 d 0 4 2 3 3 0 " , " p a r a m e t e r S u b s c r i p t i o n " : [ ] , " p a r a m e t e r T y p e " : " c e 2 a d 7 e 6 - 4 0 a f - 4 5 0 b - a 1 f 5 - 0 1 c 2 f 2 0 b d 5 1 0 " , " r e q u e s t e d B y " : n u l l , " r e v i s i o n N u m b e r " : 2 7 6 , " s c a l e " : n u l l , " s t a t e D e p e n d e n c e " : n u l l , " v a l u e S e t " : [ " 0 5 f 4 7 6 5 f - 6 4 2 b - 4 8 3 1 - a 6 1 4 - 4 3 8 8 5 6 9 b 2 8 2 b " ] } , { " a c t u a l O p t i o n " : n u l l , " a c t u a l S t a t e " : n u l l , " c l a s s K i n d " : " P a r a m e t e r V a l u e S e t " , " c o m p u t e d " : " [ \ " - \ " ] " , " f o r m u l a " : " [ \ " \ " ] " , " i i d " : " 0 5 f 4 7 6 5 f - 6 4 2 b - 4 8 3 1 - a 6 1 4 - 4 3 8 8 5 6 9 b 2 8 2 b " , " m a n u a l " : " [ \ " h i g h l y   e l l i p t i c a l \ " ] " , " p u b l i s h e d " : " [ \ " h i g h l y   e l l i p t i c a l \ " ] " , " r e f e r e n c e " : " [ \ " - \ " ] " , " r e v i s i o n N u m b e r " : 3 4 5 , " v a l u e S w i t c h " : " M A N U A L " } , { " a l i a s " : [ ] , " c a t e g o r y " : [ ] , " c l a s s K i n d " : " E l e m e n t D e f i n i t i o n " , " c o n t a i n e d E l e m e n t " : [ " 4 c e 6 0 6 f 9 - 3 1 c 2 - 4 e f 9 - a 2 7 e - 3 6 5 4 f e 5 4 c a 5 f " , " a 5 4 2 4 1 d 7 - 1 1 f 6 - 4 f 9 0 - a 2 8 7 - 7 9 4 2 d b c 0 8 f 6 6 " ] , " d e f i n i t i o n " : [ ] , " h y p e r L i n k " : [ ] , " i i d " : " 0 5 1 2 f f 4 1 - e 0 9 a - 4 7 1 4 - a e 9 0 - 1 b 7 b 7 0 7 b 1 2 c f " , " n a m e " : " R a d i a t i o n   s a t e l l t e " , " o w n e r " : " 8 7 9 0 f e 9 2 - d 1 f a - 4 2 e a - 9 5 2 0 - e 0 d d a c 5 2 f 1 a d " , " p a r a m e t e r " : [ ] , " p a r a m e t e r G r o u p " : [ ] , " r e f e r e n c e d E l e m e n t " : [ ] , " r e v i s i o n N u m b e r " : 2 3 7 , " s h o r t N a m e " : " R a d S A T " } , { " a l i a s " : [ ] , " c a t e g o r y " : [ ] , " c l a s s K i n d " : " E l e m e n t U s a g e " , " d e f i n i t i o n " : [ ] , " e l e m e n t D e f i n i t i o n " : " 6 f 3 a d d 3 1 - 1 5 0 7 - 4 e 1 4 - 8 e a 6 - e 0 b 5 c 8 8 e e a c a " , " e x c l u d e O p t i o n " : [ ] , " h y p e r L i n k " : [ ] , " i i d " : " 4 c e 6 0 6 f 9 - 3 1 c 2 - 4 e f 9 - a 2 7 e - 3 6 5 4 f e 5 4 c a 5 f " , " i n t e r f a c e E n d " : " N O N E " , " n a m e " : " S a t e l l i t e " , " o w n e r " : " 9 f 4 8 e f 6 2 - 7 8 9 0 - 4 2 8 3 - a a 6 3 - 8 0 2 0 6 d 0 4 2 3 3 0 " , " p a r a m e t e r O v e r r i d e " : [ ] , " r e v i s i o n N u m b e r " : 2 3 7 , " s h o r t N a m e " : " S a t " } , { " a l i a s " : [ ] , " c a t e g o r y " : [ ] , " c l a s s K i n d " : " E l e m e n t U s a g e " , " d e f i n i t i o n " : [ ] , " e l e m e n t D e f i n i t i o n " : " 9 7 e 4 7 3 1 3 - a 6 e 6 - 4 d 8 b - b e 9 2 - 6 8 f 7 3 1 0 9 e 8 5 6 " , " e x c l u d e O p t i o n " : [ ] , " h y p e r L i n k " : [ ] , " i i d " : " a 5 4 2 4 1 d 7 - 1 1 f 6 - 4 f 9 0 - a 2 8 7 - 7 9 4 2 d b c 0 8 f 6 6 " , " i n t e r f a c e E n d " : " N O N E " , " n a m e " : " M i s i o n   d e s i g n " , " o w n e r " : " 9 f 4 8 e f 6 2 - 7 8 9 0 - 4 2 8 3 - a a 6 3 - 8 0 2 0 6 d 0 4 2 3 3 0 " , " p a r a m e t e r O v e r r i d e " : [ ] , " r e v i s i o n N u m b e r " : 2 0 7 , " s h o r t N a m e " : " M i s s i o n " } , { " a l i a s " : [ ] , " c a t e g o r y " : [ ] , " c l a s s K i n d " : " E l e m e n t D e f i n i t i o n " , " c o n t a i n e d E l e m e n t " : [ " f 8 0 f d b f a - 2 2 4 2 - 4 8 9 3 - 8 5 5 0 - 4 c 1 0 a 9 5 e 8 7 7 3 " , " b 1 f 4 b c f 6 - 3 3 6 7 - 4 8 9 9 - a 7 e e - 4 c 8 0 3 7 2 7 0 9 d 8 " , " 3 f f 0 0 7 e 8 - 3 e a f - 4 a 1 d - b 9 7 2 - 9 6 9 4 0 f f b f 7 9 8 " , " 8 1 4 6 c 7 5 4 - 6 8 4 5 - 4 2 4 8 - b c 4 e - 3 7 d 6 a 7 d d 1 0 3 b " , " 2 0 0 6 5 a 6 7 - 3 1 9 b - 4 f 8 c - b 1 f 7 - 1 4 f 4 1 c f 4 a 3 f 0 " , " 3 3 b a 4 1 b d - 0 5 0 0 - 4 5 b 2 - b 4 6 0 - 4 d 0 6 e 5 3 a 2 9 b d " , " 9 c 6 f 4 f 1 b - d 1 2 5 - 4 5 d 8 - a c 4 6 - 7 0 9 8 2 1 8 0 0 1 3 4 " ] , " d e f i n i t i o n " : [ ] , " h y p e r L i n k " : [ ] , " i i d " : " 6 f 3 a d d 3 1 - 1 5 0 7 - 4 e 1 4 - 8 e a 6 - e 0 b 5 c 8 8 e e a c a " , " n a m e " : " S a t e l l i t e " , " o w n e r " : " 8 7 9 0 f e 9 2 - d 1 f a - 4 2 e a - 9 5 2 0 - e 0 d d a c 5 2 f 1 a d " , " p a r a m e t e r " : [ ] , " p a r a m e t e r G r o u p " : [ ] , " r e f e r e n c e d E l e m e n t " : [ ] , " r e v i s i o n N u m b e r " : 2 3 6 , " s h o r t N a m e " : " S a t " } , { " a l i a s " : [ ] , " c a t e g o r y " : [ ] , " c l a s s K i n d " : " E l e m e n t U s a g e " , " d e f i n i t i o n " : [ ] , " e l e m e n t D e f i n i t i o n " : " f d 0 3 1 c 2 4 - 1 f 2 2 - 4 6 3 e - b 7 3 b - 2 5 f 9 4 b c 7 0 6 0 3 " , " e x c l u d e O p t i o n " : [ ] , " h y p e r L i n k " : [ ] , " i i d " : " f 8 0 f d b f a - 2 2 4 2 - 4 8 9 3 - 8 5 5 0 - 4 c 1 0 a 9 5 e 8 7 7 3 " , " i n t e r f a c e E n d " : " N O N E " , " n a m e " : " C o m m u n i c a t i o n " , " o w n e r " : " 9 f 4 8 e f 6 2 - 7 8 9 0 - 4 2 8 3 - a a 6 3 - 8 0 2 0 6 d 0 4 2 3 3 0 " , " p a r a m e t e r O v e r r i d e " : [ ] , " r e v i s i o n N u m b e r " : 2 1 0 , " s h o r t N a m e " : " C o m " } , { " a l i a s " : [ ] , " c a t e g o r y " : [ ] , " c l a s s K i n d " : " E l e m e n t U s a g e " , " d e f i n i t i o n " : [ ] , " e l e m e n t D e f i n i t i o n " : " 5 8 0 5 0 1 9 0 - 7 4 a 8 - 4 b 8 5 - 8 0 2 0 - 1 8 3 c 5 c 0 e 1 c d f " , " e x c l u d e O p t i o n " : [ ] , " h y p e r L i n k " : [ ] , " i i d " : " b 1 f 4 b c f 6 - 3 3 6 7 - 4 8 9 9 - a 7 e e - 4 c 8 0 3 7 2 7 0 9 d 8 " , " i n t e r f a c e E n d " : " N O N E " , " n a m e " : " A t t i t u d e   d e t e r m i m a t i o n   a n d   c o n t r o l   s y s t e m " , " o w n e r " : " 9 f 4 8 e f 6 2 - 7 8 9 0 - 4 2 8 3 - a a 6 3 - 8 0 2 0 6 d 0 4 2 3 3 0 " , " p a r a m e t e r O v e r r i d e " : [ ] , " r e v i s i o n N u m b e r " : 2 0 9 , " s h o r t N a m e " : " A D a n d C S " } , { " a l i a s " : [ ] , " c a t e g o r y " : [ ] , " c l a s s K i n d " : " E l e m e n t U s a g e " , " d e f i n i t i o n " : [ ] , " e l e m e n t D e f i n i t i o n " : " 2 c 8 2 1 1 e a - b 2 d 5 - 4 7 c 1 - 8 2 0 e - 8 0 c c 4 7 2 3 4 8 b 3 " , " e x c l u d e O p t i o n " : [ ] , " h y p e r L i n k " : [ ] , " i i d " : " 3 f f 0 0 7 e 8 - 3 e a f - 4 a 1 d - b 9 7 2 - 9 6 9 4 0 f f b f 7 9 8 " , " i n t e r f a c e E n d " : " N O N E " , " n a m e " : " C o m m a n d   a n d   D a t a   H a n d l i n g " , " o w n e r " : " 9 f 4 8 e f 6 2 - 7 8 9 0 - 4 2 8 3 - a a 6 3 - 8 0 2 0 6 d 0 4 2 3 3 0 " , " p a r a m e t e r O v e r r i d e " : [ ] , " r e v i s i o n N u m b e r " : 2 2 6 , " s h o r t N a m e " : " C a n d D H " } , { " a l i a s " : [ ] , " c a t e g o r y " : [ ] , " c l a s s K i n d " : " E l e m e n t U s a g e " , " d e f i n i t i o n " : [ ] , " e l e m e n t D e f i n i t i o n " : " b c 0 c c c 4 1 - 6 6 2 0 - 4 5 3 7 - 9 c 1 8 - c e 8 8 e 5 8 f 4 1 5 6 " , " e x c l u d e O p t i o n " : [ ] , " h y p e r L i n k " : [ ] , " i i d " : " 8 1 4 6 c 7 5 4 - 6 8 4 5 - 4 2 4 8 - b c 4 e - 3 7 d 6 a 7 d d 1 0 3 b " , " i n t e r f a c e E n d " : " N O N E " , " n a m e " : " I n s t r u m e n t s " , " o w n e r " : " 9 f 4 8 e f 6 2 - 7 8 9 0 - 4 2 8 3 - a a 6 3 - 8 0 2 0 6 d 0 4 2 3 3 0 " , " p a r a m e t e r O v e r r i d e " : [ ] , " r e v i s i o n N u m b e r " : 2 1 1 , " s h o r t N a m e " : " I n s t " } , { " a l i a s " : [ ] , " c a t e g o r y " : [ ] , " c l a s s K i n d " : " E l e m e n t U s a g e " , " d e f i n i t i o n " : [ ] , " e l e m e n t D e f i n i t i o n " : " 4 4 7 9 8 7 5 2 - 4 6 7 7 - 4 c 5 7 - b 8 d 4 - 1 2 0 c f 1 d 6 1 3 9 5 " , " e x c l u d e O p t i o n " : [ ] , " h y p e r L i n k " : [ ] , " i i d " : " 2 0 0 6 5 a 6 7 - 3 1 9 b - 4 f 8 c - b 1 f 7 - 1 4 f 4 1 c f 4 a 3 f 0 " , " i n t e r f a c e E n d " : " N O N E " , " n a m e " : " T h e r m a l   c o n t r o l " , " o w n e r " : " 9 f 4 8 e f 6 2 - 7 8 9 0 - 4 2 8 3 - a a 6 3 - 8 0 2 0 6 d 0 4 2 3 3 0 " , " p a r a m e t e r O v e r r i d e " : [ ] , " r e v i s i o n N u m b e r " : 2 3 4 , " s h o r t N a m e " : " T h e r m a l " } , { " a l i a s " : [ ] , " c a t e g o r y " : [ ] , " c l a s s K i n d " : " E l e m e n t U s a g e " , " d e f i n i t i o n " : [ ] , " e l e m e n t D e f i n i t i o n " : " 8 5 2 b 1 e e 0 - 1 5 c 5 - 4 1 a 7 - 9 a d b - 3 e 4 7 8 0 0 3 5 c 4 d " , " e x c l u d e O p t i o n " : [ ] , " h y p e r L i n k " : [ ] , " i i d " : " 3 3 b a 4 1 b d - 0 5 0 0 - 4 5 b 2 - b 4 6 0 - 4 d 0 6 e 5 3 a 2 9 b d " , " i n t e r f a c e E n d " : " N O N E " , " n a m e " : " S t r u c t u r e " , " o w n e r " : " 9 f 4 8 e f 6 2 - 7 8 9 0 - 4 2 8 3 - a a 6 3 - 8 0 2 0 6 d 0 4 2 3 3 0 " , " p a r a m e t e r O v e r r i d e " : [ ] , " r e v i s i o n N u m b e r " : 2 3 6 , " s h o r t N a m e " : " S t r " } , { " a l i a s " : [ ] , " c a t e g o r y " : [ ] , " c l a s s K i n d " : " E l e m e n t U s a g e " , " d e f i n i t i o n " : [ ] , " e l e m e n t D e f i n i t i o n " : " 9 7 9 0 6 9 5 8 - 8 0 f b - 4 d 5 3 - 9 c a 9 - a 0 7 f 1 d 6 4 5 e c 6 " , " e x c l u d e O p t i o n " : [ ] , " h y p e r L i n k " : [ ] , " i i d " : " 9 c 6 f 4 f 1 b - d 1 2 5 - 4 5 d 8 - a c 4 6 - 7 0 9 8 2 1 8 0 0 1 3 4 " , " i n t e r f a c e E n d " : " N O N E " , " n a m e " : " E l e c t r i c a l   P o w e r " , " o w n e r " : " 9 f 4 8 e f 6 2 - 7 8 9 0 - 4 2 8 3 - a a 6 3 - 8 0 2 0 6 d 0 4 2 3 3 0 " , " p a r a m e t e r O v e r r i d e " : [ ] , " r e v i s i o n N u m b e r " : 2 2 0 , " s h o r t N a m e " : " E P " } , { " a l i a s " : [ ] , " c a t e g o r y " : [ ] , " c l a s s K i n d " : " E l e m e n t D e f i n i t i o n " , " c o n t a i n e d E l e m e n t " : [ " 3 2 8 e 2 e f 7 - 8 5 e a - 4 1 4 2 - b 3 0 3 - b c c a 2 9 7 0 d 8 7 0 " , " a f b 7 f 4 c 7 - b 2 0 6 - 4 0 3 1 - 9 e 8 a - 0 9 0 7 f 5 6 4 b 2 a c " , " e f 7 0 2 4 4 d - b d a 2 - 4 0 5 4 - a 2 4 1 - 2 9 0 c b a 5 0 8 2 b d " ] , " d e f i n i t i o n " : [ ] , " h y p e r L i n k " : [ ] , " i i d " : " 9 7 9 0 6 9 5 8 - 8 0 f b - 4 d 5 3 - 9 c a 9 - a 0 7 f 1 d 6 4 5 e c 6 " , " n a m e " : " E l e c t r i c a l   P o w e r " , " o w n e r " : " c 5 2 d 8 b 3 2 - 6 a 9 c - 4 e f 4 - 8 7 b 6 - 1 e 4 f 9 7 e 2 8 e 9 6 " , " p a r a m e t e r " : [ " 5 0 a 5 8 5 0 b - 3 4 3 7 - 4 c 4 0 - b 3 0 3 - 8 1 6 4 7 d 9 0 e e 7 b " , " e 2 b 1 0 a a 8 - 3 0 b 1 - 4 f 7 7 - a 6 c a - 0 0 1 a d e 3 7 6 5 d 3 " , " 4 5 a c 4 4 7 d - 1 4 4 a - 4 c 6 3 - a 7 f b - d c a b 0 a 9 1 5 9 4 c " , " 2 3 e 2 4 4 9 e - e 9 7 7 - 4 b 0 0 - a 4 1 e - 6 b 4 5 4 4 7 a a d 3 a " ] , " p a r a m e t e r G r o u p " : [ ] , " r e f e r e n c e d E l e m e n t " : [ ] , " r e v i s i o n N u m b e r " : 2 8 0 , " s h o r t N a m e " : " E P " } , { " a l i a s " : [ ] , " c a t e g o r y " : [ ] , " c l a s s K i n d " : " E l e m e n t U s a g e " , " d e f i n i t i o n " : [ ] , " e l e m e n t D e f i n i t i o n " : " a d 5 0 8 3 c 6 - 4 6 1 1 - 4 b e e - 9 9 1 5 - e 8 d f f a f 2 9 7 b e " , " e x c l u d e O p t i o n " : [ ] , " h y p e r L i n k " : [ ] , " i i d " : " 3 2 8 e 2 e f 7 - 8 5 e a - 4 1 4 2 - b 3 0 3 - b c c a 2 9 7 0 d 8 7 0 " , " i n t e r f a c e E n d " : " N O N E " , " n a m e " : " E l e c t r i c a l   p o w e r   u n i t " , " o w n e r " : " 9 f 4 8 e f 6 2 - 7 8 9 0 - 4 2 8 3 - a a 6 3 - 8 0 2 0 6 d 0 4 2 3 3 0 " , " p a r a m e t e r O v e r r i d e " : [ ] , " r e v i s i o n N u m b e r " : 2 1 5 , " s h o r t N a m e " : " E P U " } , { " a l i a s " : [ ] , " c a t e g o r y " : [ ] , " c l a s s K i n d " : " E l e m e n t U s a g e " , " d e f i n i t i o n " : [ ] , " e l e m e n t D e f i n i t i o n " : " 2 3 8 5 0 2 c f - 0 0 9 8 - 4 5 d 0 - 9 d a 7 - 4 1 a 2 2 f 3 a f d 8 0 " , " e x c l u d e O p t i o n " : [ ] , " h y p e r L i n k " : [ ] , " i i d " : " a f b 7 f 4 c 7 - b 2 0 6 - 4 0 3 1 - 9 e 8 a - 0 9 0 7 f 5 6 4 b 2 a c " , " i n t e r f a c e E n d " : " N O N E " , " n a m e " : " S o l a r   a r r a y s " , " o w n e r " : " 9 f 4 8 e f 6 2 - 7 8 9 0 - 4 2 8 3 - a a 6 3 - 8 0 2 0 6 d 0 4 2 3 3 0 " , " p a r a m e t e r O v e r r i d e " : [ ] , " r e v i s i o n N u m b e r " : 2 1 8 , " s h o r t N a m e " : " S o l A " } , { " a l i a s " : [ ] , " c a t e g o r y " : [ ] , " c l a s s K i n d " : " E l e m e n t U s a g e " , " d e f i n i t i o n " : [ ] , " e l e m e n t D e f i n i t i o n " : " 3 2 1 1 d 3 f c - 6 0 3 b - 4 9 3 a - 8 8 b 6 - e 9 e 8 3 0 a c 4 a e 1 " , " e x c l u d e O p t i o n " : [ ] , " h y p e r L i n k " : [ ] , " i i d " : " e f 7 0 2 4 4 d - b d a 2 - 4 0 5 4 - a 2 4 1 - 2 9 0 c b a 5 0 8 2 b d " , " i n t e r f a c e E n d " : " N O N E " , " n a m e " : " B a t t e r y " , " o w n e r " : " 9 f 4 8 e f 6 2 - 7 8 9 0 - 4 2 8 3 - a a 6 3 - 8 0 2 0 6 d 0 4 2 3 3 0 " , " p a r a m e t e r O v e r r i d e " : [ ] , " r e v i s i o n N u m b e r " : 2 1 9 , " s h o r t N a m e " : " B a t t e r y " } , { " a l l o w D i f f e r e n t O w n e r O f O v e r r i d e " : f a l s e , " c l a s s K i n d " : " P a r a m e t e r " , " e x p e c t s O v e r r i d e " : f a l s e , " g r o u p " : n u l l , " i i d " : " 5 0 a 5 8 5 0 b - 3 4 3 7 - 4 c 4 0 - b 3 0 3 - 8 1 6 4 7 d 9 0 e e 7 b " , " i s O p t i o n D e p e n d e n t " : f a l s e , " o w n e r " : " 9 f 4 8 e f 6 2 - 7 8 9 0 - 4 2 8 3 - a a 6 3 - 8 0 2 0 6 d 0 4 2 3 3 0 " , " p a r a m e t e r S u b s c r i p t i o n " : [ ] , " p a r a m e t e r T y p e " : " 6 5 1 e 1 8 7 5 - 9 2 3 6 - 4 b d 2 - b 3 a 7 - f d 8 9 7 9 7 e b d d 8 " , " r e q u e s t e d B y " : n u l l , " r e v i s i o n N u m b e r " : 2 5 6 , " s c a l e " : " 9 a 1 1 2 a 9 a - 4 1 1 a - 4 9 a 0 - 8 d f 8 - 8 7 2 8 5 a 1 e 2 1 5 5 " , " s t a t e D e p e n d e n c e " : n u l l , " v a l u e S e t " : [ " 4 4 4 e 4 6 6 1 - 2 0 9 4 - 4 5 e 7 - 9 a 7 9 - 4 a 8 2 9 9 5 5 a 5 b c " ] } , { " a c t u a l O p t i o n " : n u l l , " a c t u a l S t a t e " : n u l l , " c l a s s K i n d " : " P a r a m e t e r V a l u e S e t " , " c o m p u t e d " : " [ \ " 1 \ " ] " , " f o r m u l a " : " [ \ " = E P ! C 5 5 \ " ] " , " i i d " : " 4 4 4 e 4 6 6 1 - 2 0 9 4 - 4 5 e 7 - 9 a 7 9 - 4 a 8 2 9 9 5 5 a 5 b c " , " m a n u a l " : " [ \ " - \ " ] " , " p u b l i s h e d " : " [ \ " 1 \ " ] " , " r e f e r e n c e " : " [ \ " - \ " ] " , " r e v i s i o n N u m b e r " : 3 1 8 , " v a l u e S w i t c h " : " C O M P U T E D " } , { " a l l o w D i f f e r e n t O w n e r O f O v e r r i d e " : f a l s e , " c l a s s K i n d " : " P a r a m e t e r " , " e x p e c t s O v e r r i d e " : f a l s e , " g r o u p " : n u l l , " i i d " : " e 2 b 1 0 a a 8 - 3 0 b 1 - 4 f 7 7 - a 6 c a - 0 0 1 a d e 3 7 6 5 d 3 " , " i s O p t i o n D e p e n d e n t " : f a l s e , " o w n e r " : " 9 f 4 8 e f 6 2 - 7 8 9 0 - 4 2 8 3 - a a 6 3 - 8 0 2 0 6 d 0 4 2 3 3 0 " , " p a r a m e t e r S u b s c r i p t i o n " : [ ] , " p a r a m e t e r T y p e " : " d 5 6 b d f d 2 - 5 c 6 f - 4 6 e 3 - 9 6 a b - 2 0 b 7 5 3 3 9 3 4 5 1 " , " r e q u e s t e d B y " : n u l l , " r e v i s i o n N u m b e r " : 2 5 4 , " s c a l e " : " 6 b 2 4 b 1 9 3 - 2 f 8 2 - 4 3 b 7 - 9 9 c 3 - 8 2 7 f 0 b a 0 6 d 0 c " , " s t a t e D e p e n d e n c e " : n u l l , " v a l u e S e t " : [ " d 8 7 f f c 0 4 - 7 e 3 c - 4 0 e 6 - 9 8 1 7 - 8 6 e 2 6 2 5 4 e 7 9 7 " ] } , { " a c t u a l O p t i o n " : n u l l , " a c t u a l S t a t e " : n u l l , " c l a s s K i n d " : " P a r a m e t e r V a l u e S e t " , " c o m p u t e d " : " [ \ " 4 0 \ " ] " , " f o r m u l a " : " [ \ " = E P ! C 5 6 \ " ] " , " i i d " : " d 8 7 f f c 0 4 - 7 e 3 c - 4 0 e 6 - 9 8 1 7 - 8 6 e 2 6 2 5 4 e 7 9 7 " , " m a n u a l " : " [ \ " - \ " ] " , " p u b l i s h e d " : " [ \ " 4 0 \ " ] " , " r e f e r e n c e " : " [ \ " - \ " ] " , " r e v i s i o n N u m b e r " : 3 2 0 , " v a l u e S w i t c h " : " C O M P U T E D " } , { " a l l o w D i f f e r e n t O w n e r O f O v e r r i d e " : f a l s e , " c l a s s K i n d " : " P a r a m e t e r " , " e x p e c t s O v e r r i d e " : f a l s e , " g r o u p " : n u l l , " i i d " : " 4 5 a c 4 4 7 d - 1 4 4 a - 4 c 6 3 - a 7 f b - d c a b 0 a 9 1 5 9 4 c " , " i s O p t i o n D e p e n d e n t " : f a l s e , " o w n e r " : " 9 f 4 8 e f 6 2 - 7 8 9 0 - 4 2 8 3 - a a 6 3 - 8 0 2 0 6 d 0 4 2 3 3 0 " , " p a r a m e t e r S u b s c r i p t i o n " : [ ] , " p a r a m e t e r T y p e " : " 8 d b 6 7 3 7 f - 5 2 6 9 - 4 7 a 1 - 9 d f 8 - 5 5 b a 3 5 8 c 5 7 3 7 " , " r e q u e s t e d B y " : n u l l , " r e v i s i o n N u m b e r " : 2 5 7 , " s c a l e " : " 6 1 c e 4 b b 0 - 8 3 0 1 - 4 0 6 1 - 8 e 4 5 - 0 c 6 6 8 2 d b 9 a 9 f " , " s t a t e D e p e n d e n c e " : n u l l , " v a l u e S e t " : [ " 7 9 4 3 b 3 a 4 - c 8 4 a - 4 3 e 9 - 8 f f 6 - 0 2 3 b 3 f 9 5 1 4 2 f " ] } , { " a c t u a l O p t i o n " : n u l l , " a c t u a l S t a t e " : n u l l , " c l a s s K i n d " : " P a r a m e t e r V a l u e S e t " , " c o m p u t e d " : " [ \ " 2 . 3 1 3 5 3 3 7 9 4 1 4 4 7 1 \ " ] " , " f o r m u l a " : " [ \ " = E P ! C 5 4 \ " ] " , " i i d " : " 7 9 4 3 b 3 a 4 - c 8 4 a - 4 3 e 9 - 8 f f 6 - 0 2 3 b 3 f 9 5 1 4 2 f " , " m a n u a l " : " [ \ " - \ " ] " , " p u b l i s h e d " : " [ \ " 2 . 3 1 3 5 3 3 7 9 4 1 4 4 7 1 \ " ] " , " r e f e r e n c e " : " [ \ " - \ " ] " , " r e v i s i o n N u m b e r " : 3 3 6 , " v a l u e S w i t c h " : " C O M P U T E D " } , { " a l l o w D i f f e r e n t O w n e r O f O v e r r i d e " : f a l s e , " c l a s s K i n d " : " P a r a m e t e r " , " e x p e c t s O v e r r i d e " : f a l s e , " g r o u p " : n u l l , " i i d " : " 2 3 e 2 4 4 9 e - e 9 7 7 - 4 b 0 0 - a 4 1 e - 6 b 4 5 4 4 7 a a d 3 a " , " i s O p t i o n D e p e n d e n t " : f a l s e , " o w n e r " : " 9 f 4 8 e f 6 2 - 7 8 9 0 - 4 2 8 3 - a a 6 3 - 8 0 2 0 6 d 0 4 2 3 3 0 " , " p a r a m e t e r S u b s c r i p t i o n " : [ ] , " p a r a m e t e r T y p e " : " 4 7 5 6 5 e 5 3 - b f 9 3 - 4 b f 3 - b c 8 3 - 0 1 d b f b 4 8 f 7 8 d " , " r e q u e s t e d B y " : n u l l , " r e v i s i o n N u m b e r " : 2 6 0 , " s c a l e " : " 6 b 2 4 b 1 9 3 - 2 f 8 2 - 4 3 b 7 - 9 9 c 3 - 8 2 7 f 0 b a 0 6 d 0 c " , " s t a t e D e p e n d e n c e " : n u l l , " v a l u e S e t " : [ " 1 6 e 0 7 a d a - 7 9 4 3 - 4 a 6 1 - 9 1 f 2 - 2 a f c 3 9 6 2 5 e 0 7 " ] } , { " a c t u a l O p t i o n " : n u l l , " a c t u a l S t a t e " : n u l l , " c l a s s K i n d " : " P a r a m e t e r V a l u e S e t " , " c o m p u t e d " : " [ \ " 4 0 \ " ] " , " f o r m u l a " : " [ \ " = E P ! C 5 6 \ " ] " , " i i d " : " 1 6 e 0 7 a d a - 7 9 4 3 - 4 a 6 1 - 9 1 f 2 - 2 a f c 3 9 6 2 5 e 0 7 " , " m a n u a l " : " [ \ " - \ " ] " , " p u b l i s h e d " : " [ \ " 4 0 \ " ] " , " r e f e r e n c e " : " [ \ " - \ " ] " , " r e v i s i o n N u m b e r " : 3 1 8 , " v a l u e S w i t c h " : " C O M P U T E D " } , { " a l i a s " : [ ] , " c a t e g o r y " : [ ] , " c l a s s K i n d " : " E l e m e n t D e f i n i t i o n " , " c o n t a i n e d E l e m e n t " : [ ] , " d e f i n i t i o n " : [ ] , " h y p e r L i n k " : [ ] , " i i d " : " a d 5 0 8 3 c 6 - 4 6 1 1 - 4 b e e - 9 9 1 5 - e 8 d f f a f 2 9 7 b e " , " n a m e " : " E l e c t r i c a l   p o w e r   u n i t " , " o w n e r " : " c 5 2 d 8 b 3 2 - 6 a 9 c - 4 e f 4 - 8 7 b 6 - 1 e 4 f 9 7 e 2 8 e 9 6 " , " p a r a m e t e r " : [ " 6 d 4 b b 6 6 e - 6 8 4 3 - 4 e 0 8 - 9 6 c 3 - a 2 2 f 8 c 1 2 4 0 9 1 " , " 4 b e 5 8 d 2 4 - 8 1 a c - 4 b b 9 - a 7 d 4 - f b e 8 d 1 7 8 4 4 5 3 " , " d 0 c f d c b 3 - 3 d b 8 - 4 a c 3 - 9 6 4 c - f b b f 5 3 c e 7 f 6 5 " , " a 4 f 2 b 5 4 8 - 6 b 6 b - 4 b 5 5 - a 3 5 d - 2 7 5 8 d a 7 9 4 d d 9 " , " 7 a c 2 a e 7 3 - 7 0 c 0 - 4 0 5 d - 8 6 9 d - 3 f e 7 8 b 7 8 a c b c " , " e 8 f 1 d 4 7 3 - c 0 3 a - 4 d a 4 - 9 b 9 e - 4 2 4 f f a e 6 e 3 c d " , " c e 2 6 d 8 a 0 - 4 f a 3 - 4 8 a f - a f 0 b - 3 3 e d 0 4 1 b b 6 2 8 " ] , " p a r a m e t e r G r o u p " : [ ] , " r e f e r e n c e d E l e m e n t " : [ ] , " r e v i s i o n N u m b e r " : 3 3 8 , " s h o r t N a m e " : " E P U " } , { " a l l o w D i f f e r e n t O w n e r O f O v e r r i d e " : f a l s e , " c l a s s K i n d " : " P a r a m e t e r " , " e x p e c t s O v e r r i d e " : f a l s e , " g r o u p " : n u l l , " i i d " : " 6 d 4 b b 6 6 e - 6 8 4 3 - 4 e 0 8 - 9 6 c 3 - a 2 2 f 8 c 1 2 4 0 9 1 " , " i s O p t i o n D e p e n d e n t " : f a l s e , " o w n e r " : " 9 f 4 8 e f 6 2 - 7 8 9 0 - 4 2 8 3 - a a 6 3 - 8 0 2 0 6 d 0 4 2 3 3 0 " , " p a r a m e t e r S u b s c r i p t i o n " : [ ] , " p a r a m e t e r T y p e " : " 8 d b 6 7 3 7 f - 5 2 6 9 - 4 7 a 1 - 9 d f 8 - 5 5 b a 3 5 8 c 5 7 3 7 " , " r e q u e s t e d B y " : n u l l , " r e v i s i o n N u m b e r " : 2 9 7 , " s c a l e " : " 6 1 c e 4 b b 0 - 8 3 0 1 - 4 0 6 1 - 8 e 4 5 - 0 c 6 6 8 2 d b 9 a 9 f " , " s t a t e D e p e n d e n c e " : n u l l , " v a l u e S e t " : [ " 6 c 8 2 c 2 0 6 - a 8 3 5 - 4 f c 8 - 8 c 6 a - 5 c 9 d 5 7 f 3 4 7 b f " ] } , { " a c t u a l O p t i o n " : n u l l , " a c t u a l S t a t e " : n u l l , " c l a s s K i n d " : " P a r a m e t e r V a l u e S e t " , " c o m p u t e d " : " [ \ " - \ " ] " , " f o r m u l a " : " [ \ " \ " ] " , " i i d " : " 6 c 8 2 c 2 0 6 - a 8 3 5 - 4 f c 8 - 8 c 6 a - 5 c 9 d 5 7 f 3 4 7 b f " , " m a n u a l " : " [ \ " - \ " ] " , " p u b l i s h e d " : " [ \ " 0 . 8 \ " ] " , " r e f e r e n c e " : " [ \ " 0 . 8 \ " ] " , " r e v i s i o n N u m b e r " : 3 3 3 , " v a l u e S w i t c h " : " R E F E R E N C E " } , { " a l l o w D i f f e r e n t O w n e r O f O v e r r i d e " : f a l s e , " c l a s s K i n d " : " P a r a m e t e r " , " e x p e c t s O v e r r i d e " : f a l s e , " g r o u p " : n u l l , " i i d " : " 4 b e 5 8 d 2 4 - 8 1 a c - 4 b b 9 - a 7 d 4 - f b e 8 d 1 7 8 4 4 5 3 " , " i s O p t i o n D e p e n d e n t " : f a l s e , " o w n e r " : " 9 f 4 8 e f 6 2 - 7 8 9 0 - 4 2 8 3 - a a 6 3 - 8 0 2 0 6 d 0 4 2 3 3 0 " , " p a r a m e t e r S u b s c r i p t i o n " : [ ] , " p a r a m e t e r T y p e " : " 5 7 c 6 c 4 9 6 - e d 2 6 - 4 e 5 8 - a 4 2 9 - 3 d d 2 0 9 4 e 4 d 9 6 " , " r e q u e s t e d B y " : n u l l , " r e v i s i o n N u m b e r " : 2 8 3 , " s c a l e " : " 5 6 8 6 3 1 6 1 - f a 3 a - 4 7 b 8 - a 3 c d - 1 6 4 6 5 f 7 3 4 b 2 7 " , " s t a t e D e p e n d e n c e " : n u l l , " v a l u e S e t " : [ " c 7 c 1 1 9 f 7 - 4 5 e 7 - 4 9 7 2 - 8 5 f 0 - 5 c 1 e b 6 3 d 1 d 0 0 " ] } , { " a c t u a l O p t i o n " : n u l l , " a c t u a l S t a t e " : n u l l , " c l a s s K i n d " : " P a r a m e t e r V a l u e S e t " , " c o m p u t e d " : " [ \ " - \ " ] " , " f o r m u l a " : " [ \ " \ " ] " , " i i d " : " c 7 c 1 1 9 f 7 - 4 5 e 7 - 4 9 7 2 - 8 5 f 0 - 5 c 1 e b 6 3 d 1 d 0 0 " , " m a n u a l " : " [ \ " - \ " ] " , " p u b l i s h e d " : " [ \ " 1 \ " ] " , " r e f e r e n c e " : " [ \ " 1 \ " ] " , " r e v i s i o n N u m b e r " : 3 3 3 , " v a l u e S w i t c h " : " R E F E R E N C E " } , { " a l l o w D i f f e r e n t O w n e r O f O v e r r i d e " : f a l s e , " c l a s s K i n d " : " P a r a m e t e r " , " e x p e c t s O v e r r i d e " : f a l s e , " g r o u p " : n u l l , " i i d " : " d 0 c f d c b 3 - 3 d b 8 - 4 a c 3 - 9 6 4 c - f b b f 5 3 c e 7 f 6 5 " , " i s O p t i o n D e p e n d e n t " : f a l s e , " o w n e r " : " 9 f 4 8 e f 6 2 - 7 8 9 0 - 4 2 8 3 - a a 6 3 - 8 0 2 0 6 d 0 4 2 3 3 0 " , " p a r a m e t e r S u b s c r i p t i o n " : [ ] , " p a r a m e t e r T y p e " : " 8 5 e 8 4 9 9 9 - a d 7 9 - 4 7 f 7 - 9 4 5 5 - 9 0 8 6 a 6 b 1 b 3 a d " , " r e q u e s t e d B y " : n u l l , " r e v i s i o n N u m b e r " : 2 7 8 , " s c a l e " : n u l l , " s t a t e D e p e n d e n c e " : n u l l , " v a l u e S e t " : [ " c 8 e 6 0 4 f 4 - c d c c - 4 8 3 7 - a d 9 b - c d f 4 c c e 4 1 7 2 c " ] } , { " a c t u a l O p t i o n " : n u l l , " a c t u a l S t a t e " : n u l l , " c l a s s K i n d " : " P a r a m e t e r V a l u e S e t " , " c o m p u t e d " : " [ \ " - \ " ] " , " f o r m u l a " : " [ \ " \ " ] " , " i i d " : " c 8 e 6 0 4 f 4 - c d c c - 4 8 3 7 - a d 9 b - c d f 4 c c e 4 1 7 2 c " , " m a n u a l " : " [ \ " B o x \ " ] " , " p u b l i s h e d " : " [ \ " B o x \ " ] " , " r e f e r e n c e " : " [ \ " - \ " ] " , " r e v i s i o n N u m b e r " : 3 4 4 , " v a l u e S w i t c h " : " M A N U A L " } , { " a l l o w D i f f e r e n t O w n e r O f O v e r r i d e " : f a l s e , " c l a s s K i n d " : " P a r a m e t e r " , " e x p e c t s O v e r r i d e " : f a l s e , " g r o u p " : n u l l , " i i d " : " a 4 f 2 b 5 4 8 - 6 b 6 b - 4 b 5 5 - a 3 5 d - 2 7 5 8 d a 7 9 4 d d 9 " , " i s O p t i o n D e p e n d e n t " : f a l s e , " o w n e r " : " 9 f 4 8 e f 6 2 - 7 8 9 0 - 4 2 8 3 - a a 6 3 - 8 0 2 0 6 d 0 4 2 3 3 0 " , " p a r a m e t e r S u b s c r i p t i o n " : [ ] , " p a r a m e t e r T y p e " : " d 1 4 5 a d d 7 - 1 7 8 1 - 4 2 0 e - 8 a f 7 - c 9 9 6 b 3 9 2 e b d 9 " , " r e q u e s t e d B y " : n u l l , " r e v i s i o n N u m b e r " : 2 9 9 , " s c a l e " : " 3 d 5 b d d b 6 - 6 4 0 f - 4 d 7 9 - 9 c 3 5 - 6 4 a 5 5 4 9 4 6 8 8 4 " , " s t a t e D e p e n d e n c e " : n u l l , " v a l u e S e t " : [ " 4 1 8 d 1 4 7 e - 4 e 9 b - 4 3 8 e - b 8 5 4 - 2 3 5 5 b 3 c 5 b a 2 3 " ] } , { " a c t u a l O p t i o n " : n u l l , " a c t u a l S t a t e " : n u l l , " c l a s s K i n d " : " P a r a m e t e r V a l u e S e t " , " c o m p u t e d " : " [ \ " - \ " ] " , " f o r m u l a " : " [ \ " - \ " ] " , " i i d " : " 4 1 8 d 1 4 7 e - 4 e 9 b - 4 3 8 e - b 8 5 4 - 2 3 5 5 b 3 c 5 b a 2 3 " , " m a n u a l " : " [ \ " 0 . 1 \ " ] " , " p u b l i s h e d " : " [ \ " 0 . 1 \ " ] " , " r e f e r e n c e " : " [ \ " - \ " ] " , " r e v i s i o n N u m b e r " : 3 1 8 , " v a l u e S w i t c h " : " M A N U A L " } , { " a l l o w D i f f e r e n t O w n e r O f O v e r r i d e " : f a l s e , " c l a s s K i n d " : " P a r a m e t e r " , " e x p e c t s O v e r r i d e " : f a l s e , " g r o u p " : n u l l , " i i d " : " 7 a c 2 a e 7 3 - 7 0 c 0 - 4 0 5 d - 8 6 9 d - 3 f e 7 8 b 7 8 a c b c " , " i s O p t i o n D e p e n d e n t " : f a l s e , " o w n e r " : " 9 f 4 8 e f 6 2 - 7 8 9 0 - 4 2 8 3 - a a 6 3 - 8 0 2 0 6 d 0 4 2 3 3 0 " , " p a r a m e t e r S u b s c r i p t i o n " : [ ] , " p a r a m e t e r T y p e " : " 1 1 0 9 c b 4 6 - c e b a - 4 d 2 d - 9 3 5 7 - 5 0 9 6 a 8 5 d b a 0 f " , " r e q u e s t e d B y " : n u l l , " r e v i s i o n N u m b e r " : 3 0 1 , " s c a l e " : " 3 d 5 b d d b 6 - 6 4 0 f - 4 d 7 9 - 9 c 3 5 - 6 4 a 5 5 4 9 4 6 8 8 4 " , " s t a t e D e p e n d e n c e " : n u l l , " v a l u e S e t " : [ " 9 2 b 7 f 8 6 3 - c 1 c a - 4 0 1 1 - a a 7 8 - f c a 9 b b e 7 0 0 f e " ] } , { " a c t u a l O p t i o n " : n u l l , " a c t u a l S t a t e " : n u l l , " c l a s s K i n d " : " P a r a m e t e r V a l u e S e t " , " c o m p u t e d " : " [ \ " - \ " ] " , " f o r m u l a " : " [ \ " - \ " ] " , " i i d " : " 9 2 b 7 f 8 6 3 - c 1 c a - 4 0 1 1 - a a 7 8 - f c a 9 b b e 7 0 0 f e " , " m a n u a l " : " [ \ " 0 . 1 \ " ] " , " p u b l i s h e d " : " [ \ " 0 . 1 \ " ] " , " r e f e r e n c e " : " [ \ " - \ " ] " , " r e v i s i o n N u m b e r " : 3 1 8 , " v a l u e S w i t c h " : " M A N U A L " } , { " a l l o w D i f f e r e n t O w n e r O f O v e r r i d e " : f a l s e , " c l a s s K i n d " : " P a r a m e t e r " , " e x p e c t s O v e r r i d e " : f a l s e , " g r o u p " : n u l l , " i i d " : " e 8 f 1 d 4 7 3 - c 0 3 a - 4 d a 4 - 9 b 9 e - 4 2 4 f f a e 6 e 3 c d " , " i s O p t i o n D e p e n d e n t " : f a l s e , " o w n e r " : " 9 f 4 8 e f 6 2 - 7 8 9 0 - 4 2 8 3 - a a 6 3 - 8 0 2 0 6 d 0 4 2 3 3 0 " , " p a r a m e t e r S u b s c r i p t i o n " : [ ] , " p a r a m e t e r T y p e " : " 6 6 7 6 6 f 4 4 - 0 a 0 b - 4 e 0 a - 9 b c 7 - 8 a e 0 2 7 c 2 d a 5 c " , " r e q u e s t e d B y " : n u l l , " r e v i s i o n N u m b e r " : 2 9 8 , " s c a l e " : " 3 d 5 b d d b 6 - 6 4 0 f - 4 d 7 9 - 9 c 3 5 - 6 4 a 5 5 4 9 4 6 8 8 4 " , " s t a t e D e p e n d e n c e " : n u l l , " v a l u e S e t " : [ " a 2 8 8 e 4 7 1 - e e 1 9 - 4 6 7 8 - a a 0 5 - 8 4 5 8 d a c 2 e 6 9 5 " ] } , { " a c t u a l O p t i o n " : n u l l , " a c t u a l S t a t e " : n u l l , " c l a s s K i n d " : " P a r a m e t e r V a l u e S e t " , " c o m p u t e d " : " [ \ " - \ " ] " , " f o r m u l a " : " [ \ " - \ " ] " , " i i d " : " a 2 8 8 e 4 7 1 - e e 1 9 - 4 6 7 8 - a a 0 5 - 8 4 5 8 d a c 2 e 6 9 5 " , " m a n u a l " : " [ \ " 0 . 2 \ " ] " , " p u b l i s h e d " : " [ \ " 0 . 2 \ " ] " , " r e f e r e n c e " : " [ \ " - \ " ] " , " r e v i s i o n N u m b e r " : 3 1 8 , " v a l u e S w i t c h " : " M A N U A L " } , { " a l l o w D i f f e r e n t O w n e r O f O v e r r i d e " : f a l s e , " c l a s s K i n d " : " P a r a m e t e r " , " e x p e c t s O v e r r i d e " : f a l s e , " g r o u p " : n u l l , " i i d " : " c e 2 6 d 8 a 0 - 4 f a 3 - 4 8 a f - a f 0 b - 3 3 e d 0 4 1 b b 6 2 8 " , " i s O p t i o n D e p e n d e n t " : f a l s e , " o w n e r " : " 9 f 4 8 e f 6 2 - 7 8 9 0 - 4 2 8 3 - a a 6 3 - 8 0 2 0 6 d 0 4 2 3 3 0 " , " p a r a m e t e r S u b s c r i p t i o n " : [ ] , " p a r a m e t e r T y p e " : " 3 5 a 4 9 1 6 8 - 0 d 5 2 - 4 f 5 5 - 9 2 f 9 - 9 3 e 4 d a 7 2 b 1 0 1 " , " r e q u e s t e d B y " : n u l l , " r e v i s i o n N u m b e r " : 2 9 0 , " s c a l e " : " 0 2 c e 4 3 5 e - 1 a f 8 - 4 4 2 f - b 1 3 0 - 2 3 6 1 4 1 4 3 4 7 1 1 " , " s t a t e D e p e n d e n c e " : n u l l , " v a l u e S e t " : [ " 9 d 7 7 f f c 9 - 5 3 0 a - 4 6 1 c - a 4 1 5 - 0 8 7 8 4 6 a b 3 6 6 4 " ] } , { " a c t u a l O p t i o n " : n u l l , " a c t u a l S t a t e " : n u l l , " c l a s s K i n d " : " P a r a m e t e r V a l u e S e t " , " c o m p u t e d " : " [ \ " - \ " ] " , " f o r m u l a " : " [ \ " \ " ] " , " i i d " : " 9 d 7 7 f f c 9 - 5 3 0 a - 4 6 1 c - a 4 1 5 - 0 8 7 8 4 6 a b 3 6 6 4 " , " m a n u a l " : " [ \ " - \ " ] " , " p u b l i s h e d " : " [ \ " - \ " ] " , " r e f e r e n c e " : " [ \ " - \ " ] " , " r e v i s i o n N u m b e r " : 3 3 3 , " v a l u e S w i t c h " : " M A N U A L " } , { " a l i a s " : [ ] , " c a t e g o r y " : [ ] , " c l a s s K i n d " : " E l e m e n t D e f i n i t i o n " , " c o n t a i n e d E l e m e n t " : [ ] , " d e f i n i t i o n " : [ ] , " h y p e r L i n k " : [ ] , " i i d " : " 3 2 1 1 d 3 f c - 6 0 3 b - 4 9 3 a - 8 8 b 6 - e 9 e 8 3 0 a c 4 a e 1 " , " n a m e " : " B a t t e r y " , " o w n e r " : " c 5 2 d 8 b 3 2 - 6 a 9 c - 4 e f 4 - 8 7 b 6 - 1 e 4 f 9 7 e 2 8 e 9 6 " , " p a r a m e t e r " : [ " 3 e 0 9 0 1 d 2 - 6 c 0 9 - 4 5 b 3 - 8 2 6 9 - a 0 b 7 f 1 e e 2 b 1 1 " , " a a 8 b 1 c 5 8 - c c f 0 - 4 7 6 f - 8 1 e 9 - 0 6 1 d 9 d 6 0 0 1 d a " , " 7 9 4 0 b d d 5 - 9 e a 4 - 4 9 1 5 - 8 a e e - b 1 b b 1 8 c 0 f f 7 f " , " 4 e c 6 4 4 2 c - 6 6 8 b - 4 2 b 8 - a 0 f d - b 5 6 3 1 7 d 3 f 2 0 a " , " 5 3 e 3 c 4 6 d - 4 b 3 3 - 4 f e 5 - 8 c 0 2 - 6 2 a 3 0 c 0 f 3 e b 3 " , " a 2 5 7 a 8 2 a - f b d 2 - 4 b 1 b - a 0 1 5 - 2 e b 6 c d 0 8 7 f 1 5 " ] , " p a r a m e t e r G r o u p " : [ ] , " r e f e r e n c e d E l e m e n t " : [ ] , " r e v i s i o n N u m b e r " : 2 8 1 , " s h o r t N a m e " : " B a t t e r y " } , { " a l l o w D i f f e r e n t O w n e r O f O v e r r i d e " : f a l s e , " c l a s s K i n d " : " P a r a m e t e r " , " e x p e c t s O v e r r i d e " : f a l s e , " g r o u p " : n u l l , " i i d " : " 3 e 0 9 0 1 d 2 - 6 c 0 9 - 4 5 b 3 - 8 2 6 9 - a 0 b 7 f 1 e e 2 b 1 1 " , " i s O p t i o n D e p e n d e n t " : f a l s e , " o w n e r " : " 9 f 4 8 e f 6 2 - 7 8 9 0 - 4 2 8 3 - a a 6 3 - 8 0 2 0 6 d 0 4 2 3 3 0 " , " p a r a m e t e r S u b s c r i p t i o n " : [ ] , " p a r a m e t e r T y p e " : " 8 d b 6 7 3 7 f - 5 2 6 9 - 4 7 a 1 - 9 d f 8 - 5 5 b a 3 5 8 c 5 7 3 7 " , " r e q u e s t e d B y " : n u l l , " r e v i s i o n N u m b e r " : 2 6 9 , " s c a l e " : " 6 1 c e 4 b b 0 - 8 3 0 1 - 4 0 6 1 - 8 e 4 5 - 0 c 6 6 8 2 d b 9 a 9 f " , " s t a t e D e p e n d e n c e " : n u l l , " v a l u e S e t " : [ " 6 5 4 c a 3 6 3 - 8 f a 3 - 4 6 9 7 - a d 2 7 - a e b 7 9 1 a 3 f 6 e 0 " ] } , { " a c t u a l O p t i o n " : n u l l , " a c t u a l S t a t e " : n u l l , " c l a s s K i n d " : " P a r a m e t e r V a l u e S e t " , " c o m p u t e d " : " [ \ " - \ " ] " , " f o r m u l a " : " [ \ " \ " ] " , " i i d " : " 6 5 4 c a 3 6 3 - 8 f a 3 - 4 6 9 7 - a d 2 7 - a e b 7 9 1 a 3 f 6 e 0 " , " m a n u a l " : " [ \ " - \ " ] " , " p u b l i s h e d " : " [ \ " 0 . 5 9 \ " ] " , " r e f e r e n c e " : " [ \ " 0 . 5 9 \ " ] " , " r e v i s i o n N u m b e r " : 3 3 1 , " v a l u e S w i t c h " : " R E F E R E N C E " } , { " a l l o w D i f f e r e n t O w n e r O f O v e r r i d e " : f a l s e , " c l a s s K i n d " : " P a r a m e t e r " , " e x p e c t s O v e r r i d e " : f a l s e , " g r o u p " : n u l l , " i i d " : " a a 8 b 1 c 5 8 - c c f 0 - 4 7 6 f - 8 1 e 9 - 0 6 1 d 9 d 6 0 0 1 d a " , " i s O p t i o n D e p e n d e n t " : f a l s e , " o w n e r " : " 9 f 4 8 e f 6 2 - 7 8 9 0 - 4 2 8 3 - a a 6 3 - 8 0 2 0 6 d 0 4 2 3 3 0 " , " p a r a m e t e r S u b s c r i p t i o n " : [ ] , " p a r a m e t e r T y p e " : " d 1 4 5 a d d 7 - 1 7 8 1 - 4 2 0 e - 8 a f 7 - c 9 9 6 b 3 9 2 e b d 9 " , " r e q u e s t e d B y " : n u l l , " r e v i s i o n N u m b e r " : 2 7 1 , " s c a l e " : " 3 d 5 b d d b 6 - 6 4 0 f - 4 d 7 9 - 9 c 3 5 - 6 4 a 5 5 4 9 4 6 8 8 4 " , " s t a t e D e p e n d e n c e " : n u l l , " v a l u e S e t " : [ " 8 0 0 0 1 5 b e - e b 1 8 - 4 c 0 6 - 8 5 e d - 8 8 8 0 2 b d 4 f 0 5 7 " ] } , { " a c t u a l O p t i o n " : n u l l , " a c t u a l S t a t e " : n u l l , " c l a s s K i n d " : " P a r a m e t e r V a l u e S e t " , " c o m p u t e d " : " [ \ " - \ " ] " , " f o r m u l a " : " [ \ " - \ " ] " , " i i d " : " 8 0 0 0 1 5 b e - e b 1 8 - 4 c 0 6 - 8 5 e d - 8 8 8 0 2 b d 4 f 0 5 7 " , " m a n u a l " : " [ \ " 0 . 2 \ " ] " , " p u b l i s h e d " : " [ \ " 0 . 2 \ " ] " , " r e f e r e n c e " : " [ \ " - \ " ] " , " r e v i s i o n N u m b e r " : 3 2 0 , " v a l u e S w i t c h " : " M A N U A L " } , { " a l l o w D i f f e r e n t O w n e r O f O v e r r i d e " : f a l s e , " c l a s s K i n d " : " P a r a m e t e r " , " e x p e c t s O v e r r i d e " : f a l s e , " g r o u p " : n u l l , " i i d " : " 7 9 4 0 b d d 5 - 9 e a 4 - 4 9 1 5 - 8 a e e - b 1 b b 1 8 c 0 f f 7 f " , " i s O p t i o n D e p e n d e n t " : f a l s e , " o w n e r " : " 9 f 4 8 e f 6 2 - 7 8 9 0 - 4 2 8 3 - a a 6 3 - 8 0 2 0 6 d 0 4 2 3 3 0 " , " p a r a m e t e r S u b s c r i p t i o n " : [ ] , " p a r a m e t e r T y p e " : " 6 6 7 6 6 f 4 4 - 0 a 0 b - 4 e 0 a - 9 b c 7 - 8 a e 0 2 7 c 2 d a 5 c " , " r e q u e s t e d B y " : n u l l , " r e v i s i o n N u m b e r " : 2 7 0 , " s c a l e " : " 3 d 5 b d d b 6 - 6 4 0 f - 4 d 7 9 - 9 c 3 5 - 6 4 a 5 5 4 9 4 6 8 8 4 " , " s t a t e D e p e n d e n c e " : n u l l , " v a l u e S e t " : [ " 8 8 6 0 4 4 c 3 - c 4 e 8 - 4 1 e b - b f 9 a - 4 e e f b 6 b 0 8 2 0 f " ] } , { " a c t u a l O p t i o n " : n u l l , " a c t u a l S t a t e " : n u l l , " c l a s s K i n d " : " P a r a m e t e r V a l u e S e t " , " c o m p u t e d " : " [ \ " - \ " ] " , " f o r m u l a " : " [ \ " - \ " ] " , " i i d " : " 8 8 6 0 4 4 c 3 - c 4 e 8 - 4 1 e b - b f 9 a - 4 e e f b 6 b 0 8 2 0 f " , " m a n u a l " : " [ \ " 0 . 2 \ " ] " , " p u b l i s h e d " : " [ \ " 0 . 2 \ " ] " , " r e f e r e n c e " : " [ \ " - \ " ] " , " r e v i s i o n N u m b e r " : 3 2 0 , " v a l u e S w i t c h " : " M A N U A L " } , { " a l l o w D i f f e r e n t O w n e r O f O v e r r i d e " : f a l s e , " c l a s s K i n d " : " P a r a m e t e r " , " e x p e c t s O v e r r i d e " : f a l s e , " g r o u p " : n u l l , " i i d " : " 4 e c 6 4 4 2 c - 6 6 8 b - 4 2 b 8 - a 0 f d - b 5 6 3 1 7 d 3 f 2 0 a " , " i s O p t i o n D e p e n d e n t " : f a l s e , " o w n e r " : " 9 f 4 8 e f 6 2 - 7 8 9 0 - 4 2 8 3 - a a 6 3 - 8 0 2 0 6 d 0 4 2 3 3 0 " , " p a r a m e t e r S u b s c r i p t i o n " : [ ] , " p a r a m e t e r T y p e " : " 1 1 0 9 c b 4 6 - c e b a - 4 d 2 d - 9 3 5 7 - 5 0 9 6 a 8 5 d b a 0 f " , " r e q u e s t e d B y " : n u l l , " r e v i s i o n N u m b e r " : 2 7 2 , " s c a l e " : " 3 d 5 b d d b 6 - 6 4 0 f - 4 d 7 9 - 9 c 3 5 - 6 4 a 5 5 4 9 4 6 8 8 4 " , " s t a t e D e p e n d e n c e " : n u l l , " v a l u e S e t " : [ " 5 8 f 6 d f f 6 - 3 5 b b - 4 a 3 a - 9 b a 2 - b d 4 9 d 7 f f 1 e 1 b " ] } , { " a c t u a l O p t i o n " : n u l l , " a c t u a l S t a t e " : n u l l , " c l a s s K i n d " : " P a r a m e t e r V a l u e S e t " , " c o m p u t e d " : " [ \ " - \ " ] " , " f o r m u l a " : " [ \ " - \ " ] " , " i i d " : " 5 8 f 6 d f f 6 - 3 5 b b - 4 a 3 a - 9 b a 2 - b d 4 9 d 7 f f 1 e 1 b " , " m a n u a l " : " [ \ " 0 . 1 \ " ] " , " p u b l i s h e d " : " [ \ " 0 . 1 \ " ] " , " r e f e r e n c e " : " [ \ " - \ " ] " , " r e v i s i o n N u m b e r " : 3 2 0 , " v a l u e S w i t c h " : " M A N U A L " } , { " a l l o w D i f f e r e n t O w n e r O f O v e r r i d e " : f a l s e , " c l a s s K i n d " : " P a r a m e t e r " , " e x p e c t s O v e r r i d e " : f a l s e , " g r o u p " : n u l l , " i i d " : " 5 3 e 3 c 4 6 d - 4 b 3 3 - 4 f e 5 - 8 c 0 2 - 6 2 a 3 0 c 0 f 3 e b 3 " , " i s O p t i o n D e p e n d e n t " : f a l s e , " o w n e r " : " 9 f 4 8 e f 6 2 - 7 8 9 0 - 4 2 8 3 - a a 6 3 - 8 0 2 0 6 d 0 4 2 3 3 0 " , " p a r a m e t e r S u b s c r i p t i o n " : [ ] , " p a r a m e t e r T y p e " : " 5 7 c 6 c 4 9 6 - e d 2 6 - 4 e 5 8 - a 4 2 9 - 3 d d 2 0 9 4 e 4 d 9 6 " , " r e q u e s t e d B y " : n u l l , " r e v i s i o n N u m b e r " : 2 8 1 , " s c a l e " : " 5 6 8 6 3 1 6 1 - f a 3 a - 4 7 b 8 - a 3 c d - 1 6 4 6 5 f 7 3 4 b 2 7 " , " s t a t e D e p e n d e n c e " : n u l l , " v a l u e S e t " : [ " 2 a f 8 3 0 3 a - 7 2 9 d - 4 d 5 1 - 9 1 3 7 - 7 5 0 9 9 8 5 e 4 d 0 2 " ] } , { " a c t u a l O p t i o n " : n u l l , " a c t u a l S t a t e " : n u l l , " c l a s s K i n d " : " P a r a m e t e r V a l u e S e t " , " c o m p u t e d " : " [ \ " - \ " ] " , " f o r m u l a " : " [ \ " \ " ] " , " i i d " : " 2 a f 8 3 0 3 a - 7 2 9 d - 4 d 5 1 - 9 1 3 7 - 7 5 0 9 9 8 5 e 4 d 0 2 " , " m a n u a l " : " [ \ " - \ " ] " , " p u b l i s h e d " : " [ \ " 2 \ " ] " , " r e f e r e n c e " : " [ \ " 2 \ " ] " , " r e v i s i o n N u m b e r " : 3 4 4 , " v a l u e S w i t c h " : " R E F E R E N C E " } , { " a l l o w D i f f e r e n t O w n e r O f O v e r r i d e " : f a l s e , " c l a s s K i n d " : " P a r a m e t e r " , " e x p e c t s O v e r r i d e " : f a l s e , " g r o u p " : n u l l , " i i d " : " a 2 5 7 a 8 2 a - f b d 2 - 4 b 1 b - a 0 1 5 - 2 e b 6 c d 0 8 7 f 1 5 " , " i s O p t i o n D e p e n d e n t " : f a l s e , " o w n e r " : " 9 f 4 8 e f 6 2 - 7 8 9 0 - 4 2 8 3 - a a 6 3 - 8 0 2 0 6 d 0 4 2 3 3 0 " , " p a r a m e t e r S u b s c r i p t i o n " : [ ] , " p a r a m e t e r T y p e " : " 3 7 5 1 0 7 d 6 - c c 3 2 - 4 e a d - 9 3 e a - b 9 2 0 e e 9 7 6 0 4 8 " , " r e q u e s t e d B y " : n u l l , " r e v i s i o n N u m b e r " : 2 7 3 , " s c a l e " : " 3 b 0 7 0 b e d - 0 4 4 c - 4 e 3 e - 8 7 5 d - 1 5 1 0 e 7 9 0 3 7 d 3 " , " s t a t e D e p e n d e n c e " : n u l l , " v a l u e S e t " : [ " 6 9 6 f 2 c 7 2 - a 6 9 f - 4 c a 8 - b 7 4 1 - f 6 2 6 d 4 a 0 0 c b 3 " ] } , { " a c t u a l O p t i o n " : n u l l , " a c t u a l S t a t e " : n u l l , " c l a s s K i n d " : " P a r a m e t e r V a l u e S e t " , " c o m p u t e d " : " [ \ " - \ " ] " , " f o r m u l a " : " [ \ " \ " ] " , " i i d " : " 6 9 6 f 2 c 7 2 - a 6 9 f - 4 c a 8 - b 7 4 1 - f 6 2 6 d 4 a 0 0 c b 3 " , " m a n u a l " : " [ \ " - \ " ] " , " p u b l i s h e d " : " [ \ " 1 0 \ " ] " , " r e f e r e n c e " : " [ \ " 1 0 \ " ] " , " r e v i s i o n N u m b e r " : 3 3 1 , " v a l u e S w i t c h " : " R E F E R E N C E " } , { " a l i a s " : [ ] , " c a t e g o r y " : [ ] , " c l a s s K i n d " : " E l e m e n t D e f i n i t i o n " , " c o n t a i n e d E l e m e n t " : [ ] , " d e f i n i t i o n " : [ ] , " h y p e r L i n k " : [ ] , " i i d " : " 2 3 8 5 0 2 c f - 0 0 9 8 - 4 5 d 0 - 9 d a 7 - 4 1 a 2 2 f 3 a f d 8 0 " , " n a m e " : " S o l a r   a r r a y s " , " o w n e r " : " c 5 2 d 8 b 3 2 - 6 a 9 c - 4 e f 4 - 8 7 b 6 - 1 e 4 f 9 7 e 2 8 e 9 6 " , " p a r a m e t e r " : [ " 4 6 7 1 f 1 e 3 - 1 0 4 8 - 4 0 9 5 - 9 a b 4 - 0 2 5 3 3 a b d 2 c 1 7 " , " d 2 7 7 6 2 9 3 - 7 5 1 3 - 4 e 1 c - b 8 5 e - 2 3 3 e 4 3 7 b 8 7 1 2 " , " a 8 5 3 3 0 3 4 - a 8 9 0 - 4 1 5 9 - b e 0 f - 9 1 5 7 6 7 c 3 9 0 b 3 " , " 0 6 1 b 1 1 c 0 - 8 5 0 a - 4 c 1 d - 9 b 1 f - 9 b 3 1 b 4 9 f 8 b f 2 " ] , " p a r a m e t e r G r o u p " : [ ] , " r e f e r e n c e d E l e m e n t " : [ ] , " r e v i s i o n N u m b e r " : 3 4 9 , " s h o r t N a m e " : " S o l A " } , { " a l l o w D i f f e r e n t O w n e r O f O v e r r i d e " : f a l s e , " c l a s s K i n d " : " P a r a m e t e r " , " e x p e c t s O v e r r i d e " : f a l s e , " g r o u p " : n u l l , " i i d " : " 4 6 7 1 f 1 e 3 - 1 0 4 8 - 4 0 9 5 - 9 a b 4 - 0 2 5 3 3 a b d 2 c 1 7 " , " i s O p t i o n D e p e n d e n t " : f a l s e , " o w n e r " : " 9 f 4 8 e f 6 2 - 7 8 9 0 - 4 2 8 3 - a a 6 3 - 8 0 2 0 6 d 0 4 2 3 3 0 " , " p a r a m e t e r S u b s c r i p t i o n " : [ ] , " p a r a m e t e r T y p e " : " f 4 f 5 0 7 d d - 1 3 7 3 - 4 8 b c - 9 8 0 e - a 9 a 9 7 9 8 8 2 4 b b " , " r e q u e s t e d B y " : n u l l , " r e v i s i o n N u m b e r " : 3 4 9 , " s c a l e " : n u l l , " s t a t e D e p e n d e n c e " : n u l l , " v a l u e S e t " : [ " 3 2 0 f 7 6 4 4 - 2 2 0 9 - 4 c 9 2 - 8 0 8 e - e 1 6 9 7 7 9 6 3 2 1 4 " ] } , { " a c t u a l O p t i o n " : n u l l , " a c t u a l S t a t e " : n u l l , " c l a s s K i n d " : " P a r a m e t e r V a l u e S e t " , " c o m p u t e d " : " [ \ " - \ " ] " , " f o r m u l a " : " [ \ " - \ " ] " , " i i d " : " 3 2 0 f 7 6 4 4 - 2 2 0 9 - 4 c 9 2 - 8 0 8 e - e 1 6 9 7 7 9 6 3 2 1 4 " , " m a n u a l " : " [ \ " b o d y _ m o u n t e d \ " ] " , " p u b l i s h e d " : " [ \ " - \ " ] " , " r e f e r e n c e " : " [ \ " - \ " ] " , " r e v i s i o n N u m b e r " : 3 5 0 , " v a l u e S w i t c h " : " M A N U A L " } , { " a l l o w D i f f e r e n t O w n e r O f O v e r r i d e " : f a l s e , " c l a s s K i n d " : " P a r a m e t e r " , " e x p e c t s O v e r r i d e " : f a l s e , " g r o u p " : n u l l , " i i d " : " d 2 7 7 6 2 9 3 - 7 5 1 3 - 4 e 1 c - b 8 5 e - 2 3 3 e 4 3 7 b 8 7 1 2 " , " i s O p t i o n D e p e n d e n t " : f a l s e , " o w n e r " : " 9 f 4 8 e f 6 2 - 7 8 9 0 - 4 2 8 3 - a a 6 3 - 8 0 2 0 6 d 0 4 2 3 3 0 " , " p a r a m e t e r S u b s c r i p t i o n " : [ ] , " p a r a m e t e r T y p e " : " 8 d b 6 7 3 7 f - 5 2 6 9 - 4 7 a 1 - 9 d f 8 - 5 5 b a 3 5 8 c 5 7 3 7 " , " r e q u e s t e d B y " : n u l l , " r e v i s i o n N u m b e r " : 2 6 7 , " s c a l e " : " 6 1 c e 4 b b 0 - 8 3 0 1 - 4 0 6 1 - 8 e 4 5 - 0 c 6 6 8 2 d b 9 a 9 f " , " s t a t e D e p e n d e n c e " : n u l l , " v a l u e S e t " : [ " c 3 9 d 0 1 3 5 - 8 e 4 8 - 4 6 5 c - b e 6 d - a 5 4 e 5 2 4 1 a 2 1 e " ] } , { " a c t u a l O p t i o n " : n u l l , " a c t u a l S t a t e " : n u l l , " c l a s s K i n d " : " P a r a m e t e r V a l u e S e t " , " c o m p u t e d " : " [ \ " - \ " ] " , " f o r m u l a " : " [ \ " \ " ] " , " i i d " : " c 3 9 d 0 1 3 5 - 8 e 4 8 - 4 6 5 c - b e 6 d - a 5 4 e 5 2 4 1 a 2 1 e " , " m a n u a l " : " [ \ " - \ " ] " , " p u b l i s h e d " : " [ \ " 1 . 5 1 3 5 3 3 7 9 4 1 4 4 7 1 \ " ] " , " r e f e r e n c e " : " [ \ " 1 . 5 1 3 5 3 3 7 9 4 1 4 4 7 1 \ " ] " , " r e v i s i o n N u m b e r " : 3 3 6 , " v a l u e S w i t c h " : " R E F E R E N C E " } , { " a l l o w D i f f e r e n t O w n e r O f O v e r r i d e " : f a l s e , " c l a s s K i n d " : " P a r a m e t e r " , " e x p e c t s O v e r r i d e " : f a l s e , " g r o u p " : n u l l , " i i d " : " a 8 5 3 3 0 3 4 - a 8 9 0 - 4 1 5 9 - b e 0 f - 9 1 5 7 6 7 c 3 9 0 b 3 " , " i s O p t i o n D e p e n d e n t " : f a l s e , " o w n e r " : " 9 f 4 8 e f 6 2 - 7 8 9 0 - 4 2 8 3 - a a 6 3 - 8 0 2 0 6 d 0 4 2 3 3 0 " , " p a r a m e t e r S u b s c r i p t i o n " : [ ] , " p a r a m e t e r T y p e " : " b 1 4 6 f 1 5 d - c 2 a 7 - 4 a c 9 - a 5 5 8 - 7 b 5 0 d 4 3 9 2 d c a " , " r e q u e s t e d B y " : n u l l , " r e v i s i o n N u m b e r " : 3 1 4 , " s c a l e " : " 2 7 5 9 1 4 d 1 - 1 7 9 1 - 4 0 1 9 - b 7 b 7 - 1 d 4 8 b f c 8 f c f 5 " , " s t a t e D e p e n d e n c e " : n u l l , " v a l u e S e t " : [ " 0 8 4 6 b 0 9 6 - f 0 c d - 4 d 7 9 - 8 f 0 0 - a 4 2 a a 8 a 3 6 e 0 0 " ] } , { " a c t u a l O p t i o n " : n u l l , " a c t u a l S t a t e " : n u l l , " c l a s s K i n d " : " P a r a m e t e r V a l u e S e t " , " c o m p u t e d " : " [ \ " - \ " ] " , " f o r m u l a " : " [ \ " \ " ] " , " i i d " : " 0 8 4 6 b 0 9 6 - f 0 c d - 4 d 7 9 - 8 f 0 0 - a 4 2 a a 8 a 3 6 e 0 0 " , " m a n u a l " : " [ \ " - \ " ] " , " p u b l i s h e d " : " [ \ " 0 . 3 3 6 3 4 0 8 4 3 1 4 3 2 6 8 \ " ] " , " r e f e r e n c e " : " [ \ " 0 . 3 3 6 3 4 0 8 4 3 1 4 3 2 6 8 \ " ] " , " r e v i s i o n N u m b e r " : 3 3 6 , " v a l u e S w i t c h " : " R E F E R E N C E " } , { " a l l o w D i f f e r e n t O w n e r O f O v e r r i d e " : f a l s e , " c l a s s K i n d " : " P a r a m e t e r " , " e x p e c t s O v e r r i d e " : f a l s e , " g r o u p " : n u l l , " i i d " : " 0 6 1 b 1 1 c 0 - 8 5 0 a - 4 c 1 d - 9 b 1 f - 9 b 3 1 b 4 9 f 8 b f 2 " , " i s O p t i o n D e p e n d e n t " : f a l s e , " o w n e r " : " 9 f 4 8 e f 6 2 - 7 8 9 0 - 4 2 8 3 - a a 6 3 - 8 0 2 0 6 d 0 4 2 3 3 0 " , " p a r a m e t e r S u b s c r i p t i o n " : [ ] , " p a r a m e t e r T y p e " : " 1 1 9 3 1 c 1 8 - b 1 9 d - 4 c 2 8 - 8 7 8 f - 4 f b a 4 f e b 2 6 f 5 " , " r e q u e s t e d B y " : n u l l , " r e v i s i o n N u m b e r " : 2 8 6 , " s c a l e " : " 5 6 8 6 3 1 6 1 - f a 3 a - 4 7 b 8 - a 3 c d - 1 6 4 6 5 f 7 3 4 b 2 7 " , " s t a t e D e p e n d e n c e " : n u l l , " v a l u e S e t " : [ " b 9 1 0 b b 2 d - 5 d 4 c - 4 2 9 2 - 9 2 9 d - 8 5 6 a 7 1 a 0 a 7 b 2 " ] } , { " a c t u a l O p t i o n " : n u l l , " a c t u a l S t a t e " : n u l l , " c l a s s K i n d " : " P a r a m e t e r V a l u e S e t " , " c o m p u t e d " : " [ \ " - \ " ] " , " f o r m u l a " : " [ \ " - \ " ] " , " i i d " : " b 9 1 0 b b 2 d - 5 d 4 c - 4 2 9 2 - 9 2 9 d - 8 5 6 a 7 1 a 0 a 7 b 2 " , " m a n u a l " : " [ \ " - \ " ] " , " p u b l i s h e d " : " [ \ " - \ " ] " , " r e f e r e n c e " : " [ \ " - \ " ] " , " r e v i s i o n N u m b e r " : 3 1 5 , " v a l u e S w i t c h " : " C O M P U T E D " } , { " a l i a s " : [ ] , " c a t e g o r y " : [ ] , " c l a s s K i n d " : " E l e m e n t D e f i n i t i o n " , " c o n t a i n e d E l e m e n t " : [ " 6 1 c 8 e d 4 0 - 7 9 2 7 - 4 9 6 a - 9 2 3 0 - 1 0 f 0 9 0 6 1 a a 5 5 " , " 0 1 8 2 6 a e 0 - 8 2 d 1 - 4 c 7 3 - 9 3 f a - 2 f 0 a 4 4 7 a 7 3 c 7 " ] , " d e f i n i t i o n " : [ ] , " h y p e r L i n k " : [ ] , " i i d " : " 2 c 8 2 1 1 e a - b 2 d 5 - 4 7 c 1 - 8 2 0 e - 8 0 c c 4 7 2 3 4 8 b 3 " , " n a m e " : " C o m m a n d   a n d   D a t a   H a n d l i n g " , " o w n e r " : " 5 a 9 3 8 0 3 9 - c f c 2 - 4 6 0 a - a 3 0 6 - 6 2 1 c 7 0 1 3 6 b 4 9 " , " p a r a m e t e r " : [ " 0 2 5 7 0 e 0 7 - 5 2 9 6 - 4 a 8 6 - b 7 c e - 2 b 2 e 2 b 3 9 7 8 2 5 " , " 4 c b a 1 3 7 b - 9 7 d 2 - 4 8 8 b - b 8 7 7 - 5 b 5 b 6 c b c 0 b 1 7 " , " e d a 9 5 5 5 5 - 4 4 e a - 4 a a 6 - 8 2 e 7 - e 6 f d 7 a 2 8 7 e b 7 " , " a 7 9 7 2 4 2 4 - 8 e c 9 - 4 f 9 2 - a b 4 b - f 9 d 8 2 4 3 c b 8 8 7 " ] , " p a r a m e t e r G r o u p " : [ ] , " r e f e r e n c e d E l e m e n t " : [ ] , " r e v i s i o n N u m b e r " : 2 5 9 , " s h o r t N a m e " : " C a n d D H " } , { " a l i a s " : [ ] , " c a t e g o r y " : [ ] , " c l a s s K i n d " : " E l e m e n t U s a g e " , " d e f i n i t i o n " : [ ] , " e l e m e n t D e f i n i t i o n " : " 9 2 1 e b 6 c d - f d 4 0 - 4 4 5 2 - 9 d 5 2 - 9 5 2 8 a 8 1 d 1 a 3 3 " , " e x c l u d e O p t i o n " : [ ] , " h y p e r L i n k " : [ ] , " i i d " : " 6 1 c 8 e d 4 0 - 7 9 2 7 - 4 9 6 a - 9 2 3 0 - 1 0 f 0 9 0 6 1 a a 5 5 " , " i n t e r f a c e E n d " : " N O N E " , " n a m e " : " C P U " , " o w n e r " : " 9 f 4 8 e f 6 2 - 7 8 9 0 - 4 2 8 3 - a a 6 3 - 8 0 2 0 6 d 0 4 2 3 3 0 " , " p a r a m e t e r O v e r r i d e " : [ ] , " r e v i s i o n N u m b e r " : 2 2 3 , " s h o r t N a m e " : " C P U " } , { " a l i a s " : [ ] , " c a t e g o r y " : [ ] , " c l a s s K i n d " : " E l e m e n t U s a g e " , " d e f i n i t i o n " : [ ] , " e l e m e n t D e f i n i t i o n " : " c 6 e 4 e f 6 8 - 3 7 a 3 - 4 9 6 9 - 8 8 0 0 - e c 2 d c b d b 3 c d d " , " e x c l u d e O p t i o n " : [ ] , " h y p e r L i n k " : [ ] , " i i d " : " 0 1 8 2 6 a e 0 - 8 2 d 1 - 4 c 7 3 - 9 3 f a - 2 f 0 a 4 4 7 a 7 3 c 7 " , " i n t e r f a c e E n d " : " N O N E " , " n a m e " : " M a s s   s t o r a g e " , " o w n e r " : " 9 f 4 8 e f 6 2 - 7 8 9 0 - 4 2 8 3 - a a 6 3 - 8 0 2 0 6 d 0 4 2 3 3 0 " , " p a r a m e t e r O v e r r i d e " : [ ] , " r e v i s i o n N u m b e r " : 2 2 5 , " s h o r t N a m e " : " M a s s S " } , { " a l l o w D i f f e r e n t O w n e r O f O v e r r i d e " : f a l s e , " c l a s s K i n d " : " P a r a m e t e r " , " e x p e c t s O v e r r i d e " : f a l s e , " g r o u p " : n u l l , " i i d " : " 0 2 5 7 0 e 0 7 - 5 2 9 6 - 4 a 8 6 - b 7 c e - 2 b 2 e 2 b 3 9 7 8 2 5 " , " i s O p t i o n D e p e n d e n t " : f a l s e , " o w n e r " : " 9 f 4 8 e f 6 2 - 7 8 9 0 - 4 2 8 3 - a a 6 3 - 8 0 2 0 6 d 0 4 2 3 3 0 " , " p a r a m e t e r S u b s c r i p t i o n " : [ ] , " p a r a m e t e r T y p e " : " d 5 6 b d f d 2 - 5 c 6 f - 4 6 e 3 - 9 6 a b - 2 0 b 7 5 3 3 9 3 4 5 1 " , " r e q u e s t e d B y " : n u l l , " r e v i s i o n N u m b e r " : 2 5 3 , " s c a l e " : " 6 b 2 4 b 1 9 3 - 2 f 8 2 - 4 3 b 7 - 9 9 c 3 - 8 2 7 f 0 b a 0 6 d 0 c " , " s t a t e D e p e n d e n c e " : n u l l , " v a l u e S e t " : [ " 8 1 9 e 0 6 6 1 - 9 4 8 d - 4 a 3 e - a b 6 f - e b 3 c 1 9 1 1 4 9 9 9 " ] } , { " a c t u a l O p t i o n " : n u l l , " a c t u a l S t a t e " : n u l l , " c l a s s K i n d " : " P a r a m e t e r V a l u e S e t " , " c o m p u t e d " : " [ \ " 4 0 \ " ] " , " f o r m u l a " : " [ \ " = ' C & D H ' ! C 3 6 : D 3 6 \ " ] " , " i i d " : " 8 1 9 e 0 6 6 1 - 9 4 8 d - 4 a 3 e - a b 6 f - e b 3 c 1 9 1 1 4 9 9 9 " , " m a n u a l " : " [ \ " - \ " ] " , " p u b l i s h e d " : " [ \ " 4 0 \ " ] " , " r e f e r e n c e " : " [ \ " - \ " ] " , " r e v i s i o n N u m b e r " : 3 0 7 , " v a l u e S w i t c h " : " C O M P U T E D " } , { " a l l o w D i f f e r e n t O w n e r O f O v e r r i d e " : f a l s e , " c l a s s K i n d " : " P a r a m e t e r " , " e x p e c t s O v e r r i d e " : f a l s e , " g r o u p " : n u l l , " i i d " : " 4 c b a 1 3 7 b - 9 7 d 2 - 4 8 8 b - b 8 7 7 - 5 b 5 b 6 c b c 0 b 1 7 " , " i s O p t i o n D e p e n d e n t " : f a l s e , " o w n e r " : " 9 f 4 8 e f 6 2 - 7 8 9 0 - 4 2 8 3 - a a 6 3 - 8 0 2 0 6 d 0 4 2 3 3 0 " , " p a r a m e t e r S u b s c r i p t i o n " : [ ] , " p a r a m e t e r T y p e " : " 6 5 1 e 1 8 7 5 - 9 2 3 6 - 4 b d 2 - b 3 a 7 - f d 8 9 7 9 7 e b d d 8 " , " r e q u e s t e d B y " : n u l l , " r e v i s i o n N u m b e r " : 2 3 8 , " s c a l e " : " 9 a 1 1 2 a 9 a - 4 1 1 a - 4 9 a 0 - 8 d f 8 - 8 7 2 8 5 a 1 e 2 1 5 5 " , " s t a t e D e p e n d e n c e " : n u l l , " v a l u e S e t " : [ " a 1 2 7 d e b a - 6 4 3 1 - 4 d 4 8 - 9 2 9 e - d 9 d 8 8 9 0 e 1 b c a " ] } , { " a c t u a l O p t i o n " : n u l l , " a c t u a l S t a t e " : n u l l , " c l a s s K i n d " : " P a r a m e t e r V a l u e S e t " , " c o m p u t e d " : " [ \ " 1 . 5 \ " ] " , " f o r m u l a " : " [ \ " = ' C & D H ' ! C 3 5 : D 3 5 \ " ] " , " i i d " : " a 1 2 7 d e b a - 6 4 3 1 - 4 d 4 8 - 9 2 9 e - d 9 d 8 8 9 0 e 1 b c a " , " m a n u a l " : " [ \ " - \ " ] " , " p u b l i s h e d " : " [ \ " 1 . 5 \ " ] " , " r e f e r e n c e " : " [ \ " - \ " ] " , " r e v i s i o n N u m b e r " : 3 0 7 , " v a l u e S w i t c h " : " C O M P U T E D " } , { " a l l o w D i f f e r e n t O w n e r O f O v e r r i d e " : f a l s e , " c l a s s K i n d " : " P a r a m e t e r " , " e x p e c t s O v e r r i d e " : f a l s e , " g r o u p " : n u l l , " i i d " : " e d a 9 5 5 5 5 - 4 4 e a - 4 a a 6 - 8 2 e 7 - e 6 f d 7 a 2 8 7 e b 7 " , " i s O p t i o n D e p e n d e n t " : f a l s e , " o w n e r " : " 9 f 4 8 e f 6 2 - 7 8 9 0 - 4 2 8 3 - a a 6 3 - 8 0 2 0 6 d 0 4 2 3 3 0 " , " p a r a m e t e r S u b s c r i p t i o n " : [ ] , " p a r a m e t e r T y p e " : " 4 7 5 6 5 e 5 3 - b f 9 3 - 4 b f 3 - b c 8 3 - 0 1 d b f b 4 8 f 7 8 d " , " r e q u e s t e d B y " : n u l l , " r e v i s i o n N u m b e r " : 2 5 9 , " s c a l e " : " 6 b 2 4 b 1 9 3 - 2 f 8 2 - 4 3 b 7 - 9 9 c 3 - 8 2 7 f 0 b a 0 6 d 0 c " , " s t a t e D e p e n d e n c e " : n u l l , " v a l u e S e t " : [ " d f 4 e 1 2 2 6 - 7 6 0 6 - 4 e 3 1 - 9 f 0 0 - a 4 9 b a 8 6 e d 2 5 f " ] } , { " a c t u a l O p t i o n " : n u l l , " a c t u a l S t a t e " : n u l l , " c l a s s K i n d " : " P a r a m e t e r V a l u e S e t " , " c o m p u t e d " : " [ \ " 4 0 \ " ] " , " f o r m u l a " : " [ \ " = ' C & D H ' ! C 3 6 : D 3 6 \ " ] " , " i i d " : " d f 4 e 1 2 2 6 - 7 6 0 6 - 4 e 3 1 - 9 f 0 0 - a 4 9 b a 8 6 e d 2 5 f " , " m a n u a l " : " [ \ " - \ " ] " , " p u b l i s h e d " : " [ \ " 4 0 \ " ] " , " r e f e r e n c e " : " [ \ " - \ " ] " , " r e v i s i o n N u m b e r " : 3 3 6 , " v a l u e S w i t c h " : " C O M P U T E D " } , { " a l l o w D i f f e r e n t O w n e r O f O v e r r i d e " : f a l s e , " c l a s s K i n d " : " P a r a m e t e r " , " e x p e c t s O v e r r i d e " : f a l s e , " g r o u p " : n u l l , " i i d " : " a 7 9 7 2 4 2 4 - 8 e c 9 - 4 f 9 2 - a b 4 b - f 9 d 8 2 4 3 c b 8 8 7 " , " i s O p t i o n D e p e n d e n t " : f a l s e , " o w n e r " : " 9 f 4 8 e f 6 2 - 7 8 9 0 - 4 2 8 3 - a a 6 3 - 8 0 2 0 6 d 0 4 2 3 3 0 " , " p a r a m e t e r S u b s c r i p t i o n " : [ ] , " p a r a m e t e r T y p e " : " 8 d b 6 7 3 7 f - 5 2 6 9 - 4 7 a 1 - 9 d f 8 - 5 5 b a 3 5 8 c 5 7 3 7 " , " r e q u e s t e d B y " : n u l l , " r e v i s i o n N u m b e r " : 2 4 0 , " s c a l e " : " 6 1 c e 4 b b 0 - 8 3 0 1 - 4 0 6 1 - 8 e 4 5 - 0 c 6 6 8 2 d b 9 a 9 f " , " s t a t e D e p e n d e n c e " : n u l l , " v a l u e S e t " : [ " 4 b f 9 7 f f a - 9 3 a 8 - 4 d b e - b 6 0 f - 0 7 6 4 c c b a 7 b 7 7 " ] } , { " a c t u a l O p t i o n " : n u l l , " a c t u a l S t a t e " : n u l l , " c l a s s K i n d " : " P a r a m e t e r V a l u e S e t " , " c o m p u t e d " : " [ \ " 2 . 4 \ " ] " , " f o r m u l a " : " [ \ " = ' C & D H ' ! C 3 4 : D 3 4 \ " ] " , " i i d " : " 4 b f 9 7 f f a - 9 3 a 8 - 4 d b e - b 6 0 f - 0 7 6 4 c c b a 7 b 7 7 " , " m a n u a l " : " [ \ " - \ " ] " , " p u b l i s h e d " : " [ \ " 2 . 4 \ " ] " , " r e f e r e n c e " : " [ \ " - \ " ] " , " r e v i s i o n N u m b e r " : 3 0 7 , " v a l u e S w i t c h " : " C O M P U T E D " } , { " a l i a s " : [ ] , " c a t e g o r y " : [ ] , " c l a s s K i n d " : " E l e m e n t D e f i n i t i o n " , " c o n t a i n e d E l e m e n t " : [ ] , " d e f i n i t i o n " : [ ] , " h y p e r L i n k " : [ ] , " i i d " : " 9 2 1 e b 6 c d - f d 4 0 - 4 4 5 2 - 9 d 5 2 - 9 5 2 8 a 8 1 d 1 a 3 3 " , " n a m e " : " C P U " , " o w n e r " : " 5 a 9 3 8 0 3 9 - c f c 2 - 4 6 0 a - a 3 0 6 - 6 2 1 c 7 0 1 3 6 b 4 9 " , " p a r a m e t e r " : [ " 4 7 9 9 7 7 3 5 - f 5 7 d - 4 e f 2 - b c 1 8 - 8 d 8 f 2 8 2 c e 1 0 e " , " f 5 9 d c c 7 f - c 9 9 a - 4 f a a - 9 4 0 7 - 7 7 6 a 0 b 1 9 f 9 c 7 " , " a 9 b c 9 8 2 8 - 6 3 3 d - 4 9 2 8 - a 3 1 c - 0 5 2 2 9 f b 2 8 5 7 0 " , " 3 c 2 d c c d b - 7 7 9 b - 4 d 3 3 - 9 e 8 b - 1 4 a b 8 3 3 0 e e 2 7 " ] , " p a r a m e t e r G r o u p " : [ ] , " r e f e r e n c e d E l e m e n t " : [ ] , " r e v i s i o n N u m b e r " : 2 9 5 , " s h o r t N a m e " : " C P U " } , { " a l l o w D i f f e r e n t O w n e r O f O v e r r i d e " : f a l s e , " c l a s s K i n d " : " P a r a m e t e r " , " e x p e c t s O v e r r i d e " : f a l s e , " g r o u p " : n u l l , " i i d " : " 4 7 9 9 7 7 3 5 - f 5 7 d - 4 e f 2 - b c 1 8 - 8 d 8 f 2 8 2 c e 1 0 e " , " i s O p t i o n D e p e n d e n t " : f a l s e , " o w n e r " : " 9 f 4 8 e f 6 2 - 7 8 9 0 - 4 2 8 3 - a a 6 3 - 8 0 2 0 6 d 0 4 2 3 3 0 " , " p a r a m e t e r S u b s c r i p t i o n " : [ ] , " p a r a m e t e r T y p e " : " 5 7 c 6 c 4 9 6 - e d 2 6 - 4 e 5 8 - a 4 2 9 - 3 d d 2 0 9 4 e 4 d 9 6 " , " r e q u e s t e d B y " : n u l l , " r e v i s i o n N u m b e r " : 2 8 2 , " s c a l e " : " 5 6 8 6 3 1 6 1 - f a 3 a - 4 7 b 8 - a 3 c d - 1 6 4 6 5 f 7 3 4 b 2 7 " , " s t a t e D e p e n d e n c e " : n u l l , " v a l u e S e t " : [ " 8 4 c b 4 e 8 3 - d 7 3 6 - 4 0 b 3 - b 4 3 7 - 7 c 7 d 4 c 2 b 6 3 2 d " ] } , { " a c t u a l O p t i o n " : n u l l , " a c t u a l S t a t e " : n u l l , " c l a s s K i n d " : " P a r a m e t e r V a l u e S e t " , " c o m p u t e d " : " [ \ " - \ " ] " , " f o r m u l a " : " [ \ " \ " ] " , " i i d " : " 8 4 c b 4 e 8 3 - d 7 3 6 - 4 0 b 3 - b 4 3 7 - 7 c 7 d 4 c 2 b 6 3 2 d " , " m a n u a l " : " [ \ " - \ " ] " , " p u b l i s h e d " : " [ \ " 1 \ " ] " , " r e f e r e n c e " : " [ \ " 1 \ " ] " , " r e v i s i o n N u m b e r " : 3 3 1 , " v a l u e S w i t c h " : " R E F E R E N C E " } , { " a l l o w D i f f e r e n t O w n e r O f O v e r r i d e " : f a l s e , " c l a s s K i n d " : " P a r a m e t e r " , " e x p e c t s O v e r r i d e " : f a l s e , " g r o u p " : n u l l , " i i d " : " f 5 9 d c c 7 f - c 9 9 a - 4 f a a - 9 4 0 7 - 7 7 6 a 0 b 1 9 f 9 c 7 " , " i s O p t i o n D e p e n d e n t " : f a l s e , " o w n e r " : " 9 f 4 8 e f 6 2 - 7 8 9 0 - 4 2 8 3 - a a 6 3 - 8 0 2 0 6 d 0 4 2 3 3 0 " , " p a r a m e t e r S u b s c r i p t i o n " : [ ] , " p a r a m e t e r T y p e " : " 8 c f 4 d a 3 c - 7 3 3 6 - 4 e 5 3 - b c e 7 - 6 8 1 8 8 e 9 f 1 7 8 9 " , " r e q u e s t e d B y " : n u l l , " r e v i s i o n N u m b e r " : 2 9 5 , " s c a l e " : " d 1 6 0 2 6 d b - 3 5 c 6 - 4 b a 5 - b 2 2 0 - f f 5 6 4 8 1 3 8 e 3 6 " , " s t a t e D e p e n d e n c e " : n u l l , " v a l u e S e t " : [ " 8 a 2 d f 0 b c - 6 6 c 5 - 4 2 6 c - 8 d e 8 - f e 6 6 5 4 e 9 8 a 5 b " ] } , { " a c t u a l O p t i o n " : n u l l , " a c t u a l S t a t e " : n u l l , " c l a s s K i n d " : " P a r a m e t e r V a l u e S e t " , " c o m p u t e d " : " [ \ " - \ " ] " , " f o r m u l a " : " [ \ " \ " ] " , " i i d " : " 8 a 2 d f 0 b c - 6 6 c 5 - 4 2 6 c - 8 d e 8 - f e 6 6 5 4 e 9 8 a 5 b " , " m a n u a l " : " [ \ " - \ " ] " , " p u b l i s h e d " : " [ \ " 1 0 0 \ " ] " , " r e f e r e n c e " : " [ \ " 1 0 0 \ " ] " , " r e v i s i o n N u m b e r " : 3 3 1 , " v a l u e S w i t c h " : " R E F E R E N C E " } , { " a l l o w D i f f e r e n t O w n e r O f O v e r r i d e " : f a l s e , " c l a s s K i n d " : " P a r a m e t e r " , " e x p e c t s O v e r r i d e " : f a l s e , " g r o u p " : n u l l , " i i d " : " a 9 b c 9 8 2 8 - 6 3 3 d - 4 9 2 8 - a 3 1 c - 0 5 2 2 9 f b 2 8 5 7 0 " , " i s O p t i o n D e p e n d e n t " : f a l s e , " o w n e r " : " 9 f 4 8 e f 6 2 - 7 8 9 0 - 4 2 8 3 - a a 6 3 - 8 0 2 0 6 d 0 4 2 3 3 0 " , " p a r a m e t e r S u b s c r i p t i o n " : [ ] , " p a r a m e t e r T y p e " : " 8 d b 6 7 3 7 f - 5 2 6 9 - 4 7 a 1 - 9 d f 8 - 5 5 b a 3 5 8 c 5 7 3 7 " , " r e q u e s t e d B y " : n u l l , " r e v i s i o n N u m b e r " : 2 9 3 , " s c a l e " : " 6 1 c e 4 b b 0 - 8 3 0 1 - 4 0 6 1 - 8 e 4 5 - 0 c 6 6 8 2 d b 9 a 9 f " , " s t a t e D e p e n d e n c e " : n u l l , " v a l u e S e t " : [ " 2 9 6 f 7 1 d a - 2 a 4 d - 4 f 9 1 - b 1 f 7 - 0 8 8 1 5 d a 8 d 2 f 8 " ] } , { " a c t u a l O p t i o n " : n u l l , " a c t u a l S t a t e " : n u l l , " c l a s s K i n d " : " P a r a m e t e r V a l u e S e t " , " c o m p u t e d " : " [ \ " - \ " ] " , " f o r m u l a " : " [ \ " \ " ] " , " i i d " : " 2 9 6 f 7 1 d a - 2 a 4 d - 4 f 9 1 - b 1 f 7 - 0 8 8 1 5 d a 8 d 2 f 8 " , " m a n u a l " : " [ \ " - \ " ] " , " p u b l i s h e d " : " [ \ " 0 . 4 \ " ] " , " r e f e r e n c e " : " [ \ " 0 . 4 \ " ] " , " r e v i s i o n N u m b e r " : 3 3 1 , " v a l u e S w i t c h " : " R E F E R E N C E " } , { " a l l o w D i f f e r e n t O w n e r O f O v e r r i d e " : f a l s e , " c l a s s K i n d " : " P a r a m e t e r " , " e x p e c t s O v e r r i d e " : f a l s e , " g r o u p " : n u l l , " i i d " : " 3 c 2 d c c d b - 7 7 9 b - 4 d 3 3 - 9 e 8 b - 1 4 a b 8 3 3 0 e e 2 7 " , " i s O p t i o n D e p e n d e n t " : f a l s e , " o w n e r " : " 9 f 4 8 e f 6 2 - 7 8 9 0 - 4 2 8 3 - a a 6 3 - 8 0 2 0 6 d 0 4 2 3 3 0 " , " p a r a m e t e r S u b s c r i p t i o n " : [ ] , " p a r a m e t e r T y p e " : " 6 5 1 e 1 8 7 5 - 9 2 3 6 - 4 b d 2 - b 3 a 7 - f d 8 9 7 9 7 e b d d 8 " , " r e q u e s t e d B y " : n u l l , " r e v i s i o n N u m b e r " : 2 9 4 , " s c a l e " : " 9 a 1 1 2 a 9 a - 4 1 1 a - 4 9 a 0 - 8 d f 8 - 8 7 2 8 5 a 1 e 2 1 5 5 " , " s t a t e D e p e n d e n c e " : n u l l , " v a l u e S e t " : [ " a 5 9 6 e 0 a 7 - d f 6 9 - 4 e d 4 - a 3 c d - 1 a 2 a a 9 4 a 2 2 8 9 " ] } , { " a c t u a l O p t i o n " : n u l l , " a c t u a l S t a t e " : n u l l , " c l a s s K i n d " : " P a r a m e t e r V a l u e S e t " , " c o m p u t e d " : " [ \ " - \ " ] " , " f o r m u l a " : " [ \ " \ " ] " , " i i d " : " a 5 9 6 e 0 a 7 - d f 6 9 - 4 e d 4 - a 3 c d - 1 a 2 a a 9 4 a 2 2 8 9 " , " m a n u a l " : " [ \ " - \ " ] " , " p u b l i s h e d " : " [ \ " 1 . 5 \ " ] " , " r e f e r e n c e " : " [ \ " 1 . 5 \ " ] " , " r e v i s i o n N u m b e r " : 3 3 1 , " v a l u e S w i t c h " : " R E F E R E N C E " } , { " a l i a s " : [ ] , " c a t e g o r y " : [ ] , " c l a s s K i n d " : " E l e m e n t D e f i n i t i o n " , " c o n t a i n e d E l e m e n t " : [ ] , " d e f i n i t i o n " : [ ] , " h y p e r L i n k " : [ ] , " i i d " : " c 6 e 4 e f 6 8 - 3 7 a 3 - 4 9 6 9 - 8 8 0 0 - e c 2 d c b d b 3 c d d " , " n a m e " : " M a s s   s t o r a g e " , " o w n e r " : " 5 a 9 3 8 0 3 9 - c f c 2 - 4 6 0 a - a 3 0 6 - 6 2 1 c 7 0 1 3 6 b 4 9 " , " p a r a m e t e r " : [ " e 5 2 e 4 e 7 1 - b c 7 c - 4 1 0 8 - 8 f 9 2 - a 3 d 4 7 9 e 9 1 4 8 3 " , " 2 3 8 e 4 2 b 3 - d 7 5 0 - 4 d 0 b - b 6 6 9 - e 6 0 6 e 1 7 6 9 d e 3 " , " 5 e 4 2 4 7 9 d - 1 9 3 a - 4 6 0 9 - 9 3 4 9 - a 8 8 3 5 5 0 7 e b b a " ] , " p a r a m e t e r G r o u p " : [ ] , " r e f e r e n c e d E l e m e n t " : [ ] , " r e v i s i o n N u m b e r " : 2 9 6 , " s h o r t N a m e " : " M a s s S " } , { " a l l o w D i f f e r e n t O w n e r O f O v e r r i d e " : f a l s e , " c l a s s K i n d " : " P a r a m e t e r " , " e x p e c t s O v e r r i d e " : f a l s e , " g r o u p " : n u l l , " i i d " : " e 5 2 e 4 e 7 1 - b c 7 c - 4 1 0 8 - 8 f 9 2 - a 3 d 4 7 9 e 9 1 4 8 3 " , " i s O p t i o n D e p e n d e n t " : f a l s e , " o w n e r " : " 9 f 4 8 e f 6 2 - 7 8 9 0 - 4 2 8 3 - a a 6 3 - 8 0 2 0 6 d 0 4 2 3 3 0 " , " p a r a m e t e r S u b s c r i p t i o n " : [ ] , " p a r a m e t e r T y p e " : " c a 2 c 4 7 4 1 - 3 1 f 9 - 4 a c 8 - a 1 a 9 - f a c b 3 e 8 8 4 a 2 4 " , " r e q u e s t e d B y " : n u l l , " r e v i s i o n N u m b e r " : 2 7 4 , " s c a l e " : " 9 1 c c a d a 2 - c 0 2 d - 4 e f d - 8 c 1 e - a a 2 f c 6 1 9 6 0 8 6 " , " s t a t e D e p e n d e n c e " : n u l l , " v a l u e S e t " : [ " 9 6 d 9 4 4 d b - 1 7 9 0 - 4 7 4 7 - 9 b 0 5 - 4 f 9 9 8 c b e 7 1 7 2 " ] } , { " a c t u a l O p t i o n " : n u l l , " a c t u a l S t a t e " : n u l l , " c l a s s K i n d " : " P a r a m e t e r V a l u e S e t " , " c o m p u t e d " : " [ \ " - \ " ] " , " f o r m u l a " : " [ \ " \ " ] " , " i i d " : " 9 6 d 9 4 4 d b - 1 7 9 0 - 4 7 4 7 - 9 b 0 5 - 4 f 9 9 8 c b e 7 1 7 2 " , " m a n u a l " : " [ \ " 2 0 0 \ " ] " , " p u b l i s h e d " : " [ \ " 2 0 0 \ " ] " , " r e f e r e n c e " : " [ \ " - \ " ] " , " r e v i s i o n N u m b e r " : 3 2 4 , " v a l u e S w i t c h " : " M A N U A L " } , { " a l l o w D i f f e r e n t O w n e r O f O v e r r i d e " : f a l s e , " c l a s s K i n d " : " P a r a m e t e r " , " e x p e c t s O v e r r i d e " : f a l s e , " g r o u p " : n u l l , " i i d " : " 2 3 8 e 4 2 b 3 - d 7 5 0 - 4 d 0 b - b 6 6 9 - e 6 0 6 e 1 7 6 9 d e 3 " , " i s O p t i o n D e p e n d e n t " : f a l s e , " o w n e r " : " 9 f 4 8 e f 6 2 - 7 8 9 0 - 4 2 8 3 - a a 6 3 - 8 0 2 0 6 d 0 4 2 3 3 0 " , " p a r a m e t e r S u b s c r i p t i o n " : [ ] , " p a r a m e t e r T y p e " : " 8 d b 6 7 3 7 f - 5 2 6 9 - 4 7 a 1 - 9 d f 8 - 5 5 b a 3 5 8 c 5 7 3 7 " , " r e q u e s t e d B y " : n u l l , " r e v i s i o n N u m b e r " : 2 9 6 , " s c a l e " : " 6 1 c e 4 b b 0 - 8 3 0 1 - 4 0 6 1 - 8 e 4 5 - 0 c 6 6 8 2 d b 9 a 9 f " , " s t a t e D e p e n d e n c e " : n u l l , " v a l u e S e t " : [ " 8 7 5 0 c d 5 c - 0 7 a f - 4 b f 5 - a 5 7 e - 7 f b f b e 6 5 2 2 f e " ] } , { " a c t u a l O p t i o n " : n u l l , " a c t u a l S t a t e " : n u l l , " c l a s s K i n d " : " P a r a m e t e r V a l u e S e t " , " c o m p u t e d " : " [ \ " - \ " ] " , " f o r m u l a " : " [ \ " - \ " ] " , " i i d " : " 8 7 5 0 c d 5 c - 0 7 a f - 4 b f 5 - a 5 7 e - 7 f b f b e 6 5 2 2 f e " , " m a n u a l " : " [ \ " - \ " ] " , " p u b l i s h e d " : " [ \ " - \ " ] " , " r e f e r e n c e " : " [ \ " - \ " ] " , " r e v i s i o n N u m b e r " : 3 2 3 , " v a l u e S w i t c h " : " C O M P U T E D " } , { " a l l o w D i f f e r e n t O w n e r O f O v e r r i d e " : f a l s e , " c l a s s K i n d " : " P a r a m e t e r " , " e x p e c t s O v e r r i d e " : f a l s e , " g r o u p " : n u l l , " i i d " : " 5 e 4 2 4 7 9 d - 1 9 3 a - 4 6 0 9 - 9 3 4 9 - a 8 8 3 5 5 0 7 e b b a " , " i s O p t i o n D e p e n d e n t " : f a l s e , " o w n e r " : " 9 f 4 8 e f 6 2 - 7 8 9 0 - 4 2 8 3 - a a 6 3 - 8 0 2 0 6 d 0 4 2 3 3 0 " , " p a r a m e t e r S u b s c r i p t i o n " : [ ] , " p a r a m e t e r T y p e " : " 5 7 c 6 c 4 9 6 - e d 2 6 - 4 e 5 8 - a 4 2 9 - 3 d d 2 0 9 4 e 4 d 9 6 " , " r e q u e s t e d B y " : n u l l , " r e v i s i o n N u m b e r " : 2 8 5 , " s c a l e " : " 5 6 8 6 3 1 6 1 - f a 3 a - 4 7 b 8 - a 3 c d - 1 6 4 6 5 f 7 3 4 b 2 7 " , " s t a t e D e p e n d e n c e " : n u l l , " v a l u e S e t " : [ " d d e c f 8 0 2 - 1 3 6 5 - 4 6 6 3 - 8 c 5 9 - c b 7 1 8 5 1 b 2 e 4 9 " ] } , { " a c t u a l O p t i o n " : n u l l , " a c t u a l S t a t e " : n u l l , " c l a s s K i n d " : " P a r a m e t e r V a l u e S e t " , " c o m p u t e d " : " [ \ " - \ " ] " , " f o r m u l a " : " [ \ " - \ " ] " , " i i d " : " d d e c f 8 0 2 - 1 3 6 5 - 4 6 6 3 - 8 c 5 9 - c b 7 1 8 5 1 b 2 e 4 9 " , " m a n u a l " : " [ \ " 2 \ " ] " , " p u b l i s h e d " : " [ \ " 2 \ " ] " , " r e f e r e n c e " : " [ \ " - \ " ] " , " r e v i s i o n N u m b e r " : 3 2 4 , " v a l u e S w i t c h " : " M A N U A L " } , { " a l i a s " : [ ] , " c a t e g o r y " : [ ] , " c l a s s K i n d " : " E l e m e n t D e f i n i t i o n " , " c o n t a i n e d E l e m e n t " : [ " d c 4 b 8 3 9 6 - 9 9 0 1 - 4 e 2 7 - 8 a 6 6 - f b 8 d e 3 7 f 5 d f b " , " f 2 e a 8 2 9 0 - 0 4 d 0 - 4 e 0 8 - b 0 1 8 - f 6 b 4 0 3 5 7 e a 9 7 " ] , " d e f i n i t i o n " : [ ] , " h y p e r L i n k " : [ ] , " i i d " : " 4 4 7 9 8 7 5 2 - 4 6 7 7 - 4 c 5 7 - b 8 d 4 - 1 2 0 c f 1 d 6 1 3 9 5 " , " n a m e " : " T h e r m a l   c o n t r o l " , " o w n e r " : " 3 4 f 2 6 b 7 9 - 2 7 7 a - 4 9 2 f - 9 5 3 f - b f d 2 7 1 e 5 a 9 b 7 " , " p a r a m e t e r " : [ " c 0 1 f 8 d c 9 - 0 b 3 3 - 4 2 4 2 - b 1 d 6 - e d 2 9 6 f d 5 6 9 b 9 " , " 4 1 3 7 5 b 7 7 - 1 b c 6 - 4 f 0 5 - 8 8 0 2 - 9 c 4 c d 6 c 0 c 2 8 1 " , " 4 4 9 9 8 f b 2 - 2 f a 9 - 4 f e 9 - 8 7 2 1 - c 5 0 a 1 c 4 8 b b a 6 " , " 7 7 d b 5 1 1 b - 4 c 1 f - 4 0 1 a - b 9 8 6 - 8 4 3 0 0 5 4 0 8 7 8 2 " , " 7 f b f b 4 f 8 - 3 6 e 9 - 4 1 a e - 9 d 6 c - 7 a 5 d 4 5 4 5 f a 6 2 " ] , " p a r a m e t e r G r o u p " : [ ] , " r e f e r e n c e d E l e m e n t " : [ ] , " r e v i s i o n N u m b e r " : 2 6 5 , " s h o r t N a m e " : " T h e r m a l " } , { " a l i a s " : [ ] , " c a t e g o r y " : [ ] , " c l a s s K i n d " : " E l e m e n t U s a g e " , " d e f i n i t i o n " : [ ] , " e l e m e n t D e f i n i t i o n " : " 6 e d 6 6 3 f 2 - 1 e 9 c - 4 f 5 d - b 5 5 6 - e 7 5 5 a 8 9 b 5 1 7 4 " , " e x c l u d e O p t i o n " : [ ] , " h y p e r L i n k " : [ ] , " i i d " : " d c 4 b 8 3 9 6 - 9 9 0 1 - 4 e 2 7 - 8 a 6 6 - f b 8 d e 3 7 f 5 d f b " , " i n t e r f a c e E n d " : " N O N E " , " n a m e " : " T e m p e r a t u r e   s e n s o r " , " o w n e r " : " 9 f 4 8 e f 6 2 - 7 8 9 0 - 4 2 8 3 - a a 6 3 - 8 0 2 0 6 d 0 4 2 3 3 0 " , " p a r a m e t e r O v e r r i d e " : [ ] , " r e v i s i o n N u m b e r " : 2 3 0 , " s h o r t N a m e " : " T h S e n s o r " } , { " a l i a s " : [ ] , " c a t e g o r y " : [ ] , " c l a s s K i n d " : " E l e m e n t U s a g e " , " d e f i n i t i o n " : [ ] , " e l e m e n t D e f i n i t i o n " : " 5 e e 0 e d 5 8 - c 1 a 3 - 4 5 f e - 8 b 5 a - 6 2 9 7 3 7 d 1 9 8 2 d " , " e x c l u d e O p t i o n " : [ ] , " h y p e r L i n k " : [ ] , " i i d " : " f 2 e a 8 2 9 0 - 0 4 d 0 - 4 e 0 8 - b 0 1 8 - f 6 b 4 0 3 5 7 e a 9 7 " , " i n t e r f a c e E n d " : " N O N E " , " n a m e " : " S c r e e n   v a c u u m   t h e r m a l   i n s u l a t i o n " , " o w n e r " : " 9 f 4 8 e f 6 2 - 7 8 9 0 - 4 2 8 3 - a a 6 3 - 8 0 2 0 6 d 0 4 2 3 3 0 " , " p a r a m e t e r O v e r r i d e " : [ ] , " r e v i s i o n N u m b e r " : 2 3 1 , " s h o r t N a m e " : " S V T H I " } , { " a l l o w D i f f e r e n t O w n e r O f O v e r r i d e " : f a l s e , " c l a s s K i n d " : " P a r a m e t e r " , " e x p e c t s O v e r r i d e " : f a l s e , " g r o u p " : n u l l , " i i d " : " c 0 1 f 8 d c 9 - 0 b 3 3 - 4 2 4 2 - b 1 d 6 - e d 2 9 6 f d 5 6 9 b 9 " , " i s O p t i o n D e p e n d e n t " : f a l s e , " o w n e r " : " 9 f 4 8 e f 6 2 - 7 8 9 0 - 4 2 8 3 - a a 6 3 - 8 0 2 0 6 d 0 4 2 3 3 0 " , " p a r a m e t e r S u b s c r i p t i o n " : [ ] , " p a r a m e t e r T y p e " : " c 2 a 6 8 7 1 e - 2 9 6 0 - 4 2 e d - a 0 0 a - 7 0 5 4 a 6 5 2 0 b 0 a " , " r e q u e s t e d B y " : n u l l , " r e v i s i o n N u m b e r " : 2 6 5 , " s c a l e " : " a 3 8 7 d 7 f c - 2 7 7 6 - 4 b d 6 - a f 5 a - 5 c 1 7 5 b 2 e c f 7 7 " , " s t a t e D e p e n d e n c e " : n u l l , " v a l u e S e t " : [ " b 3 0 1 3 7 6 f - 9 7 8 1 - 4 9 a 0 - 9 2 1 f - a c f 5 c 6 b 4 1 f 3 4 " ] } , { " a c t u a l O p t i o n " : n u l l , " a c t u a l S t a t e " : n u l l , " c l a s s K i n d " : " P a r a m e t e r V a l u e S e t " , " c o m p u t e d " : " [ \ " - \ " ] " , " f o r m u l a " : " [ \ " - \ " ] " , " i i d " : " b 3 0 1 3 7 6 f - 9 7 8 1 - 4 9 a 0 - 9 2 1 f - a c f 5 c 6 b 4 1 f 3 4 " , " m a n u a l " : " [ \ " - \ " ] " , " p u b l i s h e d " : " [ \ " - \ " ] " , " r e f e r e n c e " : " [ \ " - \ " ] " , " r e v i s i o n N u m b e r " : 3 1 0 , " v a l u e S w i t c h " : " C O M P U T E D " } , { " a l l o w D i f f e r e n t O w n e r O f O v e r r i d e " : f a l s e , " c l a s s K i n d " : " P a r a m e t e r " , " e x p e c t s O v e r r i d e " : f a l s e , " g r o u p " : n u l l , " i i d " : " 4 1 3 7 5 b 7 7 - 1 b c 6 - 4 f 0 5 - 8 8 0 2 - 9 c 4 c d 6 c 0 c 2 8 1 " , " i s O p t i o n D e p e n d e n t " : f a l s e , " o w n e r " : " 9 f 4 8 e f 6 2 - 7 8 9 0 - 4 2 8 3 - a a 6 3 - 8 0 2 0 6 d 0 4 2 3 3 0 " , " p a r a m e t e r S u b s c r i p t i o n " : [ ] , " p a r a m e t e r T y p e " : " 6 5 1 e 1 8 7 5 - 9 2 3 6 - 4 b d 2 - b 3 a 7 - f d 8 9 7 9 7 e b d d 8 " , " r e q u e s t e d B y " : n u l l , " r e v i s i o n N u m b e r " : 2 3 9 , " s c a l e " : " 9 a 1 1 2 a 9 a - 4 1 1 a - 4 9 a 0 - 8 d f 8 - 8 7 2 8 5 a 1 e 2 1 5 5 " , " s t a t e D e p e n d e n c e " : n u l l , " v a l u e S e t " : [ " 6 3 b a a a 7 c - b 9 5 b - 4 5 d b - b 0 5 c - e 8 1 3 6 5 a 5 f 0 7 f " ] } , { " a c t u a l O p t i o n " : n u l l , " a c t u a l S t a t e " : n u l l , " c l a s s K i n d " : " P a r a m e t e r V a l u e S e t " , " c o m p u t e d " : " [ \ " 0 . 2 \ " ] " , " f o r m u l a " : " [ \ " = T H E R M A L ! C 3 9 \ " ] " , " i i d " : " 6 3 b a a a 7 c - b 9 5 b - 4 5 d b - b 0 5 c - e 8 1 3 6 5 a 5 f 0 7 f " , " m a n u a l " : " [ \ " - \ " ] " , " p u b l i s h e d " : " [ \ " 0 . 2 \ " ] " , " r e f e r e n c e " : " [ \ " - \ " ] " , " r e v i s i o n N u m b e r " : 3 1 1 , " v a l u e S w i t c h " : " C O M P U T E D " } , { " a l l o w D i f f e r e n t O w n e r O f O v e r r i d e " : f a l s e , " c l a s s K i n d " : " P a r a m e t e r " , " e x p e c t s O v e r r i d e " : f a l s e , " g r o u p " : n u l l , " i i d " : " 4 4 9 9 8 f b 2 - 2 f a 9 - 4 f e 9 - 8 7 2 1 - c 5 0 a 1 c 4 8 b b a 6 " , " i s O p t i o n D e p e n d e n t " : f a l s e , " o w n e r " : " 9 f 4 8 e f 6 2 - 7 8 9 0 - 4 2 8 3 - a a 6 3 - 8 0 2 0 6 d 0 4 2 3 3 0 " , " p a r a m e t e r S u b s c r i p t i o n " : [ ] , " p a r a m e t e r T y p e " : " d 5 6 b d f d 2 - 5 c 6 f - 4 6 e 3 - 9 6 a b - 2 0 b 7 5 3 3 9 3 4 5 1 " , " r e q u e s t e d B y " : n u l l , " r e v i s i o n N u m b e r " : 2 5 5 , " s c a l e " : " 6 b 2 4 b 1 9 3 - 2 f 8 2 - 4 3 b 7 - 9 9 c 3 - 8 2 7 f 0 b a 0 6 d 0 c " , " s t a t e D e p e n d e n c e " : n u l l , " v a l u e S e t " : [ " f 7 0 2 a 0 3 0 - 1 8 a 7 - 4 9 a 1 - b 5 6 f - 1 c 0 0 5 0 f 2 7 4 2 4 " ] } , { " a c t u a l O p t i o n " : n u l l , " a c t u a l S t a t e " : n u l l , " c l a s s K i n d " : " P a r a m e t e r V a l u e S e t " , " c o m p u t e d " : " [ \ " 4 0 \ " ] " , " f o r m u l a " : " [ \ " = T H E R M A L ! C 4 0 \ " ] " , " i i d " : " f 7 0 2 a 0 3 0 - 1 8 a 7 - 4 9 a 1 - b 5 6 f - 1 c 0 0 5 0 f 2 7 4 2 4 " , " m a n u a l " : " [ \ " - \ " ] " , " p u b l i s h e d " : " [ \ " 4 0 \ " ] " , " r e f e r e n c e " : " [ \ " - \ " ] " , " r e v i s i o n N u m b e r " : 3 1 1 , " v a l u e S w i t c h " : " C O M P U T E D " } , { " a l l o w D i f f e r e n t O w n e r O f O v e r r i d e " : f a l s e , " c l a s s K i n d " : " P a r a m e t e r " , " e x p e c t s O v e r r i d e " : f a l s e , " g r o u p " : n u l l , " i i d " : " 7 7 d b 5 1 1 b - 4 c 1 f - 4 0 1 a - b 9 8 6 - 8 4 3 0 0 5 4 0 8 7 8 2 " , " i s O p t i o n D e p e n d e n t " : f a l s e , " o w n e r " : " 9 f 4 8 e f 6 2 - 7 8 9 0 - 4 2 8 3 - a a 6 3 - 8 0 2 0 6 d 0 4 2 3 3 0 " , " p a r a m e t e r S u b s c r i p t i o n " : [ ] , " p a r a m e t e r T y p e " : " 8 d b 6 7 3 7 f - 5 2 6 9 - 4 7 a 1 - 9 d f 8 - 5 5 b a 3 5 8 c 5 7 3 7 " , " r e q u e s t e d B y " : n u l l , " r e v i s i o n N u m b e r " : 2 5 8 , " s c a l e " : " 6 1 c e 4 b b 0 - 8 3 0 1 - 4 0 6 1 - 8 e 4 5 - 0 c 6 6 8 2 d b 9 a 9 f " , " s t a t e D e p e n d e n c e " : n u l l , " v a l u e S e t " : [ " f 3 d 8 b 9 d c - 1 c a 7 - 4 3 4 6 - 9 c f 0 - a f 8 4 7 f d f 4 b 0 f " ] } , { " a c t u a l O p t i o n " : n u l l , " a c t u a l S t a t e " : n u l l , " c l a s s K i n d " : " P a r a m e t e r V a l u e S e t " , " c o m p u t e d " : " [ \ " 2 . 0 2 \ " ] " , " f o r m u l a " : " [ \ " = T H E R M A L ! C 3 8 \ " ] " , " i i d " : " f 3 d 8 b 9 d c - 1 c a 7 - 4 3 4 6 - 9 c f 0 - a f 8 4 7 f d f 4 b 0 f " , " m a n u a l " : " [ \ " - \ " ] " , " p u b l i s h e d " : " [ \ " 2 . 0 2 \ " ] " , " r e f e r e n c e " : " [ \ " - \ " ] " , " r e v i s i o n N u m b e r " : 3 1 1 , " v a l u e S w i t c h " : " C O M P U T E D " } , { " a l l o w D i f f e r e n t O w n e r O f O v e r r i d e " : f a l s e , " c l a s s K i n d " : " P a r a m e t e r " , " e x p e c t s O v e r r i d e " : f a l s e , " g r o u p " : n u l l , " i i d " : " 7 f b f b 4 f 8 - 3 6 e 9 - 4 1 a e - 9 d 6 c - 7 a 5 d 4 5 4 5 f a 6 2 " , " i s O p t i o n D e p e n d e n t " : f a l s e , " o w n e r " : " 9 f 4 8 e f 6 2 - 7 8 9 0 - 4 2 8 3 - a a 6 3 - 8 0 2 0 6 d 0 4 2 3 3 0 " , " p a r a m e t e r S u b s c r i p t i o n " : [ ] , " p a r a m e t e r T y p e " : " 4 7 5 6 5 e 5 3 - b f 9 3 - 4 b f 3 - b c 8 3 - 0 1 d b f b 4 8 f 7 8 d " , " r e q u e s t e d B y " : n u l l , " r e v i s i o n N u m b e r " : 2 6 1 , " s c a l e " : " 6 b 2 4 b 1 9 3 - 2 f 8 2 - 4 3 b 7 - 9 9 c 3 - 8 2 7 f 0 b a 0 6 d 0 c " , " s t a t e D e p e n d e n c e " : n u l l , " v a l u e S e t " : [ " 3 4 1 3 9 7 d 3 - e e b 9 - 4 8 a 6 - a e 7 a - f f 9 f 1 f 9 9 f 4 e c " ] } , { " a c t u a l O p t i o n " : n u l l , " a c t u a l S t a t e " : n u l l , " c l a s s K i n d " : " P a r a m e t e r V a l u e S e t " , " c o m p u t e d " : " [ \ " 4 0 \ " ] " , " f o r m u l a " : " [ \ " = T H E R M A L ! C 4 0 \ " ] " , " i i d " : " 3 4 1 3 9 7 d 3 - e e b 9 - 4 8 a 6 - a e 7 a - f f 9 f 1 f 9 9 f 4 e c " , " m a n u a l " : " [ \ " - \ " ] " , " p u b l i s h e d " : " [ \ " 4 0 \ " ] " , " r e f e r e n c e " : " [ \ " - \ " ] " , " r e v i s i o n N u m b e r " : 3 1 1 , " v a l u e S w i t c h " : " C O M P U T E D " } , { " a l i a s " : [ ] , " c a t e g o r y " : [ ] , " c l a s s K i n d " : " E l e m e n t D e f i n i t i o n " , " c o n t a i n e d E l e m e n t " : [ ] , " d e f i n i t i o n " : [ ] , " h y p e r L i n k " : [ ] , " i i d " : " 5 e e 0 e d 5 8 - c 1 a 3 - 4 5 f e - 8 b 5 a - 6 2 9 7 3 7 d 1 9 8 2 d " , " n a m e " : " S c r e e n   v a c u u m   t h e r m a l   i n s u l a t i o n " , " o w n e r " : " 3 4 f 2 6 b 7 9 - 2 7 7 a - 4 9 2 f - 9 5 3 f - b f d 2 7 1 e 5 a 9 b 7 " , " p a r a m e t e r " : [ " 6 1 7 6 a d 5 4 - 6 b 0 a - 4 d 4 1 - 8 b 1 7 - 2 e 5 8 e f 1 1 e 2 1 e " , " 4 1 1 7 d e 2 f - 9 9 0 8 - 4 e e 4 - b 8 c b - 0 8 0 7 2 a 3 a 2 9 9 9 " ] , " p a r a m e t e r G r o u p " : [ ] , " r e f e r e n c e d E l e m e n t " : [ ] , " r e v i s i o n N u m b e r " : 2 6 8 , " s h o r t N a m e " : " S V T H I " } , { " a l l o w D i f f e r e n t O w n e r O f O v e r r i d e " : f a l s e , " c l a s s K i n d " : " P a r a m e t e r " , " e x p e c t s O v e r r i d e " : f a l s e , " g r o u p " : n u l l , " i i d " : " 6 1 7 6 a d 5 4 - 6 b 0 a - 4 d 4 1 - 8 b 1 7 - 2 e 5 8 e f 1 1 e 2 1 e " , " i s O p t i o n D e p e n d e n t " : f a l s e , " o w n e r " : " 9 f 4 8 e f 6 2 - 7 8 9 0 - 4 2 8 3 - a a 6 3 - 8 0 2 0 6 d 0 4 2 3 3 0 " , " p a r a m e t e r S u b s c r i p t i o n " : [ ] , " p a r a m e t e r T y p e " : " c 4 6 9 a 2 6 a - b 8 4 1 - 4 f c 8 - b 5 c c - 8 7 4 6 4 6 4 c 9 8 4 3 " , " r e q u e s t e d B y " : n u l l , " r e v i s i o n N u m b e r " : 2 6 6 , " s c a l e " : " 3 d 5 b d d b 6 - 6 4 0 f - 4 d 7 9 - 9 c 3 5 - 6 4 a 5 5 4 9 4 6 8 8 4 " , " s t a t e D e p e n d e n c e " : n u l l , " v a l u e S e t " : [ " 3 6 3 0 c 9 1 7 - 4 c 7 9 - 4 0 a 1 - 9 7 a 0 - 7 b 6 5 d 9 8 5 0 5 2 5 " ] } , { " a c t u a l O p t i o n " : n u l l , " a c t u a l S t a t e " : n u l l , " c l a s s K i n d " : " P a r a m e t e r V a l u e S e t " , " c o m p u t e d " : " [ \ " - \ " ] " , " f o r m u l a " : " [ \ " - \ " ] " , " i i d " : " 3 6 3 0 c 9 1 7 - 4 c 7 9 - 4 0 a 1 - 9 7 a 0 - 7 b 6 5 d 9 8 5 0 5 2 5 " , " m a n u a l " : " [ \ " 0 . 0 0 1 \ " ] " , " p u b l i s h e d " : " [ \ " 0 . 0 0 1 \ " ] " , " r e f e r e n c e " : " [ \ " - \ " ] " , " r e v i s i o n N u m b e r " : 3 2 9 , " v a l u e S w i t c h " : " M A N U A L " } , { " a l l o w D i f f e r e n t O w n e r O f O v e r r i d e " : f a l s e , " c l a s s K i n d " : " P a r a m e t e r " , " e x p e c t s O v e r r i d e " : f a l s e , " g r o u p " : n u l l , " i i d " : " 4 1 1 7 d e 2 f - 9 9 0 8 - 4 e e 4 - b 8 c b - 0 8 0 7 2 a 3 a 2 9 9 9 " , " i s O p t i o n D e p e n d e n t " : f a l s e , " o w n e r " : " 9 f 4 8 e f 6 2 - 7 8 9 0 - 4 2 8 3 - a a 6 3 - 8 0 2 0 6 d 0 4 2 3 3 0 " , " p a r a m e t e r S u b s c r i p t i o n " : [ ] , " p a r a m e t e r T y p e " : " 8 d b 6 7 3 7 f - 5 2 6 9 - 4 7 a 1 - 9 d f 8 - 5 5 b a 3 5 8 c 5 7 3 7 " , " r e q u e s t e d B y " : n u l l , " r e v i s i o n N u m b e r " : 2 6 8 , " s c a l e " : " 6 1 c e 4 b b 0 - 8 3 0 1 - 4 0 6 1 - 8 e 4 5 - 0 c 6 6 8 2 d b 9 a 9 f " , " s t a t e D e p e n d e n c e " : n u l l , " v a l u e S e t " : [ " 4 d e 4 1 9 5 e - d a a 9 - 4 5 7 4 - 8 5 c 0 - c 5 0 1 6 1 7 8 7 a c 5 " ] } , { " a c t u a l O p t i o n " : n u l l , " a c t u a l S t a t e " : n u l l , " c l a s s K i n d " : " P a r a m e t e r V a l u e S e t " , " c o m p u t e d " : " [ \ " - \ " ] " , " f o r m u l a " : " [ \ " - \ " ] " , " i i d " : " 4 d e 4 1 9 5 e - d a a 9 - 4 5 7 4 - 8 5 c 0 - c 5 0 1 6 1 7 8 7 a c 5 " , " m a n u a l " : " [ \ " - \ " ] " , " p u b l i s h e d " : " [ \ " 2 \ " ] " , " r e f e r e n c e " : " [ \ " 2 \ " ] " , " r e v i s i o n N u m b e r " : 3 2 9 , " v a l u e S w i t c h " : " R E F E R E N C E " } , { " a l i a s " : [ ] , " c a t e g o r y " : [ ] , " c l a s s K i n d " : " E l e m e n t D e f i n i t i o n " , " c o n t a i n e d E l e m e n t " : [ ] , " d e f i n i t i o n " : [ ] , " h y p e r L i n k " : [ ] , " i i d " : " 6 e d 6 6 3 f 2 - 1 e 9 c - 4 f 5 d - b 5 5 6 - e 7 5 5 a 8 9 b 5 1 7 4 " , " n a m e " : " T e m p e r a t u r e   s e n s o r " , " o w n e r " : " 3 4 f 2 6 b 7 9 - 2 7 7 a - 4 9 2 f - 9 5 3 f - b f d 2 7 1 e 5 a 9 b 7 " , " p a r a m e t e r " : [ " 1 9 8 0 3 e c a - 5 9 d 2 - 4 6 f 4 - 9 1 7 9 - e 9 8 3 0 f 4 2 1 1 1 e " , " b 5 3 6 3 1 2 f - f 7 4 2 - 4 d 5 4 - a a b 8 - e 1 5 7 7 7 e c 3 f 8 2 " ] , " p a r a m e t e r G r o u p " : [ ] , " r e f e r e n c e d E l e m e n t " : [ ] , " r e v i s i o n N u m b e r " : 3 0 3 , " s h o r t N a m e " : " T h S e n s o r " } , { " a l l o w D i f f e r e n t O w n e r O f O v e r r i d e " : f a l s e , " c l a s s K i n d " : " P a r a m e t e r " , " e x p e c t s O v e r r i d e " : f a l s e , " g r o u p " : n u l l , " i i d " : " 1 9 8 0 3 e c a - 5 9 d 2 - 4 6 f 4 - 9 1 7 9 - e 9 8 3 0 f 4 2 1 1 1 e " , " i s O p t i o n D e p e n d e n t " : f a l s e , " o w n e r " : " 9 f 4 8 e f 6 2 - 7 8 9 0 - 4 2 8 3 - a a 6 3 - 8 0 2 0 6 d 0 4 2 3 3 0 " , " p a r a m e t e r S u b s c r i p t i o n " : [ ] , " p a r a m e t e r T y p e " : " 8 d b 6 7 3 7 f - 5 2 6 9 - 4 7 a 1 - 9 d f 8 - 5 5 b a 3 5 8 c 5 7 3 7 " , " r e q u e s t e d B y " : n u l l , " r e v i s i o n N u m b e r " : 3 0 2 , " s c a l e " : " 6 1 c e 4 b b 0 - 8 3 0 1 - 4 0 6 1 - 8 e 4 5 - 0 c 6 6 8 2 d b 9 a 9 f " , " s t a t e D e p e n d e n c e " : n u l l , " v a l u e S e t " : [ " 2 8 c 5 c 9 d 5 - 1 7 e 4 - 4 1 c 1 - b 7 d c - c 5 f c 1 7 b 8 8 3 7 9 " ] } , { " a c t u a l O p t i o n " : n u l l , " a c t u a l S t a t e " : n u l l , " c l a s s K i n d " : " P a r a m e t e r V a l u e S e t " , " c o m p u t e d " : " [ \ " - \ " ] " , " f o r m u l a " : " [ \ " - \ " ] " , " i i d " : " 2 8 c 5 c 9 d 5 - 1 7 e 4 - 4 1 c 1 - b 7 d c - c 5 f c 1 7 b 8 8 3 7 9 " , " m a n u a l " : " [ \ " - \ " ] " , " p u b l i s h e d " : " [ \ " 0 . 0 1 \ " ] " , " r e f e r e n c e " : " [ \ " 0 . 0 1 \ " ] " , " r e v i s i o n N u m b e r " : 3 3 2 , " v a l u e S w i t c h " : " R E F E R E N C E " } , { " a l l o w D i f f e r e n t O w n e r O f O v e r r i d e " : f a l s e , " c l a s s K i n d " : " P a r a m e t e r " , " e x p e c t s O v e r r i d e " : f a l s e , " g r o u p " : n u l l , " i i d " : " b 5 3 6 3 1 2 f - f 7 4 2 - 4 d 5 4 - a a b 8 - e 1 5 7 7 7 e c 3 f 8 2 " , " i s O p t i o n D e p e n d e n t " : f a l s e , " o w n e r " : " 9 f 4 8 e f 6 2 - 7 8 9 0 - 4 2 8 3 - a a 6 3 - 8 0 2 0 6 d 0 4 2 3 3 0 " , " p a r a m e t e r S u b s c r i p t i o n " : [ ] , " p a r a m e t e r T y p e " : " 6 5 1 e 1 8 7 5 - 9 2 3 6 - 4 b d 2 - b 3 a 7 - f d 8 9 7 9 7 e b d d 8 " , " r e q u e s t e d B y " : n u l l , " r e v i s i o n N u m b e r " : 3 0 3 , " s c a l e " : " 9 a 1 1 2 a 9 a - 4 1 1 a - 4 9 a 0 - 8 d f 8 - 8 7 2 8 5 a 1 e 2 1 5 5 " , " s t a t e D e p e n d e n c e " : n u l l , " v a l u e S e t " : [ " e 8 b 6 3 6 3 4 - e 0 2 0 - 4 2 0 7 - a c 9 b - 7 2 a 8 a a 0 c d c e b " ] } , { " a c t u a l O p t i o n " : n u l l , " a c t u a l S t a t e " : n u l l , " c l a s s K i n d " : " P a r a m e t e r V a l u e S e t " , " c o m p u t e d " : " [ \ " - \ " ] " , " f o r m u l a " : " [ \ " - \ " ] " , " i i d " : " e 8 b 6 3 6 3 4 - e 0 2 0 - 4 2 0 7 - a c 9 b - 7 2 a 8 a a 0 c d c e b " , " m a n u a l " : " [ \ " - \ " ] " , " p u b l i s h e d " : " [ \ " 0 . 1 \ " ] " , " r e f e r e n c e " : " [ \ " 0 . 1 \ " ] " , " r e v i s i o n N u m b e r " : 3 3 2 , " v a l u e S w i t c h " : " R E F E R E N C E " } , { " a l i a s " : [ ] , " c a t e g o r y " : [ ] , " c l a s s K i n d " : " E l e m e n t D e f i n i t i o n " , " c o n t a i n e d E l e m e n t " : [ ] , " d e f i n i t i o n " : [ ] , " h y p e r L i n k " : [ ] , " i i d " : " 8 5 2 b 1 e e 0 - 1 5 c 5 - 4 1 a 7 - 9 a d b - 3 e 4 7 8 0 0 3 5 c 4 d " , " n a m e " : " S t r u c t u r e " , " o w n e r " : " 6 e c 9 d e 8 8 - 0 d c c - 4 1 9 e - b f 0 2 - 4 e d 7 c 5 f 1 1 d 9 8 " , " p a r a m e t e r " : [ " 2 2 8 3 9 e 6 5 - 0 2 f c - 4 2 3 1 - b 7 3 6 - 5 5 7 d 2 a 3 6 e 0 3 f " , " 0 9 4 f 5 4 3 f - a a c e - 4 3 f d - a 8 a 7 - 2 6 e d f f 8 0 9 3 9 1 " ] , " p a r a m e t e r G r o u p " : [ ] , " r e f e r e n c e d E l e m e n t " : [ ] , " r e v i s i o n N u m b e r " : 2 8 8 , " s h o r t N a m e " : " S t r " } , { " a l l o w D i f f e r e n t O w n e r O f O v e r r i d e " : f a l s e , " c l a s s K i n d " : " P a r a m e t e r " , " e x p e c t s O v e r r i d e " : f a l s e , " g r o u p " : n u l l , " i i d " : " 2 2 8 3 9 e 6 5 - 0 2 f c - 4 2 3 1 - b 7 3 6 - 5 5 7 d 2 a 3 6 e 0 3 f " , " i s O p t i o n D e p e n d e n t " : f a l s e , " o w n e r " : " 9 f 4 8 e f 6 2 - 7 8 9 0 - 4 2 8 3 - a a 6 3 - 8 0 2 0 6 d 0 4 2 3 3 0 " , " p a r a m e t e r S u b s c r i p t i o n " : [ ] , " p a r a m e t e r T y p e " : " 8 d b 6 7 3 7 f - 5 2 6 9 - 4 7 a 1 - 9 d f 8 - 5 5 b a 3 5 8 c 5 7 3 7 " , " r e q u e s t e d B y " : n u l l , " r e v i s i o n N u m b e r " : 2 8 7 , " s c a l e " : " 6 1 c e 4 b b 0 - 8 3 0 1 - 4 0 6 1 - 8 e 4 5 - 0 c 6 6 8 2 d b 9 a 9 f " , " s t a t e D e p e n d e n c e " : n u l l , " v a l u e S e t " : [ " 1 4 b 7 d b 2 7 - 5 f d 2 - 4 b 2 2 - 9 1 1 8 - 4 2 c 3 0 4 3 4 3 8 0 7 " ] } , { " a c t u a l O p t i o n " : n u l l , " a c t u a l S t a t e " : n u l l , " c l a s s K i n d " : " P a r a m e t e r V a l u e S e t " , " c o m p u t e d " : " [ \ " - \ " ] " , " f o r m u l a " : " [ \ " - \ " ] " , " i i d " : " 1 4 b 7 d b 2 7 - 5 f d 2 - 4 b 2 2 - 9 1 1 8 - 4 2 c 3 0 4 3 4 3 8 0 7 " , " m a n u a l " : " [ \ " - \ " ] " , " p u b l i s h e d " : " [ \ " 2 . 5 \ " ] " , " r e f e r e n c e " : " [ \ " 2 . 5 \ " ] " , " r e v i s i o n N u m b e r " : 3 2 9 , " v a l u e S w i t c h " : " R E F E R E N C E " } , { " a l l o w D i f f e r e n t O w n e r O f O v e r r i d e " : f a l s e , " c l a s s K i n d " : " P a r a m e t e r " , " e x p e c t s O v e r r i d e " : f a l s e , " g r o u p " : n u l l , " i i d " : " 0 9 4 f 5 4 3 f - a a c e - 4 3 f d - a 8 a 7 - 2 6 e d f f 8 0 9 3 9 1 " , " i s O p t i o n D e p e n d e n t " : f a l s e , " o w n e r " : " 9 f 4 8 e f 6 2 - 7 8 9 0 - 4 2 8 3 - a a 6 3 - 8 0 2 0 6 d 0 4 2 3 3 0 " , " p a r a m e t e r S u b s c r i p t i o n " : [ ] , " p a r a m e t e r T y p e " : " c 4 6 9 a 2 6 a - b 8 4 1 - 4 f c 8 - b 5 c c - 8 7 4 6 4 6 4 c 9 8 4 3 " , " r e q u e s t e d B y " : n u l l , " r e v i s i o n N u m b e r " : 2 8 8 , " s c a l e " : " 3 d 5 b d d b 6 - 6 4 0 f - 4 d 7 9 - 9 c 3 5 - 6 4 a 5 5 4 9 4 6 8 8 4 " , " s t a t e D e p e n d e n c e " : n u l l , " v a l u e S e t " : [ " 3 7 6 4 a b 7 b - 7 c 9 f - 4 c e 9 - a d 1 7 - d 4 e e f 8 3 e 5 4 c 4 " ] } , { " a c t u a l O p t i o n " : n u l l , " a c t u a l S t a t e " : n u l l , " c l a s s K i n d " : " P a r a m e t e r V a l u e S e t " , " c o m p u t e d " : " [ \ " - \ " ] " , " f o r m u l a " : " [ \ " \ " ] " , " i i d " : " 3 7 6 4 a b 7 b - 7 c 9 f - 4 c e 9 - a d 1 7 - d 4 e e f 8 3 e 5 4 c 4 " , " m a n u a l " : " [ \ " - \ " ] " , " p u b l i s h e d " : " [ \ " 0 . 0 0 3 \ " ] " , " r e f e r e n c e " : " [ \ " 0 . 0 0 3 \ " ] " , " r e v i s i o n N u m b e r " : 3 2 9 , " v a l u e S w i t c h " : " R E F E R E N C E " } , { " a l i a s " : [ ] , " c a t e g o r y " : [ ] , " c l a s s K i n d " : " O p t i o n " , " d e f i n i t i o n " : [ ] , " h y p e r L i n k " : [ ] , " i i d " : " 2 3 a b 0 0 2 7 - 9 9 1 1 - 4 0 5 2 - a 3 6 2 - f 0 b 1 d 3 a b 5 9 9 7 " , " n a m e " : " O p t i o n   1 " , " n e s t e d E l e m e n t " : [ ] , " r e v i s i o n N u m b e r " : 1 , " s h o r t N a m e " : " o p t i o n _ 1 " } , { " c l a s s K i n d " : " P u b l i c a t i o n " , " c r e a t e d O n " : " 2 0 1 8 - 0 5 - 2 2 T 1 3 : 2 6 : 3 0 . 2 5 5 Z " , " d o m a i n " : [ " 9 f 4 8 e f 6 2 - 7 8 9 0 - 4 2 8 3 - a a 6 3 - 8 0 2 0 6 d 0 4 2 3 3 0 " ] , " i i d " : " 2 c 7 5 9 1 1 7 - 1 5 b e - 4 5 5 4 - 8 0 0 7 - c 7 c 2 d 5 8 5 9 6 0 e " , " p u b l i s h e d P a r a m e t e r " : [ ] , " r e v i s i o n N u m b e r " : 3 1 } , { " c l a s s K i n d " : " P u b l i c a t i o n " , " c r e a t e d O n " : " 2 0 1 8 - 0 5 - 2 2 T 1 3 : 2 8 : 5 7 . 1 7 6 Z " , " d o m a i n " : [ " 9 f 4 8 e f 6 2 - 7 8 9 0 - 4 2 8 3 - a a 6 3 - 8 0 2 0 6 d 0 4 2 3 3 0 " ] , " i i d " : " 5 5 9 4 8 e f d - b 3 a 1 - 4 3 b 9 - 9 8 0 d - 4 2 4 8 3 7 3 5 d 7 2 2 " , " p u b l i s h e d P a r a m e t e r " : [ ] , " r e v i s i o n N u m b e r " : 3 3 } , { " c l a s s K i n d " : " P u b l i c a t i o n " , " c r e a t e d O n " : " 2 0 1 8 - 0 5 - 2 2 T 1 3 : 3 6 : 4 6 . 2 2 0 Z " , " d o m a i n " : [ " 9 f 4 8 e f 6 2 - 7 8 9 0 - 4 2 8 3 - a a 6 3 - 8 0 2 0 6 d 0 4 2 3 3 0 " ] , " i i d " : " 2 4 4 7 0 0 d 4 - 3 8 4 0 - 4 a 8 8 - 9 b b 5 - 7 3 5 9 e 6 d 9 0 7 8 e " , " p u b l i s h e d P a r a m e t e r " : [ ] , " r e v i s i o n N u m b e r " : 3 5 } , { " c l a s s K i n d " : " P u b l i c a t i o n " , " c r e a t e d O n " : " 2 0 1 8 - 0 5 - 2 3 T 1 3 : 3 8 : 1 2 . 9 3 0 Z " , " d o m a i n " : [ " 9 f 4 8 e f 6 2 - 7 8 9 0 - 4 2 8 3 - a a 6 3 - 8 0 2 0 6 d 0 4 2 3 3 0 " ] , " i i d " : " 6 1 b 4 8 1 a a - 2 0 f a - 4 f 7 3 - 8 c 8 7 - 9 6 9 6 8 9 9 c 3 5 0 0 " , " p u b l i s h e d P a r a m e t e r " : [ ] , " r e v i s i o n N u m b e r " : 1 0 8 } , { " c l a s s K i n d " : " P u b l i c a t i o n " , " c r e a t e d O n " : " 2 0 1 8 - 0 5 - 2 3 T 1 3 : 4 2 : 0 3 . 6 7 8 Z " , " d o m a i n " : [ " 9 f 4 8 e f 6 2 - 7 8 9 0 - 4 2 8 3 - a a 6 3 - 8 0 2 0 6 d 0 4 2 3 3 0 " ] , " i i d " : " b c b 8 5 3 c 8 - 2 1 4 3 - 4 b 6 e - b 9 2 5 - 8 f 7 6 3 2 8 c 6 9 9 6 " , " p u b l i s h e d P a r a m e t e r " : [ " 2 0 f a 2 d 2 b - e 6 2 5 - 4 e e 6 - 8 6 1 a - 5 b 0 a 8 e 1 7 1 0 f 5 " , " f 5 8 0 7 e c f - 9 5 b f - 4 6 4 3 - 9 5 c c - 8 c d 3 a 7 0 f f f 3 7 " , " 2 e b e d e a 0 - 0 8 d 2 - 4 6 2 3 - a f 7 9 - 5 e f 9 a 4 a 6 e 6 f e " , " 5 b 7 c e b 5 1 - a 4 3 6 - 4 d 3 e - a e a e - 2 b e a 0 6 3 1 a e 8 0 " , " 7 c a f c 5 e 5 - b 0 d 7 - 4 b e 5 - 8 d c 1 - 9 e b f 8 5 7 c 4 e b 4 " ] , " r e v i s i o n N u m b e r " : 9 0 } , { " c l a s s K i n d " : " P u b l i c a t i o n " , " c r e a t e d O n " : " 2 0 1 8 - 0 5 - 2 3 T 1 5 : 5 8 : 3 2 . 1 0 3 Z " , " d o m a i n " : [ " 9 f 4 8 e f 6 2 - 7 8 9 0 - 4 2 8 3 - a a 6 3 - 8 0 2 0 6 d 0 4 2 3 3 0 " ] , " i i d " : " 2 c 5 3 1 6 a 2 - 9 f d 6 - 4 6 b 3 - a a 6 d - 7 7 3 8 7 f 4 5 1 e 7 3 " , " p u b l i s h e d P a r a m e t e r " : [ " c 1 a 2 8 b 3 6 - 3 6 8 c - 4 7 1 3 - a 1 b 5 - 7 1 7 f d a 2 a a c 0 7 " ] , " r e v i s i o n N u m b e r " : 1 4 7 } , { " c l a s s K i n d " : " P u b l i c a t i o n " , " c r e a t e d O n " : " 2 0 1 8 - 0 5 - 2 3 T 1 6 : 0 1 : 5 6 . 5 1 2 Z " , " d o m a i n " : [ " 9 f 4 8 e f 6 2 - 7 8 9 0 - 4 2 8 3 - a a 6 3 - 8 0 2 0 6 d 0 4 2 3 3 0 " ] , " i i d " : " a 5 6 1 7 5 6 c - 3 4 d 3 - 4 c a 8 - 8 7 f 2 - e 3 7 6 a 8 6 9 d 4 b 7 " , " p u b l i s h e d P a r a m e t e r " : [ " 2 a e a 2 7 a a - 3 b 0 b - 4 2 a f - b 5 6 8 - 9 c 7 8 9 2 1 5 2 7 c c " , " e 3 1 7 6 b b 2 - f 9 7 0 - 4 9 7 6 - a 2 4 c - 6 2 8 3 a b 4 4 9 3 c 8 " , " d c 1 e 2 c b 4 - 4 1 b f - 4 c 6 4 - 9 3 c 7 - 8 9 5 4 3 f 6 7 8 c a 5 " , " f 1 9 1 2 e 4 8 - b f a 1 - 4 b 3 6 - 9 5 3 9 - 6 e c 7 0 1 c 9 f c 1 a " ] , " r e v i s i o n N u m b e r " : 1 5 0 } , { " c l a s s K i n d " : " P u b l i c a t i o n " , " c r e a t e d O n " : " 2 0 1 8 - 0 5 - 2 3 T 1 6 : 0 4 : 2 8 . 3 1 1 Z " , " d o m a i n " : [ " 9 f 4 8 e f 6 2 - 7 8 9 0 - 4 2 8 3 - a a 6 3 - 8 0 2 0 6 d 0 4 2 3 3 0 " ] , " i i d " : " 6 d 1 0 0 5 2 2 - 8 e 8 3 - 4 5 c b - a 3 b a - 1 3 7 b e 3 2 2 b 6 a 3 " , " p u b l i s h e d P a r a m e t e r " : [ " 8 1 9 c 3 b 6 a - 6 2 5 e - 4 3 6 0 - 8 d 7 2 - c e e d f 2 5 b 5 b 0 4 " , " 2 9 8 b 0 8 f f - d f 4 3 - 4 0 4 3 - 9 d 2 a - c 3 4 8 0 d 8 c 9 1 0 9 " , " f 5 1 b b e 4 f - 2 9 e d - 4 a 8 2 - a f a 0 - 2 8 7 e e 5 0 6 3 7 4 1 " , " 9 f a d b e e 4 - b d b 1 - 4 c 7 b - a 8 5 d - c 7 f 7 a 0 e 6 7 2 9 a " , " f 5 3 c 1 5 e 5 - 4 f 1 9 - 4 8 3 0 - 8 1 0 1 - 8 4 5 d 6 5 a 8 e 2 6 0 " , " e a c 5 3 6 6 5 - 3 c d 6 - 4 c 3 2 - 8 5 b 2 - 7 2 f 3 7 e 5 7 c 2 f 8 " ] , " r e v i s i o n N u m b e r " : 1 5 2 } , { " c l a s s K i n d " : " P u b l i c a t i o n " , " c r e a t e d O n " : " 2 0 1 8 - 0 5 - 2 3 T 1 6 : 0 7 : 4 7 . 6 2 8 Z " , " d o m a i n " : [ " 9 f 4 8 e f 6 2 - 7 8 9 0 - 4 2 8 3 - a a 6 3 - 8 0 2 0 6 d 0 4 2 3 3 0 " ] , " i i d " : " a b b 4 7 1 8 d - 9 b e 8 - 4 e 9 1 - 8 8 4 b - 3 6 8 b 1 f 6 5 5 2 b 9 " , " p u b l i s h e d P a r a m e t e r " : [ " 2 4 7 7 4 1 6 c - 4 e 6 e - 4 d e 3 - a 7 b f - b 2 b 4 1 0 2 1 4 d 3 7 " , " 8 a b 1 2 e 5 f - 8 0 0 c - 4 8 1 c - 9 5 5 2 - 0 7 9 8 0 0 2 1 f 6 2 2 " , " 5 c b f e 6 7 1 - 9 f 8 d - 4 1 e 0 - 9 3 8 6 - b e 3 8 f 0 7 8 8 4 8 d " ] , " r e v i s i o n N u m b e r " : 1 5 4 } , { " c l a s s K i n d " : " P u b l i c a t i o n " , " c r e a t e d O n " : " 2 0 1 8 - 0 5 - 2 3 T 1 6 : 0 9 : 3 2 . 3 5 5 Z " , " d o m a i n " : [ " 9 f 4 8 e f 6 2 - 7 8 9 0 - 4 2 8 3 - a a 6 3 - 8 0 2 0 6 d 0 4 2 3 3 0 " ] , " i i d " : " 1 5 e 4 1 7 b 3 - 7 2 e 8 - 4 7 4 a - b 2 f a - 1 d 0 3 3 3 4 9 c 8 a b " , " p u b l i s h e d P a r a m e t e r " : [ " 3 1 4 7 e 3 5 6 - 0 6 1 7 - 4 3 e f - 9 4 6 8 - d c b 5 8 d 8 e 4 d e 1 " , " b b c 4 2 5 d c - 3 2 4 3 - 4 9 3 f - 8 d f b - 8 8 b d 1 6 6 6 a 3 9 a " ] , " r e v i s i o n N u m b e r " : 1 5 6 } , { " c l a s s K i n d " : " P u b l i c a t i o n " , " c r e a t e d O n " : " 2 0 1 8 - 0 5 - 2 3 T 1 6 : 1 0 : 3 1 . 7 9 8 Z " , " d o m a i n " : [ " 9 f 4 8 e f 6 2 - 7 8 9 0 - 4 2 8 3 - a a 6 3 - 8 0 2 0 6 d 0 4 2 3 3 0 " ] , " i i d " : " e 7 1 a d 3 5 b - c a 6 8 - 4 d b 9 - 8 1 8 4 - f 5 0 d b 6 3 e 6 7 d 9 " , " p u b l i s h e d P a r a m e t e r " : [ " 4 b 8 0 0 e f 7 - 0 b 9 b - 4 d 2 3 - a e b 8 - e 5 2 2 d f 1 d 6 0 1 1 " , " 6 5 a f e e 0 5 - 2 1 3 9 - 4 5 7 3 - b 6 c d - 4 0 7 a 2 2 e 4 7 b d 2 " ] , " r e v i s i o n N u m b e r " : 1 5 8 } , { " c l a s s K i n d " : " P u b l i c a t i o n " , " c r e a t e d O n " : " 2 0 1 8 - 0 5 - 2 3 T 1 7 : 4 6 : 2 9 . 3 1 2 Z " , " d o m a i n " : [ " 9 f 4 8 e f 6 2 - 7 8 9 0 - 4 2 8 3 - a a 6 3 - 8 0 2 0 6 d 0 4 2 3 3 0 " ] , " i i d " : " 5 a c 3 2 0 5 0 - 5 1 f f - 4 0 1 4 - 9 8 f 2 - f e 0 f 0 2 0 e 1 1 5 6 " , " p u b l i s h e d P a r a m e t e r " : [ " 3 9 9 b 7 a f 0 - 7 f f b - 4 a 2 f - b 6 5 9 - c 5 8 4 3 9 4 e 3 1 b 6 " , " 7 1 8 f a 1 d 3 - b 6 a f - 4 e e 7 - a 2 1 8 - b 3 8 9 3 b d 0 2 0 f d " , " 0 8 c 2 e 3 c 9 - 5 b 3 4 - 4 f 4 b - 8 8 f 4 - a 4 7 d 1 2 c 8 9 d 1 e " , " 6 e 1 6 2 9 f 6 - 5 8 2 c - 4 d 3 0 - 8 2 b b - 1 b 3 0 a a 8 1 3 2 4 7 " , " 8 9 9 f d d 2 3 - f 7 8 2 - 4 3 0 a - 9 e e 1 - 9 9 b e e 5 4 c 3 7 3 4 " , " 1 f b 5 8 d 0 1 - b d d 3 - 4 3 1 f - 9 8 3 5 - d 1 9 e 7 2 a d 4 c 9 a " , " c 2 7 1 a 5 5 6 - 8 0 6 0 - 4 6 d c - 8 9 4 4 - 9 d 1 f b a 8 4 a 3 8 5 " , " 3 5 8 e 8 3 7 2 - d 6 f 8 - 4 4 9 a - 9 b 4 f - 7 c f 9 d e 8 0 4 8 c 0 " ] , " r e v i s i o n N u m b e r " : 3 4 7 } , { " c l a s s K i n d " : " P u b l i c a t i o n " , " c r e a t e d O n " : " 2 0 1 8 - 0 5 - 2 4 T 1 5 : 4 7 : 0 2 . 1 5 1 Z " , " d o m a i n " : [ " 9 f 4 8 e f 6 2 - 7 8 9 0 - 4 2 8 3 - a a 6 3 - 8 0 2 0 6 d 0 4 2 3 3 0 " ] , " i i d " : " 1 0 7 0 1 9 e 7 - 1 5 6 c - 4 b 9 d - a 6 9 0 - 8 c d 5 1 4 5 e a 9 b d " , " p u b l i s h e d P a r a m e t e r " : [ " f 5 8 0 7 e c f - 9 5 b f - 4 6 4 3 - 9 5 c c - 8 c d 3 a 7 0 f f f 3 7 " , " f b 4 a e d d 7 - 1 e 0 c - 4 f b 1 - b 0 2 7 - b e 8 b a 8 c d a 7 9 c " , " 7 c a f c 5 e 5 - b 0 d 7 - 4 b e 5 - 8 d c 1 - 9 e b f 8 5 7 c 4 e b 4 " , " f 5 3 c 1 5 e 5 - 4 f 1 9 - 4 8 3 0 - 8 1 0 1 - 8 4 5 d 6 5 a 8 e 2 6 0 " , " 0 8 c 2 e 3 c 9 - 5 b 3 4 - 4 f 4 b - 8 8 f 4 - a 4 7 d 1 2 c 8 9 d 1 e " , " 9 f a d b e e 4 - b d b 1 - 4 c 7 b - a 8 5 d - c 7 f 7 a 0 e 6 7 2 9 a " , " 5 b 7 c e b 5 1 - a 4 3 6 - 4 d 3 e - a e a e - 2 b e a 0 6 3 1 a e 8 0 " , " f 5 1 b b e 4 f - 2 9 e d - 4 a 8 2 - a f a 0 - 2 8 7 e e 5 0 6 3 7 4 1 " , " 2 e b e d e a 0 - 0 8 d 2 - 4 6 2 3 - a f 7 9 - 5 e f 9 a 4 a 6 e 6 f e " , " 2 9 8 b 0 8 f f - d f 4 3 - 4 0 4 3 - 9 d 2 a - c 3 4 8 0 d 8 c 9 1 0 9 " , " d c 1 e 2 c b 4 - 4 1 b f - 4 c 6 4 - 9 3 c 7 - 8 9 5 4 3 f 6 7 8 c a 5 " , " 8 9 9 f d d 2 3 - f 7 8 2 - 4 3 0 a - 9 e e 1 - 9 9 b e e 5 4 c 3 7 3 4 " , " e 3 1 7 6 b b 2 - f 9 7 0 - 4 9 7 6 - a 2 4 c - 6 2 8 3 a b 4 4 9 3 c 8 " , " 1 f b 5 8 d 0 1 - b d d 3 - 4 3 1 f - 9 8 3 5 - d 1 9 e 7 2 a d 4 c 9 a " , " 3 5 8 e 8 3 7 2 - d 6 f 8 - 4 4 9 a - 9 b 4 f - 7 c f 9 d e 8 0 4 8 c 0 " , " 3 9 9 b 7 a f 0 - 7 f f b - 4 a 2 f - b 6 5 9 - c 5 8 4 3 9 4 e 3 1 b 6 " , " 2 a e a 2 7 a a - 3 b 0 b - 4 2 a f - b 5 6 8 - 9 c 7 8 9 2 1 5 2 7 c c " , " c 2 7 1 a 5 5 6 - 8 0 6 0 - 4 6 d c - 8 9 4 4 - 9 d 1 f b a 8 4 a 3 8 5 " , " 2 0 f a 2 d 2 b - e 6 2 5 - 4 e e 6 - 8 6 1 a - 5 b 0 a 8 e 1 7 1 0 f 5 " , " 8 1 9 c 3 b 6 a - 6 2 5 e - 4 3 6 0 - 8 d 7 2 - c e e d f 2 5 b 5 b 0 4 " , " 7 1 8 f a 1 d 3 - b 6 a f - 4 e e 7 - a 2 1 8 - b 3 8 9 3 b d 0 2 0 f d " , " 6 5 a f e e 0 5 - 2 1 3 9 - 4 5 7 3 - b 6 c d - 4 0 7 a 2 2 e 4 7 b d 2 " , " f 1 9 1 2 e 4 8 - b f a 1 - 4 b 3 6 - 9 5 3 9 - 6 e c 7 0 1 c 9 f c 1 a " ] , " r e v i s i o n N u m b e r " : 3 4 7 } , { " c l a s s K i n d " : " P u b l i c a t i o n " , " c r e a t e d O n " : " 2 0 1 8 - 0 5 - 2 4 T 1 5 : 4 9 : 2 8 . 1 5 2 Z " , " d o m a i n " : [ " 9 f 4 8 e f 6 2 - 7 8 9 0 - 4 2 8 3 - a a 6 3 - 8 0 2 0 6 d 0 4 2 3 3 0 " ] , " i i d " : " c b 0 c e e d 0 - 7 6 a 8 - 4 d b 5 - 9 1 f 8 - 2 f a e c 2 b 4 9 4 5 d " , " p u b l i s h e d P a r a m e t e r " : [ " 4 c b a 1 3 7 b - 9 7 d 2 - 4 8 8 b - b 8 7 7 - 5 b 5 b 6 c b c 0 b 1 7 " , " a 7 9 7 2 4 2 4 - 8 e c 9 - 4 f 9 2 - a b 4 b - f 9 d 8 2 4 3 c b 8 8 7 " , " 0 2 5 7 0 e 0 7 - 5 2 9 6 - 4 a 8 6 - b 7 c e - 2 b 2 e 2 b 3 9 7 8 2 5 " , " e d a 9 5 5 5 5 - 4 4 e a - 4 a a 6 - 8 2 e 7 - e 6 f d 7 a 2 8 7 e b 7 " ] , " r e v i s i o n N u m b e r " : 3 0 7 } , { " c l a s s K i n d " : " P u b l i c a t i o n " , " c r e a t e d O n " : " 2 0 1 8 - 0 5 - 2 4 T 1 6 : 0 1 : 3 0 . 5 1 0 Z " , " d o m a i n " : [ " 9 f 4 8 e f 6 2 - 7 8 9 0 - 4 2 8 3 - a a 6 3 - 8 0 2 0 6 d 0 4 2 3 3 0 " ] , " i i d " : " f 8 9 5 6 7 1 0 - 4 a 7 0 - 4 5 f 6 - a a 6 3 - e a 6 b b 7 c 3 d 3 f 9 " , " p u b l i s h e d P a r a m e t e r " : [ " f 1 9 1 2 e 4 8 - b f a 1 - 4 b 3 6 - 9 5 3 9 - 6 e c 7 0 1 c 9 f c 1 a " , " 2 a e a 2 7 a a - 3 b 0 b - 4 2 a f - b 5 6 8 - 9 c 7 8 9 2 1 5 2 7 c c " , " f 5 8 0 7 e c f - 9 5 b f - 4 6 4 3 - 9 5 c c - 8 c d 3 a 7 0 f f f 3 7 " , " e 3 1 7 6 b b 2 - f 9 7 0 - 4 9 7 6 - a 2 4 c - 6 2 8 3 a b 4 4 9 3 c 8 " , " d c 1 e 2 c b 4 - 4 1 b f - 4 c 6 4 - 9 3 c 7 - 8 9 5 4 3 f 6 7 8 c a 5 " , " 2 e b e d e a 0 - 0 8 d 2 - 4 6 2 3 - a f 7 9 - 5 e f 9 a 4 a 6 e 6 f e " , " 5 b 7 c e b 5 1 - a 4 3 6 - 4 d 3 e - a e a e - 2 b e a 0 6 3 1 a e 8 0 " , " 7 c a f c 5 e 5 - b 0 d 7 - 4 b e 5 - 8 d c 1 - 9 e b f 8 5 7 c 4 e b 4 " , " 2 0 f a 2 d 2 b - e 6 2 5 - 4 e e 6 - 8 6 1 a - 5 b 0 a 8 e 1 7 1 0 f 5 " ] , " r e v i s i o n N u m b e r " : 3 0 9 } , { " c l a s s K i n d " : " P u b l i c a t i o n " , " c r e a t e d O n " : " 2 0 1 8 - 0 5 - 2 4 T 1 6 : 0 3 : 3 8 . 8 8 6 Z " , " d o m a i n " : [ " 9 f 4 8 e f 6 2 - 7 8 9 0 - 4 2 8 3 - a a 6 3 - 8 0 2 0 6 d 0 4 2 3 3 0 " ] , " i i d " : " f 0 3 8 4 0 8 5 - 3 7 9 2 - 4 5 7 6 - a a f 1 - d 3 3 3 a 9 9 b b f 8 4 " , " p u b l i s h e d P a r a m e t e r " : [ " 7 7 d b 5 1 1 b - 4 c 1 f - 4 0 1 a - b 9 8 6 - 8 4 3 0 0 5 4 0 8 7 8 2 " , " 4 1 3 7 5 b 7 7 - 1 b c 6 - 4 f 0 5 - 8 8 0 2 - 9 c 4 c d 6 c 0 c 2 8 1 " , " 7 f b f b 4 f 8 - 3 6 e 9 - 4 1 a e - 9 d 6 c - 7 a 5 d 4 5 4 5 f a 6 2 " , " 4 4 9 9 8 f b 2 - 2 f a 9 - 4 f e 9 - 8 7 2 1 - c 5 0 a 1 c 4 8 b b a 6 " ] , " r e v i s i o n N u m b e r " : 3 1 1 } , { " c l a s s K i n d " : " P u b l i c a t i o n " , " c r e a t e d O n " : " 2 0 1 8 - 0 5 - 2 4 T 1 6 : 0 7 : 0 8 . 0 6 4 Z " , " d o m a i n " : [ " 9 f 4 8 e f 6 2 - 7 8 9 0 - 4 2 8 3 - a a 6 3 - 8 0 2 0 6 d 0 4 2 3 3 0 " ] , " i i d " : " 2 9 6 8 3 0 7 6 - 2 a 0 a - 4 5 c 9 - b c 2 f - 4 2 a 9 e 6 8 c b c 8 5 " , " p u b l i s h e d P a r a m e t e r " : [ " f 5 3 c 1 5 e 5 - 4 f 1 9 - 4 8 3 0 - 8 1 0 1 - 8 4 5 d 6 5 a 8 e 2 6 0 " , " 2 9 8 b 0 8 f f - d f 4 3 - 4 0 4 3 - 9 d 2 a - c 3 4 8 0 d 8 c 9 1 0 9 " ] , " r e v i s i o n N u m b e r " : 3 1 3 } , { " c l a s s K i n d " : " P u b l i c a t i o n " , " c r e a t e d O n " : " 2 0 1 8 - 0 5 - 2 4 T 1 6 : 1 9 : 3 2 . 8 3 2 Z " , " d o m a i n " : [ " 9 f 4 8 e f 6 2 - 7 8 9 0 - 4 2 8 3 - a a 6 3 - 8 0 2 0 6 d 0 4 2 3 3 0 " ] , " i i d " : " b 8 1 0 4 b b 7 - 9 d 4 9 - 4 f 0 c - a f a b - 5 0 b 8 0 6 d a f a 6 9 " , " p u b l i s h e d P a r a m e t e r " : [ " a 8 5 3 3 0 3 4 - a 8 9 0 - 4 1 5 9 - b e 0 f - 9 1 5 7 6 7 c 3 9 0 b 3 " , " d 2 7 7 6 2 9 3 - 7 5 1 3 - 4 e 1 c - b 8 5 e - 2 3 3 e 4 3 7 b 8 7 1 2 " ] , " r e v i s i o n N u m b e r " : 3 1 6 } , { " c l a s s K i n d " : " P u b l i c a t i o n " , " c r e a t e d O n " : " 2 0 1 8 - 0 5 - 2 4 T 1 6 : 2 4 : 3 6 . 1 5 5 Z " , " d o m a i n " : [ " 9 f 4 8 e f 6 2 - 7 8 9 0 - 4 2 8 3 - a a 6 3 - 8 0 2 0 6 d 0 4 2 3 3 0 " ] , " i i d " : " 4 6 c 6 b 3 1 2 - f 3 c 9 - 4 5 1 1 - b d 6 c - f 0 4 8 0 b 3 f 1 c 8 2 " , " p u b l i s h e d P a r a m e t e r " : [ " e 2 b 1 0 a a 8 - 3 0 b 1 - 4 f 7 7 - a 6 c a - 0 0 1 a d e 3 7 6 5 d 3 " , " 7 a c 2 a e 7 3 - 7 0 c 0 - 4 0 5 d - 8 6 9 d - 3 f e 7 8 b 7 8 a c b c " , " 5 0 a 5 8 5 0 b - 3 4 3 7 - 4 c 4 0 - b 3 0 3 - 8 1 6 4 7 d 9 0 e e 7 b " , " 4 5 a c 4 4 7 d - 1 4 4 a - 4 c 6 3 - a 7 f b - d c a b 0 a 9 1 5 9 4 c " , " 2 3 e 2 4 4 9 e - e 9 7 7 - 4 b 0 0 - a 4 1 e - 6 b 4 5 4 4 7 a a d 3 a " , " e 8 f 1 d 4 7 3 - c 0 3 a - 4 d a 4 - 9 b 9 e - 4 2 4 f f a e 6 e 3 c d " , " a 4 f 2 b 5 4 8 - 6 b 6 b - 4 b 5 5 - a 3 5 d - 2 7 5 8 d a 7 9 4 d d 9 " ] , " r e v i s i o n N u m b e r " : 3 1 8 } , { " c l a s s K i n d " : " P u b l i c a t i o n " , " c r e a t e d O n " : " 2 0 1 8 - 0 5 - 2 4 T 1 6 : 2 8 : 2 0 . 2 5 6 Z " , " d o m a i n " : [ " 9 f 4 8 e f 6 2 - 7 8 9 0 - 4 2 8 3 - a a 6 3 - 8 0 2 0 6 d 0 4 2 3 3 0 " ] , " i i d " : " 3 f d 4 c 8 9 3 - 2 d 7 f - 4 4 2 9 - b 2 9 6 - 3 1 1 f 0 8 1 5 d 8 4 3 " , " p u b l i s h e d P a r a m e t e r " : [ " a 2 5 7 a 8 2 a - f b d 2 - 4 b 1 b - a 0 1 5 - 2 e b 6 c d 0 8 7 f 1 5 " , " 4 e c 6 4 4 2 c - 6 6 8 b - 4 2 b 8 - a 0 f d - b 5 6 3 1 7 d 3 f 2 0 a " , " 5 3 e 3 c 4 6 d - 4 b 3 3 - 4 f e 5 - 8 c 0 2 - 6 2 a 3 0 c 0 f 3 e b 3 " , " 4 b e 5 8 d 2 4 - 8 1 a c - 4 b b 9 - a 7 d 4 - f b e 8 d 1 7 8 4 4 5 3 " , " e 2 b 1 0 a a 8 - 3 0 b 1 - 4 f 7 7 - a 6 c a - 0 0 1 a d e 3 7 6 5 d 3 " , " 3 e 0 9 0 1 d 2 - 6 c 0 9 - 4 5 b 3 - 8 2 6 9 - a 0 b 7 f 1 e e 2 b 1 1 " , " 4 5 a c 4 4 7 d - 1 4 4 a - 4 c 6 3 - a 7 f b - d c a b 0 a 9 1 5 9 4 c " , " 9 f a d b e e 4 - b d b 1 - 4 c 7 b - a 8 5 d - c 7 f 7 a 0 e 6 7 2 9 a " , " 7 9 4 0 b d d 5 - 9 e a 4 - 4 9 1 5 - 8 a e e - b 1 b b 1 8 c 0 f f 7 f " , " a a 8 b 1 c 5 8 - c c f 0 - 4 7 6 f - 8 1 e 9 - 0 6 1 d 9 d 6 0 0 1 d a " ] , " r e v i s i o n N u m b e r " : 3 2 0 } , { " c l a s s K i n d " : " P u b l i c a t i o n " , " c r e a t e d O n " : " 2 0 1 8 - 0 5 - 2 4 T 1 6 : 3 2 : 2 0 . 4 4 5 Z " , " d o m a i n " : [ " 9 f 4 8 e f 6 2 - 7 8 9 0 - 4 2 8 3 - a a 6 3 - 8 0 2 0 6 d 0 4 2 3 3 0 " ] , " i i d " : " c 4 6 6 5 1 c 3 - 7 f 7 6 - 4 0 a 0 - 9 d f a - a b c f 5 4 a e 2 d d c " , " p u b l i s h e d P a r a m e t e r " : [ " 7 1 8 f a 1 d 3 - b 6 a f - 4 e e 7 - a 2 1 8 - b 3 8 9 3 b d 0 2 0 f d " , " 3 9 9 b 7 a f 0 - 7 f f b - 4 a 2 f - b 6 5 9 - c 5 8 4 3 9 4 e 3 1 b 6 " , " 3 5 8 e 8 3 7 2 - d 6 f 8 - 4 4 9 a - 9 b 4 f - 7 c f 9 d e 8 0 4 8 c 0 " , " 6 d 4 b b 6 6 e - 6 8 4 3 - 4 e 0 8 - 9 6 c 3 - a 2 2 f 8 c 1 2 4 0 9 1 " , " 1 f b 5 8 d 0 1 - b d d 3 - 4 3 1 f - 9 8 3 5 - d 1 9 e 7 2 a d 4 c 9 a " , " 8 9 9 f d d 2 3 - f 7 8 2 - 4 3 0 a - 9 e e 1 - 9 9 b e e 5 4 c 3 7 3 4 " , " a 0 0 1 5 3 3 a - 2 7 6 c - 4 0 7 b - b 6 f 2 - 8 0 9 9 e 1 7 e 0 5 6 5 " ] , " r e v i s i o n N u m b e r " : 3 2 2 } , { " c l a s s K i n d " : " P u b l i c a t i o n " , " c r e a t e d O n " : " 2 0 1 8 - 0 5 - 2 4 T 1 6 : 4 0 : 5 3 . 2 0 1 Z " , " d o m a i n " : [ " 9 f 4 8 e f 6 2 - 7 8 9 0 - 4 2 8 3 - a a 6 3 - 8 0 2 0 6 d 0 4 2 3 3 0 " ] , " i i d " : " a 2 a 2 3 6 0 8 - 4 a 9 d - 4 0 5 6 - a 5 c 9 - f c f d 4 c 0 f 6 7 5 7 " , " p u b l i s h e d P a r a m e t e r " : [ " f f 8 5 8 2 0 3 - 5 0 9 b - 4 1 8 d - a c b 1 - 5 f a b f e e 0 2 d 6 5 " , " f 5 9 d c c 7 f - c 9 9 a - 4 f a a - 9 4 0 7 - 7 7 6 a 0 b 1 9 f 9 c 7 " , " e 5 2 e 4 e 7 1 - b c 7 c - 4 1 0 8 - 8 f 9 2 - a 3 d 4 7 9 e 9 1 4 8 3 " , " e d 3 3 3 b 6 f - 6 9 4 d - 4 1 f 1 - a a e b - 6 1 9 3 e c 8 4 9 2 b 7 " , " 2 1 6 f f 9 2 0 - 2 e 0 b - 4 5 6 1 - 8 5 5 5 - c d e 7 4 d b e 1 7 c 4 " , " 6 1 1 b 7 9 1 f - b 4 f e - 4 b 1 c - 9 6 7 4 - 3 6 0 c 4 9 8 3 c 7 5 6 " , " f 5 1 c 6 4 7 a - 5 a 0 5 - 4 5 f 6 - 8 c 5 e - b 2 f 9 5 2 4 9 b 5 7 5 " , " a 9 b c 9 8 2 8 - 6 3 3 d - 4 9 2 8 - a 3 1 c - 0 5 2 2 9 f b 2 8 5 7 0 " , " a 0 5 2 a 7 8 e - 9 d 6 e - 4 d 0 2 - a 5 a 2 - c 4 d f 7 2 b 0 f b 5 9 " , " 5 e 4 2 4 7 9 d - 1 9 3 a - 4 6 0 9 - 9 3 4 9 - a 8 8 3 5 5 0 7 e b b a " , " 4 7 9 9 7 7 3 5 - f 5 7 d - 4 e f 2 - b c 1 8 - 8 d 8 f 2 8 2 c e 1 0 e " , " a 5 2 f 4 6 7 c - 3 1 3 7 - 4 8 6 9 - 8 e 3 5 - a f d f 6 c 2 3 2 c b 8 " , " 8 8 e e d 0 d 3 - c e c f - 4 2 c 7 - a 1 c 8 - c b a 7 2 4 0 2 2 d 5 7 " , " 4 c a 9 0 f 6 a - 0 0 b 6 - 4 e 5 0 - 9 b 6 c - 1 b 3 1 9 d 8 b d d 0 b " , " 3 c 2 d c c d b - 7 7 9 b - 4 d 3 3 - 9 e 8 b - 1 4 a b 8 3 3 0 e e 2 7 " ] , " r e v i s i o n N u m b e r " : 3 2 4 } , { " c l a s s K i n d " : " P u b l i c a t i o n " , " c r e a t e d O n " : " 2 0 1 8 - 0 5 - 2 4 T 1 6 : 4 8 : 3 1 . 6 2 7 Z " , " d o m a i n " : [ " 9 f 4 8 e f 6 2 - 7 8 9 0 - 4 2 8 3 - a a 6 3 - 8 0 2 0 6 d 0 4 2 3 3 0 " ] , " i i d " : " 1 8 f 1 5 c c 3 - f 1 9 5 - 4 0 5 b - b 6 d b - 4 5 5 6 b 9 9 d 6 2 3 5 " , " p u b l i s h e d P a r a m e t e r " : [ " 0 9 4 f 5 4 3 f - a a c e - 4 3 f d - a 8 a 7 - 2 6 e d f f 8 0 9 3 9 1 " , " 0 f 2 e 7 8 0 8 - 2 7 8 8 - 4 b d 6 - 8 6 b 9 - 9 8 6 1 0 a 2 7 e 1 a 1 " , " 2 6 2 d 3 5 f a - a 9 9 9 - 4 8 b 6 - 9 e a 5 - 2 5 0 4 2 5 8 6 4 1 9 2 " , " d b b 5 b 5 d 8 - 6 4 7 0 - 4 5 9 9 - 8 0 4 c - a a 6 4 3 9 2 d 1 1 3 1 " , " 2 2 8 3 9 e 6 5 - 0 2 f c - 4 2 3 1 - b 7 3 6 - 5 5 7 d 2 a 3 6 e 0 3 f " , " 5 a f 3 2 8 0 6 - 6 d 0 f - 4 5 2 4 - 8 f 6 5 - d a f b 3 3 5 a 9 7 f 7 " , " 6 b 8 7 d 2 2 f - 0 5 5 e - 4 8 3 0 - b 8 1 7 - 6 7 b 8 7 9 6 2 1 8 4 5 " , " 2 0 f 5 7 8 0 f - a 9 2 6 - 4 b 3 a - b 6 e b - 2 c a 8 e a c 2 c f b e " , " 2 c a 3 3 6 1 a - 1 e 7 2 - 4 b b 1 - 8 1 2 3 - a f 3 6 4 6 4 c 8 3 1 c " , " d 5 d d 9 a 4 d - 7 0 0 3 - 4 8 d b - b 0 8 9 - e 5 7 8 0 c 9 3 8 9 b 5 " , " 4 1 1 7 d e 2 f - 9 9 0 8 - 4 e e 4 - b 8 c b - 0 8 0 7 2 a 3 a 2 9 9 9 " , " 6 1 7 6 a d 5 4 - 6 b 0 a - 4 d 4 1 - 8 b 1 7 - 2 e 5 8 e f 1 1 e 2 1 e " ] , " r e v i s i o n N u m b e r " : 3 2 7 } , { " c l a s s K i n d " : " P u b l i c a t i o n " , " c r e a t e d O n " : " 2 0 1 8 - 0 5 - 2 4 T 1 6 : 4 8 : 3 9 . 1 4 2 Z " , " d o m a i n " : [ " 9 f 4 8 e f 6 2 - 7 8 9 0 - 4 2 8 3 - a a 6 3 - 8 0 2 0 6 d 0 4 2 3 3 0 " ] , " i i d " : " 8 7 5 2 9 c 9 6 - c 0 d 0 - 4 5 b 2 - 8 c 7 f - 8 3 7 6 7 b 3 8 7 c 6 0 " , " p u b l i s h e d P a r a m e t e r " : [ " 6 b 8 7 d 2 2 f - 0 5 5 e - 4 8 3 0 - b 8 1 7 - 6 7 b 8 7 9 6 2 1 8 4 5 " , " 2 0 f 5 7 8 0 f - a 9 2 6 - 4 b 3 a - b 6 e b - 2 c a 8 e a c 2 c f b e " , " 2 c a 3 3 6 1 a - 1 e 7 2 - 4 b b 1 - 8 1 2 3 - a f 3 6 4 6 4 c 8 3 1 c " , " d 5 d d 9 a 4 d - 7 0 0 3 - 4 8 d b - b 0 8 9 - e 5 7 8 0 c 9 3 8 9 b 5 " , " 5 a f 3 2 8 0 6 - 6 d 0 f - 4 5 2 4 - 8 f 6 5 - d a f b 3 3 5 a 9 7 f 7 " , " 6 1 7 6 a d 5 4 - 6 b 0 a - 4 d 4 1 - 8 b 1 7 - 2 e 5 8 e f 1 1 e 2 1 e " , " 0 9 4 f 5 4 3 f - a a c e - 4 3 f d - a 8 a 7 - 2 6 e d f f 8 0 9 3 9 1 " , " 0 f 2 e 7 8 0 8 - 2 7 8 8 - 4 b d 6 - 8 6 b 9 - 9 8 6 1 0 a 2 7 e 1 a 1 " , " 2 6 2 d 3 5 f a - a 9 9 9 - 4 8 b 6 - 9 e a 5 - 2 5 0 4 2 5 8 6 4 1 9 2 " , " d b b 5 b 5 d 8 - 6 4 7 0 - 4 5 9 9 - 8 0 4 c - a a 6 4 3 9 2 d 1 1 3 1 " , " 2 2 8 3 9 e 6 5 - 0 2 f c - 4 2 3 1 - b 7 3 6 - 5 5 7 d 2 a 3 6 e 0 3 f " , " 4 1 1 7 d e 2 f - 9 9 0 8 - 4 e e 4 - b 8 c b - 0 8 0 7 2 a 3 a 2 9 9 9 " ] , " r e v i s i o n N u m b e r " : 3 2 9 } , { " c l a s s K i n d " : " P u b l i c a t i o n " , " c r e a t e d O n " : " 2 0 1 8 - 0 5 - 2 4 T 1 6 : 5 5 : 2 8 . 1 1 9 Z " , " d o m a i n " : [ " 9 f 4 8 e f 6 2 - 7 8 9 0 - 4 2 8 3 - a a 6 3 - 8 0 2 0 6 d 0 4 2 3 3 0 " ] , " i i d " : " 3 f d 0 7 1 1 8 - a 9 3 d - 4 a d 1 - a b c 6 - 1 2 a 3 1 a 6 c 9 6 4 0 " , " p u b l i s h e d P a r a m e t e r " : [ " b 5 3 6 3 1 2 f - f 7 4 2 - 4 d 5 4 - a a b 8 - e 1 5 7 7 7 e c 3 f 8 2 " , " e d a 9 5 5 5 5 - 4 4 e a - 4 a a 6 - 8 2 e 7 - e 6 f d 7 a 2 8 7 e b 7 " , " 6 e 1 6 2 9 f 6 - 5 8 2 c - 4 d 3 0 - 8 2 b b - 1 b 3 0 a a 8 1 3 2 4 7 " , " 0 8 c 2 e 3 c 9 - 5 b 3 4 - 4 f 4 b - 8 8 f 4 - a 4 7 d 1 2 c 8 9 d 1 e " , " 1 9 8 0 3 e c a - 5 9 d 2 - 4 6 f 4 - 9 1 7 9 - e 9 8 3 0 f 4 2 1 1 1 e " , " 9 f 1 0 0 9 2 8 - e 9 8 c - 4 e 5 8 - 8 a 4 5 - 3 d b 0 6 1 9 4 e 1 c b " , " f b 4 a e d d 7 - 1 e 0 c - 4 f b 1 - b 0 2 7 - b e 8 b a 8 c d a 7 9 c " , " 5 3 e 3 c 4 6 d - 4 b 3 3 - 4 f e 5 - 8 c 0 2 - 6 2 a 3 0 c 0 f 3 e b 3 " , " f 0 4 2 9 8 6 c - 7 1 3 e - 4 1 2 f - a 6 8 8 - 4 e 7 a d f 1 c a 0 d a " , " c 2 7 1 a 5 5 6 - 8 0 6 0 - 4 6 d c - 8 9 4 4 - 9 d 1 f b a 8 4 a 3 8 5 " , " a 9 8 d 0 7 f b - 0 0 f 0 - 4 9 3 8 - a 1 8 f - 2 e 6 c 8 b c 8 8 a f 7 " ] , " r e v i s i o n N u m b e r " : 3 3 2 } , { " c l a s s K i n d " : " P u b l i c a t i o n " , " c r e a t e d O n " : " 2 0 1 8 - 0 5 - 2 4 T 1 7 : 0 5 : 3 6 . 4 9 0 Z " , " d o m a i n " : [ " 9 f 4 8 e f 6 2 - 7 8 9 0 - 4 2 8 3 - a a 6 3 - 8 0 2 0 6 d 0 4 2 3 3 0 " ] , " i i d " : " c a f 6 4 9 b 6 - 2 f 9 0 - 4 4 d f - a a b 7 - 8 1 e e 5 1 8 b 0 a c d " , " p u b l i s h e d P a r a m e t e r " : [ " 8 a d 4 3 d 5 c - 1 9 5 b - 4 0 b 9 - 8 b b 4 - a 9 5 5 7 d e 1 c 1 0 f " , " a 8 5 3 3 0 3 4 - a 8 9 0 - 4 1 5 9 - b e 0 f - 9 1 5 7 6 7 c 3 9 0 b 3 " , " 7 a 7 9 5 2 6 4 - 9 6 7 e - 4 d c 2 - a 0 b 2 - 5 6 b 7 f e a 0 4 c a 5 " , " e 3 1 7 6 b b 2 - f 9 7 0 - 4 9 7 6 - a 2 4 c - 6 2 8 3 a b 4 4 9 3 c 8 " , " 4 5 a c 4 4 7 d - 1 4 4 a - 4 c 6 3 - a 7 f b - d c a b 0 a 9 1 5 9 4 c " , " d 2 7 7 6 2 9 3 - 7 5 1 3 - 4 e 1 c - b 8 5 e - 2 3 3 e 4 3 7 b 8 7 1 2 " , " b b c 4 2 5 d c - 3 2 4 3 - 4 9 3 f - 8 d f b - 8 8 b d 1 6 6 6 a 3 9 a " , " 6 5 a f e e 0 5 - 2 1 3 9 - 4 5 7 3 - b 6 c d - 4 0 7 a 2 2 e 4 7 b d 2 " , " 3 1 4 7 e 3 5 6 - 0 6 1 7 - 4 3 e f - 9 4 6 8 - d c b 5 8 d 8 e 4 d e 1 " , " 2 a e a 2 7 a a - 3 b 0 b - 4 2 a f - b 5 6 8 - 9 c 7 8 9 2 1 5 2 7 c c " ] , " r e v i s i o n N u m b e r " : 3 3 4 } , { " c l a s s K i n d " : " P u b l i c a t i o n " , " c r e a t e d O n " : " 2 0 1 8 - 0 5 - 2 4 T 1 7 : 0 9 : 1 3 . 3 3 6 Z " , " d o m a i n " : [ " 9 f 4 8 e f 6 2 - 7 8 9 0 - 4 2 8 3 - a a 6 3 - 8 0 2 0 6 d 0 4 2 3 3 0 " ] , " i i d " : " 3 a f 5 e 9 2 b - a 0 d b - 4 3 b 0 - 8 7 0 d - 3 1 9 d 8 a a 3 e 5 4 d " , " p u b l i s h e d P a r a m e t e r " : [ " c 2 7 1 a 5 5 6 - 8 0 6 0 - 4 6 d c - 8 9 4 4 - 9 d 1 f b a 8 4 a 3 8 5 " , " a 8 5 3 3 0 3 4 - a 8 9 0 - 4 1 5 9 - b e 0 f - 9 1 5 7 6 7 c 3 9 0 b 3 " , " e d a 9 5 5 5 5 - 4 4 e a - 4 a a 6 - 8 2 e 7 - e 6 f d 7 a 2 8 7 e b 7 " , " 6 e 1 6 2 9 f 6 - 5 8 2 c - 4 d 3 0 - 8 2 b b - 1 b 3 0 a a 8 1 3 2 4 7 " , " d 2 7 7 6 2 9 3 - 7 5 1 3 - 4 e 1 c - b 8 5 e - 2 3 3 e 4 3 7 b 8 7 1 2 " , " 4 5 a c 4 4 7 d - 1 4 4 a - 4 c 6 3 - a 7 f b - d c a b 0 a 9 1 5 9 4 c " , " 0 8 c 2 e 3 c 9 - 5 b 3 4 - 4 f 4 b - 8 8 f 4 - a 4 7 d 1 2 c 8 9 d 1 e " , " f b 4 a e d d 7 - 1 e 0 c - 4 f b 1 - b 0 2 7 - b e 8 b a 8 c d a 7 9 c " ] , " r e v i s i o n N u m b e r " : 3 3 6 } , { " c l a s s K i n d " : " P u b l i c a t i o n " , " c r e a t e d O n " : " 2 0 1 8 - 0 5 - 2 4 T 1 7 : 1 2 : 1 3 . 6 2 3 Z " , " d o m a i n " : [ " 9 f 4 8 e f 6 2 - 7 8 9 0 - 4 2 8 3 - a a 6 3 - 8 0 2 0 6 d 0 4 2 3 3 0 " ] , " i i d " : " 6 8 a d f 4 d d - a f a 8 - 4 d 9 f - 8 6 0 4 - d 6 1 b 2 5 5 7 9 0 6 1 " , " p u b l i s h e d P a r a m e t e r " : [ " 3 1 4 7 e 3 5 6 - 0 6 1 7 - 4 3 e f - 9 4 6 8 - d c b 5 8 d 8 e 4 d e 1 " , " 3 d 9 e 8 0 c 4 - 4 d 1 9 - 4 2 c e - 8 b b 0 - 0 8 f f 2 5 0 5 6 3 3 7 " , " b b c 4 2 5 d c - 3 2 4 3 - 4 9 3 f - 8 d f b - 8 8 b d 1 6 6 6 a 3 9 a " , " 6 5 a f e e 0 5 - 2 1 3 9 - 4 5 7 3 - b 6 c d - 4 0 7 a 2 2 e 4 7 b d 2 " ] , " r e v i s i o n N u m b e r " : 3 4 0 } , { " c l a s s K i n d " : " P u b l i c a t i o n " , " c r e a t e d O n " : " 2 0 1 8 - 0 5 - 2 4 T 1 7 : 1 2 : 1 5 . 3 8 9 Z " , " d o m a i n " : [ " 9 f 4 8 e f 6 2 - 7 8 9 0 - 4 2 8 3 - a a 6 3 - 8 0 2 0 6 d 0 4 2 3 3 0 " ] , " i i d " : " 6 e f e 4 0 1 1 - d 5 e 1 - 4 e 2 f - a 6 d 8 - c d f 4 b 2 d b e b 9 b " , " p u b l i s h e d P a r a m e t e r " : [ " 6 5 a f e e 0 5 - 2 1 3 9 - 4 5 7 3 - b 6 c d - 4 0 7 a 2 2 e 4 7 b d 2 " , " b b c 4 2 5 d c - 3 2 4 3 - 4 9 3 f - 8 d f b - 8 8 b d 1 6 6 6 a 3 9 a " , " 3 1 4 7 e 3 5 6 - 0 6 1 7 - 4 3 e f - 9 4 6 8 - d c b 5 8 d 8 e 4 d e 1 " , " 3 d 9 e 8 0 c 4 - 4 d 1 9 - 4 2 c e - 8 b b 0 - 0 8 f f 2 5 0 5 6 3 3 7 " ] , " r e v i s i o n N u m b e r " : 3 4 1 } , { " c l a s s K i n d " : " P u b l i c a t i o n " , " c r e a t e d O n " : " 2 0 1 8 - 0 5 - 2 4 T 1 7 : 1 2 : 1 8 . 1 5 6 Z " , " d o m a i n " : [ " 9 f 4 8 e f 6 2 - 7 8 9 0 - 4 2 8 3 - a a 6 3 - 8 0 2 0 6 d 0 4 2 3 3 0 " ] , " i i d " : " 2 b 6 b 2 7 e 3 - e e c 7 - 4 4 0 a - a 6 6 9 - d b 2 5 d 8 2 1 b 7 b 7 " , " p u b l i s h e d P a r a m e t e r " : [ " b b c 4 2 5 d c - 3 2 4 3 - 4 9 3 f - 8 d f b - 8 8 b d 1 6 6 6 a 3 9 a " , " 6 5 a f e e 0 5 - 2 1 3 9 - 4 5 7 3 - b 6 c d - 4 0 7 a 2 2 e 4 7 b d 2 " , " 3 1 4 7 e 3 5 6 - 0 6 1 7 - 4 3 e f - 9 4 6 8 - d c b 5 8 d 8 e 4 d e 1 " , " 3 d 9 e 8 0 c 4 - 4 d 1 9 - 4 2 c e - 8 b b 0 - 0 8 f f 2 5 0 5 6 3 3 7 " ] , " r e v i s i o n N u m b e r " : 3 4 2 } , { " c l a s s K i n d " : " P u b l i c a t i o n " , " c r e a t e d O n " : " 2 0 1 8 - 0 5 - 2 4 T 1 7 : 1 9 : 5 9 . 9 0 3 Z " , " d o m a i n " : [ " 9 f 4 8 e f 6 2 - 7 8 9 0 - 4 2 8 3 - a a 6 3 - 8 0 2 0 6 d 0 4 2 3 3 0 " ] , " i i d " : " d f d 5 0 5 8 a - e a 3 2 - 4 0 1 1 - 9 c 3 a - 5 8 9 e a 5 8 0 9 f 8 6 " , " p u b l i s h e d P a r a m e t e r " : [ " 2 a 0 e 8 8 6 9 - 1 c 2 5 - 4 9 e c - 8 7 b 7 - c a 3 8 0 a 9 0 1 3 3 f " , " e 2 8 7 2 7 6 3 - a c 6 a - 4 1 0 c - 9 9 b 2 - 1 f 8 e 4 9 7 2 a 2 4 c " , " b b 0 6 8 9 5 f - b 2 5 e - 4 5 f 4 - 9 4 f 8 - 2 a 4 1 d 9 3 d a 2 3 8 " , " 5 3 e 3 c 4 6 d - 4 b 3 3 - 4 f e 5 - 8 c 0 2 - 6 2 a 3 0 c 0 f 3 e b 3 " , " 4 6 d 6 7 a c f - 1 2 3 f - 4 4 f e - 8 6 b 3 - 5 1 8 7 f 2 5 5 4 f 7 7 " , " 2 c b f 6 b e a - 4 0 8 a - 4 3 4 e - 8 d 0 b - 2 7 b 9 c 2 8 0 4 2 2 9 " , " a 4 4 c c f 6 a - a 8 8 1 - 4 1 a f - 9 9 a 4 - 8 7 9 4 4 7 1 2 6 2 e f " , " 2 8 1 8 d e 8 f - 5 d 9 f - 4 9 1 2 - 9 1 5 7 - b c 3 9 f 6 e 8 5 d f d " , " 0 4 3 a 4 b c e - a 3 9 0 - 4 8 5 6 - a f 6 5 - e 3 7 5 6 1 2 1 1 9 e d " , " 2 5 2 f 7 7 2 f - 3 3 3 f - 4 c a 6 - a 4 b 4 - c 7 5 0 8 3 0 2 d 1 5 1 " , " d 0 c f d c b 3 - 3 d b 8 - 4 a c 3 - 9 6 4 c - f b b f 5 3 c e 7 f 6 5 " , " c c 9 8 b f 0 6 - 6 b 7 2 - 4 3 a 0 - a c e 5 - e 8 9 9 9 4 4 9 8 9 b c " , " c 8 c 4 4 b e 0 - f 1 f d - 4 1 9 a - 9 d 8 e - e 9 5 5 4 f c 0 2 6 a 5 " ] , " r e v i s i o n N u m b e r " : 3 4 4 } , { " c l a s s K i n d " : " P u b l i c a t i o n " , " c r e a t e d O n " : " 2 0 1 8 - 0 5 - 2 4 T 1 7 : 2 2 : 5 0 . 3 3 1 Z " , " d o m a i n " : [ " 9 f 4 8 e f 6 2 - 7 8 9 0 - 4 2 8 3 - a a 6 3 - 8 0 2 0 6 d 0 4 2 3 3 0 " ] , " i i d " : " c b a d 6 4 2 4 - e e 6 1 - 4 0 0 d - 9 0 3 4 - f 3 9 f a 2 2 9 c f 7 c " , " p u b l i s h e d P a r a m e t e r " : [ " b c 2 c 4 8 1 8 - 4 7 0 c - 4 9 3 7 - a 7 2 3 - 0 a 2 3 4 0 9 8 4 b c c " , " b e 7 8 f 6 2 b - 3 8 e 7 - 4 6 7 b - 9 5 e 6 - f 2 c e 3 d 7 3 f 2 9 c " , " 1 1 2 e 0 a 6 d - 4 2 f 4 - 4 8 a 6 - 8 e d 2 - c d 0 5 1 b 5 8 f e f a " ] , " r e v i s i o n N u m b e r " : 3 4 6 } ] ] ] > < / I t e r a t i o n D a t a >  
 < / C D P 4 D a t a > 
</file>

<file path=customXml/itemProps1.xml><?xml version="1.0" encoding="utf-8"?>
<ds:datastoreItem xmlns:ds="http://schemas.openxmlformats.org/officeDocument/2006/customXml" ds:itemID="{E0083F7F-561E-47B2-B20F-3C2D3AD9DAE2}">
  <ds:schemaRefs>
    <ds:schemaRef ds:uri="http://www.w3.org/2001/XMLSchema"/>
    <ds:schemaRef ds:uri="http://cdp4data.rheagroup.com"/>
  </ds:schemaRefs>
</ds:datastoreItem>
</file>

<file path=customXml/itemProps2.xml><?xml version="1.0" encoding="utf-8"?>
<ds:datastoreItem xmlns:ds="http://schemas.openxmlformats.org/officeDocument/2006/customXml" ds:itemID="{02B7AE18-A7BA-462B-902A-556F6B186F63}">
  <ds:schemaRefs>
    <ds:schemaRef ds:uri="http://www.w3.org/2001/XMLSchema"/>
    <ds:schemaRef ds:uri="http://cdp4session.rheagroup.com"/>
  </ds:schemaRefs>
</ds:datastoreItem>
</file>

<file path=customXml/itemProps3.xml><?xml version="1.0" encoding="utf-8"?>
<ds:datastoreItem xmlns:ds="http://schemas.openxmlformats.org/officeDocument/2006/customXml" ds:itemID="{2B891D4A-0492-459B-8458-CB28F2F9A49E}">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189</vt:i4>
      </vt:variant>
    </vt:vector>
  </HeadingPairs>
  <TitlesOfParts>
    <vt:vector size="199" baseType="lpstr">
      <vt:lpstr>option_1</vt:lpstr>
      <vt:lpstr>Parameters</vt:lpstr>
      <vt:lpstr>INST</vt:lpstr>
      <vt:lpstr>MD</vt:lpstr>
      <vt:lpstr>TELECOM</vt:lpstr>
      <vt:lpstr>AD&amp;CS</vt:lpstr>
      <vt:lpstr>C&amp;DH</vt:lpstr>
      <vt:lpstr>THERMAL</vt:lpstr>
      <vt:lpstr>EP</vt:lpstr>
      <vt:lpstr>STR</vt:lpstr>
      <vt:lpstr>ADandCS</vt:lpstr>
      <vt:lpstr>ADandCS.Gyros</vt:lpstr>
      <vt:lpstr>ADandCS.m</vt:lpstr>
      <vt:lpstr>ADandCS.Magnetometer</vt:lpstr>
      <vt:lpstr>ADandCS.mass_margin</vt:lpstr>
      <vt:lpstr>ADandCS.MT</vt:lpstr>
      <vt:lpstr>ADandCS.P</vt:lpstr>
      <vt:lpstr>ADandCS.powermarg</vt:lpstr>
      <vt:lpstr>ADandCS.SunS</vt:lpstr>
      <vt:lpstr>Ant</vt:lpstr>
      <vt:lpstr>Ant.d</vt:lpstr>
      <vt:lpstr>Ant.h</vt:lpstr>
      <vt:lpstr>Ant.m</vt:lpstr>
      <vt:lpstr>Ant.n_items</vt:lpstr>
      <vt:lpstr>Battery</vt:lpstr>
      <vt:lpstr>Battery.bat_cap</vt:lpstr>
      <vt:lpstr>Battery.h</vt:lpstr>
      <vt:lpstr>Battery.l</vt:lpstr>
      <vt:lpstr>Battery.m</vt:lpstr>
      <vt:lpstr>Battery.n_items</vt:lpstr>
      <vt:lpstr>Battery.wid</vt:lpstr>
      <vt:lpstr>CandDH</vt:lpstr>
      <vt:lpstr>CandDH.CPU</vt:lpstr>
      <vt:lpstr>CandDH.m</vt:lpstr>
      <vt:lpstr>CandDH.mass_margin</vt:lpstr>
      <vt:lpstr>CandDH.MassS</vt:lpstr>
      <vt:lpstr>CandDH.P</vt:lpstr>
      <vt:lpstr>CandDH.powermarg</vt:lpstr>
      <vt:lpstr>Com</vt:lpstr>
      <vt:lpstr>Com.Ant</vt:lpstr>
      <vt:lpstr>Com.m</vt:lpstr>
      <vt:lpstr>Com.mass_margin</vt:lpstr>
      <vt:lpstr>Com.P</vt:lpstr>
      <vt:lpstr>Com.powermarg</vt:lpstr>
      <vt:lpstr>Com.Trans</vt:lpstr>
      <vt:lpstr>CPU</vt:lpstr>
      <vt:lpstr>CPU.data_rate</vt:lpstr>
      <vt:lpstr>CPU.m</vt:lpstr>
      <vt:lpstr>CPU.n_items</vt:lpstr>
      <vt:lpstr>CPU.P</vt:lpstr>
      <vt:lpstr>EP</vt:lpstr>
      <vt:lpstr>EP.Battery</vt:lpstr>
      <vt:lpstr>EP.EPU</vt:lpstr>
      <vt:lpstr>EP.m</vt:lpstr>
      <vt:lpstr>EP.mass_margin</vt:lpstr>
      <vt:lpstr>EP.P</vt:lpstr>
      <vt:lpstr>EP.powermarg</vt:lpstr>
      <vt:lpstr>EP.SolA</vt:lpstr>
      <vt:lpstr>EPU</vt:lpstr>
      <vt:lpstr>EPU.h</vt:lpstr>
      <vt:lpstr>EPU.l</vt:lpstr>
      <vt:lpstr>EPU.m</vt:lpstr>
      <vt:lpstr>EPU.n_items</vt:lpstr>
      <vt:lpstr>EPU.shape</vt:lpstr>
      <vt:lpstr>EPU.V_el</vt:lpstr>
      <vt:lpstr>EPU.wid</vt:lpstr>
      <vt:lpstr>Gyros</vt:lpstr>
      <vt:lpstr>Gyros.d</vt:lpstr>
      <vt:lpstr>Gyros.h</vt:lpstr>
      <vt:lpstr>Gyros.m</vt:lpstr>
      <vt:lpstr>Gyros.n_items</vt:lpstr>
      <vt:lpstr>Gyros.P</vt:lpstr>
      <vt:lpstr>Gyros.shape</vt:lpstr>
      <vt:lpstr>Header</vt:lpstr>
      <vt:lpstr>Inst</vt:lpstr>
      <vt:lpstr>Inst.data_rate</vt:lpstr>
      <vt:lpstr>Inst.h</vt:lpstr>
      <vt:lpstr>Inst.l</vt:lpstr>
      <vt:lpstr>Inst.m</vt:lpstr>
      <vt:lpstr>Inst.mass_margin</vt:lpstr>
      <vt:lpstr>Inst.n_items</vt:lpstr>
      <vt:lpstr>Inst.P</vt:lpstr>
      <vt:lpstr>Inst.powermarg</vt:lpstr>
      <vt:lpstr>Inst.shape</vt:lpstr>
      <vt:lpstr>Inst.wid</vt:lpstr>
      <vt:lpstr>Magnetometer</vt:lpstr>
      <vt:lpstr>Magnetometer.h</vt:lpstr>
      <vt:lpstr>Magnetometer.l</vt:lpstr>
      <vt:lpstr>Magnetometer.m</vt:lpstr>
      <vt:lpstr>Magnetometer.n_items</vt:lpstr>
      <vt:lpstr>Magnetometer.P</vt:lpstr>
      <vt:lpstr>Magnetometer.shape</vt:lpstr>
      <vt:lpstr>Magnetometer.wid</vt:lpstr>
      <vt:lpstr>MassS</vt:lpstr>
      <vt:lpstr>MassS.data_volume</vt:lpstr>
      <vt:lpstr>MassS.m</vt:lpstr>
      <vt:lpstr>MassS.n_items</vt:lpstr>
      <vt:lpstr>Mission</vt:lpstr>
      <vt:lpstr>Mission.delta_v</vt:lpstr>
      <vt:lpstr>Mission.dose_rad</vt:lpstr>
      <vt:lpstr>Mission.dur_contact</vt:lpstr>
      <vt:lpstr>Mission.i</vt:lpstr>
      <vt:lpstr>Mission.lifetime</vt:lpstr>
      <vt:lpstr>Mission.orbit</vt:lpstr>
      <vt:lpstr>Mission.T_d</vt:lpstr>
      <vt:lpstr>Mission.Z_apo</vt:lpstr>
      <vt:lpstr>Mission.Z_peri</vt:lpstr>
      <vt:lpstr>MT</vt:lpstr>
      <vt:lpstr>MT.d</vt:lpstr>
      <vt:lpstr>MT.h</vt:lpstr>
      <vt:lpstr>MT.Inst</vt:lpstr>
      <vt:lpstr>MT.m</vt:lpstr>
      <vt:lpstr>MT.n_items</vt:lpstr>
      <vt:lpstr>MT.P</vt:lpstr>
      <vt:lpstr>MT.shape</vt:lpstr>
      <vt:lpstr>Parameters</vt:lpstr>
      <vt:lpstr>RadSAT</vt:lpstr>
      <vt:lpstr>RadSAT.Mission</vt:lpstr>
      <vt:lpstr>RadSAT.Mission\option_1</vt:lpstr>
      <vt:lpstr>RadSAT.Sat</vt:lpstr>
      <vt:lpstr>RadSAT.Sat.ADandCS.Gyros\option_1</vt:lpstr>
      <vt:lpstr>RadSAT.Sat.ADandCS.Magnetometer\option_1</vt:lpstr>
      <vt:lpstr>RadSAT.Sat.ADandCS.MT.Inst\option_1</vt:lpstr>
      <vt:lpstr>RadSAT.Sat.ADandCS.MT\option_1</vt:lpstr>
      <vt:lpstr>RadSAT.Sat.ADandCS.SunS\option_1</vt:lpstr>
      <vt:lpstr>RadSAT.Sat.ADandCS\option_1</vt:lpstr>
      <vt:lpstr>RadSAT.Sat.CandDH.CPU\option_1</vt:lpstr>
      <vt:lpstr>RadSAT.Sat.CandDH.MassS\option_1</vt:lpstr>
      <vt:lpstr>RadSAT.Sat.CandDH\option_1</vt:lpstr>
      <vt:lpstr>RadSAT.Sat.Com.Ant\option_1</vt:lpstr>
      <vt:lpstr>RadSAT.Sat.Com.Trans.SVTHI\option_1</vt:lpstr>
      <vt:lpstr>RadSAT.Sat.Com.Trans\option_1</vt:lpstr>
      <vt:lpstr>RadSAT.Sat.Com\option_1</vt:lpstr>
      <vt:lpstr>RadSAT.Sat.EP.Battery\option_1</vt:lpstr>
      <vt:lpstr>RadSAT.Sat.EP.EPU\option_1</vt:lpstr>
      <vt:lpstr>RadSAT.Sat.EP.SolA\option_1</vt:lpstr>
      <vt:lpstr>RadSAT.Sat.EP\option_1</vt:lpstr>
      <vt:lpstr>RadSAT.Sat.Inst\option_1</vt:lpstr>
      <vt:lpstr>RadSAT.Sat.Str\option_1</vt:lpstr>
      <vt:lpstr>RadSAT.Sat.Thermal.SVTHI\option_1</vt:lpstr>
      <vt:lpstr>RadSAT.Sat.Thermal.ThSensor\option_1</vt:lpstr>
      <vt:lpstr>RadSAT.Sat.Thermal\option_1</vt:lpstr>
      <vt:lpstr>RadSAT.Sat\option_1</vt:lpstr>
      <vt:lpstr>RadSAT\option_1</vt:lpstr>
      <vt:lpstr>RW</vt:lpstr>
      <vt:lpstr>RW.d</vt:lpstr>
      <vt:lpstr>RW.h</vt:lpstr>
      <vt:lpstr>RW.m</vt:lpstr>
      <vt:lpstr>RW.n_items</vt:lpstr>
      <vt:lpstr>RW.P</vt:lpstr>
      <vt:lpstr>RW.shape</vt:lpstr>
      <vt:lpstr>Sat</vt:lpstr>
      <vt:lpstr>Sat.ADandCS</vt:lpstr>
      <vt:lpstr>Sat.CandDH</vt:lpstr>
      <vt:lpstr>Sat.Com</vt:lpstr>
      <vt:lpstr>Sat.EP</vt:lpstr>
      <vt:lpstr>Sat.Inst</vt:lpstr>
      <vt:lpstr>Sat.Str</vt:lpstr>
      <vt:lpstr>Sat.Thermal</vt:lpstr>
      <vt:lpstr>SolA</vt:lpstr>
      <vt:lpstr>SolA.area</vt:lpstr>
      <vt:lpstr>SolA.m</vt:lpstr>
      <vt:lpstr>SolA.n_panels</vt:lpstr>
      <vt:lpstr>SolA.SA_type</vt:lpstr>
      <vt:lpstr>Str</vt:lpstr>
      <vt:lpstr>Str.m</vt:lpstr>
      <vt:lpstr>Str.δ</vt:lpstr>
      <vt:lpstr>SunS</vt:lpstr>
      <vt:lpstr>SunS.h</vt:lpstr>
      <vt:lpstr>SunS.l</vt:lpstr>
      <vt:lpstr>SunS.m</vt:lpstr>
      <vt:lpstr>SunS.n_items</vt:lpstr>
      <vt:lpstr>SunS.P</vt:lpstr>
      <vt:lpstr>SunS.shape</vt:lpstr>
      <vt:lpstr>SunS.wid</vt:lpstr>
      <vt:lpstr>SVTHI</vt:lpstr>
      <vt:lpstr>SVTHI.m</vt:lpstr>
      <vt:lpstr>SVTHI.δ</vt:lpstr>
      <vt:lpstr>Thermal</vt:lpstr>
      <vt:lpstr>Thermal.delta_Temp</vt:lpstr>
      <vt:lpstr>Thermal.m</vt:lpstr>
      <vt:lpstr>Thermal.mass_margin</vt:lpstr>
      <vt:lpstr>Thermal.P</vt:lpstr>
      <vt:lpstr>Thermal.powermarg</vt:lpstr>
      <vt:lpstr>Thermal.SVTHI</vt:lpstr>
      <vt:lpstr>Thermal.ThSensor</vt:lpstr>
      <vt:lpstr>ThSensor</vt:lpstr>
      <vt:lpstr>ThSensor.m</vt:lpstr>
      <vt:lpstr>ThSensor.P</vt:lpstr>
      <vt:lpstr>Trans</vt:lpstr>
      <vt:lpstr>Trans.freq_band</vt:lpstr>
      <vt:lpstr>Trans.h</vt:lpstr>
      <vt:lpstr>Trans.l</vt:lpstr>
      <vt:lpstr>Trans.m</vt:lpstr>
      <vt:lpstr>Trans.n_items</vt:lpstr>
      <vt:lpstr>Trans.P</vt:lpstr>
      <vt:lpstr>Trans.shape</vt:lpstr>
      <vt:lpstr>Trans.SVTHI</vt:lpstr>
      <vt:lpstr>Trans.wid</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Оксана Русанова</dc:creator>
  <cp:lastModifiedBy>Оксана Русанова</cp:lastModifiedBy>
  <dcterms:created xsi:type="dcterms:W3CDTF">2018-04-25T11:52:08Z</dcterms:created>
  <dcterms:modified xsi:type="dcterms:W3CDTF">2018-06-05T14:08:31Z</dcterms:modified>
</cp:coreProperties>
</file>