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Vehicle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3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make</t>
        </is>
      </c>
      <c r="C1" t="inlineStr">
        <is>
          <t>value</t>
        </is>
      </c>
      <c r="D1" t="inlineStr">
        <is>
          <t>model</t>
        </is>
      </c>
      <c r="E1" t="inlineStr">
        <is>
          <t>transmission</t>
        </is>
      </c>
      <c r="F1" t="inlineStr">
        <is>
          <t>fuel_string</t>
        </is>
      </c>
      <c r="G1" t="inlineStr">
        <is>
          <t>mileage</t>
        </is>
      </c>
      <c r="H1" t="inlineStr">
        <is>
          <t>colour</t>
        </is>
      </c>
      <c r="I1" t="inlineStr">
        <is>
          <t>tax_&amp;_mot_status</t>
        </is>
      </c>
      <c r="J1" t="inlineStr">
        <is>
          <t>type_string</t>
        </is>
      </c>
      <c r="K1" t="inlineStr">
        <is>
          <t>vehicle_age_years</t>
        </is>
      </c>
      <c r="L1" t="inlineStr">
        <is>
          <t>mot_expires_date</t>
        </is>
      </c>
      <c r="M1" t="inlineStr">
        <is>
          <t>insurance_group</t>
        </is>
      </c>
      <c r="N1" t="inlineStr">
        <is>
          <t>description</t>
        </is>
      </c>
      <c r="O1" t="inlineStr">
        <is>
          <t>body_type</t>
        </is>
      </c>
      <c r="P1" t="inlineStr">
        <is>
          <t>engine_cc</t>
        </is>
      </c>
      <c r="Q1" t="inlineStr">
        <is>
          <t>mpg</t>
        </is>
      </c>
      <c r="R1" t="inlineStr">
        <is>
          <t>seats</t>
        </is>
      </c>
      <c r="S1" t="inlineStr">
        <is>
          <t>co2</t>
        </is>
      </c>
      <c r="T1" t="inlineStr">
        <is>
          <t>year</t>
        </is>
      </c>
      <c r="U1" t="inlineStr">
        <is>
          <t>Transmission Mapped</t>
        </is>
      </c>
      <c r="V1" t="inlineStr">
        <is>
          <t>Value Rounded to Nearest 5000</t>
        </is>
      </c>
      <c r="W1" t="inlineStr">
        <is>
          <t>Mileage Rounded to Nearest 50,000</t>
        </is>
      </c>
      <c r="X1" t="inlineStr">
        <is>
          <t>Engine Size Rounded</t>
        </is>
      </c>
      <c r="Y1" t="inlineStr">
        <is>
          <t>Price Filter</t>
        </is>
      </c>
      <c r="Z1" t="inlineStr">
        <is>
          <t>Mileage Filter</t>
        </is>
      </c>
      <c r="AA1" t="inlineStr">
        <is>
          <t>Engine Size Filter</t>
        </is>
      </c>
      <c r="AB1" t="inlineStr">
        <is>
          <t>MPG Filter</t>
        </is>
      </c>
      <c r="AC1" t="inlineStr">
        <is>
          <t>Master Filter</t>
        </is>
      </c>
    </row>
    <row r="2">
      <c r="A2" t="inlineStr">
        <is>
          <t>YY70KTT</t>
        </is>
      </c>
      <c r="B2" t="inlineStr">
        <is>
          <t>Kia</t>
        </is>
      </c>
      <c r="C2" t="n">
        <v>14945</v>
      </c>
      <c r="D2" t="inlineStr">
        <is>
          <t>Niro 2 S-A</t>
        </is>
      </c>
      <c r="E2" t="n">
        <v>2</v>
      </c>
      <c r="F2" t="inlineStr">
        <is>
          <t>Hybrid</t>
        </is>
      </c>
      <c r="G2" t="n">
        <v>2552</v>
      </c>
      <c r="H2" t="inlineStr">
        <is>
          <t>Red</t>
        </is>
      </c>
      <c r="I2" t="inlineStr">
        <is>
          <t>OK</t>
        </is>
      </c>
      <c r="J2" t="inlineStr">
        <is>
          <t>Estate</t>
        </is>
      </c>
      <c r="K2" t="n">
        <v>4</v>
      </c>
      <c r="L2" t="n">
        <v>45576</v>
      </c>
      <c r="M2" t="n">
        <v>12</v>
      </c>
      <c r="N2" t="inlineStr">
        <is>
          <t>Reliable and spacious hybrid five seater car. Great boot space.
Dog-friendly.</t>
        </is>
      </c>
      <c r="O2" t="inlineStr">
        <is>
          <t>Estate</t>
        </is>
      </c>
      <c r="P2" t="n">
        <v>1580</v>
      </c>
      <c r="Q2" t="n">
        <v>74.3</v>
      </c>
      <c r="R2" t="n">
        <v>5</v>
      </c>
      <c r="S2" t="n">
        <v>110</v>
      </c>
      <c r="T2" t="n">
        <v>2020</v>
      </c>
      <c r="U2">
        <f>IF(AVERAGE(E2:E2)=2,"Automatic","Manual")</f>
        <v/>
      </c>
      <c r="V2">
        <f>ROUNDDOWN(AVERAGE(C2:C2)/5000,0)*5000</f>
        <v/>
      </c>
      <c r="W2">
        <f>ROUNDDOWN(AVERAGE(G2:G2)/50000,0)*50000</f>
        <v/>
      </c>
      <c r="X2">
        <f>ROUND(AVERAGE(P2:P2)/1000,1)</f>
        <v/>
      </c>
      <c r="Y2">
        <f>IF(AVERAGE(V2:V2)=30000,0,1)</f>
        <v/>
      </c>
      <c r="Z2">
        <f>IF(AVERAGE(W2:W2)&gt;50000,0,1)</f>
        <v/>
      </c>
      <c r="AA2">
        <f>IF(AVERAGE(X2:X2)&gt;2.5,0,1)</f>
        <v/>
      </c>
      <c r="AB2">
        <f>IF(AVERAGE(Q2:Q2)&lt;30,0,1)</f>
        <v/>
      </c>
      <c r="AC2">
        <f>IF(SUM(Y2:AB2)=4,1,0)</f>
        <v/>
      </c>
    </row>
    <row r="3">
      <c r="A3" t="inlineStr">
        <is>
          <t>YY15UUW</t>
        </is>
      </c>
      <c r="B3" t="inlineStr">
        <is>
          <t>Vauxhall</t>
        </is>
      </c>
      <c r="C3" t="n">
        <v>4836</v>
      </c>
      <c r="D3" t="inlineStr">
        <is>
          <t>Corsa Excite AC Ecoflex S/s</t>
        </is>
      </c>
      <c r="E3" t="n">
        <v>1</v>
      </c>
      <c r="F3" t="inlineStr">
        <is>
          <t>Petrol</t>
        </is>
      </c>
      <c r="G3" t="n">
        <v>39166</v>
      </c>
      <c r="H3" t="inlineStr">
        <is>
          <t>Black</t>
        </is>
      </c>
      <c r="I3" t="inlineStr">
        <is>
          <t>OK</t>
        </is>
      </c>
      <c r="J3" t="inlineStr">
        <is>
          <t>City / Hatchback</t>
        </is>
      </c>
      <c r="K3" t="n">
        <v>9</v>
      </c>
      <c r="L3" t="n">
        <v>45663</v>
      </c>
      <c r="M3" t="n">
        <v>12</v>
      </c>
      <c r="N3" t="inlineStr">
        <is>
          <t>Economical with Turbo.
10 minutes walk from Park Royal station.
Bluetooth.
USB.
Air Conditioning.
Heated steering wheel. 
Heated seats. 
65 MPG</t>
        </is>
      </c>
      <c r="O3" t="inlineStr">
        <is>
          <t>3 Door Hatchback</t>
        </is>
      </c>
      <c r="P3" t="n">
        <v>999</v>
      </c>
      <c r="Q3" t="n">
        <v>57.7</v>
      </c>
      <c r="R3" t="n">
        <v>5</v>
      </c>
      <c r="S3" t="n">
        <v>114</v>
      </c>
      <c r="T3" t="n">
        <v>2015</v>
      </c>
      <c r="U3">
        <f>IF(AVERAGE(E3:E3)=2,"Automatic","Manual")</f>
        <v/>
      </c>
      <c r="V3">
        <f>ROUNDDOWN(AVERAGE(C3:C3)/5000,0)*5000</f>
        <v/>
      </c>
      <c r="W3">
        <f>ROUNDDOWN(AVERAGE(G3:G3)/50000,0)*50000</f>
        <v/>
      </c>
      <c r="X3">
        <f>ROUND(AVERAGE(P3:P3)/1000,1)</f>
        <v/>
      </c>
      <c r="Y3">
        <f>IF(AVERAGE(V3:V3)=30000,0,1)</f>
        <v/>
      </c>
      <c r="Z3">
        <f>IF(AVERAGE(W3:W3)&gt;50000,0,1)</f>
        <v/>
      </c>
      <c r="AA3">
        <f>IF(AVERAGE(X3:X3)&gt;2.5,0,1)</f>
        <v/>
      </c>
      <c r="AB3">
        <f>IF(AVERAGE(Q3:Q3)&lt;30,0,1)</f>
        <v/>
      </c>
      <c r="AC3">
        <f>IF(SUM(Y3:AB3)=4,1,0)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2024-05-31T13:14:03Z</dcterms:created>
  <dcterms:modified xmlns:dcterms="http://purl.org/dc/terms/" xmlns:xsi="http://www.w3.org/2001/XMLSchema-instance" xsi:type="dcterms:W3CDTF">2024-05-31T13:14:03Z</dcterms:modified>
</cp:coreProperties>
</file>