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16FEB48E-0BCB-7641-BFC0-9C7BDCAB9B17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Inventor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NBrQs5TZK9CTmij+xOZCB/zhInOiu3cy9aBI98Hs88="/>
    </ext>
  </extLst>
</workbook>
</file>

<file path=xl/calcChain.xml><?xml version="1.0" encoding="utf-8"?>
<calcChain xmlns="http://schemas.openxmlformats.org/spreadsheetml/2006/main">
  <c r="L3" i="1" l="1"/>
  <c r="L2" i="1"/>
  <c r="P2" i="1"/>
  <c r="M2" i="1"/>
  <c r="N3" i="1"/>
  <c r="M3" i="1"/>
  <c r="J3" i="1"/>
  <c r="I3" i="1"/>
  <c r="K3" i="1" s="1"/>
  <c r="N2" i="1"/>
  <c r="J2" i="1"/>
  <c r="I2" i="1"/>
  <c r="K2" i="1" s="1"/>
</calcChain>
</file>

<file path=xl/sharedStrings.xml><?xml version="1.0" encoding="utf-8"?>
<sst xmlns="http://schemas.openxmlformats.org/spreadsheetml/2006/main" count="19" uniqueCount="19">
  <si>
    <t>Product_ID</t>
  </si>
  <si>
    <t>Product_Name</t>
  </si>
  <si>
    <t>Opening 
Stock</t>
  </si>
  <si>
    <t>Purchase_Stock in</t>
  </si>
  <si>
    <t>Number_of_Units_Sold</t>
  </si>
  <si>
    <t>Hand_In_Stock</t>
  </si>
  <si>
    <t>Cost_Price_Per Unit_(USD)</t>
  </si>
  <si>
    <t>Cost_Price_Total_(USD)</t>
  </si>
  <si>
    <t>Total Units</t>
  </si>
  <si>
    <t>Average_Cost_Price</t>
  </si>
  <si>
    <t>Stock_Alert</t>
  </si>
  <si>
    <t>Lookup_Product_Name</t>
  </si>
  <si>
    <t>Device</t>
  </si>
  <si>
    <t>Match_Stock</t>
  </si>
  <si>
    <t>Count_Low_Stock</t>
  </si>
  <si>
    <t>P101</t>
  </si>
  <si>
    <t>Laptop</t>
  </si>
  <si>
    <t>P102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</si>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</sst>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tabSelected="1" workbookViewId="0">
      <selection activeCell="A2" sqref="A2"/>
    </sheetView>
  </sheetViews>
  <sheetFormatPr baseColWidth="10" defaultColWidth="14.5" defaultRowHeight="15" customHeight="1" x14ac:dyDescent="0.2"/>
  <cols>
    <col min="1" max="1" width="15.33203125" customWidth="1"/>
    <col min="2" max="3" width="8.6640625" customWidth="1"/>
    <col min="4" max="4" width="22.5" customWidth="1"/>
    <col min="5" max="5" width="19.5" customWidth="1"/>
    <col min="6" max="6" width="13" customWidth="1"/>
    <col min="7" max="7" width="12.83203125" customWidth="1"/>
    <col min="8" max="9" width="8.6640625" customWidth="1"/>
    <col min="10" max="10" width="17.6640625" customWidth="1"/>
    <col min="11" max="11" width="8.6640625" customWidth="1"/>
    <col min="12" max="12" width="16.5" customWidth="1"/>
    <col min="13" max="13" width="8.6640625" customWidth="1"/>
    <col min="14" max="14" width="14.83203125" customWidth="1"/>
    <col min="15" max="16" width="17.33203125" customWidth="1"/>
    <col min="17" max="39" width="8.6640625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14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">
      <c r="A2" s="1" t="s">
        <v>15</v>
      </c>
      <c r="B2" s="1" t="s">
        <v>16</v>
      </c>
      <c r="C2" s="1">
        <v>50</v>
      </c>
      <c r="D2" s="1">
        <v>20</v>
      </c>
      <c r="E2" s="1">
        <v>10</v>
      </c>
      <c r="F2" s="1">
        <v>60</v>
      </c>
      <c r="G2" s="1">
        <v>1200</v>
      </c>
      <c r="H2" s="1">
        <v>72000</v>
      </c>
      <c r="I2" s="1">
        <f t="shared" ref="I2:I3" si="0">SUM(C2,D2)</f>
        <v>70</v>
      </c>
      <c r="J2" s="1">
        <f t="shared" ref="J2:J3" si="1">AVERAGE(G2)</f>
        <v>1200</v>
      </c>
      <c r="K2" s="1" t="str">
        <f t="shared" ref="K2:K3" si="2">IF(I2&lt;40, "Low", "OK")</f>
        <v>OK</v>
      </c>
      <c r="L2" s="1" t="str">
        <f>VLOOKUP(A2,A:B,2,FALSE)</f>
        <v>Laptop</v>
      </c>
      <c r="M2" s="1" t="str">
        <f>B2</f>
        <v>Laptop</v>
      </c>
      <c r="N2" s="1">
        <f>INDEX(F:F, MATCH(B2, B:B, 0))</f>
        <v>60</v>
      </c>
      <c r="P2" s="1">
        <f>COUNTIF(F:F, "&lt;50")</f>
        <v>0</v>
      </c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1" t="s">
        <v>17</v>
      </c>
      <c r="B3" s="1" t="s">
        <v>18</v>
      </c>
      <c r="C3" s="1">
        <v>40</v>
      </c>
      <c r="D3" s="1">
        <v>15</v>
      </c>
      <c r="E3" s="1">
        <v>5</v>
      </c>
      <c r="F3" s="1">
        <v>50</v>
      </c>
      <c r="G3" s="1">
        <v>500</v>
      </c>
      <c r="H3" s="1">
        <v>25000</v>
      </c>
      <c r="I3" s="1">
        <f t="shared" si="0"/>
        <v>55</v>
      </c>
      <c r="J3" s="1">
        <f t="shared" si="1"/>
        <v>500</v>
      </c>
      <c r="K3" s="1" t="str">
        <f t="shared" si="2"/>
        <v>OK</v>
      </c>
      <c r="L3" s="1" t="str">
        <f t="shared" ref="L3" si="3">VLOOKUP(A3,A:B,2,FALSE)</f>
        <v>Monitor</v>
      </c>
      <c r="M3" s="1" t="str">
        <f t="shared" ref="M3" si="4">B3</f>
        <v>Monitor</v>
      </c>
      <c r="N3" s="1">
        <f>INDEX(F:F, MATCH(B3, B:B, 0))</f>
        <v>50</v>
      </c>
      <c r="AA3" s="1"/>
      <c r="AH3" s="1"/>
      <c r="AI3" s="1"/>
      <c r="AJ3" s="1"/>
      <c r="AK3" s="1"/>
      <c r="AL3" s="1"/>
      <c r="AM3" s="1"/>
    </row>
    <row r="4" spans="1:39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AH4" s="1"/>
      <c r="AI4" s="1"/>
      <c r="AJ4" s="1"/>
      <c r="AK4" s="1"/>
      <c r="AL4" s="1"/>
      <c r="AM4" s="1"/>
    </row>
    <row r="5" spans="1:39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AH5" s="1"/>
      <c r="AI5" s="1"/>
      <c r="AJ5" s="1"/>
      <c r="AK5" s="1"/>
      <c r="AL5" s="1"/>
      <c r="AM5" s="1"/>
    </row>
    <row r="6" spans="1:39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AH6" s="1"/>
      <c r="AI6" s="1"/>
      <c r="AJ6" s="1"/>
      <c r="AK6" s="1"/>
      <c r="AL6" s="1"/>
      <c r="AM6" s="1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AH7" s="1"/>
      <c r="AI7" s="1"/>
      <c r="AJ7" s="1"/>
      <c r="AK7" s="1"/>
      <c r="AL7" s="1"/>
      <c r="AM7" s="1"/>
    </row>
    <row r="8" spans="1:39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AH8" s="1"/>
      <c r="AI8" s="1"/>
      <c r="AJ8" s="1"/>
      <c r="AK8" s="1"/>
      <c r="AL8" s="1"/>
      <c r="AM8" s="1"/>
    </row>
    <row r="9" spans="1:39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AH9" s="1"/>
      <c r="AI9" s="1"/>
      <c r="AJ9" s="1"/>
      <c r="AK9" s="1"/>
      <c r="AL9" s="1"/>
      <c r="AM9" s="1"/>
    </row>
    <row r="10" spans="1:39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AH10" s="1"/>
      <c r="AI10" s="1"/>
      <c r="AJ10" s="1"/>
      <c r="AK10" s="1"/>
      <c r="AL10" s="1"/>
      <c r="AM10" s="1"/>
    </row>
    <row r="11" spans="1:39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AH11" s="1"/>
      <c r="AI11" s="1"/>
      <c r="AJ11" s="1"/>
      <c r="AK11" s="1"/>
      <c r="AL11" s="1"/>
      <c r="AM11" s="1"/>
    </row>
    <row r="12" spans="1:39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AH12" s="1"/>
      <c r="AI12" s="1"/>
      <c r="AJ12" s="1"/>
      <c r="AK12" s="1"/>
      <c r="AL12" s="1"/>
      <c r="AM12" s="1"/>
    </row>
    <row r="13" spans="1:39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AH13" s="1"/>
      <c r="AI13" s="1"/>
      <c r="AJ13" s="1"/>
      <c r="AK13" s="1"/>
      <c r="AL13" s="1"/>
      <c r="AM13" s="1"/>
    </row>
    <row r="14" spans="1:39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AH14" s="1"/>
      <c r="AI14" s="1"/>
      <c r="AJ14" s="1"/>
      <c r="AK14" s="1"/>
      <c r="AL14" s="1"/>
      <c r="AM14" s="1"/>
    </row>
    <row r="15" spans="1:39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AH15" s="1"/>
      <c r="AI15" s="1"/>
      <c r="AJ15" s="1"/>
      <c r="AK15" s="1"/>
      <c r="AL15" s="1"/>
      <c r="AM15" s="1"/>
    </row>
    <row r="16" spans="1:39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AH16" s="1"/>
      <c r="AI16" s="1"/>
      <c r="AJ16" s="1"/>
      <c r="AK16" s="1"/>
      <c r="AL16" s="1"/>
      <c r="AM16" s="1"/>
    </row>
    <row r="17" spans="1:3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AH17" s="1"/>
      <c r="AI17" s="1"/>
      <c r="AJ17" s="1"/>
      <c r="AK17" s="1"/>
      <c r="AL17" s="1"/>
      <c r="AM17" s="1"/>
    </row>
    <row r="18" spans="1:3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AH18" s="1"/>
      <c r="AI18" s="1"/>
      <c r="AJ18" s="1"/>
      <c r="AK18" s="1"/>
      <c r="AL18" s="1"/>
      <c r="AM18" s="1"/>
    </row>
    <row r="19" spans="1:3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AH19" s="1"/>
      <c r="AI19" s="1"/>
      <c r="AJ19" s="1"/>
      <c r="AK19" s="1"/>
      <c r="AL19" s="1"/>
      <c r="AM19" s="1"/>
    </row>
    <row r="20" spans="1:3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AH20" s="1"/>
      <c r="AI20" s="1"/>
      <c r="AJ20" s="1"/>
      <c r="AK20" s="1"/>
      <c r="AL20" s="1"/>
      <c r="AM20" s="1"/>
    </row>
    <row r="21" spans="1:39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AH21" s="1"/>
      <c r="AI21" s="1"/>
      <c r="AJ21" s="1"/>
      <c r="AK21" s="1"/>
      <c r="AL21" s="1"/>
      <c r="AM21" s="1"/>
    </row>
    <row r="22" spans="1:39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AH22" s="1"/>
      <c r="AI22" s="1"/>
      <c r="AJ22" s="1"/>
      <c r="AK22" s="1"/>
      <c r="AL22" s="1"/>
      <c r="AM22" s="1"/>
    </row>
    <row r="23" spans="1:39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AH23" s="1"/>
      <c r="AI23" s="1"/>
      <c r="AJ23" s="1"/>
      <c r="AK23" s="1"/>
      <c r="AL23" s="1"/>
      <c r="AM23" s="1"/>
    </row>
    <row r="24" spans="1:39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AH24" s="1"/>
      <c r="AI24" s="1"/>
      <c r="AJ24" s="1"/>
      <c r="AK24" s="1"/>
      <c r="AL24" s="1"/>
      <c r="AM24" s="1"/>
    </row>
    <row r="25" spans="1:39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AH25" s="1"/>
      <c r="AI25" s="1"/>
      <c r="AJ25" s="1"/>
      <c r="AK25" s="1"/>
      <c r="AL25" s="1"/>
      <c r="AM25" s="1"/>
    </row>
    <row r="26" spans="1:39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AH26" s="1"/>
      <c r="AI26" s="1"/>
      <c r="AJ26" s="1"/>
      <c r="AK26" s="1"/>
      <c r="AL26" s="1"/>
      <c r="AM26" s="1"/>
    </row>
    <row r="27" spans="1:39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AH27" s="1"/>
      <c r="AI27" s="1"/>
      <c r="AJ27" s="1"/>
      <c r="AK27" s="1"/>
      <c r="AL27" s="1"/>
      <c r="AM27" s="1"/>
    </row>
    <row r="28" spans="1:39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AH28" s="1"/>
      <c r="AI28" s="1"/>
      <c r="AJ28" s="1"/>
      <c r="AK28" s="1"/>
      <c r="AL28" s="1"/>
      <c r="AM28" s="1"/>
    </row>
    <row r="29" spans="1:39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AH29" s="1"/>
      <c r="AI29" s="1"/>
      <c r="AJ29" s="1"/>
      <c r="AK29" s="1"/>
      <c r="AL29" s="1"/>
      <c r="AM29" s="1"/>
    </row>
    <row r="30" spans="1:39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AH30" s="1"/>
      <c r="AI30" s="1"/>
      <c r="AJ30" s="1"/>
      <c r="AK30" s="1"/>
      <c r="AL30" s="1"/>
      <c r="AM30" s="1"/>
    </row>
    <row r="31" spans="1:39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AH31" s="1"/>
      <c r="AI31" s="1"/>
      <c r="AJ31" s="1"/>
      <c r="AK31" s="1"/>
      <c r="AL31" s="1"/>
      <c r="AM31" s="1"/>
    </row>
    <row r="32" spans="1:39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AH32" s="1"/>
      <c r="AI32" s="1"/>
      <c r="AJ32" s="1"/>
      <c r="AK32" s="1"/>
      <c r="AL32" s="1"/>
      <c r="AM32" s="1"/>
    </row>
    <row r="33" spans="1:39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AH33" s="1"/>
      <c r="AI33" s="1"/>
      <c r="AJ33" s="1"/>
      <c r="AK33" s="1"/>
      <c r="AL33" s="1"/>
      <c r="AM33" s="1"/>
    </row>
    <row r="34" spans="1:39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AH34" s="1"/>
      <c r="AI34" s="1"/>
      <c r="AJ34" s="1"/>
      <c r="AK34" s="1"/>
      <c r="AL34" s="1"/>
      <c r="AM34" s="1"/>
    </row>
    <row r="35" spans="1:39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AH35" s="1"/>
      <c r="AI35" s="1"/>
      <c r="AJ35" s="1"/>
      <c r="AK35" s="1"/>
      <c r="AL35" s="1"/>
      <c r="AM35" s="1"/>
    </row>
    <row r="36" spans="1:39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AH36" s="1"/>
      <c r="AI36" s="1"/>
      <c r="AJ36" s="1"/>
      <c r="AK36" s="1"/>
      <c r="AL36" s="1"/>
      <c r="AM36" s="1"/>
    </row>
    <row r="37" spans="1:39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AH37" s="1"/>
      <c r="AI37" s="1"/>
      <c r="AJ37" s="1"/>
      <c r="AK37" s="1"/>
      <c r="AL37" s="1"/>
      <c r="AM37" s="1"/>
    </row>
    <row r="38" spans="1:39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AH38" s="1"/>
      <c r="AI38" s="1"/>
      <c r="AJ38" s="1"/>
      <c r="AK38" s="1"/>
      <c r="AL38" s="1"/>
      <c r="AM38" s="1"/>
    </row>
    <row r="39" spans="1:39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AH39" s="1"/>
      <c r="AI39" s="1"/>
      <c r="AJ39" s="1"/>
      <c r="AK39" s="1"/>
      <c r="AL39" s="1"/>
      <c r="AM39" s="1"/>
    </row>
    <row r="40" spans="1:39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AH40" s="1"/>
      <c r="AI40" s="1"/>
      <c r="AJ40" s="1"/>
      <c r="AK40" s="1"/>
      <c r="AL40" s="1"/>
      <c r="AM40" s="1"/>
    </row>
    <row r="41" spans="1:39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AH41" s="1"/>
      <c r="AI41" s="1"/>
      <c r="AJ41" s="1"/>
      <c r="AK41" s="1"/>
      <c r="AL41" s="1"/>
      <c r="AM41" s="1"/>
    </row>
    <row r="42" spans="1:39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AH42" s="1"/>
      <c r="AI42" s="1"/>
      <c r="AJ42" s="1"/>
      <c r="AK42" s="1"/>
      <c r="AL42" s="1"/>
      <c r="AM42" s="1"/>
    </row>
    <row r="43" spans="1:39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AH43" s="1"/>
      <c r="AI43" s="1"/>
      <c r="AJ43" s="1"/>
      <c r="AK43" s="1"/>
      <c r="AL43" s="1"/>
      <c r="AM43" s="1"/>
    </row>
    <row r="44" spans="1:39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AH44" s="1"/>
      <c r="AI44" s="1"/>
      <c r="AJ44" s="1"/>
      <c r="AK44" s="1"/>
      <c r="AL44" s="1"/>
      <c r="AM44" s="1"/>
    </row>
    <row r="45" spans="1:39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AH45" s="1"/>
      <c r="AI45" s="1"/>
      <c r="AJ45" s="1"/>
      <c r="AK45" s="1"/>
      <c r="AL45" s="1"/>
      <c r="AM45" s="1"/>
    </row>
    <row r="46" spans="1:39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AH46" s="1"/>
      <c r="AI46" s="1"/>
      <c r="AJ46" s="1"/>
      <c r="AK46" s="1"/>
      <c r="AL46" s="1"/>
      <c r="AM46" s="1"/>
    </row>
    <row r="47" spans="1:39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AH47" s="1"/>
      <c r="AI47" s="1"/>
      <c r="AJ47" s="1"/>
      <c r="AK47" s="1"/>
      <c r="AL47" s="1"/>
      <c r="AM47" s="1"/>
    </row>
    <row r="48" spans="1:3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2024-04-14T15:14:12Z</dcterms:created>
  <dcterms:modified xsi:type="dcterms:W3CDTF">2024-04-17T15:52:19Z</dcterms:modified>
</cp:coreProperties>
</file>