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SUM(toyota_21_analysis!C2, toyota_21_analysis!E2, toyota_21_analysis!F2)</f>
        <v/>
      </c>
      <c r="E2" t="n">
        <v>-1681.94</v>
      </c>
      <c r="F2" t="n">
        <v>-1064.4</v>
      </c>
      <c r="G2">
        <f>(- (toyota_21_analysis!F2)) + (- (toyota_21_analysis!E2))</f>
        <v/>
      </c>
      <c r="H2">
        <f>((toyota_21_analysis!B2) - (toyota_21_analysis!D2)) - (toyota_21_analysis!G2)</f>
        <v/>
      </c>
      <c r="I2">
        <f>(toyota_21_analysis!H2) / (51)</f>
        <v/>
      </c>
    </row>
    <row r="3">
      <c r="A3" t="n">
        <v>44501</v>
      </c>
      <c r="B3" t="n">
        <v>9567.82</v>
      </c>
      <c r="C3" t="n">
        <v>12837.68</v>
      </c>
      <c r="D3">
        <f>SUM(toyota_21_analysis!C3, toyota_21_analysis!E3, toyota_21_analysis!F3)</f>
        <v/>
      </c>
      <c r="E3" t="n">
        <v>-1681.94</v>
      </c>
      <c r="F3" t="n">
        <v>-1220.48</v>
      </c>
      <c r="G3">
        <f>(- (toyota_21_analysis!F3)) + (- (toyota_21_analysis!E3))</f>
        <v/>
      </c>
      <c r="H3">
        <f>((toyota_21_analysis!B3) - (toyota_21_analysis!D3)) - (toyota_21_analysis!G3)</f>
        <v/>
      </c>
      <c r="I3">
        <f>(toyota_21_analysis!H3) / (51)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IF(((analysis_by_vrm!B2) * (analysis_by_vrm!Q2)) &gt; ((analysis_by_vrm!C2) * (6)), (analysis_by_vrm!B2) - ((analysis_by_vrm!B2) * (analysis_by_vrm!Q2)), (analysis_by_vrm!B2) - ((analysis_by_vrm!C2) * (6)))</f>
        <v/>
      </c>
      <c r="I2">
        <f>VLOOKUP(analysis_by_vrm!D2, updated_mrgs!B:G, 3, False)</f>
        <v/>
      </c>
      <c r="J2">
        <f>IF(((analysis_by_vrm!B2) * (analysis_by_vrm!Q2)) &gt; ((analysis_by_vrm!I2) * (6)), (analysis_by_vrm!B2) - ((analysis_by_vrm!B2) * (analysis_by_vrm!Q2)), (analysis_by_vrm!B2) - ((analysis_by_vrm!I2) * (6)))</f>
        <v/>
      </c>
      <c r="K2">
        <f>VLOOKUP(analysis_by_vrm!D2, updated_mrgs!B:K, 5, False)</f>
        <v/>
      </c>
      <c r="L2">
        <f>IF(((analysis_by_vrm!B2) * (analysis_by_vrm!Q2)) &gt; ((analysis_by_vrm!K2) * (6)), (analysis_by_vrm!B2) - ((analysis_by_vrm!B2) * (analysis_by_vrm!Q2)), (analysis_by_vrm!B2) - ((analysis_by_vrm!K2) * (6)))</f>
        <v/>
      </c>
      <c r="M2" t="n">
        <v>0</v>
      </c>
      <c r="N2">
        <f>(analysis_by_vrm!B2) - ((analysis_by_vrm!M2) * (6))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IF(((analysis_by_vrm!B3) * (analysis_by_vrm!Q2)) &gt; ((analysis_by_vrm!C3) * (6)), (analysis_by_vrm!B3) - ((analysis_by_vrm!B3) * (analysis_by_vrm!Q2)), (analysis_by_vrm!B3) - ((analysis_by_vrm!C3) * (6)))</f>
        <v/>
      </c>
      <c r="I3">
        <f>VLOOKUP(analysis_by_vrm!D3, updated_mrgs!B:G, 3, False)</f>
        <v/>
      </c>
      <c r="J3">
        <f>IF(((analysis_by_vrm!B3) * (analysis_by_vrm!Q2)) &gt; ((analysis_by_vrm!I3) * (6)), (analysis_by_vrm!B3) - ((analysis_by_vrm!B3) * (analysis_by_vrm!Q2)), (analysis_by_vrm!B3) - ((analysis_by_vrm!I3) * (6)))</f>
        <v/>
      </c>
      <c r="K3">
        <f>VLOOKUP(analysis_by_vrm!D3, updated_mrgs!B:K, 5, False)</f>
        <v/>
      </c>
      <c r="L3">
        <f>IF(((analysis_by_vrm!B3) * (analysis_by_vrm!Q2)) &gt; ((analysis_by_vrm!K3) * (6)), (analysis_by_vrm!B3) - ((analysis_by_vrm!B3) * (analysis_by_vrm!Q2)), (analysis_by_vrm!B3) - ((analysis_by_vrm!K3) * (6)))</f>
        <v/>
      </c>
      <c r="M3" t="n">
        <v>0</v>
      </c>
      <c r="N3">
        <f>(analysis_by_vrm!B3) - ((analysis_by_vrm!M3) * (6))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updated_mrgs!D2</f>
        <v/>
      </c>
      <c r="F2">
        <f>(updated_mrgs!D2) / (1.2)</f>
        <v/>
      </c>
      <c r="G2" t="n">
        <v>212.75</v>
      </c>
      <c r="H2" t="n">
        <v>314</v>
      </c>
      <c r="I2" t="n">
        <v>50</v>
      </c>
      <c r="J2" t="n">
        <v>1</v>
      </c>
      <c r="K2">
        <f>(updated_mrgs!D2) * (updated_mrgs!J2)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updated_mrgs!D3</f>
        <v/>
      </c>
      <c r="F3">
        <f>(updated_mrgs!D3) / (1.2)</f>
        <v/>
      </c>
      <c r="G3" t="n">
        <v>164.75</v>
      </c>
      <c r="H3" t="n">
        <v>314</v>
      </c>
      <c r="I3" t="n">
        <v>50</v>
      </c>
      <c r="J3" t="n">
        <v>1</v>
      </c>
      <c r="K3">
        <f>(updated_mrgs!D3) * (updated_mrgs!J3)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2024-04-28T13:24:13Z</dcterms:created>
  <dcterms:modified xsi:type="dcterms:W3CDTF">2024-04-28T13:24:13Z</dcterms:modified>
</cp:coreProperties>
</file>