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esmus\OneDrive - Nexus365\Documents\Github&amp;R\ihtm_hack\messy-data\data\"/>
    </mc:Choice>
  </mc:AlternateContent>
  <bookViews>
    <workbookView xWindow="0" yWindow="0" windowWidth="16380" windowHeight="8190" tabRatio="500" activeTab="1"/>
  </bookViews>
  <sheets>
    <sheet name="Q1 Q2 Q3 Q4" sheetId="1" r:id="rId1"/>
    <sheet name="February 2021" sheetId="2" r:id="rId2"/>
    <sheet name="March 2021" sheetId="3" r:id="rId3"/>
    <sheet name="April 2021" sheetId="4" r:id="rId4"/>
    <sheet name="May 2021" sheetId="5" r:id="rId5"/>
    <sheet name="June 2021" sheetId="6" r:id="rId6"/>
    <sheet name="July 2021" sheetId="7" r:id="rId7"/>
    <sheet name="August 2021" sheetId="8" r:id="rId8"/>
    <sheet name="September 2021" sheetId="9" r:id="rId9"/>
    <sheet name="October 2021" sheetId="10" r:id="rId10"/>
    <sheet name="November 2021" sheetId="11" r:id="rId11"/>
    <sheet name="December 2021" sheetId="12" r:id="rId12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26" i="12" l="1"/>
  <c r="I26" i="12"/>
  <c r="H26" i="12"/>
  <c r="G26" i="12"/>
  <c r="E26" i="12"/>
  <c r="D26" i="12"/>
  <c r="C26" i="12"/>
  <c r="B26" i="12"/>
  <c r="K25" i="12"/>
  <c r="L25" i="12" s="1"/>
  <c r="F25" i="12"/>
  <c r="K24" i="12"/>
  <c r="F24" i="12"/>
  <c r="L24" i="12" s="1"/>
  <c r="K23" i="12"/>
  <c r="F23" i="12"/>
  <c r="L23" i="12" s="1"/>
  <c r="L22" i="12"/>
  <c r="K22" i="12"/>
  <c r="F22" i="12"/>
  <c r="L21" i="12"/>
  <c r="K21" i="12"/>
  <c r="F21" i="12"/>
  <c r="K20" i="12"/>
  <c r="F20" i="12"/>
  <c r="L20" i="12" s="1"/>
  <c r="L19" i="12"/>
  <c r="F19" i="12"/>
  <c r="L18" i="12"/>
  <c r="K18" i="12"/>
  <c r="F18" i="12"/>
  <c r="K17" i="12"/>
  <c r="F17" i="12"/>
  <c r="L17" i="12" s="1"/>
  <c r="K16" i="12"/>
  <c r="F16" i="12"/>
  <c r="L16" i="12" s="1"/>
  <c r="K15" i="12"/>
  <c r="F15" i="12"/>
  <c r="L15" i="12" s="1"/>
  <c r="K14" i="12"/>
  <c r="L14" i="12" s="1"/>
  <c r="F14" i="12"/>
  <c r="K13" i="12"/>
  <c r="F13" i="12"/>
  <c r="L13" i="12" s="1"/>
  <c r="K12" i="12"/>
  <c r="F12" i="12"/>
  <c r="L12" i="12" s="1"/>
  <c r="L11" i="12"/>
  <c r="K11" i="12"/>
  <c r="F11" i="12"/>
  <c r="L10" i="12"/>
  <c r="K10" i="12"/>
  <c r="F10" i="12"/>
  <c r="K9" i="12"/>
  <c r="F9" i="12"/>
  <c r="L9" i="12" s="1"/>
  <c r="K8" i="12"/>
  <c r="F8" i="12"/>
  <c r="L8" i="12" s="1"/>
  <c r="K7" i="12"/>
  <c r="K26" i="12" s="1"/>
  <c r="F7" i="12"/>
  <c r="L7" i="12" s="1"/>
  <c r="J26" i="11"/>
  <c r="I26" i="11"/>
  <c r="H26" i="11"/>
  <c r="G26" i="11"/>
  <c r="E26" i="11"/>
  <c r="D26" i="11"/>
  <c r="C26" i="11"/>
  <c r="B26" i="11"/>
  <c r="K25" i="11"/>
  <c r="F25" i="11"/>
  <c r="L25" i="11" s="1"/>
  <c r="K24" i="11"/>
  <c r="F24" i="11"/>
  <c r="L24" i="11" s="1"/>
  <c r="L23" i="11"/>
  <c r="K23" i="11"/>
  <c r="F23" i="11"/>
  <c r="L22" i="11"/>
  <c r="K22" i="11"/>
  <c r="F22" i="11"/>
  <c r="K21" i="11"/>
  <c r="F21" i="11"/>
  <c r="L21" i="11" s="1"/>
  <c r="K20" i="11"/>
  <c r="F20" i="11"/>
  <c r="L20" i="11" s="1"/>
  <c r="K19" i="11"/>
  <c r="F19" i="11"/>
  <c r="L19" i="11" s="1"/>
  <c r="K18" i="11"/>
  <c r="L18" i="11" s="1"/>
  <c r="F18" i="11"/>
  <c r="K17" i="11"/>
  <c r="F17" i="11"/>
  <c r="L17" i="11" s="1"/>
  <c r="K16" i="11"/>
  <c r="F16" i="11"/>
  <c r="L16" i="11" s="1"/>
  <c r="L15" i="11"/>
  <c r="K15" i="11"/>
  <c r="F15" i="11"/>
  <c r="L14" i="11"/>
  <c r="K14" i="11"/>
  <c r="F14" i="11"/>
  <c r="K13" i="11"/>
  <c r="F13" i="11"/>
  <c r="L13" i="11" s="1"/>
  <c r="K12" i="11"/>
  <c r="F12" i="11"/>
  <c r="L12" i="11" s="1"/>
  <c r="K11" i="11"/>
  <c r="F11" i="11"/>
  <c r="L11" i="11" s="1"/>
  <c r="K10" i="11"/>
  <c r="L10" i="11" s="1"/>
  <c r="F10" i="11"/>
  <c r="K9" i="11"/>
  <c r="F9" i="11"/>
  <c r="L9" i="11" s="1"/>
  <c r="K8" i="11"/>
  <c r="K26" i="11" s="1"/>
  <c r="F8" i="11"/>
  <c r="F26" i="11" s="1"/>
  <c r="L26" i="11" s="1"/>
  <c r="L7" i="11"/>
  <c r="K7" i="11"/>
  <c r="F7" i="11"/>
  <c r="J26" i="10"/>
  <c r="I26" i="10"/>
  <c r="H26" i="10"/>
  <c r="G26" i="10"/>
  <c r="E26" i="10"/>
  <c r="D26" i="10"/>
  <c r="C26" i="10"/>
  <c r="B26" i="10"/>
  <c r="K25" i="10"/>
  <c r="F25" i="10"/>
  <c r="L25" i="10" s="1"/>
  <c r="K24" i="10"/>
  <c r="F24" i="10"/>
  <c r="L24" i="10" s="1"/>
  <c r="K23" i="10"/>
  <c r="F23" i="10"/>
  <c r="L23" i="10" s="1"/>
  <c r="K22" i="10"/>
  <c r="L22" i="10" s="1"/>
  <c r="F22" i="10"/>
  <c r="K21" i="10"/>
  <c r="F21" i="10"/>
  <c r="L21" i="10" s="1"/>
  <c r="K20" i="10"/>
  <c r="F20" i="10"/>
  <c r="L20" i="10" s="1"/>
  <c r="L19" i="10"/>
  <c r="K19" i="10"/>
  <c r="F19" i="10"/>
  <c r="L18" i="10"/>
  <c r="K18" i="10"/>
  <c r="F18" i="10"/>
  <c r="K17" i="10"/>
  <c r="F17" i="10"/>
  <c r="L17" i="10" s="1"/>
  <c r="K16" i="10"/>
  <c r="F16" i="10"/>
  <c r="L16" i="10" s="1"/>
  <c r="K15" i="10"/>
  <c r="F15" i="10"/>
  <c r="L15" i="10" s="1"/>
  <c r="K14" i="10"/>
  <c r="L14" i="10" s="1"/>
  <c r="F14" i="10"/>
  <c r="K13" i="10"/>
  <c r="F13" i="10"/>
  <c r="L13" i="10" s="1"/>
  <c r="K12" i="10"/>
  <c r="F12" i="10"/>
  <c r="L12" i="10" s="1"/>
  <c r="L11" i="10"/>
  <c r="K11" i="10"/>
  <c r="F11" i="10"/>
  <c r="L10" i="10"/>
  <c r="K10" i="10"/>
  <c r="F10" i="10"/>
  <c r="K9" i="10"/>
  <c r="F9" i="10"/>
  <c r="L9" i="10" s="1"/>
  <c r="K8" i="10"/>
  <c r="F8" i="10"/>
  <c r="L8" i="10" s="1"/>
  <c r="K7" i="10"/>
  <c r="K26" i="10" s="1"/>
  <c r="F7" i="10"/>
  <c r="L7" i="10" s="1"/>
  <c r="J26" i="9"/>
  <c r="I26" i="9"/>
  <c r="H26" i="9"/>
  <c r="G26" i="9"/>
  <c r="E26" i="9"/>
  <c r="D26" i="9"/>
  <c r="C26" i="9"/>
  <c r="B26" i="9"/>
  <c r="K25" i="9"/>
  <c r="F25" i="9"/>
  <c r="L25" i="9" s="1"/>
  <c r="K24" i="9"/>
  <c r="F24" i="9"/>
  <c r="L24" i="9" s="1"/>
  <c r="L23" i="9"/>
  <c r="K23" i="9"/>
  <c r="F23" i="9"/>
  <c r="L22" i="9"/>
  <c r="K22" i="9"/>
  <c r="F22" i="9"/>
  <c r="K21" i="9"/>
  <c r="F21" i="9"/>
  <c r="L21" i="9" s="1"/>
  <c r="K20" i="9"/>
  <c r="F20" i="9"/>
  <c r="L20" i="9" s="1"/>
  <c r="F19" i="9"/>
  <c r="L19" i="9" s="1"/>
  <c r="K18" i="9"/>
  <c r="F18" i="9"/>
  <c r="L18" i="9" s="1"/>
  <c r="K17" i="9"/>
  <c r="F17" i="9"/>
  <c r="L17" i="9" s="1"/>
  <c r="K16" i="9"/>
  <c r="F16" i="9"/>
  <c r="L16" i="9" s="1"/>
  <c r="K15" i="9"/>
  <c r="L15" i="9" s="1"/>
  <c r="F15" i="9"/>
  <c r="K14" i="9"/>
  <c r="F14" i="9"/>
  <c r="L14" i="9" s="1"/>
  <c r="K13" i="9"/>
  <c r="F13" i="9"/>
  <c r="L13" i="9" s="1"/>
  <c r="L12" i="9"/>
  <c r="K12" i="9"/>
  <c r="F12" i="9"/>
  <c r="L11" i="9"/>
  <c r="K11" i="9"/>
  <c r="F11" i="9"/>
  <c r="K10" i="9"/>
  <c r="F10" i="9"/>
  <c r="L10" i="9" s="1"/>
  <c r="K9" i="9"/>
  <c r="F9" i="9"/>
  <c r="L9" i="9" s="1"/>
  <c r="K8" i="9"/>
  <c r="F8" i="9"/>
  <c r="L8" i="9" s="1"/>
  <c r="K7" i="9"/>
  <c r="L7" i="9" s="1"/>
  <c r="F7" i="9"/>
  <c r="J26" i="8"/>
  <c r="I26" i="8"/>
  <c r="H26" i="8"/>
  <c r="G26" i="8"/>
  <c r="E26" i="8"/>
  <c r="D26" i="8"/>
  <c r="C26" i="8"/>
  <c r="B26" i="8"/>
  <c r="K25" i="8"/>
  <c r="F25" i="8"/>
  <c r="L25" i="8" s="1"/>
  <c r="L24" i="8"/>
  <c r="K24" i="8"/>
  <c r="F24" i="8"/>
  <c r="L23" i="8"/>
  <c r="K23" i="8"/>
  <c r="F23" i="8"/>
  <c r="K22" i="8"/>
  <c r="F22" i="8"/>
  <c r="L22" i="8" s="1"/>
  <c r="K21" i="8"/>
  <c r="F21" i="8"/>
  <c r="L21" i="8" s="1"/>
  <c r="K20" i="8"/>
  <c r="F20" i="8"/>
  <c r="L20" i="8" s="1"/>
  <c r="F19" i="8"/>
  <c r="L19" i="8" s="1"/>
  <c r="K18" i="8"/>
  <c r="F18" i="8"/>
  <c r="L18" i="8" s="1"/>
  <c r="K17" i="8"/>
  <c r="F17" i="8"/>
  <c r="L17" i="8" s="1"/>
  <c r="K16" i="8"/>
  <c r="L16" i="8" s="1"/>
  <c r="F16" i="8"/>
  <c r="K15" i="8"/>
  <c r="F15" i="8"/>
  <c r="L15" i="8" s="1"/>
  <c r="K14" i="8"/>
  <c r="F14" i="8"/>
  <c r="L14" i="8" s="1"/>
  <c r="L13" i="8"/>
  <c r="K13" i="8"/>
  <c r="F13" i="8"/>
  <c r="L12" i="8"/>
  <c r="K12" i="8"/>
  <c r="F12" i="8"/>
  <c r="K11" i="8"/>
  <c r="F11" i="8"/>
  <c r="L11" i="8" s="1"/>
  <c r="K10" i="8"/>
  <c r="F10" i="8"/>
  <c r="L10" i="8" s="1"/>
  <c r="K9" i="8"/>
  <c r="F9" i="8"/>
  <c r="L9" i="8" s="1"/>
  <c r="K8" i="8"/>
  <c r="L8" i="8" s="1"/>
  <c r="F8" i="8"/>
  <c r="K7" i="8"/>
  <c r="K26" i="8" s="1"/>
  <c r="F7" i="8"/>
  <c r="L7" i="8" s="1"/>
  <c r="J26" i="7"/>
  <c r="I26" i="7"/>
  <c r="H26" i="7"/>
  <c r="G26" i="7"/>
  <c r="E26" i="7"/>
  <c r="D26" i="7"/>
  <c r="C26" i="7"/>
  <c r="B26" i="7"/>
  <c r="L25" i="7"/>
  <c r="K25" i="7"/>
  <c r="F25" i="7"/>
  <c r="L24" i="7"/>
  <c r="K24" i="7"/>
  <c r="F24" i="7"/>
  <c r="K23" i="7"/>
  <c r="F23" i="7"/>
  <c r="L23" i="7" s="1"/>
  <c r="K22" i="7"/>
  <c r="F22" i="7"/>
  <c r="L22" i="7" s="1"/>
  <c r="K21" i="7"/>
  <c r="F21" i="7"/>
  <c r="L21" i="7" s="1"/>
  <c r="K20" i="7"/>
  <c r="L20" i="7" s="1"/>
  <c r="F20" i="7"/>
  <c r="K19" i="7"/>
  <c r="F19" i="7"/>
  <c r="L19" i="7" s="1"/>
  <c r="K18" i="7"/>
  <c r="F18" i="7"/>
  <c r="L18" i="7" s="1"/>
  <c r="L17" i="7"/>
  <c r="K17" i="7"/>
  <c r="F17" i="7"/>
  <c r="L16" i="7"/>
  <c r="K16" i="7"/>
  <c r="F16" i="7"/>
  <c r="K15" i="7"/>
  <c r="F15" i="7"/>
  <c r="L15" i="7" s="1"/>
  <c r="K14" i="7"/>
  <c r="F14" i="7"/>
  <c r="L14" i="7" s="1"/>
  <c r="K13" i="7"/>
  <c r="F13" i="7"/>
  <c r="L13" i="7" s="1"/>
  <c r="K12" i="7"/>
  <c r="L12" i="7" s="1"/>
  <c r="F12" i="7"/>
  <c r="K11" i="7"/>
  <c r="F11" i="7"/>
  <c r="L11" i="7" s="1"/>
  <c r="K10" i="7"/>
  <c r="F10" i="7"/>
  <c r="L10" i="7" s="1"/>
  <c r="L9" i="7"/>
  <c r="K9" i="7"/>
  <c r="F9" i="7"/>
  <c r="L8" i="7"/>
  <c r="K8" i="7"/>
  <c r="F8" i="7"/>
  <c r="K7" i="7"/>
  <c r="K26" i="7" s="1"/>
  <c r="F7" i="7"/>
  <c r="L7" i="7" s="1"/>
  <c r="J25" i="5"/>
  <c r="I25" i="5"/>
  <c r="H25" i="5"/>
  <c r="G25" i="5"/>
  <c r="E25" i="5"/>
  <c r="D25" i="5"/>
  <c r="C25" i="5"/>
  <c r="B25" i="5"/>
  <c r="K24" i="5"/>
  <c r="F24" i="5"/>
  <c r="L24" i="5" s="1"/>
  <c r="K23" i="5"/>
  <c r="L23" i="5" s="1"/>
  <c r="F23" i="5"/>
  <c r="K22" i="5"/>
  <c r="F22" i="5"/>
  <c r="L22" i="5" s="1"/>
  <c r="K21" i="5"/>
  <c r="F21" i="5"/>
  <c r="L21" i="5" s="1"/>
  <c r="L20" i="5"/>
  <c r="K20" i="5"/>
  <c r="F20" i="5"/>
  <c r="L19" i="5"/>
  <c r="K19" i="5"/>
  <c r="F19" i="5"/>
  <c r="K18" i="5"/>
  <c r="F18" i="5"/>
  <c r="L18" i="5" s="1"/>
  <c r="K17" i="5"/>
  <c r="F17" i="5"/>
  <c r="L17" i="5" s="1"/>
  <c r="K16" i="5"/>
  <c r="F16" i="5"/>
  <c r="L16" i="5" s="1"/>
  <c r="K15" i="5"/>
  <c r="L15" i="5" s="1"/>
  <c r="F15" i="5"/>
  <c r="K14" i="5"/>
  <c r="F14" i="5"/>
  <c r="L14" i="5" s="1"/>
  <c r="K13" i="5"/>
  <c r="F13" i="5"/>
  <c r="L13" i="5" s="1"/>
  <c r="L12" i="5"/>
  <c r="K12" i="5"/>
  <c r="F12" i="5"/>
  <c r="L11" i="5"/>
  <c r="K11" i="5"/>
  <c r="F11" i="5"/>
  <c r="K10" i="5"/>
  <c r="F10" i="5"/>
  <c r="L10" i="5" s="1"/>
  <c r="K9" i="5"/>
  <c r="F9" i="5"/>
  <c r="L9" i="5" s="1"/>
  <c r="K8" i="5"/>
  <c r="F8" i="5"/>
  <c r="L8" i="5" s="1"/>
  <c r="K7" i="5"/>
  <c r="L7" i="5" s="1"/>
  <c r="F7" i="5"/>
  <c r="L24" i="4"/>
  <c r="J24" i="4"/>
  <c r="I24" i="4"/>
  <c r="H24" i="4"/>
  <c r="G24" i="4"/>
  <c r="E24" i="4"/>
  <c r="D24" i="4"/>
  <c r="C24" i="4"/>
  <c r="B24" i="4"/>
  <c r="K23" i="4"/>
  <c r="F23" i="4"/>
  <c r="K22" i="4"/>
  <c r="F22" i="4"/>
  <c r="K21" i="4"/>
  <c r="F21" i="4"/>
  <c r="K20" i="4"/>
  <c r="F20" i="4"/>
  <c r="K19" i="4"/>
  <c r="F19" i="4"/>
  <c r="K18" i="4"/>
  <c r="F18" i="4"/>
  <c r="K17" i="4"/>
  <c r="F17" i="4"/>
  <c r="K16" i="4"/>
  <c r="F16" i="4"/>
  <c r="K15" i="4"/>
  <c r="F15" i="4"/>
  <c r="K14" i="4"/>
  <c r="F14" i="4"/>
  <c r="K13" i="4"/>
  <c r="F13" i="4"/>
  <c r="K12" i="4"/>
  <c r="F12" i="4"/>
  <c r="K11" i="4"/>
  <c r="F11" i="4"/>
  <c r="K10" i="4"/>
  <c r="F10" i="4"/>
  <c r="K9" i="4"/>
  <c r="F9" i="4"/>
  <c r="K8" i="4"/>
  <c r="F8" i="4"/>
  <c r="K7" i="4"/>
  <c r="F7" i="4"/>
  <c r="K6" i="4"/>
  <c r="K24" i="4" s="1"/>
  <c r="F6" i="4"/>
  <c r="F24" i="4" s="1"/>
  <c r="L24" i="3"/>
  <c r="K24" i="3"/>
  <c r="J24" i="3"/>
  <c r="I24" i="3"/>
  <c r="H24" i="3"/>
  <c r="G24" i="3"/>
  <c r="F24" i="3"/>
  <c r="E24" i="3"/>
  <c r="D24" i="3"/>
  <c r="C24" i="3"/>
  <c r="B24" i="3"/>
  <c r="X23" i="3"/>
  <c r="W23" i="3"/>
  <c r="V23" i="3"/>
  <c r="U23" i="3"/>
  <c r="Y23" i="3" s="1"/>
  <c r="S23" i="3"/>
  <c r="R23" i="3"/>
  <c r="Q23" i="3"/>
  <c r="P23" i="3"/>
  <c r="T23" i="3" s="1"/>
  <c r="Z23" i="3" s="1"/>
  <c r="AN22" i="3"/>
  <c r="AM22" i="3"/>
  <c r="AL22" i="3"/>
  <c r="AK22" i="3"/>
  <c r="AJ22" i="3"/>
  <c r="AI22" i="3"/>
  <c r="AH22" i="3"/>
  <c r="AG22" i="3"/>
  <c r="AF22" i="3"/>
  <c r="AE22" i="3"/>
  <c r="AD22" i="3"/>
  <c r="X22" i="3"/>
  <c r="W22" i="3"/>
  <c r="V22" i="3"/>
  <c r="U22" i="3"/>
  <c r="Y22" i="3" s="1"/>
  <c r="S22" i="3"/>
  <c r="R22" i="3"/>
  <c r="Q22" i="3"/>
  <c r="P22" i="3"/>
  <c r="T22" i="3" s="1"/>
  <c r="AQ21" i="3"/>
  <c r="AQ22" i="3" s="1"/>
  <c r="X21" i="3"/>
  <c r="W21" i="3"/>
  <c r="V21" i="3"/>
  <c r="U21" i="3"/>
  <c r="Y21" i="3" s="1"/>
  <c r="T21" i="3"/>
  <c r="Z21" i="3" s="1"/>
  <c r="S21" i="3"/>
  <c r="R21" i="3"/>
  <c r="Q21" i="3"/>
  <c r="P21" i="3"/>
  <c r="X20" i="3"/>
  <c r="Y20" i="3" s="1"/>
  <c r="W20" i="3"/>
  <c r="V20" i="3"/>
  <c r="U20" i="3"/>
  <c r="S20" i="3"/>
  <c r="R20" i="3"/>
  <c r="Q20" i="3"/>
  <c r="P20" i="3"/>
  <c r="T20" i="3" s="1"/>
  <c r="Z20" i="3" s="1"/>
  <c r="X19" i="3"/>
  <c r="W19" i="3"/>
  <c r="V19" i="3"/>
  <c r="U19" i="3"/>
  <c r="Y19" i="3" s="1"/>
  <c r="S19" i="3"/>
  <c r="R19" i="3"/>
  <c r="Q19" i="3"/>
  <c r="P19" i="3"/>
  <c r="T19" i="3" s="1"/>
  <c r="Z19" i="3" s="1"/>
  <c r="X18" i="3"/>
  <c r="Y18" i="3" s="1"/>
  <c r="W18" i="3"/>
  <c r="V18" i="3"/>
  <c r="U18" i="3"/>
  <c r="S18" i="3"/>
  <c r="R18" i="3"/>
  <c r="Q18" i="3"/>
  <c r="P18" i="3"/>
  <c r="T18" i="3" s="1"/>
  <c r="Z18" i="3" s="1"/>
  <c r="X17" i="3"/>
  <c r="W17" i="3"/>
  <c r="V17" i="3"/>
  <c r="U17" i="3"/>
  <c r="Y17" i="3" s="1"/>
  <c r="S17" i="3"/>
  <c r="R17" i="3"/>
  <c r="Q17" i="3"/>
  <c r="P17" i="3"/>
  <c r="T17" i="3" s="1"/>
  <c r="Z17" i="3" s="1"/>
  <c r="X16" i="3"/>
  <c r="Y16" i="3" s="1"/>
  <c r="W16" i="3"/>
  <c r="V16" i="3"/>
  <c r="U16" i="3"/>
  <c r="S16" i="3"/>
  <c r="R16" i="3"/>
  <c r="Q16" i="3"/>
  <c r="P16" i="3"/>
  <c r="T16" i="3" s="1"/>
  <c r="Z16" i="3" s="1"/>
  <c r="X15" i="3"/>
  <c r="W15" i="3"/>
  <c r="V15" i="3"/>
  <c r="U15" i="3"/>
  <c r="Y15" i="3" s="1"/>
  <c r="S15" i="3"/>
  <c r="R15" i="3"/>
  <c r="Q15" i="3"/>
  <c r="P15" i="3"/>
  <c r="T15" i="3" s="1"/>
  <c r="Z15" i="3" s="1"/>
  <c r="X14" i="3"/>
  <c r="Y14" i="3" s="1"/>
  <c r="W14" i="3"/>
  <c r="V14" i="3"/>
  <c r="U14" i="3"/>
  <c r="S14" i="3"/>
  <c r="R14" i="3"/>
  <c r="Q14" i="3"/>
  <c r="P14" i="3"/>
  <c r="T14" i="3" s="1"/>
  <c r="Z14" i="3" s="1"/>
  <c r="X13" i="3"/>
  <c r="W13" i="3"/>
  <c r="V13" i="3"/>
  <c r="U13" i="3"/>
  <c r="Y13" i="3" s="1"/>
  <c r="S13" i="3"/>
  <c r="R13" i="3"/>
  <c r="Q13" i="3"/>
  <c r="P13" i="3"/>
  <c r="T13" i="3" s="1"/>
  <c r="Z13" i="3" s="1"/>
  <c r="X12" i="3"/>
  <c r="Y12" i="3" s="1"/>
  <c r="W12" i="3"/>
  <c r="V12" i="3"/>
  <c r="U12" i="3"/>
  <c r="S12" i="3"/>
  <c r="R12" i="3"/>
  <c r="Q12" i="3"/>
  <c r="P12" i="3"/>
  <c r="T12" i="3" s="1"/>
  <c r="Z12" i="3" s="1"/>
  <c r="X11" i="3"/>
  <c r="W11" i="3"/>
  <c r="V11" i="3"/>
  <c r="U11" i="3"/>
  <c r="Y11" i="3" s="1"/>
  <c r="S11" i="3"/>
  <c r="R11" i="3"/>
  <c r="Q11" i="3"/>
  <c r="P11" i="3"/>
  <c r="T11" i="3" s="1"/>
  <c r="Z11" i="3" s="1"/>
  <c r="X10" i="3"/>
  <c r="Y10" i="3" s="1"/>
  <c r="W10" i="3"/>
  <c r="V10" i="3"/>
  <c r="U10" i="3"/>
  <c r="S10" i="3"/>
  <c r="R10" i="3"/>
  <c r="Q10" i="3"/>
  <c r="P10" i="3"/>
  <c r="T10" i="3" s="1"/>
  <c r="Z10" i="3" s="1"/>
  <c r="X9" i="3"/>
  <c r="W9" i="3"/>
  <c r="V9" i="3"/>
  <c r="U9" i="3"/>
  <c r="Y9" i="3" s="1"/>
  <c r="S9" i="3"/>
  <c r="R9" i="3"/>
  <c r="Q9" i="3"/>
  <c r="P9" i="3"/>
  <c r="T9" i="3" s="1"/>
  <c r="Z9" i="3" s="1"/>
  <c r="Y8" i="3"/>
  <c r="X8" i="3"/>
  <c r="W8" i="3"/>
  <c r="V8" i="3"/>
  <c r="U8" i="3"/>
  <c r="S8" i="3"/>
  <c r="R8" i="3"/>
  <c r="Q8" i="3"/>
  <c r="P8" i="3"/>
  <c r="T8" i="3" s="1"/>
  <c r="Z8" i="3" s="1"/>
  <c r="X7" i="3"/>
  <c r="W7" i="3"/>
  <c r="V7" i="3"/>
  <c r="U7" i="3"/>
  <c r="Y7" i="3" s="1"/>
  <c r="S7" i="3"/>
  <c r="R7" i="3"/>
  <c r="Q7" i="3"/>
  <c r="P7" i="3"/>
  <c r="T7" i="3" s="1"/>
  <c r="Y6" i="3"/>
  <c r="X6" i="3"/>
  <c r="X24" i="3" s="1"/>
  <c r="W6" i="3"/>
  <c r="W24" i="3" s="1"/>
  <c r="V6" i="3"/>
  <c r="V24" i="3" s="1"/>
  <c r="U6" i="3"/>
  <c r="U24" i="3" s="1"/>
  <c r="S6" i="3"/>
  <c r="S24" i="3" s="1"/>
  <c r="R6" i="3"/>
  <c r="R24" i="3" s="1"/>
  <c r="Q6" i="3"/>
  <c r="Q24" i="3" s="1"/>
  <c r="P6" i="3"/>
  <c r="P24" i="3" s="1"/>
  <c r="K24" i="2"/>
  <c r="J24" i="2"/>
  <c r="I24" i="2"/>
  <c r="H24" i="2"/>
  <c r="G24" i="2"/>
  <c r="F24" i="2"/>
  <c r="E24" i="2"/>
  <c r="D24" i="2"/>
  <c r="C24" i="2"/>
  <c r="B24" i="2"/>
  <c r="L6" i="2"/>
  <c r="L24" i="2" s="1"/>
  <c r="K118" i="1"/>
  <c r="J118" i="1"/>
  <c r="I118" i="1"/>
  <c r="H118" i="1"/>
  <c r="L118" i="1" s="1"/>
  <c r="F118" i="1"/>
  <c r="E118" i="1"/>
  <c r="D118" i="1"/>
  <c r="C118" i="1"/>
  <c r="G118" i="1" s="1"/>
  <c r="M118" i="1" s="1"/>
  <c r="L117" i="1"/>
  <c r="K117" i="1"/>
  <c r="J117" i="1"/>
  <c r="I117" i="1"/>
  <c r="H117" i="1"/>
  <c r="G117" i="1"/>
  <c r="M117" i="1" s="1"/>
  <c r="F117" i="1"/>
  <c r="E117" i="1"/>
  <c r="D117" i="1"/>
  <c r="C117" i="1"/>
  <c r="K116" i="1"/>
  <c r="J116" i="1"/>
  <c r="I116" i="1"/>
  <c r="H116" i="1"/>
  <c r="L116" i="1" s="1"/>
  <c r="F116" i="1"/>
  <c r="E116" i="1"/>
  <c r="D116" i="1"/>
  <c r="C116" i="1"/>
  <c r="G116" i="1" s="1"/>
  <c r="L115" i="1"/>
  <c r="K115" i="1"/>
  <c r="J115" i="1"/>
  <c r="I115" i="1"/>
  <c r="H115" i="1"/>
  <c r="G115" i="1"/>
  <c r="M115" i="1" s="1"/>
  <c r="F115" i="1"/>
  <c r="E115" i="1"/>
  <c r="D115" i="1"/>
  <c r="C115" i="1"/>
  <c r="K114" i="1"/>
  <c r="J114" i="1"/>
  <c r="I114" i="1"/>
  <c r="H114" i="1"/>
  <c r="L114" i="1" s="1"/>
  <c r="F114" i="1"/>
  <c r="E114" i="1"/>
  <c r="D114" i="1"/>
  <c r="C114" i="1"/>
  <c r="G114" i="1" s="1"/>
  <c r="L113" i="1"/>
  <c r="K113" i="1"/>
  <c r="J113" i="1"/>
  <c r="I113" i="1"/>
  <c r="H113" i="1"/>
  <c r="G113" i="1"/>
  <c r="M113" i="1" s="1"/>
  <c r="F113" i="1"/>
  <c r="E113" i="1"/>
  <c r="D113" i="1"/>
  <c r="C113" i="1"/>
  <c r="K112" i="1"/>
  <c r="J112" i="1"/>
  <c r="I112" i="1"/>
  <c r="H112" i="1"/>
  <c r="L112" i="1" s="1"/>
  <c r="F112" i="1"/>
  <c r="E112" i="1"/>
  <c r="D112" i="1"/>
  <c r="C112" i="1"/>
  <c r="G112" i="1" s="1"/>
  <c r="M112" i="1" s="1"/>
  <c r="L111" i="1"/>
  <c r="K111" i="1"/>
  <c r="J111" i="1"/>
  <c r="I111" i="1"/>
  <c r="H111" i="1"/>
  <c r="G111" i="1"/>
  <c r="M111" i="1" s="1"/>
  <c r="F111" i="1"/>
  <c r="E111" i="1"/>
  <c r="D111" i="1"/>
  <c r="C111" i="1"/>
  <c r="K110" i="1"/>
  <c r="J110" i="1"/>
  <c r="I110" i="1"/>
  <c r="H110" i="1"/>
  <c r="L110" i="1" s="1"/>
  <c r="F110" i="1"/>
  <c r="E110" i="1"/>
  <c r="D110" i="1"/>
  <c r="C110" i="1"/>
  <c r="G110" i="1" s="1"/>
  <c r="M110" i="1" s="1"/>
  <c r="L109" i="1"/>
  <c r="K109" i="1"/>
  <c r="J109" i="1"/>
  <c r="I109" i="1"/>
  <c r="H109" i="1"/>
  <c r="G109" i="1"/>
  <c r="M109" i="1" s="1"/>
  <c r="F109" i="1"/>
  <c r="E109" i="1"/>
  <c r="D109" i="1"/>
  <c r="C109" i="1"/>
  <c r="K108" i="1"/>
  <c r="J108" i="1"/>
  <c r="I108" i="1"/>
  <c r="H108" i="1"/>
  <c r="L108" i="1" s="1"/>
  <c r="F108" i="1"/>
  <c r="E108" i="1"/>
  <c r="D108" i="1"/>
  <c r="C108" i="1"/>
  <c r="G108" i="1" s="1"/>
  <c r="K107" i="1"/>
  <c r="L107" i="1" s="1"/>
  <c r="J107" i="1"/>
  <c r="I107" i="1"/>
  <c r="H107" i="1"/>
  <c r="G107" i="1"/>
  <c r="F107" i="1"/>
  <c r="E107" i="1"/>
  <c r="D107" i="1"/>
  <c r="C107" i="1"/>
  <c r="K106" i="1"/>
  <c r="J106" i="1"/>
  <c r="I106" i="1"/>
  <c r="H106" i="1"/>
  <c r="L106" i="1" s="1"/>
  <c r="F106" i="1"/>
  <c r="E106" i="1"/>
  <c r="D106" i="1"/>
  <c r="C106" i="1"/>
  <c r="G106" i="1" s="1"/>
  <c r="M106" i="1" s="1"/>
  <c r="K105" i="1"/>
  <c r="J105" i="1"/>
  <c r="I105" i="1"/>
  <c r="L105" i="1" s="1"/>
  <c r="H105" i="1"/>
  <c r="G105" i="1"/>
  <c r="M105" i="1" s="1"/>
  <c r="F105" i="1"/>
  <c r="E105" i="1"/>
  <c r="D105" i="1"/>
  <c r="C105" i="1"/>
  <c r="K104" i="1"/>
  <c r="J104" i="1"/>
  <c r="I104" i="1"/>
  <c r="H104" i="1"/>
  <c r="L104" i="1" s="1"/>
  <c r="F104" i="1"/>
  <c r="E104" i="1"/>
  <c r="D104" i="1"/>
  <c r="C104" i="1"/>
  <c r="G104" i="1" s="1"/>
  <c r="K103" i="1"/>
  <c r="J103" i="1"/>
  <c r="I103" i="1"/>
  <c r="L103" i="1" s="1"/>
  <c r="H103" i="1"/>
  <c r="G103" i="1"/>
  <c r="F103" i="1"/>
  <c r="E103" i="1"/>
  <c r="D103" i="1"/>
  <c r="C103" i="1"/>
  <c r="K102" i="1"/>
  <c r="J102" i="1"/>
  <c r="I102" i="1"/>
  <c r="H102" i="1"/>
  <c r="L102" i="1" s="1"/>
  <c r="F102" i="1"/>
  <c r="E102" i="1"/>
  <c r="D102" i="1"/>
  <c r="C102" i="1"/>
  <c r="G102" i="1" s="1"/>
  <c r="M102" i="1" s="1"/>
  <c r="K101" i="1"/>
  <c r="J101" i="1"/>
  <c r="J119" i="1" s="1"/>
  <c r="I101" i="1"/>
  <c r="I119" i="1" s="1"/>
  <c r="H101" i="1"/>
  <c r="G101" i="1"/>
  <c r="F101" i="1"/>
  <c r="E101" i="1"/>
  <c r="D101" i="1"/>
  <c r="C101" i="1"/>
  <c r="K100" i="1"/>
  <c r="K119" i="1" s="1"/>
  <c r="J100" i="1"/>
  <c r="I100" i="1"/>
  <c r="H100" i="1"/>
  <c r="H119" i="1" s="1"/>
  <c r="F100" i="1"/>
  <c r="F119" i="1" s="1"/>
  <c r="E100" i="1"/>
  <c r="E119" i="1" s="1"/>
  <c r="D100" i="1"/>
  <c r="D119" i="1" s="1"/>
  <c r="C100" i="1"/>
  <c r="C119" i="1" s="1"/>
  <c r="K91" i="1"/>
  <c r="L91" i="1" s="1"/>
  <c r="J91" i="1"/>
  <c r="I91" i="1"/>
  <c r="H91" i="1"/>
  <c r="F91" i="1"/>
  <c r="E91" i="1"/>
  <c r="D91" i="1"/>
  <c r="C91" i="1"/>
  <c r="G91" i="1" s="1"/>
  <c r="K90" i="1"/>
  <c r="J90" i="1"/>
  <c r="I90" i="1"/>
  <c r="H90" i="1"/>
  <c r="L90" i="1" s="1"/>
  <c r="G90" i="1"/>
  <c r="M90" i="1" s="1"/>
  <c r="F90" i="1"/>
  <c r="E90" i="1"/>
  <c r="D90" i="1"/>
  <c r="C90" i="1"/>
  <c r="K89" i="1"/>
  <c r="L89" i="1" s="1"/>
  <c r="J89" i="1"/>
  <c r="I89" i="1"/>
  <c r="H89" i="1"/>
  <c r="F89" i="1"/>
  <c r="E89" i="1"/>
  <c r="D89" i="1"/>
  <c r="C89" i="1"/>
  <c r="G89" i="1" s="1"/>
  <c r="K88" i="1"/>
  <c r="J88" i="1"/>
  <c r="I88" i="1"/>
  <c r="H88" i="1"/>
  <c r="L88" i="1" s="1"/>
  <c r="G88" i="1"/>
  <c r="F88" i="1"/>
  <c r="E88" i="1"/>
  <c r="D88" i="1"/>
  <c r="C88" i="1"/>
  <c r="K87" i="1"/>
  <c r="L87" i="1" s="1"/>
  <c r="J87" i="1"/>
  <c r="I87" i="1"/>
  <c r="H87" i="1"/>
  <c r="F87" i="1"/>
  <c r="E87" i="1"/>
  <c r="D87" i="1"/>
  <c r="C87" i="1"/>
  <c r="G87" i="1" s="1"/>
  <c r="M87" i="1" s="1"/>
  <c r="K86" i="1"/>
  <c r="J86" i="1"/>
  <c r="I86" i="1"/>
  <c r="H86" i="1"/>
  <c r="L86" i="1" s="1"/>
  <c r="G86" i="1"/>
  <c r="F86" i="1"/>
  <c r="E86" i="1"/>
  <c r="D86" i="1"/>
  <c r="C86" i="1"/>
  <c r="K85" i="1"/>
  <c r="L85" i="1" s="1"/>
  <c r="J85" i="1"/>
  <c r="I85" i="1"/>
  <c r="H85" i="1"/>
  <c r="F85" i="1"/>
  <c r="E85" i="1"/>
  <c r="D85" i="1"/>
  <c r="C85" i="1"/>
  <c r="G85" i="1" s="1"/>
  <c r="K84" i="1"/>
  <c r="J84" i="1"/>
  <c r="I84" i="1"/>
  <c r="H84" i="1"/>
  <c r="L84" i="1" s="1"/>
  <c r="G84" i="1"/>
  <c r="M84" i="1" s="1"/>
  <c r="F84" i="1"/>
  <c r="E84" i="1"/>
  <c r="D84" i="1"/>
  <c r="C84" i="1"/>
  <c r="K83" i="1"/>
  <c r="L83" i="1" s="1"/>
  <c r="J83" i="1"/>
  <c r="I83" i="1"/>
  <c r="H83" i="1"/>
  <c r="F83" i="1"/>
  <c r="E83" i="1"/>
  <c r="D83" i="1"/>
  <c r="C83" i="1"/>
  <c r="G83" i="1" s="1"/>
  <c r="K82" i="1"/>
  <c r="J82" i="1"/>
  <c r="I82" i="1"/>
  <c r="H82" i="1"/>
  <c r="L82" i="1" s="1"/>
  <c r="G82" i="1"/>
  <c r="M82" i="1" s="1"/>
  <c r="F82" i="1"/>
  <c r="E82" i="1"/>
  <c r="D82" i="1"/>
  <c r="C82" i="1"/>
  <c r="K81" i="1"/>
  <c r="L81" i="1" s="1"/>
  <c r="J81" i="1"/>
  <c r="I81" i="1"/>
  <c r="H81" i="1"/>
  <c r="F81" i="1"/>
  <c r="E81" i="1"/>
  <c r="D81" i="1"/>
  <c r="C81" i="1"/>
  <c r="G81" i="1" s="1"/>
  <c r="M81" i="1" s="1"/>
  <c r="K80" i="1"/>
  <c r="J80" i="1"/>
  <c r="I80" i="1"/>
  <c r="H80" i="1"/>
  <c r="L80" i="1" s="1"/>
  <c r="G80" i="1"/>
  <c r="M80" i="1" s="1"/>
  <c r="F80" i="1"/>
  <c r="E80" i="1"/>
  <c r="D80" i="1"/>
  <c r="C80" i="1"/>
  <c r="K79" i="1"/>
  <c r="L79" i="1" s="1"/>
  <c r="J79" i="1"/>
  <c r="I79" i="1"/>
  <c r="H79" i="1"/>
  <c r="F79" i="1"/>
  <c r="E79" i="1"/>
  <c r="D79" i="1"/>
  <c r="C79" i="1"/>
  <c r="G79" i="1" s="1"/>
  <c r="M79" i="1" s="1"/>
  <c r="K78" i="1"/>
  <c r="J78" i="1"/>
  <c r="I78" i="1"/>
  <c r="H78" i="1"/>
  <c r="L78" i="1" s="1"/>
  <c r="G78" i="1"/>
  <c r="F78" i="1"/>
  <c r="E78" i="1"/>
  <c r="D78" i="1"/>
  <c r="C78" i="1"/>
  <c r="K77" i="1"/>
  <c r="L77" i="1" s="1"/>
  <c r="J77" i="1"/>
  <c r="I77" i="1"/>
  <c r="H77" i="1"/>
  <c r="F77" i="1"/>
  <c r="E77" i="1"/>
  <c r="D77" i="1"/>
  <c r="C77" i="1"/>
  <c r="G77" i="1" s="1"/>
  <c r="K76" i="1"/>
  <c r="J76" i="1"/>
  <c r="I76" i="1"/>
  <c r="H76" i="1"/>
  <c r="L76" i="1" s="1"/>
  <c r="G76" i="1"/>
  <c r="M76" i="1" s="1"/>
  <c r="F76" i="1"/>
  <c r="E76" i="1"/>
  <c r="D76" i="1"/>
  <c r="C76" i="1"/>
  <c r="K75" i="1"/>
  <c r="L75" i="1" s="1"/>
  <c r="J75" i="1"/>
  <c r="I75" i="1"/>
  <c r="H75" i="1"/>
  <c r="F75" i="1"/>
  <c r="E75" i="1"/>
  <c r="D75" i="1"/>
  <c r="C75" i="1"/>
  <c r="G75" i="1" s="1"/>
  <c r="K74" i="1"/>
  <c r="J74" i="1"/>
  <c r="J92" i="1" s="1"/>
  <c r="I74" i="1"/>
  <c r="I92" i="1" s="1"/>
  <c r="H74" i="1"/>
  <c r="L74" i="1" s="1"/>
  <c r="G74" i="1"/>
  <c r="M74" i="1" s="1"/>
  <c r="F74" i="1"/>
  <c r="E74" i="1"/>
  <c r="D74" i="1"/>
  <c r="C74" i="1"/>
  <c r="K73" i="1"/>
  <c r="K92" i="1" s="1"/>
  <c r="J73" i="1"/>
  <c r="I73" i="1"/>
  <c r="H73" i="1"/>
  <c r="H92" i="1" s="1"/>
  <c r="F73" i="1"/>
  <c r="F92" i="1" s="1"/>
  <c r="E73" i="1"/>
  <c r="E92" i="1" s="1"/>
  <c r="D73" i="1"/>
  <c r="D92" i="1" s="1"/>
  <c r="C73" i="1"/>
  <c r="C92" i="1" s="1"/>
  <c r="M89" i="1" l="1"/>
  <c r="M107" i="1"/>
  <c r="M91" i="1"/>
  <c r="M77" i="1"/>
  <c r="M86" i="1"/>
  <c r="Y24" i="3"/>
  <c r="L25" i="5"/>
  <c r="M75" i="1"/>
  <c r="L26" i="7"/>
  <c r="M88" i="1"/>
  <c r="M104" i="1"/>
  <c r="M114" i="1"/>
  <c r="Z7" i="3"/>
  <c r="M83" i="1"/>
  <c r="M101" i="1"/>
  <c r="M108" i="1"/>
  <c r="M116" i="1"/>
  <c r="L26" i="8"/>
  <c r="M78" i="1"/>
  <c r="M85" i="1"/>
  <c r="M103" i="1"/>
  <c r="Z22" i="3"/>
  <c r="F26" i="7"/>
  <c r="K25" i="5"/>
  <c r="F26" i="12"/>
  <c r="L26" i="12" s="1"/>
  <c r="L101" i="1"/>
  <c r="F26" i="10"/>
  <c r="L26" i="10" s="1"/>
  <c r="T6" i="3"/>
  <c r="F26" i="8"/>
  <c r="K26" i="9"/>
  <c r="L100" i="1"/>
  <c r="F25" i="5"/>
  <c r="F26" i="9"/>
  <c r="L8" i="11"/>
  <c r="L73" i="1"/>
  <c r="L92" i="1" s="1"/>
  <c r="G73" i="1"/>
  <c r="G100" i="1"/>
  <c r="M100" i="1" l="1"/>
  <c r="G119" i="1"/>
  <c r="T24" i="3"/>
  <c r="Z6" i="3"/>
  <c r="M73" i="1"/>
  <c r="G92" i="1"/>
  <c r="L26" i="9"/>
  <c r="L119" i="1"/>
  <c r="Z24" i="3" l="1"/>
  <c r="M92" i="1"/>
  <c r="M119" i="1"/>
  <c r="N119" i="1" l="1"/>
  <c r="N106" i="1"/>
  <c r="N117" i="1"/>
  <c r="N105" i="1"/>
  <c r="N110" i="1"/>
  <c r="N115" i="1"/>
  <c r="N113" i="1"/>
  <c r="N111" i="1"/>
  <c r="N112" i="1"/>
  <c r="N109" i="1"/>
  <c r="N102" i="1"/>
  <c r="N118" i="1"/>
  <c r="N116" i="1"/>
  <c r="N108" i="1"/>
  <c r="N101" i="1"/>
  <c r="N107" i="1"/>
  <c r="N103" i="1"/>
  <c r="N104" i="1"/>
  <c r="N114" i="1"/>
  <c r="N92" i="1"/>
  <c r="N80" i="1"/>
  <c r="N87" i="1"/>
  <c r="N81" i="1"/>
  <c r="N79" i="1"/>
  <c r="N82" i="1"/>
  <c r="N84" i="1"/>
  <c r="N76" i="1"/>
  <c r="N74" i="1"/>
  <c r="N90" i="1"/>
  <c r="N75" i="1"/>
  <c r="N88" i="1"/>
  <c r="N91" i="1"/>
  <c r="N77" i="1"/>
  <c r="N89" i="1"/>
  <c r="N78" i="1"/>
  <c r="N83" i="1"/>
  <c r="N86" i="1"/>
  <c r="N85" i="1"/>
  <c r="N73" i="1"/>
  <c r="N100" i="1"/>
  <c r="AA24" i="3"/>
  <c r="AA23" i="3"/>
  <c r="AA16" i="3"/>
  <c r="AA9" i="3"/>
  <c r="AA17" i="3"/>
  <c r="AA11" i="3"/>
  <c r="AA19" i="3"/>
  <c r="AA21" i="3"/>
  <c r="AA12" i="3"/>
  <c r="AA20" i="3"/>
  <c r="AA13" i="3"/>
  <c r="AA14" i="3"/>
  <c r="AA15" i="3"/>
  <c r="AA10" i="3"/>
  <c r="AA18" i="3"/>
  <c r="AA8" i="3"/>
  <c r="AA22" i="3"/>
  <c r="AA7" i="3"/>
  <c r="AA6" i="3"/>
</calcChain>
</file>

<file path=xl/sharedStrings.xml><?xml version="1.0" encoding="utf-8"?>
<sst xmlns="http://schemas.openxmlformats.org/spreadsheetml/2006/main" count="612" uniqueCount="61">
  <si>
    <t>Types of  Medical by Sex and Age group</t>
  </si>
  <si>
    <t>Q1</t>
  </si>
  <si>
    <t>January - March 2021</t>
  </si>
  <si>
    <t>Type Of Medical</t>
  </si>
  <si>
    <t>Sex and Age Group</t>
  </si>
  <si>
    <t>Grand Total</t>
  </si>
  <si>
    <t>%</t>
  </si>
  <si>
    <t>Male</t>
  </si>
  <si>
    <t>Female</t>
  </si>
  <si>
    <t>15-24</t>
  </si>
  <si>
    <t>25-44</t>
  </si>
  <si>
    <t>45-64</t>
  </si>
  <si>
    <t>65+</t>
  </si>
  <si>
    <t>TOTAL</t>
  </si>
  <si>
    <t>Audiometric Test</t>
  </si>
  <si>
    <t>Aviation Medical</t>
  </si>
  <si>
    <t>Diving Medical</t>
  </si>
  <si>
    <t>Extension Of Service</t>
  </si>
  <si>
    <t xml:space="preserve">Food Handler Medical Test </t>
  </si>
  <si>
    <t xml:space="preserve">Gainful Occupation Permit </t>
  </si>
  <si>
    <t>Lung Function Test</t>
  </si>
  <si>
    <t xml:space="preserve">Overseas Training </t>
  </si>
  <si>
    <t>Pension Fund</t>
  </si>
  <si>
    <t>Referred Case</t>
  </si>
  <si>
    <t>Routine Medical Test</t>
  </si>
  <si>
    <t>Seafarers Medical</t>
  </si>
  <si>
    <t>Validation Food Handler</t>
  </si>
  <si>
    <t>Welfare Assistance</t>
  </si>
  <si>
    <t>2. Types of Medical by Sex and Age Group</t>
  </si>
  <si>
    <t>Q2</t>
  </si>
  <si>
    <t>April -June 2021</t>
  </si>
  <si>
    <t>Pesticide Handler Medical</t>
  </si>
  <si>
    <t>Visa Medical Australia</t>
  </si>
  <si>
    <t>Visa Medical Canada</t>
  </si>
  <si>
    <t>Visa Medical New Zealand</t>
  </si>
  <si>
    <t>GRAND TOTAL</t>
  </si>
  <si>
    <t>Q3</t>
  </si>
  <si>
    <t>July-September 2021</t>
  </si>
  <si>
    <t xml:space="preserve">Drug Test </t>
  </si>
  <si>
    <t>Types of Medical by Sex and Age Group</t>
  </si>
  <si>
    <t>Q4</t>
  </si>
  <si>
    <t>October-December 2021</t>
  </si>
  <si>
    <t>NO TESTS DONE IN JAN 2021 - SERVICE WAS CLOSED</t>
  </si>
  <si>
    <t>1. Types of Medical by Sex and Age Group</t>
  </si>
  <si>
    <t>Febuary 2021</t>
  </si>
  <si>
    <t>SEX→</t>
  </si>
  <si>
    <t>MALE</t>
  </si>
  <si>
    <t>FEMALE</t>
  </si>
  <si>
    <t>AGE GROUP →
TYPE OF MEDICAL
                ↓</t>
  </si>
  <si>
    <t>G. TOTAL</t>
  </si>
  <si>
    <t>G.TOTAL</t>
  </si>
  <si>
    <t>1. Attendance (per typpes of medical) by sex and Age group - April 2021</t>
  </si>
  <si>
    <t>1. Types of Medical by Sex and Age Group- May 2021</t>
  </si>
  <si>
    <t>2. Types of Medical by Sex and Age Group- June  2021</t>
  </si>
  <si>
    <t>April -June</t>
  </si>
  <si>
    <t>2. Types of Medical by Sex and Age Group- July  2021</t>
  </si>
  <si>
    <t>2. Types of Medical by Sex and Age Group- August  2021</t>
  </si>
  <si>
    <t>2. Types of Medical by Sex and Age Group- September  2021</t>
  </si>
  <si>
    <t>2. Types of Medical by Sex and Age Group- October  2021</t>
  </si>
  <si>
    <t>2. Types of Medical by Sex and Age Group- November  2021</t>
  </si>
  <si>
    <t>2. Types of Medical by Sex and Age Group- December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</si>
</sst>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1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4"/>
      <name val="Calibri"/>
      <family val="2"/>
      <charset val="1"/>
    </font>
    <font>
      <b/>
      <sz val="14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name val="Calibri"/>
      <family val="2"/>
      <charset val="1"/>
    </font>
    <font>
      <b/>
      <sz val="11"/>
      <color rgb="FF9C0006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D7EE"/>
        <bgColor rgb="FFD6DCE5"/>
      </patternFill>
    </fill>
    <fill>
      <patternFill patternType="solid">
        <fgColor rgb="FFDEEBF7"/>
        <bgColor rgb="FFD6DCE5"/>
      </patternFill>
    </fill>
    <fill>
      <patternFill patternType="solid">
        <fgColor rgb="FFFFC7CE"/>
        <bgColor rgb="FFD9D9D9"/>
      </patternFill>
    </fill>
    <fill>
      <patternFill patternType="solid">
        <fgColor rgb="FFD6DCE5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DBDBDB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9" fontId="10" fillId="0" borderId="0" applyBorder="0" applyProtection="0"/>
    <xf numFmtId="0" fontId="10" fillId="2" borderId="0" applyBorder="0" applyProtection="0"/>
    <xf numFmtId="0" fontId="10" fillId="3" borderId="0" applyBorder="0" applyProtection="0"/>
    <xf numFmtId="0" fontId="6" fillId="4" borderId="0" applyBorder="0" applyProtection="0"/>
  </cellStyleXfs>
  <cellXfs count="65">
    <xf numFmtId="0" fontId="0" fillId="0" borderId="0" xfId="0"/>
    <xf numFmtId="0" fontId="1" fillId="5" borderId="4" xfId="0" applyFont="1" applyFill="1" applyBorder="1" applyAlignment="1">
      <alignment horizontal="center"/>
    </xf>
    <xf numFmtId="9" fontId="2" fillId="6" borderId="3" xfId="1" applyFont="1" applyFill="1" applyBorder="1" applyAlignment="1" applyProtection="1">
      <alignment horizontal="center"/>
    </xf>
    <xf numFmtId="0" fontId="1" fillId="5" borderId="2" xfId="2" applyFont="1" applyFill="1" applyBorder="1" applyAlignment="1" applyProtection="1">
      <alignment horizontal="center" wrapText="1"/>
    </xf>
    <xf numFmtId="0" fontId="1" fillId="5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5" borderId="4" xfId="0" applyFont="1" applyFill="1" applyBorder="1" applyAlignment="1">
      <alignment horizontal="center"/>
    </xf>
    <xf numFmtId="0" fontId="1" fillId="5" borderId="4" xfId="2" applyFont="1" applyFill="1" applyBorder="1" applyAlignment="1" applyProtection="1">
      <alignment horizontal="center"/>
    </xf>
    <xf numFmtId="0" fontId="0" fillId="0" borderId="5" xfId="0" applyFont="1" applyBorder="1"/>
    <xf numFmtId="0" fontId="0" fillId="0" borderId="4" xfId="0" applyBorder="1" applyAlignment="1">
      <alignment horizontal="center"/>
    </xf>
    <xf numFmtId="0" fontId="1" fillId="7" borderId="4" xfId="2" applyFont="1" applyFill="1" applyBorder="1" applyAlignment="1" applyProtection="1">
      <alignment horizontal="center"/>
    </xf>
    <xf numFmtId="0" fontId="1" fillId="2" borderId="4" xfId="2" applyFont="1" applyBorder="1" applyAlignment="1" applyProtection="1">
      <alignment horizontal="center"/>
    </xf>
    <xf numFmtId="9" fontId="1" fillId="6" borderId="6" xfId="1" applyFont="1" applyFill="1" applyBorder="1" applyAlignment="1" applyProtection="1">
      <alignment horizontal="center"/>
    </xf>
    <xf numFmtId="164" fontId="1" fillId="6" borderId="6" xfId="1" applyNumberFormat="1" applyFont="1" applyFill="1" applyBorder="1" applyAlignment="1" applyProtection="1">
      <alignment horizontal="center"/>
    </xf>
    <xf numFmtId="0" fontId="1" fillId="5" borderId="7" xfId="0" applyFont="1" applyFill="1" applyBorder="1"/>
    <xf numFmtId="0" fontId="1" fillId="5" borderId="8" xfId="0" applyFont="1" applyFill="1" applyBorder="1" applyAlignment="1">
      <alignment horizontal="center"/>
    </xf>
    <xf numFmtId="0" fontId="1" fillId="5" borderId="8" xfId="2" applyFont="1" applyFill="1" applyBorder="1" applyAlignment="1" applyProtection="1">
      <alignment horizontal="center"/>
    </xf>
    <xf numFmtId="9" fontId="1" fillId="6" borderId="9" xfId="1" applyFont="1" applyFill="1" applyBorder="1" applyAlignment="1" applyProtection="1">
      <alignment horizontal="center"/>
    </xf>
    <xf numFmtId="0" fontId="1" fillId="0" borderId="0" xfId="0" applyFont="1" applyBorder="1"/>
    <xf numFmtId="0" fontId="0" fillId="0" borderId="0" xfId="0" applyBorder="1" applyAlignment="1">
      <alignment horizontal="center"/>
    </xf>
    <xf numFmtId="9" fontId="1" fillId="6" borderId="6" xfId="1" applyFont="1" applyFill="1" applyBorder="1" applyAlignment="1" applyProtection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4" xfId="0" applyFont="1" applyBorder="1"/>
    <xf numFmtId="0" fontId="0" fillId="0" borderId="4" xfId="0" applyBorder="1"/>
    <xf numFmtId="0" fontId="10" fillId="3" borderId="4" xfId="3" applyBorder="1" applyAlignment="1" applyProtection="1"/>
    <xf numFmtId="0" fontId="3" fillId="0" borderId="4" xfId="0" applyFont="1" applyBorder="1"/>
    <xf numFmtId="0" fontId="6" fillId="4" borderId="4" xfId="4" applyBorder="1" applyAlignment="1" applyProtection="1"/>
    <xf numFmtId="0" fontId="1" fillId="0" borderId="4" xfId="0" applyFont="1" applyBorder="1" applyAlignment="1">
      <alignment wrapText="1"/>
    </xf>
    <xf numFmtId="0" fontId="10" fillId="3" borderId="4" xfId="3" applyBorder="1" applyAlignment="1" applyProtection="1">
      <alignment horizontal="center"/>
    </xf>
    <xf numFmtId="0" fontId="6" fillId="4" borderId="4" xfId="4" applyBorder="1" applyAlignment="1" applyProtection="1">
      <alignment horizontal="center"/>
    </xf>
    <xf numFmtId="0" fontId="0" fillId="8" borderId="4" xfId="0" applyFill="1" applyBorder="1" applyAlignment="1">
      <alignment horizontal="center"/>
    </xf>
    <xf numFmtId="0" fontId="0" fillId="0" borderId="0" xfId="0" applyBorder="1"/>
    <xf numFmtId="17" fontId="1" fillId="0" borderId="0" xfId="0" applyNumberFormat="1" applyFont="1"/>
    <xf numFmtId="0" fontId="10" fillId="2" borderId="4" xfId="2" applyBorder="1" applyAlignment="1" applyProtection="1"/>
    <xf numFmtId="0" fontId="10" fillId="2" borderId="4" xfId="2" applyBorder="1" applyAlignment="1" applyProtection="1">
      <alignment horizontal="center"/>
    </xf>
    <xf numFmtId="9" fontId="1" fillId="0" borderId="10" xfId="1" applyFont="1" applyBorder="1" applyAlignment="1" applyProtection="1">
      <alignment horizontal="center"/>
    </xf>
    <xf numFmtId="9" fontId="0" fillId="0" borderId="0" xfId="1" applyFont="1" applyBorder="1" applyAlignment="1" applyProtection="1"/>
    <xf numFmtId="0" fontId="7" fillId="4" borderId="4" xfId="4" applyFont="1" applyBorder="1" applyAlignment="1" applyProtection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0" fillId="2" borderId="13" xfId="2" applyBorder="1" applyAlignment="1" applyProtection="1"/>
    <xf numFmtId="0" fontId="0" fillId="0" borderId="13" xfId="0" applyBorder="1"/>
    <xf numFmtId="0" fontId="6" fillId="4" borderId="13" xfId="4" applyBorder="1" applyAlignment="1" applyProtection="1"/>
    <xf numFmtId="0" fontId="0" fillId="0" borderId="14" xfId="0" applyBorder="1"/>
    <xf numFmtId="0" fontId="1" fillId="0" borderId="15" xfId="0" applyFont="1" applyBorder="1" applyAlignment="1">
      <alignment wrapText="1"/>
    </xf>
    <xf numFmtId="0" fontId="1" fillId="2" borderId="4" xfId="2" applyFont="1" applyBorder="1" applyAlignment="1" applyProtection="1"/>
    <xf numFmtId="0" fontId="8" fillId="4" borderId="4" xfId="4" applyFont="1" applyBorder="1" applyAlignment="1" applyProtection="1"/>
    <xf numFmtId="0" fontId="9" fillId="0" borderId="0" xfId="0" applyFont="1" applyBorder="1"/>
    <xf numFmtId="0" fontId="1" fillId="3" borderId="4" xfId="3" applyFont="1" applyBorder="1" applyAlignment="1" applyProtection="1"/>
    <xf numFmtId="0" fontId="0" fillId="0" borderId="4" xfId="0" applyFont="1" applyBorder="1" applyAlignment="1">
      <alignment horizontal="left"/>
    </xf>
    <xf numFmtId="0" fontId="1" fillId="0" borderId="4" xfId="0" applyFont="1" applyBorder="1" applyAlignment="1">
      <alignment horizontal="center"/>
    </xf>
    <xf numFmtId="0" fontId="1" fillId="3" borderId="4" xfId="3" applyFont="1" applyBorder="1" applyAlignment="1" applyProtection="1">
      <alignment horizontal="center"/>
    </xf>
    <xf numFmtId="0" fontId="3" fillId="4" borderId="4" xfId="4" applyFont="1" applyBorder="1" applyAlignment="1" applyProtection="1">
      <alignment horizontal="center"/>
    </xf>
    <xf numFmtId="0" fontId="1" fillId="8" borderId="4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8" fillId="4" borderId="4" xfId="4" applyFont="1" applyBorder="1" applyAlignment="1" applyProtection="1">
      <alignment horizontal="center"/>
    </xf>
    <xf numFmtId="0" fontId="1" fillId="9" borderId="0" xfId="3" applyFont="1" applyFill="1" applyBorder="1" applyAlignment="1" applyProtection="1">
      <alignment horizontal="center"/>
    </xf>
    <xf numFmtId="0" fontId="1" fillId="9" borderId="0" xfId="0" applyFont="1" applyFill="1" applyBorder="1" applyAlignment="1">
      <alignment horizontal="center"/>
    </xf>
    <xf numFmtId="0" fontId="8" fillId="9" borderId="0" xfId="4" applyFont="1" applyFill="1" applyBorder="1" applyAlignment="1" applyProtection="1">
      <alignment horizontal="center"/>
    </xf>
  </cellXfs>
  <cellStyles count="5">
    <cellStyle name="Excel Built-in 20% - Accent1" xfId="3"/>
    <cellStyle name="Excel Built-in 40% - Accent1" xfId="2"/>
    <cellStyle name="Excel Built-in Bad" xfId="4"/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BDBDB"/>
      <rgbColor rgb="FFD6DCE5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472C4"/>
  </sheetPr>
  <dimension ref="A1:N119"/>
  <sheetViews>
    <sheetView zoomScaleNormal="100" workbookViewId="0">
      <selection activeCell="C5" sqref="C5:G5"/>
    </sheetView>
  </sheetViews>
  <sheetFormatPr defaultColWidth="8.7109375" defaultRowHeight="15" x14ac:dyDescent="0.25"/>
  <cols>
    <col min="2" max="2" width="27" customWidth="1"/>
    <col min="3" max="3" width="8.28515625" customWidth="1"/>
    <col min="6" max="6" width="6" customWidth="1"/>
    <col min="7" max="7" width="9.5703125" customWidth="1"/>
    <col min="8" max="8" width="8.28515625" customWidth="1"/>
    <col min="11" max="11" width="6" customWidth="1"/>
    <col min="12" max="12" width="9.5703125" customWidth="1"/>
    <col min="13" max="13" width="11.28515625" customWidth="1"/>
    <col min="14" max="14" width="5.7109375" customWidth="1"/>
    <col min="1003" max="1024" width="11.5703125" customWidth="1"/>
  </cols>
  <sheetData>
    <row r="1" spans="1:14" x14ac:dyDescent="0.25">
      <c r="B1" s="6" t="s">
        <v>0</v>
      </c>
    </row>
    <row r="2" spans="1:14" x14ac:dyDescent="0.25">
      <c r="A2" s="7" t="s">
        <v>1</v>
      </c>
      <c r="B2" t="s">
        <v>2</v>
      </c>
    </row>
    <row r="4" spans="1:14" ht="13.9" customHeight="1" x14ac:dyDescent="0.25">
      <c r="B4" s="5" t="s">
        <v>3</v>
      </c>
      <c r="C4" s="4" t="s">
        <v>4</v>
      </c>
      <c r="D4" s="4"/>
      <c r="E4" s="4"/>
      <c r="F4" s="4"/>
      <c r="G4" s="4"/>
      <c r="H4" s="4"/>
      <c r="I4" s="4"/>
      <c r="J4" s="4"/>
      <c r="K4" s="4"/>
      <c r="L4" s="4"/>
      <c r="M4" s="3" t="s">
        <v>5</v>
      </c>
      <c r="N4" s="2" t="s">
        <v>6</v>
      </c>
    </row>
    <row r="5" spans="1:14" x14ac:dyDescent="0.25">
      <c r="B5" s="5"/>
      <c r="C5" s="1" t="s">
        <v>7</v>
      </c>
      <c r="D5" s="1"/>
      <c r="E5" s="1"/>
      <c r="F5" s="1"/>
      <c r="G5" s="1"/>
      <c r="H5" s="1" t="s">
        <v>8</v>
      </c>
      <c r="I5" s="1"/>
      <c r="J5" s="1"/>
      <c r="K5" s="1"/>
      <c r="L5" s="1"/>
      <c r="M5" s="3"/>
      <c r="N5" s="2"/>
    </row>
    <row r="6" spans="1:14" x14ac:dyDescent="0.25">
      <c r="B6" s="5"/>
      <c r="C6" s="8" t="s">
        <v>9</v>
      </c>
      <c r="D6" s="8" t="s">
        <v>10</v>
      </c>
      <c r="E6" s="8" t="s">
        <v>11</v>
      </c>
      <c r="F6" s="8" t="s">
        <v>12</v>
      </c>
      <c r="G6" s="9" t="s">
        <v>13</v>
      </c>
      <c r="H6" s="8" t="s">
        <v>9</v>
      </c>
      <c r="I6" s="8" t="s">
        <v>10</v>
      </c>
      <c r="J6" s="8" t="s">
        <v>11</v>
      </c>
      <c r="K6" s="8" t="s">
        <v>12</v>
      </c>
      <c r="L6" s="9" t="s">
        <v>13</v>
      </c>
      <c r="M6" s="3"/>
      <c r="N6" s="2"/>
    </row>
    <row r="7" spans="1:14" x14ac:dyDescent="0.25">
      <c r="B7" s="10" t="s">
        <v>14</v>
      </c>
      <c r="C7" s="11">
        <v>53</v>
      </c>
      <c r="D7" s="11">
        <v>5</v>
      </c>
      <c r="E7" s="11">
        <v>0</v>
      </c>
      <c r="F7" s="11">
        <v>0</v>
      </c>
      <c r="G7" s="12">
        <v>58</v>
      </c>
      <c r="H7" s="11">
        <v>17</v>
      </c>
      <c r="I7" s="11">
        <v>1</v>
      </c>
      <c r="J7" s="11">
        <v>0</v>
      </c>
      <c r="K7" s="11">
        <v>0</v>
      </c>
      <c r="L7" s="12">
        <v>18</v>
      </c>
      <c r="M7" s="13">
        <v>76</v>
      </c>
      <c r="N7" s="14">
        <v>0.139194139194139</v>
      </c>
    </row>
    <row r="8" spans="1:14" x14ac:dyDescent="0.25">
      <c r="B8" s="10" t="s">
        <v>15</v>
      </c>
      <c r="C8" s="11">
        <v>3</v>
      </c>
      <c r="D8" s="11">
        <v>17</v>
      </c>
      <c r="E8" s="11">
        <v>6</v>
      </c>
      <c r="F8" s="11">
        <v>0</v>
      </c>
      <c r="G8" s="12">
        <v>26</v>
      </c>
      <c r="H8" s="11">
        <v>2</v>
      </c>
      <c r="I8" s="11">
        <v>2</v>
      </c>
      <c r="J8" s="11">
        <v>0</v>
      </c>
      <c r="K8" s="11">
        <v>0</v>
      </c>
      <c r="L8" s="12">
        <v>4</v>
      </c>
      <c r="M8" s="13">
        <v>30</v>
      </c>
      <c r="N8" s="14">
        <v>5.4945054945054903E-2</v>
      </c>
    </row>
    <row r="9" spans="1:14" x14ac:dyDescent="0.25">
      <c r="B9" s="10" t="s">
        <v>16</v>
      </c>
      <c r="C9" s="11">
        <v>0</v>
      </c>
      <c r="D9" s="11">
        <v>0</v>
      </c>
      <c r="E9" s="11">
        <v>0</v>
      </c>
      <c r="F9" s="11">
        <v>0</v>
      </c>
      <c r="G9" s="12">
        <v>0</v>
      </c>
      <c r="H9" s="11">
        <v>0</v>
      </c>
      <c r="I9" s="11">
        <v>0</v>
      </c>
      <c r="J9" s="11">
        <v>0</v>
      </c>
      <c r="K9" s="11">
        <v>0</v>
      </c>
      <c r="L9" s="12">
        <v>0</v>
      </c>
      <c r="M9" s="13">
        <v>0</v>
      </c>
      <c r="N9" s="14">
        <v>0</v>
      </c>
    </row>
    <row r="10" spans="1:14" x14ac:dyDescent="0.25">
      <c r="B10" s="10" t="s">
        <v>17</v>
      </c>
      <c r="C10" s="11">
        <v>0</v>
      </c>
      <c r="D10" s="11">
        <v>0</v>
      </c>
      <c r="E10" s="11">
        <v>5</v>
      </c>
      <c r="F10" s="11">
        <v>0</v>
      </c>
      <c r="G10" s="12">
        <v>5</v>
      </c>
      <c r="H10" s="11">
        <v>0</v>
      </c>
      <c r="I10" s="11">
        <v>0</v>
      </c>
      <c r="J10" s="11">
        <v>9</v>
      </c>
      <c r="K10" s="11">
        <v>1</v>
      </c>
      <c r="L10" s="12">
        <v>10</v>
      </c>
      <c r="M10" s="13">
        <v>15</v>
      </c>
      <c r="N10" s="14">
        <v>2.74725274725275E-2</v>
      </c>
    </row>
    <row r="11" spans="1:14" x14ac:dyDescent="0.25">
      <c r="B11" s="10" t="s">
        <v>18</v>
      </c>
      <c r="C11" s="11">
        <v>0</v>
      </c>
      <c r="D11" s="11">
        <v>9</v>
      </c>
      <c r="E11" s="11">
        <v>2</v>
      </c>
      <c r="F11" s="11">
        <v>0</v>
      </c>
      <c r="G11" s="12">
        <v>11</v>
      </c>
      <c r="H11" s="11">
        <v>2</v>
      </c>
      <c r="I11" s="11">
        <v>8</v>
      </c>
      <c r="J11" s="11">
        <v>7</v>
      </c>
      <c r="K11" s="11">
        <v>1</v>
      </c>
      <c r="L11" s="12">
        <v>18</v>
      </c>
      <c r="M11" s="13">
        <v>29</v>
      </c>
      <c r="N11" s="14">
        <v>5.3113553113553098E-2</v>
      </c>
    </row>
    <row r="12" spans="1:14" x14ac:dyDescent="0.25">
      <c r="B12" s="10" t="s">
        <v>19</v>
      </c>
      <c r="C12" s="11">
        <v>0</v>
      </c>
      <c r="D12" s="11">
        <v>4</v>
      </c>
      <c r="E12" s="11">
        <v>3</v>
      </c>
      <c r="F12" s="11">
        <v>1</v>
      </c>
      <c r="G12" s="12">
        <v>8</v>
      </c>
      <c r="H12" s="11">
        <v>0</v>
      </c>
      <c r="I12" s="11">
        <v>1</v>
      </c>
      <c r="J12" s="11">
        <v>3</v>
      </c>
      <c r="K12" s="11">
        <v>0</v>
      </c>
      <c r="L12" s="12">
        <v>4</v>
      </c>
      <c r="M12" s="13">
        <v>12</v>
      </c>
      <c r="N12" s="14">
        <v>2.1978021978022001E-2</v>
      </c>
    </row>
    <row r="13" spans="1:14" x14ac:dyDescent="0.25">
      <c r="B13" s="10" t="s">
        <v>20</v>
      </c>
      <c r="C13" s="11">
        <v>0</v>
      </c>
      <c r="D13" s="11">
        <v>1</v>
      </c>
      <c r="E13" s="11">
        <v>0</v>
      </c>
      <c r="F13" s="11">
        <v>0</v>
      </c>
      <c r="G13" s="12">
        <v>1</v>
      </c>
      <c r="H13" s="11">
        <v>0</v>
      </c>
      <c r="I13" s="11">
        <v>0</v>
      </c>
      <c r="J13" s="11">
        <v>1</v>
      </c>
      <c r="K13" s="11">
        <v>0</v>
      </c>
      <c r="L13" s="12">
        <v>1</v>
      </c>
      <c r="M13" s="13">
        <v>2</v>
      </c>
      <c r="N13" s="15">
        <v>3.66300366300366E-3</v>
      </c>
    </row>
    <row r="14" spans="1:14" x14ac:dyDescent="0.25">
      <c r="B14" s="10" t="s">
        <v>21</v>
      </c>
      <c r="C14" s="11">
        <v>1</v>
      </c>
      <c r="D14" s="11">
        <v>0</v>
      </c>
      <c r="E14" s="11">
        <v>0</v>
      </c>
      <c r="F14" s="11">
        <v>0</v>
      </c>
      <c r="G14" s="12">
        <v>1</v>
      </c>
      <c r="H14" s="11">
        <v>0</v>
      </c>
      <c r="I14" s="11">
        <v>2</v>
      </c>
      <c r="J14" s="11">
        <v>0</v>
      </c>
      <c r="K14" s="11">
        <v>0</v>
      </c>
      <c r="L14" s="12">
        <v>2</v>
      </c>
      <c r="M14" s="13">
        <v>3</v>
      </c>
      <c r="N14" s="14">
        <v>5.4945054945054897E-3</v>
      </c>
    </row>
    <row r="15" spans="1:14" x14ac:dyDescent="0.25">
      <c r="B15" s="10" t="s">
        <v>22</v>
      </c>
      <c r="C15" s="11">
        <v>0</v>
      </c>
      <c r="D15" s="11">
        <v>0</v>
      </c>
      <c r="E15" s="11">
        <v>1</v>
      </c>
      <c r="F15" s="11">
        <v>0</v>
      </c>
      <c r="G15" s="12">
        <v>1</v>
      </c>
      <c r="H15" s="11">
        <v>0</v>
      </c>
      <c r="I15" s="11">
        <v>0</v>
      </c>
      <c r="J15" s="11">
        <v>2</v>
      </c>
      <c r="K15" s="11">
        <v>0</v>
      </c>
      <c r="L15" s="12">
        <v>2</v>
      </c>
      <c r="M15" s="13">
        <v>3</v>
      </c>
      <c r="N15" s="14">
        <v>5.4945054945054897E-3</v>
      </c>
    </row>
    <row r="16" spans="1:14" x14ac:dyDescent="0.25">
      <c r="B16" s="10" t="s">
        <v>23</v>
      </c>
      <c r="C16" s="11">
        <v>0</v>
      </c>
      <c r="D16" s="11">
        <v>10</v>
      </c>
      <c r="E16" s="11">
        <v>10</v>
      </c>
      <c r="F16" s="11">
        <v>0</v>
      </c>
      <c r="G16" s="12">
        <v>20</v>
      </c>
      <c r="H16" s="11">
        <v>0</v>
      </c>
      <c r="I16" s="11">
        <v>8</v>
      </c>
      <c r="J16" s="11">
        <v>3</v>
      </c>
      <c r="K16" s="11">
        <v>0</v>
      </c>
      <c r="L16" s="12">
        <v>11</v>
      </c>
      <c r="M16" s="13">
        <v>31</v>
      </c>
      <c r="N16" s="14">
        <v>5.6776556776556797E-2</v>
      </c>
    </row>
    <row r="17" spans="2:14" x14ac:dyDescent="0.25">
      <c r="B17" s="10" t="s">
        <v>24</v>
      </c>
      <c r="C17" s="11">
        <v>7</v>
      </c>
      <c r="D17" s="11">
        <v>79</v>
      </c>
      <c r="E17" s="11">
        <v>84</v>
      </c>
      <c r="F17" s="11">
        <v>3</v>
      </c>
      <c r="G17" s="12">
        <v>173</v>
      </c>
      <c r="H17" s="11">
        <v>0</v>
      </c>
      <c r="I17" s="11">
        <v>2</v>
      </c>
      <c r="J17" s="11">
        <v>0</v>
      </c>
      <c r="K17" s="11">
        <v>0</v>
      </c>
      <c r="L17" s="12">
        <v>2</v>
      </c>
      <c r="M17" s="13">
        <v>175</v>
      </c>
      <c r="N17" s="14">
        <v>0.32051282051282098</v>
      </c>
    </row>
    <row r="18" spans="2:14" x14ac:dyDescent="0.25">
      <c r="B18" s="10" t="s">
        <v>25</v>
      </c>
      <c r="C18" s="11">
        <v>51</v>
      </c>
      <c r="D18" s="11">
        <v>0</v>
      </c>
      <c r="E18" s="11">
        <v>0</v>
      </c>
      <c r="F18" s="11">
        <v>0</v>
      </c>
      <c r="G18" s="12">
        <v>51</v>
      </c>
      <c r="H18" s="11">
        <v>20</v>
      </c>
      <c r="I18" s="11">
        <v>0</v>
      </c>
      <c r="J18" s="11">
        <v>0</v>
      </c>
      <c r="K18" s="11">
        <v>0</v>
      </c>
      <c r="L18" s="12">
        <v>20</v>
      </c>
      <c r="M18" s="13">
        <v>71</v>
      </c>
      <c r="N18" s="14">
        <v>0.13003663003662999</v>
      </c>
    </row>
    <row r="19" spans="2:14" x14ac:dyDescent="0.25">
      <c r="B19" s="10" t="s">
        <v>26</v>
      </c>
      <c r="C19" s="11">
        <v>0</v>
      </c>
      <c r="D19" s="11">
        <v>1</v>
      </c>
      <c r="E19" s="11">
        <v>3</v>
      </c>
      <c r="F19" s="11">
        <v>1</v>
      </c>
      <c r="G19" s="12">
        <v>5</v>
      </c>
      <c r="H19" s="11">
        <v>3</v>
      </c>
      <c r="I19" s="11">
        <v>8</v>
      </c>
      <c r="J19" s="11">
        <v>13</v>
      </c>
      <c r="K19" s="11">
        <v>0</v>
      </c>
      <c r="L19" s="12">
        <v>24</v>
      </c>
      <c r="M19" s="13">
        <v>29</v>
      </c>
      <c r="N19" s="14">
        <v>5.3113553113553098E-2</v>
      </c>
    </row>
    <row r="20" spans="2:14" x14ac:dyDescent="0.25">
      <c r="B20" s="10" t="s">
        <v>27</v>
      </c>
      <c r="C20" s="11">
        <v>1</v>
      </c>
      <c r="D20" s="11">
        <v>10</v>
      </c>
      <c r="E20" s="11">
        <v>24</v>
      </c>
      <c r="F20" s="11">
        <v>0</v>
      </c>
      <c r="G20" s="12">
        <v>35</v>
      </c>
      <c r="H20" s="11">
        <v>2</v>
      </c>
      <c r="I20" s="11">
        <v>10</v>
      </c>
      <c r="J20" s="11">
        <v>23</v>
      </c>
      <c r="K20" s="11">
        <v>0</v>
      </c>
      <c r="L20" s="12">
        <v>35</v>
      </c>
      <c r="M20" s="13">
        <v>70</v>
      </c>
      <c r="N20" s="14">
        <v>0.128205128205128</v>
      </c>
    </row>
    <row r="21" spans="2:14" x14ac:dyDescent="0.25">
      <c r="B21" s="16" t="s">
        <v>5</v>
      </c>
      <c r="C21" s="17">
        <v>116</v>
      </c>
      <c r="D21" s="17">
        <v>136</v>
      </c>
      <c r="E21" s="17">
        <v>138</v>
      </c>
      <c r="F21" s="17">
        <v>5</v>
      </c>
      <c r="G21" s="18">
        <v>395</v>
      </c>
      <c r="H21" s="17">
        <v>46</v>
      </c>
      <c r="I21" s="17">
        <v>42</v>
      </c>
      <c r="J21" s="17">
        <v>61</v>
      </c>
      <c r="K21" s="17">
        <v>2</v>
      </c>
      <c r="L21" s="18">
        <v>151</v>
      </c>
      <c r="M21" s="18">
        <v>546</v>
      </c>
      <c r="N21" s="19">
        <v>1</v>
      </c>
    </row>
    <row r="35" spans="1:14" x14ac:dyDescent="0.25">
      <c r="B35" s="20" t="s">
        <v>28</v>
      </c>
      <c r="C35" s="21"/>
      <c r="D35" s="21"/>
      <c r="E35" s="21"/>
      <c r="F35" s="21"/>
    </row>
    <row r="36" spans="1:14" x14ac:dyDescent="0.25">
      <c r="A36" s="7" t="s">
        <v>29</v>
      </c>
      <c r="B36" t="s">
        <v>30</v>
      </c>
      <c r="C36" s="21"/>
      <c r="D36" s="21"/>
      <c r="E36" s="21"/>
      <c r="F36" s="21"/>
    </row>
    <row r="37" spans="1:14" ht="13.9" customHeight="1" x14ac:dyDescent="0.25">
      <c r="B37" s="5" t="s">
        <v>3</v>
      </c>
      <c r="C37" s="4" t="s">
        <v>4</v>
      </c>
      <c r="D37" s="4"/>
      <c r="E37" s="4"/>
      <c r="F37" s="4"/>
      <c r="G37" s="4"/>
      <c r="H37" s="4"/>
      <c r="I37" s="4"/>
      <c r="J37" s="4"/>
      <c r="K37" s="4"/>
      <c r="L37" s="4"/>
      <c r="M37" s="3" t="s">
        <v>5</v>
      </c>
      <c r="N37" s="2" t="s">
        <v>6</v>
      </c>
    </row>
    <row r="38" spans="1:14" x14ac:dyDescent="0.25">
      <c r="B38" s="5"/>
      <c r="C38" s="1" t="s">
        <v>7</v>
      </c>
      <c r="D38" s="1"/>
      <c r="E38" s="1"/>
      <c r="F38" s="1"/>
      <c r="G38" s="1"/>
      <c r="H38" s="1" t="s">
        <v>8</v>
      </c>
      <c r="I38" s="1"/>
      <c r="J38" s="1"/>
      <c r="K38" s="1"/>
      <c r="L38" s="1"/>
      <c r="M38" s="3"/>
      <c r="N38" s="2"/>
    </row>
    <row r="39" spans="1:14" x14ac:dyDescent="0.25">
      <c r="B39" s="5"/>
      <c r="C39" s="8" t="s">
        <v>9</v>
      </c>
      <c r="D39" s="8" t="s">
        <v>10</v>
      </c>
      <c r="E39" s="8" t="s">
        <v>11</v>
      </c>
      <c r="F39" s="8" t="s">
        <v>12</v>
      </c>
      <c r="G39" s="9" t="s">
        <v>13</v>
      </c>
      <c r="H39" s="8" t="s">
        <v>9</v>
      </c>
      <c r="I39" s="8" t="s">
        <v>10</v>
      </c>
      <c r="J39" s="8" t="s">
        <v>11</v>
      </c>
      <c r="K39" s="8" t="s">
        <v>12</v>
      </c>
      <c r="L39" s="9" t="s">
        <v>13</v>
      </c>
      <c r="M39" s="3"/>
      <c r="N39" s="2"/>
    </row>
    <row r="40" spans="1:14" x14ac:dyDescent="0.25">
      <c r="B40" s="10" t="s">
        <v>14</v>
      </c>
      <c r="C40" s="11">
        <v>12</v>
      </c>
      <c r="D40" s="11">
        <v>27</v>
      </c>
      <c r="E40" s="11">
        <v>5</v>
      </c>
      <c r="F40" s="11">
        <v>0</v>
      </c>
      <c r="G40" s="12">
        <v>44</v>
      </c>
      <c r="H40" s="11">
        <v>3</v>
      </c>
      <c r="I40" s="11">
        <v>5</v>
      </c>
      <c r="J40" s="11">
        <v>0</v>
      </c>
      <c r="K40" s="11">
        <v>0</v>
      </c>
      <c r="L40" s="12">
        <v>8</v>
      </c>
      <c r="M40" s="13">
        <v>52</v>
      </c>
      <c r="N40" s="14">
        <v>4.5734388742304302E-2</v>
      </c>
    </row>
    <row r="41" spans="1:14" x14ac:dyDescent="0.25">
      <c r="B41" s="10" t="s">
        <v>15</v>
      </c>
      <c r="C41" s="11">
        <v>5</v>
      </c>
      <c r="D41" s="11">
        <v>35</v>
      </c>
      <c r="E41" s="11">
        <v>8</v>
      </c>
      <c r="F41" s="11">
        <v>0</v>
      </c>
      <c r="G41" s="12">
        <v>48</v>
      </c>
      <c r="H41" s="11">
        <v>2</v>
      </c>
      <c r="I41" s="11">
        <v>11</v>
      </c>
      <c r="J41" s="11">
        <v>0</v>
      </c>
      <c r="K41" s="11">
        <v>0</v>
      </c>
      <c r="L41" s="12">
        <v>13</v>
      </c>
      <c r="M41" s="13">
        <v>61</v>
      </c>
      <c r="N41" s="14">
        <v>5.3649956024626202E-2</v>
      </c>
    </row>
    <row r="42" spans="1:14" x14ac:dyDescent="0.25">
      <c r="B42" s="10" t="s">
        <v>16</v>
      </c>
      <c r="C42" s="11">
        <v>2</v>
      </c>
      <c r="D42" s="11">
        <v>5</v>
      </c>
      <c r="E42" s="11">
        <v>1</v>
      </c>
      <c r="F42" s="11">
        <v>0</v>
      </c>
      <c r="G42" s="12">
        <v>8</v>
      </c>
      <c r="H42" s="11">
        <v>3</v>
      </c>
      <c r="I42" s="11">
        <v>0</v>
      </c>
      <c r="J42" s="11">
        <v>0</v>
      </c>
      <c r="K42" s="11">
        <v>0</v>
      </c>
      <c r="L42" s="12">
        <v>3</v>
      </c>
      <c r="M42" s="13">
        <v>11</v>
      </c>
      <c r="N42" s="14">
        <v>9.6745822339489897E-3</v>
      </c>
    </row>
    <row r="43" spans="1:14" x14ac:dyDescent="0.25">
      <c r="B43" s="10" t="s">
        <v>17</v>
      </c>
      <c r="C43" s="11">
        <v>0</v>
      </c>
      <c r="D43" s="11">
        <v>0</v>
      </c>
      <c r="E43" s="11">
        <v>9</v>
      </c>
      <c r="F43" s="11">
        <v>7</v>
      </c>
      <c r="G43" s="12">
        <v>16</v>
      </c>
      <c r="H43" s="11">
        <v>0</v>
      </c>
      <c r="I43" s="11">
        <v>0</v>
      </c>
      <c r="J43" s="11">
        <v>11</v>
      </c>
      <c r="K43" s="11">
        <v>3</v>
      </c>
      <c r="L43" s="12">
        <v>14</v>
      </c>
      <c r="M43" s="13">
        <v>30</v>
      </c>
      <c r="N43" s="14">
        <v>2.6385224274406299E-2</v>
      </c>
    </row>
    <row r="44" spans="1:14" x14ac:dyDescent="0.25">
      <c r="B44" s="10" t="s">
        <v>18</v>
      </c>
      <c r="C44" s="11">
        <v>4</v>
      </c>
      <c r="D44" s="11">
        <v>67</v>
      </c>
      <c r="E44" s="11">
        <v>26</v>
      </c>
      <c r="F44" s="11">
        <v>1</v>
      </c>
      <c r="G44" s="12">
        <v>98</v>
      </c>
      <c r="H44" s="11">
        <v>12</v>
      </c>
      <c r="I44" s="11">
        <v>57</v>
      </c>
      <c r="J44" s="11">
        <v>36</v>
      </c>
      <c r="K44" s="11">
        <v>3</v>
      </c>
      <c r="L44" s="12">
        <v>108</v>
      </c>
      <c r="M44" s="13">
        <v>206</v>
      </c>
      <c r="N44" s="14">
        <v>0.18117854001759001</v>
      </c>
    </row>
    <row r="45" spans="1:14" x14ac:dyDescent="0.25">
      <c r="B45" s="10" t="s">
        <v>19</v>
      </c>
      <c r="C45" s="11">
        <v>0</v>
      </c>
      <c r="D45" s="11">
        <v>45</v>
      </c>
      <c r="E45" s="11">
        <v>22</v>
      </c>
      <c r="F45" s="11">
        <v>2</v>
      </c>
      <c r="G45" s="12">
        <v>69</v>
      </c>
      <c r="H45" s="11">
        <v>1</v>
      </c>
      <c r="I45" s="11">
        <v>19</v>
      </c>
      <c r="J45" s="11">
        <v>4</v>
      </c>
      <c r="K45" s="11">
        <v>1</v>
      </c>
      <c r="L45" s="12">
        <v>25</v>
      </c>
      <c r="M45" s="13">
        <v>94</v>
      </c>
      <c r="N45" s="14">
        <v>8.2673702726473203E-2</v>
      </c>
    </row>
    <row r="46" spans="1:14" x14ac:dyDescent="0.25">
      <c r="B46" s="10" t="s">
        <v>20</v>
      </c>
      <c r="C46" s="11">
        <v>1</v>
      </c>
      <c r="D46" s="11">
        <v>0</v>
      </c>
      <c r="E46" s="11">
        <v>0</v>
      </c>
      <c r="F46" s="11">
        <v>0</v>
      </c>
      <c r="G46" s="12">
        <v>1</v>
      </c>
      <c r="H46" s="11">
        <v>1</v>
      </c>
      <c r="I46" s="11">
        <v>0</v>
      </c>
      <c r="J46" s="11">
        <v>1</v>
      </c>
      <c r="K46" s="11">
        <v>0</v>
      </c>
      <c r="L46" s="12">
        <v>2</v>
      </c>
      <c r="M46" s="13">
        <v>3</v>
      </c>
      <c r="N46" s="15">
        <v>2.6385224274406301E-3</v>
      </c>
    </row>
    <row r="47" spans="1:14" x14ac:dyDescent="0.25">
      <c r="B47" s="10" t="s">
        <v>21</v>
      </c>
      <c r="C47" s="11">
        <v>12</v>
      </c>
      <c r="D47" s="11">
        <v>0</v>
      </c>
      <c r="E47" s="11">
        <v>0</v>
      </c>
      <c r="F47" s="11">
        <v>0</v>
      </c>
      <c r="G47" s="12">
        <v>12</v>
      </c>
      <c r="H47" s="11">
        <v>30</v>
      </c>
      <c r="I47" s="11">
        <v>0</v>
      </c>
      <c r="J47" s="11">
        <v>1</v>
      </c>
      <c r="K47" s="11">
        <v>0</v>
      </c>
      <c r="L47" s="12">
        <v>31</v>
      </c>
      <c r="M47" s="13">
        <v>43</v>
      </c>
      <c r="N47" s="14">
        <v>3.7818821459982402E-2</v>
      </c>
    </row>
    <row r="48" spans="1:14" x14ac:dyDescent="0.25">
      <c r="B48" s="10" t="s">
        <v>22</v>
      </c>
      <c r="C48" s="11">
        <v>0</v>
      </c>
      <c r="D48" s="11">
        <v>0</v>
      </c>
      <c r="E48" s="11">
        <v>1</v>
      </c>
      <c r="F48" s="11">
        <v>0</v>
      </c>
      <c r="G48" s="12">
        <v>1</v>
      </c>
      <c r="H48" s="11">
        <v>0</v>
      </c>
      <c r="I48" s="11">
        <v>0</v>
      </c>
      <c r="J48" s="11">
        <v>1</v>
      </c>
      <c r="K48" s="11">
        <v>0</v>
      </c>
      <c r="L48" s="12">
        <v>1</v>
      </c>
      <c r="M48" s="13">
        <v>2</v>
      </c>
      <c r="N48" s="15">
        <v>1.75901495162709E-3</v>
      </c>
    </row>
    <row r="49" spans="2:14" x14ac:dyDescent="0.25">
      <c r="B49" s="10" t="s">
        <v>31</v>
      </c>
      <c r="C49" s="11">
        <v>0</v>
      </c>
      <c r="D49" s="11">
        <v>4</v>
      </c>
      <c r="E49" s="11">
        <v>3</v>
      </c>
      <c r="F49" s="11">
        <v>0</v>
      </c>
      <c r="G49" s="12">
        <v>7</v>
      </c>
      <c r="H49" s="11">
        <v>1</v>
      </c>
      <c r="I49" s="11">
        <v>0</v>
      </c>
      <c r="J49" s="11">
        <v>1</v>
      </c>
      <c r="K49" s="11">
        <v>0</v>
      </c>
      <c r="L49" s="12">
        <v>2</v>
      </c>
      <c r="M49" s="13">
        <v>9</v>
      </c>
      <c r="N49" s="14">
        <v>7.9155672823219003E-3</v>
      </c>
    </row>
    <row r="50" spans="2:14" x14ac:dyDescent="0.25">
      <c r="B50" s="10" t="s">
        <v>23</v>
      </c>
      <c r="C50" s="11">
        <v>2</v>
      </c>
      <c r="D50" s="11">
        <v>9</v>
      </c>
      <c r="E50" s="11">
        <v>21</v>
      </c>
      <c r="F50" s="11">
        <v>0</v>
      </c>
      <c r="G50" s="12">
        <v>32</v>
      </c>
      <c r="H50" s="11">
        <v>0</v>
      </c>
      <c r="I50" s="11">
        <v>9</v>
      </c>
      <c r="J50" s="11">
        <v>35</v>
      </c>
      <c r="K50" s="11">
        <v>0</v>
      </c>
      <c r="L50" s="12">
        <v>44</v>
      </c>
      <c r="M50" s="13">
        <v>76</v>
      </c>
      <c r="N50" s="14">
        <v>6.6842568161829402E-2</v>
      </c>
    </row>
    <row r="51" spans="2:14" x14ac:dyDescent="0.25">
      <c r="B51" s="10" t="s">
        <v>24</v>
      </c>
      <c r="C51" s="11">
        <v>13</v>
      </c>
      <c r="D51" s="11">
        <v>46</v>
      </c>
      <c r="E51" s="11">
        <v>47</v>
      </c>
      <c r="F51" s="11">
        <v>1</v>
      </c>
      <c r="G51" s="12">
        <v>107</v>
      </c>
      <c r="H51" s="11">
        <v>1</v>
      </c>
      <c r="I51" s="11">
        <v>3</v>
      </c>
      <c r="J51" s="11">
        <v>0</v>
      </c>
      <c r="K51" s="11">
        <v>0</v>
      </c>
      <c r="L51" s="12">
        <v>4</v>
      </c>
      <c r="M51" s="13">
        <v>111</v>
      </c>
      <c r="N51" s="14">
        <v>9.7625329815303405E-2</v>
      </c>
    </row>
    <row r="52" spans="2:14" x14ac:dyDescent="0.25">
      <c r="B52" s="10" t="s">
        <v>25</v>
      </c>
      <c r="C52" s="11">
        <v>1</v>
      </c>
      <c r="D52" s="11">
        <v>1</v>
      </c>
      <c r="E52" s="11">
        <v>0</v>
      </c>
      <c r="F52" s="11">
        <v>0</v>
      </c>
      <c r="G52" s="12">
        <v>2</v>
      </c>
      <c r="H52" s="11">
        <v>0</v>
      </c>
      <c r="I52" s="11">
        <v>0</v>
      </c>
      <c r="J52" s="11">
        <v>0</v>
      </c>
      <c r="K52" s="11">
        <v>0</v>
      </c>
      <c r="L52" s="12">
        <v>0</v>
      </c>
      <c r="M52" s="13">
        <v>2</v>
      </c>
      <c r="N52" s="15">
        <v>1.75901495162709E-3</v>
      </c>
    </row>
    <row r="53" spans="2:14" x14ac:dyDescent="0.25">
      <c r="B53" s="10" t="s">
        <v>26</v>
      </c>
      <c r="C53" s="11">
        <v>50</v>
      </c>
      <c r="D53" s="11">
        <v>53</v>
      </c>
      <c r="E53" s="11">
        <v>37</v>
      </c>
      <c r="F53" s="11">
        <v>1</v>
      </c>
      <c r="G53" s="12">
        <v>141</v>
      </c>
      <c r="H53" s="11">
        <v>101</v>
      </c>
      <c r="I53" s="11">
        <v>56</v>
      </c>
      <c r="J53" s="11">
        <v>46</v>
      </c>
      <c r="K53" s="11">
        <v>0</v>
      </c>
      <c r="L53" s="12">
        <v>203</v>
      </c>
      <c r="M53" s="13">
        <v>344</v>
      </c>
      <c r="N53" s="14">
        <v>0.30255057167985899</v>
      </c>
    </row>
    <row r="54" spans="2:14" x14ac:dyDescent="0.25">
      <c r="B54" s="10" t="s">
        <v>32</v>
      </c>
      <c r="C54" s="11">
        <v>1</v>
      </c>
      <c r="D54" s="11">
        <v>1</v>
      </c>
      <c r="E54" s="11">
        <v>0</v>
      </c>
      <c r="F54" s="11">
        <v>0</v>
      </c>
      <c r="G54" s="12">
        <v>2</v>
      </c>
      <c r="H54" s="11">
        <v>1</v>
      </c>
      <c r="I54" s="11">
        <v>0</v>
      </c>
      <c r="J54" s="11">
        <v>0</v>
      </c>
      <c r="K54" s="11">
        <v>0</v>
      </c>
      <c r="L54" s="12">
        <v>1</v>
      </c>
      <c r="M54" s="13">
        <v>3</v>
      </c>
      <c r="N54" s="15">
        <v>2.6385224274406301E-3</v>
      </c>
    </row>
    <row r="55" spans="2:14" x14ac:dyDescent="0.25">
      <c r="B55" s="10" t="s">
        <v>33</v>
      </c>
      <c r="C55" s="11">
        <v>1</v>
      </c>
      <c r="D55" s="11">
        <v>0</v>
      </c>
      <c r="E55" s="11">
        <v>0</v>
      </c>
      <c r="F55" s="11">
        <v>0</v>
      </c>
      <c r="G55" s="12">
        <v>1</v>
      </c>
      <c r="H55" s="11">
        <v>0</v>
      </c>
      <c r="I55" s="11">
        <v>0</v>
      </c>
      <c r="J55" s="11">
        <v>0</v>
      </c>
      <c r="K55" s="11">
        <v>0</v>
      </c>
      <c r="L55" s="12">
        <v>0</v>
      </c>
      <c r="M55" s="13">
        <v>1</v>
      </c>
      <c r="N55" s="15">
        <v>8.7950747581354402E-4</v>
      </c>
    </row>
    <row r="56" spans="2:14" x14ac:dyDescent="0.25">
      <c r="B56" s="10" t="s">
        <v>34</v>
      </c>
      <c r="C56" s="11">
        <v>0</v>
      </c>
      <c r="D56" s="11">
        <v>0</v>
      </c>
      <c r="E56" s="11">
        <v>0</v>
      </c>
      <c r="F56" s="11">
        <v>0</v>
      </c>
      <c r="G56" s="12">
        <v>0</v>
      </c>
      <c r="H56" s="11">
        <v>0</v>
      </c>
      <c r="I56" s="11">
        <v>0</v>
      </c>
      <c r="J56" s="11">
        <v>0</v>
      </c>
      <c r="K56" s="11">
        <v>0</v>
      </c>
      <c r="L56" s="12">
        <v>0</v>
      </c>
      <c r="M56" s="13">
        <v>0</v>
      </c>
      <c r="N56" s="22">
        <v>0</v>
      </c>
    </row>
    <row r="57" spans="2:14" x14ac:dyDescent="0.25">
      <c r="B57" s="10" t="s">
        <v>27</v>
      </c>
      <c r="C57" s="11">
        <v>0</v>
      </c>
      <c r="D57" s="11">
        <v>22</v>
      </c>
      <c r="E57" s="11">
        <v>45</v>
      </c>
      <c r="F57" s="11">
        <v>0</v>
      </c>
      <c r="G57" s="12">
        <v>67</v>
      </c>
      <c r="H57" s="11">
        <v>0</v>
      </c>
      <c r="I57" s="11">
        <v>6</v>
      </c>
      <c r="J57" s="11">
        <v>16</v>
      </c>
      <c r="K57" s="11">
        <v>0</v>
      </c>
      <c r="L57" s="12">
        <v>22</v>
      </c>
      <c r="M57" s="13">
        <v>89</v>
      </c>
      <c r="N57" s="14">
        <v>7.8276165347405405E-2</v>
      </c>
    </row>
    <row r="58" spans="2:14" x14ac:dyDescent="0.25">
      <c r="B58" s="16" t="s">
        <v>35</v>
      </c>
      <c r="C58" s="17">
        <v>104</v>
      </c>
      <c r="D58" s="17">
        <v>315</v>
      </c>
      <c r="E58" s="17">
        <v>225</v>
      </c>
      <c r="F58" s="17">
        <v>12</v>
      </c>
      <c r="G58" s="18">
        <v>656</v>
      </c>
      <c r="H58" s="17">
        <v>156</v>
      </c>
      <c r="I58" s="17">
        <v>166</v>
      </c>
      <c r="J58" s="17">
        <v>152</v>
      </c>
      <c r="K58" s="17">
        <v>7</v>
      </c>
      <c r="L58" s="18">
        <v>481</v>
      </c>
      <c r="M58" s="18">
        <v>1137</v>
      </c>
      <c r="N58" s="19">
        <v>1</v>
      </c>
    </row>
    <row r="68" spans="1:14" x14ac:dyDescent="0.25">
      <c r="B68" s="20" t="s">
        <v>28</v>
      </c>
      <c r="C68" s="21"/>
      <c r="D68" s="21"/>
      <c r="E68" s="21"/>
      <c r="F68" s="21"/>
    </row>
    <row r="69" spans="1:14" x14ac:dyDescent="0.25">
      <c r="A69" s="7" t="s">
        <v>36</v>
      </c>
      <c r="B69" t="s">
        <v>37</v>
      </c>
      <c r="C69" s="21"/>
      <c r="D69" s="21"/>
      <c r="E69" s="21"/>
      <c r="F69" s="21"/>
    </row>
    <row r="70" spans="1:14" ht="13.9" customHeight="1" x14ac:dyDescent="0.25">
      <c r="B70" s="5" t="s">
        <v>3</v>
      </c>
      <c r="C70" s="4" t="s">
        <v>4</v>
      </c>
      <c r="D70" s="4"/>
      <c r="E70" s="4"/>
      <c r="F70" s="4"/>
      <c r="G70" s="4"/>
      <c r="H70" s="4"/>
      <c r="I70" s="4"/>
      <c r="J70" s="4"/>
      <c r="K70" s="4"/>
      <c r="L70" s="4"/>
      <c r="M70" s="3" t="s">
        <v>5</v>
      </c>
      <c r="N70" s="2" t="s">
        <v>6</v>
      </c>
    </row>
    <row r="71" spans="1:14" x14ac:dyDescent="0.25">
      <c r="B71" s="5"/>
      <c r="C71" s="1" t="s">
        <v>7</v>
      </c>
      <c r="D71" s="1"/>
      <c r="E71" s="1"/>
      <c r="F71" s="1"/>
      <c r="G71" s="1"/>
      <c r="H71" s="1" t="s">
        <v>8</v>
      </c>
      <c r="I71" s="1"/>
      <c r="J71" s="1"/>
      <c r="K71" s="1"/>
      <c r="L71" s="1"/>
      <c r="M71" s="3"/>
      <c r="N71" s="2"/>
    </row>
    <row r="72" spans="1:14" x14ac:dyDescent="0.25">
      <c r="B72" s="5"/>
      <c r="C72" s="8" t="s">
        <v>9</v>
      </c>
      <c r="D72" s="8" t="s">
        <v>10</v>
      </c>
      <c r="E72" s="8" t="s">
        <v>11</v>
      </c>
      <c r="F72" s="8" t="s">
        <v>12</v>
      </c>
      <c r="G72" s="9" t="s">
        <v>13</v>
      </c>
      <c r="H72" s="8" t="s">
        <v>9</v>
      </c>
      <c r="I72" s="8" t="s">
        <v>10</v>
      </c>
      <c r="J72" s="8" t="s">
        <v>11</v>
      </c>
      <c r="K72" s="8" t="s">
        <v>12</v>
      </c>
      <c r="L72" s="9" t="s">
        <v>13</v>
      </c>
      <c r="M72" s="3"/>
      <c r="N72" s="2"/>
    </row>
    <row r="73" spans="1:14" x14ac:dyDescent="0.25">
      <c r="B73" s="10" t="s">
        <v>14</v>
      </c>
      <c r="C73" s="11">
        <f>'July 2021'!B7+'August 2021'!B7+'September 2021'!B7</f>
        <v>10</v>
      </c>
      <c r="D73" s="11">
        <f>'July 2021'!C7+'August 2021'!C7+'September 2021'!C7</f>
        <v>24</v>
      </c>
      <c r="E73" s="11">
        <f>'July 2021'!D7+'August 2021'!D7+'September 2021'!D7</f>
        <v>6</v>
      </c>
      <c r="F73" s="11">
        <f>'July 2021'!E7+'August 2021'!E7+'September 2021'!E7</f>
        <v>0</v>
      </c>
      <c r="G73" s="12">
        <f t="shared" ref="G73:G91" si="0">SUM(C73:F73)</f>
        <v>40</v>
      </c>
      <c r="H73" s="11">
        <f>'July 2021'!G7+'August 2021'!G7+'September 2021'!G7</f>
        <v>4</v>
      </c>
      <c r="I73" s="11">
        <f>'July 2021'!H7+'August 2021'!H7+'September 2021'!H7</f>
        <v>4</v>
      </c>
      <c r="J73" s="11">
        <f>'July 2021'!I7+'August 2021'!I7+'September 2021'!I7</f>
        <v>2</v>
      </c>
      <c r="K73" s="11">
        <f>'July 2021'!J7+'August 2021'!J7+'September 2021'!J7</f>
        <v>0</v>
      </c>
      <c r="L73" s="12">
        <f t="shared" ref="L73:L91" si="1">SUM(H73:K73)</f>
        <v>10</v>
      </c>
      <c r="M73" s="13">
        <f t="shared" ref="M73:M91" si="2">G73+L73</f>
        <v>50</v>
      </c>
      <c r="N73" s="14">
        <f t="shared" ref="N73:N92" si="3">M73/M$92</f>
        <v>4.1597337770382693E-2</v>
      </c>
    </row>
    <row r="74" spans="1:14" x14ac:dyDescent="0.25">
      <c r="B74" s="10" t="s">
        <v>15</v>
      </c>
      <c r="C74" s="11">
        <f>'July 2021'!B8+'August 2021'!B8+'September 2021'!B8</f>
        <v>6</v>
      </c>
      <c r="D74" s="11">
        <f>'July 2021'!C8+'August 2021'!C8+'September 2021'!C8</f>
        <v>33</v>
      </c>
      <c r="E74" s="11">
        <f>'July 2021'!D8+'August 2021'!D8+'September 2021'!D8</f>
        <v>6</v>
      </c>
      <c r="F74" s="11">
        <f>'July 2021'!E8+'August 2021'!E8+'September 2021'!E8</f>
        <v>0</v>
      </c>
      <c r="G74" s="12">
        <f t="shared" si="0"/>
        <v>45</v>
      </c>
      <c r="H74" s="11">
        <f>'July 2021'!G8+'August 2021'!G8+'September 2021'!G8</f>
        <v>1</v>
      </c>
      <c r="I74" s="11">
        <f>'July 2021'!H8+'August 2021'!H8+'September 2021'!H8</f>
        <v>1</v>
      </c>
      <c r="J74" s="11">
        <f>'July 2021'!I8+'August 2021'!I8+'September 2021'!I8</f>
        <v>0</v>
      </c>
      <c r="K74" s="11">
        <f>'July 2021'!J8+'August 2021'!J8+'September 2021'!J8</f>
        <v>0</v>
      </c>
      <c r="L74" s="12">
        <f t="shared" si="1"/>
        <v>2</v>
      </c>
      <c r="M74" s="13">
        <f t="shared" si="2"/>
        <v>47</v>
      </c>
      <c r="N74" s="14">
        <f t="shared" si="3"/>
        <v>3.9101497504159734E-2</v>
      </c>
    </row>
    <row r="75" spans="1:14" x14ac:dyDescent="0.25">
      <c r="B75" s="10" t="s">
        <v>16</v>
      </c>
      <c r="C75" s="11">
        <f>'July 2021'!B9+'August 2021'!B9+'September 2021'!B9</f>
        <v>0</v>
      </c>
      <c r="D75" s="11">
        <f>'July 2021'!C9+'August 2021'!C9+'September 2021'!C9</f>
        <v>0</v>
      </c>
      <c r="E75" s="11">
        <f>'July 2021'!D9+'August 2021'!D9+'September 2021'!D9</f>
        <v>0</v>
      </c>
      <c r="F75" s="11">
        <f>'July 2021'!E9+'August 2021'!E9+'September 2021'!E9</f>
        <v>0</v>
      </c>
      <c r="G75" s="12">
        <f t="shared" si="0"/>
        <v>0</v>
      </c>
      <c r="H75" s="11">
        <f>'July 2021'!G9+'August 2021'!G9+'September 2021'!G9</f>
        <v>0</v>
      </c>
      <c r="I75" s="11">
        <f>'July 2021'!H9+'August 2021'!H9+'September 2021'!H9</f>
        <v>0</v>
      </c>
      <c r="J75" s="11">
        <f>'July 2021'!I9+'August 2021'!I9+'September 2021'!I9</f>
        <v>0</v>
      </c>
      <c r="K75" s="11">
        <f>'July 2021'!J9+'August 2021'!J9+'September 2021'!J9</f>
        <v>0</v>
      </c>
      <c r="L75" s="12">
        <f t="shared" si="1"/>
        <v>0</v>
      </c>
      <c r="M75" s="13">
        <f t="shared" si="2"/>
        <v>0</v>
      </c>
      <c r="N75" s="14">
        <f t="shared" si="3"/>
        <v>0</v>
      </c>
    </row>
    <row r="76" spans="1:14" x14ac:dyDescent="0.25">
      <c r="B76" s="10" t="s">
        <v>17</v>
      </c>
      <c r="C76" s="11">
        <f>'July 2021'!B10+'August 2021'!B10+'September 2021'!B10</f>
        <v>0</v>
      </c>
      <c r="D76" s="11">
        <f>'July 2021'!C10+'August 2021'!C10+'September 2021'!C10</f>
        <v>0</v>
      </c>
      <c r="E76" s="11">
        <f>'July 2021'!D10+'August 2021'!D10+'September 2021'!D10</f>
        <v>3</v>
      </c>
      <c r="F76" s="11">
        <f>'July 2021'!E10+'August 2021'!E10+'September 2021'!E10</f>
        <v>7</v>
      </c>
      <c r="G76" s="12">
        <f t="shared" si="0"/>
        <v>10</v>
      </c>
      <c r="H76" s="11">
        <f>'July 2021'!G10+'August 2021'!G10+'September 2021'!G10</f>
        <v>0</v>
      </c>
      <c r="I76" s="11">
        <f>'July 2021'!H10+'August 2021'!H10+'September 2021'!H10</f>
        <v>0</v>
      </c>
      <c r="J76" s="11">
        <f>'July 2021'!I10+'August 2021'!I10+'September 2021'!I10</f>
        <v>3</v>
      </c>
      <c r="K76" s="11">
        <f>'July 2021'!J10+'August 2021'!J10+'September 2021'!J10</f>
        <v>1</v>
      </c>
      <c r="L76" s="12">
        <f t="shared" si="1"/>
        <v>4</v>
      </c>
      <c r="M76" s="13">
        <f t="shared" si="2"/>
        <v>14</v>
      </c>
      <c r="N76" s="14">
        <f t="shared" si="3"/>
        <v>1.1647254575707155E-2</v>
      </c>
    </row>
    <row r="77" spans="1:14" x14ac:dyDescent="0.25">
      <c r="B77" s="10" t="s">
        <v>18</v>
      </c>
      <c r="C77" s="11">
        <f>'July 2021'!B11+'August 2021'!B11+'September 2021'!B11</f>
        <v>13</v>
      </c>
      <c r="D77" s="11">
        <f>'July 2021'!C11+'August 2021'!C11+'September 2021'!C11</f>
        <v>54</v>
      </c>
      <c r="E77" s="11">
        <f>'July 2021'!D11+'August 2021'!D11+'September 2021'!D11</f>
        <v>28</v>
      </c>
      <c r="F77" s="11">
        <f>'July 2021'!E11+'August 2021'!E11+'September 2021'!E11</f>
        <v>0</v>
      </c>
      <c r="G77" s="12">
        <f t="shared" si="0"/>
        <v>95</v>
      </c>
      <c r="H77" s="11">
        <f>'July 2021'!G11+'August 2021'!G11+'September 2021'!G11</f>
        <v>29</v>
      </c>
      <c r="I77" s="11">
        <f>'July 2021'!H11+'August 2021'!H11+'September 2021'!H11</f>
        <v>75</v>
      </c>
      <c r="J77" s="11">
        <f>'July 2021'!I11+'August 2021'!I11+'September 2021'!I11</f>
        <v>27</v>
      </c>
      <c r="K77" s="11">
        <f>'July 2021'!J11+'August 2021'!J11+'September 2021'!J11</f>
        <v>0</v>
      </c>
      <c r="L77" s="12">
        <f t="shared" si="1"/>
        <v>131</v>
      </c>
      <c r="M77" s="13">
        <f t="shared" si="2"/>
        <v>226</v>
      </c>
      <c r="N77" s="14">
        <f t="shared" si="3"/>
        <v>0.18801996672212978</v>
      </c>
    </row>
    <row r="78" spans="1:14" x14ac:dyDescent="0.25">
      <c r="B78" s="10" t="s">
        <v>19</v>
      </c>
      <c r="C78" s="11">
        <f>'July 2021'!B12+'August 2021'!B12+'September 2021'!B12</f>
        <v>0</v>
      </c>
      <c r="D78" s="11">
        <f>'July 2021'!C12+'August 2021'!C12+'September 2021'!C12</f>
        <v>63</v>
      </c>
      <c r="E78" s="11">
        <f>'July 2021'!D12+'August 2021'!D12+'September 2021'!D12</f>
        <v>18</v>
      </c>
      <c r="F78" s="11">
        <f>'July 2021'!E12+'August 2021'!E12+'September 2021'!E12</f>
        <v>0</v>
      </c>
      <c r="G78" s="12">
        <f t="shared" si="0"/>
        <v>81</v>
      </c>
      <c r="H78" s="11">
        <f>'July 2021'!G12+'August 2021'!G12+'September 2021'!G12</f>
        <v>2</v>
      </c>
      <c r="I78" s="11">
        <f>'July 2021'!H12+'August 2021'!H12+'September 2021'!H12</f>
        <v>17</v>
      </c>
      <c r="J78" s="11">
        <f>'July 2021'!I12+'August 2021'!I12+'September 2021'!I12</f>
        <v>15</v>
      </c>
      <c r="K78" s="11">
        <f>'July 2021'!J12+'August 2021'!J12+'September 2021'!J12</f>
        <v>1</v>
      </c>
      <c r="L78" s="12">
        <f t="shared" si="1"/>
        <v>35</v>
      </c>
      <c r="M78" s="13">
        <f t="shared" si="2"/>
        <v>116</v>
      </c>
      <c r="N78" s="14">
        <f t="shared" si="3"/>
        <v>9.6505823627287851E-2</v>
      </c>
    </row>
    <row r="79" spans="1:14" x14ac:dyDescent="0.25">
      <c r="B79" s="10" t="s">
        <v>20</v>
      </c>
      <c r="C79" s="11">
        <f>'July 2021'!B13+'August 2021'!B13+'September 2021'!B13</f>
        <v>0</v>
      </c>
      <c r="D79" s="11">
        <f>'July 2021'!C13+'August 2021'!C13+'September 2021'!C13</f>
        <v>0</v>
      </c>
      <c r="E79" s="11">
        <f>'July 2021'!D13+'August 2021'!D13+'September 2021'!D13</f>
        <v>0</v>
      </c>
      <c r="F79" s="11">
        <f>'July 2021'!E13+'August 2021'!E13+'September 2021'!E13</f>
        <v>0</v>
      </c>
      <c r="G79" s="12">
        <f t="shared" si="0"/>
        <v>0</v>
      </c>
      <c r="H79" s="11">
        <f>'July 2021'!G13+'August 2021'!G13+'September 2021'!G13</f>
        <v>0</v>
      </c>
      <c r="I79" s="11">
        <f>'July 2021'!H13+'August 2021'!H13+'September 2021'!H13</f>
        <v>0</v>
      </c>
      <c r="J79" s="11">
        <f>'July 2021'!I13+'August 2021'!I13+'September 2021'!I13</f>
        <v>0</v>
      </c>
      <c r="K79" s="11">
        <f>'July 2021'!J13+'August 2021'!J13+'September 2021'!J13</f>
        <v>0</v>
      </c>
      <c r="L79" s="12">
        <f t="shared" si="1"/>
        <v>0</v>
      </c>
      <c r="M79" s="13">
        <f t="shared" si="2"/>
        <v>0</v>
      </c>
      <c r="N79" s="14">
        <f t="shared" si="3"/>
        <v>0</v>
      </c>
    </row>
    <row r="80" spans="1:14" x14ac:dyDescent="0.25">
      <c r="B80" s="10" t="s">
        <v>21</v>
      </c>
      <c r="C80" s="11">
        <f>'July 2021'!B14+'August 2021'!B14+'September 2021'!B14</f>
        <v>4</v>
      </c>
      <c r="D80" s="11">
        <f>'July 2021'!C14+'August 2021'!C14+'September 2021'!C14</f>
        <v>4</v>
      </c>
      <c r="E80" s="11">
        <f>'July 2021'!D14+'August 2021'!D14+'September 2021'!D14</f>
        <v>0</v>
      </c>
      <c r="F80" s="11">
        <f>'July 2021'!E14+'August 2021'!E14+'September 2021'!E14</f>
        <v>0</v>
      </c>
      <c r="G80" s="12">
        <f t="shared" si="0"/>
        <v>8</v>
      </c>
      <c r="H80" s="11">
        <f>'July 2021'!G14+'August 2021'!G14+'September 2021'!G14</f>
        <v>11</v>
      </c>
      <c r="I80" s="11">
        <f>'July 2021'!H14+'August 2021'!H14+'September 2021'!H14</f>
        <v>14</v>
      </c>
      <c r="J80" s="11">
        <f>'July 2021'!I14+'August 2021'!I14+'September 2021'!I14</f>
        <v>1</v>
      </c>
      <c r="K80" s="11">
        <f>'July 2021'!J14+'August 2021'!J14+'September 2021'!J14</f>
        <v>0</v>
      </c>
      <c r="L80" s="12">
        <f t="shared" si="1"/>
        <v>26</v>
      </c>
      <c r="M80" s="13">
        <f t="shared" si="2"/>
        <v>34</v>
      </c>
      <c r="N80" s="14">
        <f t="shared" si="3"/>
        <v>2.8286189683860232E-2</v>
      </c>
    </row>
    <row r="81" spans="1:14" x14ac:dyDescent="0.25">
      <c r="B81" s="10" t="s">
        <v>22</v>
      </c>
      <c r="C81" s="11">
        <f>'July 2021'!B15+'August 2021'!B15+'September 2021'!B15</f>
        <v>0</v>
      </c>
      <c r="D81" s="11">
        <f>'July 2021'!C15+'August 2021'!C15+'September 2021'!C15</f>
        <v>0</v>
      </c>
      <c r="E81" s="11">
        <f>'July 2021'!D15+'August 2021'!D15+'September 2021'!D15</f>
        <v>4</v>
      </c>
      <c r="F81" s="11">
        <f>'July 2021'!E15+'August 2021'!E15+'September 2021'!E15</f>
        <v>0</v>
      </c>
      <c r="G81" s="12">
        <f t="shared" si="0"/>
        <v>4</v>
      </c>
      <c r="H81" s="11">
        <f>'July 2021'!G15+'August 2021'!G15+'September 2021'!G15</f>
        <v>0</v>
      </c>
      <c r="I81" s="11">
        <f>'July 2021'!H15+'August 2021'!H15+'September 2021'!H15</f>
        <v>0</v>
      </c>
      <c r="J81" s="11">
        <f>'July 2021'!I15+'August 2021'!I15+'September 2021'!I15</f>
        <v>3</v>
      </c>
      <c r="K81" s="11">
        <f>'July 2021'!J15+'August 2021'!J15+'September 2021'!J15</f>
        <v>0</v>
      </c>
      <c r="L81" s="12">
        <f t="shared" si="1"/>
        <v>3</v>
      </c>
      <c r="M81" s="13">
        <f t="shared" si="2"/>
        <v>7</v>
      </c>
      <c r="N81" s="14">
        <f t="shared" si="3"/>
        <v>5.8236272878535774E-3</v>
      </c>
    </row>
    <row r="82" spans="1:14" x14ac:dyDescent="0.25">
      <c r="B82" s="10" t="s">
        <v>31</v>
      </c>
      <c r="C82" s="11">
        <f>'July 2021'!B16+'August 2021'!B16+'September 2021'!B16</f>
        <v>0</v>
      </c>
      <c r="D82" s="11">
        <f>'July 2021'!C16+'August 2021'!C16+'September 2021'!C16</f>
        <v>0</v>
      </c>
      <c r="E82" s="11">
        <f>'July 2021'!D16+'August 2021'!D16+'September 2021'!D16</f>
        <v>1</v>
      </c>
      <c r="F82" s="11">
        <f>'July 2021'!E16+'August 2021'!E16+'September 2021'!E16</f>
        <v>0</v>
      </c>
      <c r="G82" s="12">
        <f t="shared" si="0"/>
        <v>1</v>
      </c>
      <c r="H82" s="11">
        <f>'July 2021'!G16+'August 2021'!G16+'September 2021'!G16</f>
        <v>0</v>
      </c>
      <c r="I82" s="11">
        <f>'July 2021'!H16+'August 2021'!H16+'September 2021'!H16</f>
        <v>0</v>
      </c>
      <c r="J82" s="11">
        <f>'July 2021'!I16+'August 2021'!I16+'September 2021'!I16</f>
        <v>0</v>
      </c>
      <c r="K82" s="11">
        <f>'July 2021'!J16+'August 2021'!J16+'September 2021'!J16</f>
        <v>0</v>
      </c>
      <c r="L82" s="12">
        <f t="shared" si="1"/>
        <v>0</v>
      </c>
      <c r="M82" s="13">
        <f t="shared" si="2"/>
        <v>1</v>
      </c>
      <c r="N82" s="14">
        <f t="shared" si="3"/>
        <v>8.3194675540765393E-4</v>
      </c>
    </row>
    <row r="83" spans="1:14" x14ac:dyDescent="0.25">
      <c r="B83" s="10" t="s">
        <v>23</v>
      </c>
      <c r="C83" s="11">
        <f>'July 2021'!B17+'August 2021'!B17+'September 2021'!B17</f>
        <v>2</v>
      </c>
      <c r="D83" s="11">
        <f>'July 2021'!C17+'August 2021'!C17+'September 2021'!C17</f>
        <v>15</v>
      </c>
      <c r="E83" s="11">
        <f>'July 2021'!D17+'August 2021'!D17+'September 2021'!D17</f>
        <v>43</v>
      </c>
      <c r="F83" s="11">
        <f>'July 2021'!E17+'August 2021'!E17+'September 2021'!E17</f>
        <v>0</v>
      </c>
      <c r="G83" s="12">
        <f t="shared" si="0"/>
        <v>60</v>
      </c>
      <c r="H83" s="11">
        <f>'July 2021'!G17+'August 2021'!G17+'September 2021'!G17</f>
        <v>2</v>
      </c>
      <c r="I83" s="11">
        <f>'July 2021'!H17+'August 2021'!H17+'September 2021'!H17</f>
        <v>15</v>
      </c>
      <c r="J83" s="11">
        <f>'July 2021'!I17+'August 2021'!I17+'September 2021'!I17</f>
        <v>51</v>
      </c>
      <c r="K83" s="11">
        <f>'July 2021'!J17+'August 2021'!J17+'September 2021'!J17</f>
        <v>0</v>
      </c>
      <c r="L83" s="12">
        <f t="shared" si="1"/>
        <v>68</v>
      </c>
      <c r="M83" s="13">
        <f t="shared" si="2"/>
        <v>128</v>
      </c>
      <c r="N83" s="14">
        <f t="shared" si="3"/>
        <v>0.1064891846921797</v>
      </c>
    </row>
    <row r="84" spans="1:14" x14ac:dyDescent="0.25">
      <c r="B84" s="10" t="s">
        <v>24</v>
      </c>
      <c r="C84" s="11">
        <f>'July 2021'!B18+'August 2021'!B18+'September 2021'!B18</f>
        <v>28</v>
      </c>
      <c r="D84" s="11">
        <f>'July 2021'!C18+'August 2021'!C18+'September 2021'!C18</f>
        <v>74</v>
      </c>
      <c r="E84" s="11">
        <f>'July 2021'!D18+'August 2021'!D18+'September 2021'!D18</f>
        <v>42</v>
      </c>
      <c r="F84" s="11">
        <f>'July 2021'!E18+'August 2021'!E18+'September 2021'!E18</f>
        <v>0</v>
      </c>
      <c r="G84" s="12">
        <f t="shared" si="0"/>
        <v>144</v>
      </c>
      <c r="H84" s="11">
        <f>'July 2021'!G18+'August 2021'!G18+'September 2021'!G18</f>
        <v>85</v>
      </c>
      <c r="I84" s="11">
        <f>'July 2021'!H18+'August 2021'!H18+'September 2021'!H18</f>
        <v>18</v>
      </c>
      <c r="J84" s="11">
        <f>'July 2021'!I18+'August 2021'!I18+'September 2021'!I18</f>
        <v>15</v>
      </c>
      <c r="K84" s="11">
        <f>'July 2021'!J18+'August 2021'!J18+'September 2021'!J18</f>
        <v>0</v>
      </c>
      <c r="L84" s="12">
        <f t="shared" si="1"/>
        <v>118</v>
      </c>
      <c r="M84" s="13">
        <f t="shared" si="2"/>
        <v>262</v>
      </c>
      <c r="N84" s="14">
        <f t="shared" si="3"/>
        <v>0.21797004991680533</v>
      </c>
    </row>
    <row r="85" spans="1:14" x14ac:dyDescent="0.25">
      <c r="B85" s="10" t="s">
        <v>25</v>
      </c>
      <c r="C85" s="11">
        <f>'July 2021'!B19+'August 2021'!B19+'September 2021'!B19</f>
        <v>2</v>
      </c>
      <c r="D85" s="11">
        <f>'July 2021'!C19+'August 2021'!C19+'September 2021'!C19</f>
        <v>8</v>
      </c>
      <c r="E85" s="11">
        <f>'July 2021'!D19+'August 2021'!D19+'September 2021'!D19</f>
        <v>4</v>
      </c>
      <c r="F85" s="11">
        <f>'July 2021'!E19+'August 2021'!E19+'September 2021'!E19</f>
        <v>1</v>
      </c>
      <c r="G85" s="12">
        <f t="shared" si="0"/>
        <v>15</v>
      </c>
      <c r="H85" s="11">
        <f>'July 2021'!G19+'August 2021'!G19+'September 2021'!G19</f>
        <v>0</v>
      </c>
      <c r="I85" s="11">
        <f>'July 2021'!H19+'August 2021'!H19+'September 2021'!H19</f>
        <v>0</v>
      </c>
      <c r="J85" s="11">
        <f>'July 2021'!I19+'August 2021'!I19+'September 2021'!I19</f>
        <v>0</v>
      </c>
      <c r="K85" s="11">
        <f>'July 2021'!J19+'August 2021'!J19+'September 2021'!J19</f>
        <v>0</v>
      </c>
      <c r="L85" s="12">
        <f t="shared" si="1"/>
        <v>0</v>
      </c>
      <c r="M85" s="13">
        <f t="shared" si="2"/>
        <v>15</v>
      </c>
      <c r="N85" s="14">
        <f t="shared" si="3"/>
        <v>1.2479201331114808E-2</v>
      </c>
    </row>
    <row r="86" spans="1:14" x14ac:dyDescent="0.25">
      <c r="B86" s="10" t="s">
        <v>26</v>
      </c>
      <c r="C86" s="11">
        <f>'July 2021'!B20+'August 2021'!B20+'September 2021'!B20</f>
        <v>9</v>
      </c>
      <c r="D86" s="11">
        <f>'July 2021'!C20+'August 2021'!C20+'September 2021'!C20</f>
        <v>56</v>
      </c>
      <c r="E86" s="11">
        <f>'July 2021'!D20+'August 2021'!D20+'September 2021'!D20</f>
        <v>15</v>
      </c>
      <c r="F86" s="11">
        <f>'July 2021'!E20+'August 2021'!E20+'September 2021'!E20</f>
        <v>0</v>
      </c>
      <c r="G86" s="12">
        <f t="shared" si="0"/>
        <v>80</v>
      </c>
      <c r="H86" s="11">
        <f>'July 2021'!G20+'August 2021'!G20+'September 2021'!G20</f>
        <v>4</v>
      </c>
      <c r="I86" s="11">
        <f>'July 2021'!H20+'August 2021'!H20+'September 2021'!H20</f>
        <v>19</v>
      </c>
      <c r="J86" s="11">
        <f>'July 2021'!I20+'August 2021'!I20+'September 2021'!I20</f>
        <v>12</v>
      </c>
      <c r="K86" s="11">
        <f>'July 2021'!J20+'August 2021'!J20+'September 2021'!J20</f>
        <v>3</v>
      </c>
      <c r="L86" s="12">
        <f t="shared" si="1"/>
        <v>38</v>
      </c>
      <c r="M86" s="13">
        <f t="shared" si="2"/>
        <v>118</v>
      </c>
      <c r="N86" s="14">
        <f t="shared" si="3"/>
        <v>9.8169717138103157E-2</v>
      </c>
    </row>
    <row r="87" spans="1:14" x14ac:dyDescent="0.25">
      <c r="B87" s="10" t="s">
        <v>38</v>
      </c>
      <c r="C87" s="11">
        <f>'July 2021'!B21+'August 2021'!B21+'September 2021'!B21</f>
        <v>9</v>
      </c>
      <c r="D87" s="11">
        <f>'July 2021'!C21+'August 2021'!C21+'September 2021'!C21</f>
        <v>0</v>
      </c>
      <c r="E87" s="11">
        <f>'July 2021'!D21+'August 2021'!D21+'September 2021'!D21</f>
        <v>0</v>
      </c>
      <c r="F87" s="11">
        <f>'July 2021'!E21+'August 2021'!E21+'September 2021'!E21</f>
        <v>0</v>
      </c>
      <c r="G87" s="12">
        <f t="shared" si="0"/>
        <v>9</v>
      </c>
      <c r="H87" s="11">
        <f>'July 2021'!G21+'August 2021'!G21+'September 2021'!G21</f>
        <v>19</v>
      </c>
      <c r="I87" s="11">
        <f>'July 2021'!H21+'August 2021'!H21+'September 2021'!H21</f>
        <v>0</v>
      </c>
      <c r="J87" s="11">
        <f>'July 2021'!I21+'August 2021'!I21+'September 2021'!I21</f>
        <v>0</v>
      </c>
      <c r="K87" s="11">
        <f>'July 2021'!J21+'August 2021'!J21+'September 2021'!J21</f>
        <v>0</v>
      </c>
      <c r="L87" s="12">
        <f t="shared" si="1"/>
        <v>19</v>
      </c>
      <c r="M87" s="13">
        <f t="shared" si="2"/>
        <v>28</v>
      </c>
      <c r="N87" s="14">
        <f t="shared" si="3"/>
        <v>2.329450915141431E-2</v>
      </c>
    </row>
    <row r="88" spans="1:14" x14ac:dyDescent="0.25">
      <c r="B88" s="10" t="s">
        <v>32</v>
      </c>
      <c r="C88" s="11">
        <f>'July 2021'!B22+'August 2021'!B22+'September 2021'!B22</f>
        <v>0</v>
      </c>
      <c r="D88" s="11">
        <f>'July 2021'!C22+'August 2021'!C22+'September 2021'!C22</f>
        <v>1</v>
      </c>
      <c r="E88" s="11">
        <f>'July 2021'!D22+'August 2021'!D22+'September 2021'!D22</f>
        <v>0</v>
      </c>
      <c r="F88" s="11">
        <f>'July 2021'!E22+'August 2021'!E22+'September 2021'!E22</f>
        <v>0</v>
      </c>
      <c r="G88" s="12">
        <f t="shared" si="0"/>
        <v>1</v>
      </c>
      <c r="H88" s="11">
        <f>'July 2021'!G22+'August 2021'!G22+'September 2021'!G22</f>
        <v>1</v>
      </c>
      <c r="I88" s="11">
        <f>'July 2021'!H22+'August 2021'!H22+'September 2021'!H22</f>
        <v>0</v>
      </c>
      <c r="J88" s="11">
        <f>'July 2021'!I22+'August 2021'!I22+'September 2021'!I22</f>
        <v>1</v>
      </c>
      <c r="K88" s="11">
        <f>'July 2021'!J22+'August 2021'!J22+'September 2021'!J22</f>
        <v>0</v>
      </c>
      <c r="L88" s="12">
        <f t="shared" si="1"/>
        <v>2</v>
      </c>
      <c r="M88" s="13">
        <f t="shared" si="2"/>
        <v>3</v>
      </c>
      <c r="N88" s="14">
        <f t="shared" si="3"/>
        <v>2.4958402662229617E-3</v>
      </c>
    </row>
    <row r="89" spans="1:14" x14ac:dyDescent="0.25">
      <c r="B89" s="10" t="s">
        <v>33</v>
      </c>
      <c r="C89" s="11">
        <f>'July 2021'!B23+'August 2021'!B23+'September 2021'!B23</f>
        <v>0</v>
      </c>
      <c r="D89" s="11">
        <f>'July 2021'!C23+'August 2021'!C23+'September 2021'!C23</f>
        <v>1</v>
      </c>
      <c r="E89" s="11">
        <f>'July 2021'!D23+'August 2021'!D23+'September 2021'!D23</f>
        <v>0</v>
      </c>
      <c r="F89" s="11">
        <f>'July 2021'!E23+'August 2021'!E23+'September 2021'!E23</f>
        <v>0</v>
      </c>
      <c r="G89" s="12">
        <f t="shared" si="0"/>
        <v>1</v>
      </c>
      <c r="H89" s="11">
        <f>'July 2021'!G23+'August 2021'!G23+'September 2021'!G23</f>
        <v>0</v>
      </c>
      <c r="I89" s="11">
        <f>'July 2021'!H23+'August 2021'!H23+'September 2021'!H23</f>
        <v>2</v>
      </c>
      <c r="J89" s="11">
        <f>'July 2021'!I23+'August 2021'!I23+'September 2021'!I23</f>
        <v>0</v>
      </c>
      <c r="K89" s="11">
        <f>'July 2021'!J23+'August 2021'!J23+'September 2021'!J23</f>
        <v>0</v>
      </c>
      <c r="L89" s="12">
        <f t="shared" si="1"/>
        <v>2</v>
      </c>
      <c r="M89" s="13">
        <f t="shared" si="2"/>
        <v>3</v>
      </c>
      <c r="N89" s="14">
        <f t="shared" si="3"/>
        <v>2.4958402662229617E-3</v>
      </c>
    </row>
    <row r="90" spans="1:14" x14ac:dyDescent="0.25">
      <c r="B90" s="10" t="s">
        <v>34</v>
      </c>
      <c r="C90" s="11">
        <f>'July 2021'!B24+'August 2021'!B24+'September 2021'!B24</f>
        <v>0</v>
      </c>
      <c r="D90" s="11">
        <f>'July 2021'!C24+'August 2021'!C24+'September 2021'!C24</f>
        <v>0</v>
      </c>
      <c r="E90" s="11">
        <f>'July 2021'!D24+'August 2021'!D24+'September 2021'!D24</f>
        <v>0</v>
      </c>
      <c r="F90" s="11">
        <f>'July 2021'!E24+'August 2021'!E24+'September 2021'!E24</f>
        <v>0</v>
      </c>
      <c r="G90" s="12">
        <f t="shared" si="0"/>
        <v>0</v>
      </c>
      <c r="H90" s="11">
        <f>'July 2021'!G24+'August 2021'!G24+'September 2021'!G24</f>
        <v>0</v>
      </c>
      <c r="I90" s="11">
        <f>'July 2021'!H24+'August 2021'!H24+'September 2021'!H24</f>
        <v>0</v>
      </c>
      <c r="J90" s="11">
        <f>'July 2021'!I24+'August 2021'!I24+'September 2021'!I24</f>
        <v>0</v>
      </c>
      <c r="K90" s="11">
        <f>'July 2021'!J24+'August 2021'!J24+'September 2021'!J24</f>
        <v>0</v>
      </c>
      <c r="L90" s="12">
        <f t="shared" si="1"/>
        <v>0</v>
      </c>
      <c r="M90" s="13">
        <f t="shared" si="2"/>
        <v>0</v>
      </c>
      <c r="N90" s="14">
        <f t="shared" si="3"/>
        <v>0</v>
      </c>
    </row>
    <row r="91" spans="1:14" x14ac:dyDescent="0.25">
      <c r="B91" s="10" t="s">
        <v>27</v>
      </c>
      <c r="C91" s="11">
        <f>'July 2021'!B25+'August 2021'!B25+'September 2021'!B25</f>
        <v>1</v>
      </c>
      <c r="D91" s="11">
        <f>'July 2021'!C25+'August 2021'!C25+'September 2021'!C25</f>
        <v>23</v>
      </c>
      <c r="E91" s="11">
        <f>'July 2021'!D25+'August 2021'!D25+'September 2021'!D25</f>
        <v>64</v>
      </c>
      <c r="F91" s="11">
        <f>'July 2021'!E25+'August 2021'!E25+'September 2021'!E25</f>
        <v>0</v>
      </c>
      <c r="G91" s="12">
        <f t="shared" si="0"/>
        <v>88</v>
      </c>
      <c r="H91" s="11">
        <f>'July 2021'!G25+'August 2021'!G25+'September 2021'!G25</f>
        <v>7</v>
      </c>
      <c r="I91" s="11">
        <f>'July 2021'!H25+'August 2021'!H25+'September 2021'!H25</f>
        <v>18</v>
      </c>
      <c r="J91" s="11">
        <f>'July 2021'!I25+'August 2021'!I25+'September 2021'!I25</f>
        <v>37</v>
      </c>
      <c r="K91" s="11">
        <f>'July 2021'!J25+'August 2021'!J25+'September 2021'!J25</f>
        <v>0</v>
      </c>
      <c r="L91" s="12">
        <f t="shared" si="1"/>
        <v>62</v>
      </c>
      <c r="M91" s="13">
        <f t="shared" si="2"/>
        <v>150</v>
      </c>
      <c r="N91" s="14">
        <f t="shared" si="3"/>
        <v>0.12479201331114809</v>
      </c>
    </row>
    <row r="92" spans="1:14" x14ac:dyDescent="0.25">
      <c r="B92" s="16" t="s">
        <v>35</v>
      </c>
      <c r="C92" s="17">
        <f t="shared" ref="C92:M92" si="4">SUM(C73:C91)</f>
        <v>84</v>
      </c>
      <c r="D92" s="17">
        <f t="shared" si="4"/>
        <v>356</v>
      </c>
      <c r="E92" s="17">
        <f t="shared" si="4"/>
        <v>234</v>
      </c>
      <c r="F92" s="17">
        <f t="shared" si="4"/>
        <v>8</v>
      </c>
      <c r="G92" s="18">
        <f t="shared" si="4"/>
        <v>682</v>
      </c>
      <c r="H92" s="17">
        <f t="shared" si="4"/>
        <v>165</v>
      </c>
      <c r="I92" s="17">
        <f t="shared" si="4"/>
        <v>183</v>
      </c>
      <c r="J92" s="17">
        <f t="shared" si="4"/>
        <v>167</v>
      </c>
      <c r="K92" s="17">
        <f t="shared" si="4"/>
        <v>5</v>
      </c>
      <c r="L92" s="18">
        <f t="shared" si="4"/>
        <v>520</v>
      </c>
      <c r="M92" s="18">
        <f t="shared" si="4"/>
        <v>1202</v>
      </c>
      <c r="N92" s="19">
        <f t="shared" si="3"/>
        <v>1</v>
      </c>
    </row>
    <row r="95" spans="1:14" x14ac:dyDescent="0.25">
      <c r="B95" s="20" t="s">
        <v>39</v>
      </c>
    </row>
    <row r="96" spans="1:14" x14ac:dyDescent="0.25">
      <c r="A96" s="7" t="s">
        <v>40</v>
      </c>
      <c r="B96" t="s">
        <v>41</v>
      </c>
    </row>
    <row r="97" spans="2:14" ht="15" customHeight="1" x14ac:dyDescent="0.25">
      <c r="B97" s="5" t="s">
        <v>3</v>
      </c>
      <c r="C97" s="4" t="s">
        <v>4</v>
      </c>
      <c r="D97" s="4"/>
      <c r="E97" s="4"/>
      <c r="F97" s="4"/>
      <c r="G97" s="4"/>
      <c r="H97" s="4"/>
      <c r="I97" s="4"/>
      <c r="J97" s="4"/>
      <c r="K97" s="4"/>
      <c r="L97" s="4"/>
      <c r="M97" s="3" t="s">
        <v>5</v>
      </c>
      <c r="N97" s="2" t="s">
        <v>6</v>
      </c>
    </row>
    <row r="98" spans="2:14" ht="15" customHeight="1" x14ac:dyDescent="0.25">
      <c r="B98" s="5"/>
      <c r="C98" s="1" t="s">
        <v>7</v>
      </c>
      <c r="D98" s="1"/>
      <c r="E98" s="1"/>
      <c r="F98" s="1"/>
      <c r="G98" s="1"/>
      <c r="H98" s="1" t="s">
        <v>8</v>
      </c>
      <c r="I98" s="1"/>
      <c r="J98" s="1"/>
      <c r="K98" s="1"/>
      <c r="L98" s="1"/>
      <c r="M98" s="3"/>
      <c r="N98" s="2"/>
    </row>
    <row r="99" spans="2:14" ht="15" customHeight="1" x14ac:dyDescent="0.25">
      <c r="B99" s="5"/>
      <c r="C99" s="8" t="s">
        <v>9</v>
      </c>
      <c r="D99" s="8" t="s">
        <v>10</v>
      </c>
      <c r="E99" s="8" t="s">
        <v>11</v>
      </c>
      <c r="F99" s="8" t="s">
        <v>12</v>
      </c>
      <c r="G99" s="9" t="s">
        <v>13</v>
      </c>
      <c r="H99" s="8" t="s">
        <v>9</v>
      </c>
      <c r="I99" s="8" t="s">
        <v>10</v>
      </c>
      <c r="J99" s="8" t="s">
        <v>11</v>
      </c>
      <c r="K99" s="8" t="s">
        <v>12</v>
      </c>
      <c r="L99" s="9" t="s">
        <v>13</v>
      </c>
      <c r="M99" s="3"/>
      <c r="N99" s="2"/>
    </row>
    <row r="100" spans="2:14" x14ac:dyDescent="0.25">
      <c r="B100" s="10" t="s">
        <v>14</v>
      </c>
      <c r="C100" s="11">
        <f>'October 2021'!B7+'November 2021'!B7+'December 2021'!B7</f>
        <v>24</v>
      </c>
      <c r="D100" s="11">
        <f>'October 2021'!C7+'November 2021'!C7+'December 2021'!C7</f>
        <v>23</v>
      </c>
      <c r="E100" s="11">
        <f>'October 2021'!D7+'November 2021'!D7+'December 2021'!D7</f>
        <v>3</v>
      </c>
      <c r="F100" s="11">
        <f>'October 2021'!E7+'November 2021'!E7+'December 2021'!E7</f>
        <v>0</v>
      </c>
      <c r="G100" s="12">
        <f t="shared" ref="G100:G118" si="5">SUM(C100:F100)</f>
        <v>50</v>
      </c>
      <c r="H100" s="11">
        <f>'October 2021'!G7+'November 2021'!G7+'December 2021'!G7</f>
        <v>9</v>
      </c>
      <c r="I100" s="11">
        <f>'October 2021'!H7+'November 2021'!H7+'December 2021'!H7</f>
        <v>6</v>
      </c>
      <c r="J100" s="11">
        <f>'October 2021'!I7+'November 2021'!I7+'December 2021'!I7</f>
        <v>0</v>
      </c>
      <c r="K100" s="11">
        <f>'October 2021'!J7+'November 2021'!J7+'December 2021'!J7</f>
        <v>0</v>
      </c>
      <c r="L100" s="12">
        <f t="shared" ref="L100:L118" si="6">SUM(H100:K100)</f>
        <v>15</v>
      </c>
      <c r="M100" s="13">
        <f t="shared" ref="M100:M119" si="7">SUM(G100+L100)</f>
        <v>65</v>
      </c>
      <c r="N100" s="14">
        <f t="shared" ref="N100:N119" si="8">M100/M$119</f>
        <v>5.9469350411710885E-2</v>
      </c>
    </row>
    <row r="101" spans="2:14" x14ac:dyDescent="0.25">
      <c r="B101" s="10" t="s">
        <v>15</v>
      </c>
      <c r="C101" s="11">
        <f>'October 2021'!B8+'November 2021'!B8+'December 2021'!B8</f>
        <v>1</v>
      </c>
      <c r="D101" s="11">
        <f>'October 2021'!C8+'November 2021'!C8+'December 2021'!C8</f>
        <v>14</v>
      </c>
      <c r="E101" s="11">
        <f>'October 2021'!D8+'November 2021'!D8+'December 2021'!D8</f>
        <v>5</v>
      </c>
      <c r="F101" s="11">
        <f>'October 2021'!E8+'November 2021'!E8+'December 2021'!E8</f>
        <v>2</v>
      </c>
      <c r="G101" s="12">
        <f t="shared" si="5"/>
        <v>22</v>
      </c>
      <c r="H101" s="11">
        <f>'October 2021'!G8+'November 2021'!G8+'December 2021'!G8</f>
        <v>0</v>
      </c>
      <c r="I101" s="11">
        <f>'October 2021'!H8+'November 2021'!H8+'December 2021'!H8</f>
        <v>2</v>
      </c>
      <c r="J101" s="11">
        <f>'October 2021'!I8+'November 2021'!I8+'December 2021'!I8</f>
        <v>0</v>
      </c>
      <c r="K101" s="11">
        <f>'October 2021'!J8+'November 2021'!J8+'December 2021'!J8</f>
        <v>0</v>
      </c>
      <c r="L101" s="12">
        <f t="shared" si="6"/>
        <v>2</v>
      </c>
      <c r="M101" s="13">
        <f t="shared" si="7"/>
        <v>24</v>
      </c>
      <c r="N101" s="14">
        <f t="shared" si="8"/>
        <v>2.1957913998170174E-2</v>
      </c>
    </row>
    <row r="102" spans="2:14" x14ac:dyDescent="0.25">
      <c r="B102" s="10" t="s">
        <v>16</v>
      </c>
      <c r="C102" s="11">
        <f>'October 2021'!B9+'November 2021'!B9+'December 2021'!B9</f>
        <v>3</v>
      </c>
      <c r="D102" s="11">
        <f>'October 2021'!C9+'November 2021'!C9+'December 2021'!C9</f>
        <v>3</v>
      </c>
      <c r="E102" s="11">
        <f>'October 2021'!D9+'November 2021'!D9+'December 2021'!D9</f>
        <v>0</v>
      </c>
      <c r="F102" s="11">
        <f>'October 2021'!E9+'November 2021'!E9+'December 2021'!E9</f>
        <v>0</v>
      </c>
      <c r="G102" s="12">
        <f t="shared" si="5"/>
        <v>6</v>
      </c>
      <c r="H102" s="11">
        <f>'October 2021'!G9+'November 2021'!G9+'December 2021'!G9</f>
        <v>1</v>
      </c>
      <c r="I102" s="11">
        <f>'October 2021'!H9+'November 2021'!H9+'December 2021'!H9</f>
        <v>1</v>
      </c>
      <c r="J102" s="11">
        <f>'October 2021'!I9+'November 2021'!I9+'December 2021'!I9</f>
        <v>0</v>
      </c>
      <c r="K102" s="11">
        <f>'October 2021'!J9+'November 2021'!J9+'December 2021'!J9</f>
        <v>0</v>
      </c>
      <c r="L102" s="12">
        <f t="shared" si="6"/>
        <v>2</v>
      </c>
      <c r="M102" s="13">
        <f t="shared" si="7"/>
        <v>8</v>
      </c>
      <c r="N102" s="14">
        <f t="shared" si="8"/>
        <v>7.319304666056725E-3</v>
      </c>
    </row>
    <row r="103" spans="2:14" x14ac:dyDescent="0.25">
      <c r="B103" s="10" t="s">
        <v>17</v>
      </c>
      <c r="C103" s="11">
        <f>'October 2021'!B10+'November 2021'!B10+'December 2021'!B10</f>
        <v>0</v>
      </c>
      <c r="D103" s="11">
        <f>'October 2021'!C10+'November 2021'!C10+'December 2021'!C10</f>
        <v>0</v>
      </c>
      <c r="E103" s="11">
        <f>'October 2021'!D10+'November 2021'!D10+'December 2021'!D10</f>
        <v>6</v>
      </c>
      <c r="F103" s="11">
        <f>'October 2021'!E10+'November 2021'!E10+'December 2021'!E10</f>
        <v>3</v>
      </c>
      <c r="G103" s="12">
        <f t="shared" si="5"/>
        <v>9</v>
      </c>
      <c r="H103" s="11">
        <f>'October 2021'!G10+'November 2021'!G10+'December 2021'!G10</f>
        <v>0</v>
      </c>
      <c r="I103" s="11">
        <f>'October 2021'!H10+'November 2021'!H10+'December 2021'!H10</f>
        <v>0</v>
      </c>
      <c r="J103" s="11">
        <f>'October 2021'!I10+'November 2021'!I10+'December 2021'!I10</f>
        <v>4</v>
      </c>
      <c r="K103" s="11">
        <f>'October 2021'!J10+'November 2021'!J10+'December 2021'!J10</f>
        <v>1</v>
      </c>
      <c r="L103" s="12">
        <f t="shared" si="6"/>
        <v>5</v>
      </c>
      <c r="M103" s="13">
        <f t="shared" si="7"/>
        <v>14</v>
      </c>
      <c r="N103" s="14">
        <f t="shared" si="8"/>
        <v>1.2808783165599268E-2</v>
      </c>
    </row>
    <row r="104" spans="2:14" x14ac:dyDescent="0.25">
      <c r="B104" s="10" t="s">
        <v>18</v>
      </c>
      <c r="C104" s="11">
        <f>'October 2021'!B11+'November 2021'!B11+'December 2021'!B11</f>
        <v>32</v>
      </c>
      <c r="D104" s="11">
        <f>'October 2021'!C11+'November 2021'!C11+'December 2021'!C11</f>
        <v>98</v>
      </c>
      <c r="E104" s="11">
        <f>'October 2021'!D11+'November 2021'!D11+'December 2021'!D11</f>
        <v>35</v>
      </c>
      <c r="F104" s="11">
        <f>'October 2021'!E11+'November 2021'!E11+'December 2021'!E11</f>
        <v>1</v>
      </c>
      <c r="G104" s="12">
        <f t="shared" si="5"/>
        <v>166</v>
      </c>
      <c r="H104" s="11">
        <f>'October 2021'!G11+'November 2021'!G11+'December 2021'!G11</f>
        <v>46</v>
      </c>
      <c r="I104" s="11">
        <f>'October 2021'!H11+'November 2021'!H11+'December 2021'!H11</f>
        <v>97</v>
      </c>
      <c r="J104" s="11">
        <f>'October 2021'!I11+'November 2021'!I11+'December 2021'!I11</f>
        <v>53</v>
      </c>
      <c r="K104" s="11">
        <f>'October 2021'!J11+'November 2021'!J11+'December 2021'!J11</f>
        <v>3</v>
      </c>
      <c r="L104" s="12">
        <f t="shared" si="6"/>
        <v>199</v>
      </c>
      <c r="M104" s="13">
        <f t="shared" si="7"/>
        <v>365</v>
      </c>
      <c r="N104" s="14">
        <f t="shared" si="8"/>
        <v>0.33394327538883806</v>
      </c>
    </row>
    <row r="105" spans="2:14" x14ac:dyDescent="0.25">
      <c r="B105" s="10" t="s">
        <v>19</v>
      </c>
      <c r="C105" s="11">
        <f>'October 2021'!B12+'November 2021'!B12+'December 2021'!B12</f>
        <v>0</v>
      </c>
      <c r="D105" s="11">
        <f>'October 2021'!C12+'November 2021'!C12+'December 2021'!C12</f>
        <v>25</v>
      </c>
      <c r="E105" s="11">
        <f>'October 2021'!D12+'November 2021'!D12+'December 2021'!D12</f>
        <v>16</v>
      </c>
      <c r="F105" s="11">
        <f>'October 2021'!E12+'November 2021'!E12+'December 2021'!E12</f>
        <v>0</v>
      </c>
      <c r="G105" s="12">
        <f t="shared" si="5"/>
        <v>41</v>
      </c>
      <c r="H105" s="11">
        <f>'October 2021'!G12+'November 2021'!G12+'December 2021'!G12</f>
        <v>1</v>
      </c>
      <c r="I105" s="11">
        <f>'October 2021'!H12+'November 2021'!H12+'December 2021'!H12</f>
        <v>15</v>
      </c>
      <c r="J105" s="11">
        <f>'October 2021'!I12+'November 2021'!I12+'December 2021'!I12</f>
        <v>6</v>
      </c>
      <c r="K105" s="11">
        <f>'October 2021'!J12+'November 2021'!J12+'December 2021'!J12</f>
        <v>1</v>
      </c>
      <c r="L105" s="12">
        <f t="shared" si="6"/>
        <v>23</v>
      </c>
      <c r="M105" s="13">
        <f t="shared" si="7"/>
        <v>64</v>
      </c>
      <c r="N105" s="14">
        <f t="shared" si="8"/>
        <v>5.85544373284538E-2</v>
      </c>
    </row>
    <row r="106" spans="2:14" x14ac:dyDescent="0.25">
      <c r="B106" s="10" t="s">
        <v>20</v>
      </c>
      <c r="C106" s="11">
        <f>'October 2021'!B13+'November 2021'!B13+'December 2021'!B13</f>
        <v>0</v>
      </c>
      <c r="D106" s="11">
        <f>'October 2021'!C13+'November 2021'!C13+'December 2021'!C13</f>
        <v>0</v>
      </c>
      <c r="E106" s="11">
        <f>'October 2021'!D13+'November 2021'!D13+'December 2021'!D13</f>
        <v>0</v>
      </c>
      <c r="F106" s="11">
        <f>'October 2021'!E13+'November 2021'!E13+'December 2021'!E13</f>
        <v>0</v>
      </c>
      <c r="G106" s="12">
        <f t="shared" si="5"/>
        <v>0</v>
      </c>
      <c r="H106" s="11">
        <f>'October 2021'!G13+'November 2021'!G13+'December 2021'!G13</f>
        <v>0</v>
      </c>
      <c r="I106" s="11">
        <f>'October 2021'!H13+'November 2021'!H13+'December 2021'!H13</f>
        <v>0</v>
      </c>
      <c r="J106" s="11">
        <f>'October 2021'!I13+'November 2021'!I13+'December 2021'!I13</f>
        <v>0</v>
      </c>
      <c r="K106" s="11">
        <f>'October 2021'!J13+'November 2021'!J13+'December 2021'!J13</f>
        <v>0</v>
      </c>
      <c r="L106" s="12">
        <f t="shared" si="6"/>
        <v>0</v>
      </c>
      <c r="M106" s="13">
        <f t="shared" si="7"/>
        <v>0</v>
      </c>
      <c r="N106" s="14">
        <f t="shared" si="8"/>
        <v>0</v>
      </c>
    </row>
    <row r="107" spans="2:14" x14ac:dyDescent="0.25">
      <c r="B107" s="10" t="s">
        <v>21</v>
      </c>
      <c r="C107" s="11">
        <f>'October 2021'!B14+'November 2021'!B14+'December 2021'!B14</f>
        <v>3</v>
      </c>
      <c r="D107" s="11">
        <f>'October 2021'!C14+'November 2021'!C14+'December 2021'!C14</f>
        <v>5</v>
      </c>
      <c r="E107" s="11">
        <f>'October 2021'!D14+'November 2021'!D14+'December 2021'!D14</f>
        <v>0</v>
      </c>
      <c r="F107" s="11">
        <f>'October 2021'!E14+'November 2021'!E14+'December 2021'!E14</f>
        <v>0</v>
      </c>
      <c r="G107" s="12">
        <f t="shared" si="5"/>
        <v>8</v>
      </c>
      <c r="H107" s="11">
        <f>'October 2021'!G14+'November 2021'!G14+'December 2021'!G14</f>
        <v>4</v>
      </c>
      <c r="I107" s="11">
        <f>'October 2021'!H14+'November 2021'!H14+'December 2021'!H14</f>
        <v>6</v>
      </c>
      <c r="J107" s="11">
        <f>'October 2021'!I14+'November 2021'!I14+'December 2021'!I14</f>
        <v>0</v>
      </c>
      <c r="K107" s="11">
        <f>'October 2021'!J14+'November 2021'!J14+'December 2021'!J14</f>
        <v>0</v>
      </c>
      <c r="L107" s="12">
        <f t="shared" si="6"/>
        <v>10</v>
      </c>
      <c r="M107" s="13">
        <f t="shared" si="7"/>
        <v>18</v>
      </c>
      <c r="N107" s="14">
        <f t="shared" si="8"/>
        <v>1.6468435498627629E-2</v>
      </c>
    </row>
    <row r="108" spans="2:14" x14ac:dyDescent="0.25">
      <c r="B108" s="10" t="s">
        <v>22</v>
      </c>
      <c r="C108" s="11">
        <f>'October 2021'!B15+'November 2021'!B15+'December 2021'!B15</f>
        <v>0</v>
      </c>
      <c r="D108" s="11">
        <f>'October 2021'!C15+'November 2021'!C15+'December 2021'!C15</f>
        <v>0</v>
      </c>
      <c r="E108" s="11">
        <f>'October 2021'!D15+'November 2021'!D15+'December 2021'!D15</f>
        <v>1</v>
      </c>
      <c r="F108" s="11">
        <f>'October 2021'!E15+'November 2021'!E15+'December 2021'!E15</f>
        <v>0</v>
      </c>
      <c r="G108" s="12">
        <f t="shared" si="5"/>
        <v>1</v>
      </c>
      <c r="H108" s="11">
        <f>'October 2021'!G15+'November 2021'!G15+'December 2021'!G15</f>
        <v>0</v>
      </c>
      <c r="I108" s="11">
        <f>'October 2021'!H15+'November 2021'!H15+'December 2021'!H15</f>
        <v>0</v>
      </c>
      <c r="J108" s="11">
        <f>'October 2021'!I15+'November 2021'!I15+'December 2021'!I15</f>
        <v>0</v>
      </c>
      <c r="K108" s="11">
        <f>'October 2021'!J15+'November 2021'!J15+'December 2021'!J15</f>
        <v>0</v>
      </c>
      <c r="L108" s="12">
        <f t="shared" si="6"/>
        <v>0</v>
      </c>
      <c r="M108" s="13">
        <f t="shared" si="7"/>
        <v>1</v>
      </c>
      <c r="N108" s="14">
        <f t="shared" si="8"/>
        <v>9.1491308325709062E-4</v>
      </c>
    </row>
    <row r="109" spans="2:14" x14ac:dyDescent="0.25">
      <c r="B109" s="10" t="s">
        <v>31</v>
      </c>
      <c r="C109" s="11">
        <f>'October 2021'!B16+'November 2021'!B16+'December 2021'!B16</f>
        <v>1</v>
      </c>
      <c r="D109" s="11">
        <f>'October 2021'!C16+'November 2021'!C16+'December 2021'!C16</f>
        <v>3</v>
      </c>
      <c r="E109" s="11">
        <f>'October 2021'!D16+'November 2021'!D16+'December 2021'!D16</f>
        <v>3</v>
      </c>
      <c r="F109" s="11">
        <f>'October 2021'!E16+'November 2021'!E16+'December 2021'!E16</f>
        <v>0</v>
      </c>
      <c r="G109" s="12">
        <f t="shared" si="5"/>
        <v>7</v>
      </c>
      <c r="H109" s="11">
        <f>'October 2021'!G16+'November 2021'!G16+'December 2021'!G16</f>
        <v>0</v>
      </c>
      <c r="I109" s="11">
        <f>'October 2021'!H16+'November 2021'!H16+'December 2021'!H16</f>
        <v>0</v>
      </c>
      <c r="J109" s="11">
        <f>'October 2021'!I16+'November 2021'!I16+'December 2021'!I16</f>
        <v>0</v>
      </c>
      <c r="K109" s="11">
        <f>'October 2021'!J16+'November 2021'!J16+'December 2021'!J16</f>
        <v>0</v>
      </c>
      <c r="L109" s="12">
        <f t="shared" si="6"/>
        <v>0</v>
      </c>
      <c r="M109" s="13">
        <f t="shared" si="7"/>
        <v>7</v>
      </c>
      <c r="N109" s="14">
        <f t="shared" si="8"/>
        <v>6.4043915827996338E-3</v>
      </c>
    </row>
    <row r="110" spans="2:14" x14ac:dyDescent="0.25">
      <c r="B110" s="10" t="s">
        <v>23</v>
      </c>
      <c r="C110" s="11">
        <f>'October 2021'!B17+'November 2021'!B17+'December 2021'!B17</f>
        <v>1</v>
      </c>
      <c r="D110" s="11">
        <f>'October 2021'!C17+'November 2021'!C17+'December 2021'!C17</f>
        <v>14</v>
      </c>
      <c r="E110" s="11">
        <f>'October 2021'!D17+'November 2021'!D17+'December 2021'!D17</f>
        <v>25</v>
      </c>
      <c r="F110" s="11">
        <f>'October 2021'!E17+'November 2021'!E17+'December 2021'!E17</f>
        <v>0</v>
      </c>
      <c r="G110" s="12">
        <f t="shared" si="5"/>
        <v>40</v>
      </c>
      <c r="H110" s="11">
        <f>'October 2021'!G17+'November 2021'!G17+'December 2021'!G17</f>
        <v>1</v>
      </c>
      <c r="I110" s="11">
        <f>'October 2021'!H17+'November 2021'!H17+'December 2021'!H17</f>
        <v>9</v>
      </c>
      <c r="J110" s="11">
        <f>'October 2021'!I17+'November 2021'!I17+'December 2021'!I17</f>
        <v>34</v>
      </c>
      <c r="K110" s="11">
        <f>'October 2021'!J17+'November 2021'!J17+'December 2021'!J17</f>
        <v>0</v>
      </c>
      <c r="L110" s="12">
        <f t="shared" si="6"/>
        <v>44</v>
      </c>
      <c r="M110" s="13">
        <f t="shared" si="7"/>
        <v>84</v>
      </c>
      <c r="N110" s="14">
        <f t="shared" si="8"/>
        <v>7.6852698993595606E-2</v>
      </c>
    </row>
    <row r="111" spans="2:14" x14ac:dyDescent="0.25">
      <c r="B111" s="10" t="s">
        <v>24</v>
      </c>
      <c r="C111" s="11">
        <f>'October 2021'!B18+'November 2021'!B18+'December 2021'!B18</f>
        <v>26</v>
      </c>
      <c r="D111" s="11">
        <f>'October 2021'!C18+'November 2021'!C18+'December 2021'!C18</f>
        <v>47</v>
      </c>
      <c r="E111" s="11">
        <f>'October 2021'!D18+'November 2021'!D18+'December 2021'!D18</f>
        <v>37</v>
      </c>
      <c r="F111" s="11">
        <f>'October 2021'!E18+'November 2021'!E18+'December 2021'!E18</f>
        <v>0</v>
      </c>
      <c r="G111" s="12">
        <f t="shared" si="5"/>
        <v>110</v>
      </c>
      <c r="H111" s="11">
        <f>'October 2021'!G18+'November 2021'!G18+'December 2021'!G18</f>
        <v>4</v>
      </c>
      <c r="I111" s="11">
        <f>'October 2021'!H18+'November 2021'!H18+'December 2021'!H18</f>
        <v>14</v>
      </c>
      <c r="J111" s="11">
        <f>'October 2021'!I18+'November 2021'!I18+'December 2021'!I18</f>
        <v>18</v>
      </c>
      <c r="K111" s="11">
        <f>'October 2021'!J18+'November 2021'!J18+'December 2021'!J18</f>
        <v>0</v>
      </c>
      <c r="L111" s="12">
        <f t="shared" si="6"/>
        <v>36</v>
      </c>
      <c r="M111" s="13">
        <f t="shared" si="7"/>
        <v>146</v>
      </c>
      <c r="N111" s="14">
        <f t="shared" si="8"/>
        <v>0.13357731015553523</v>
      </c>
    </row>
    <row r="112" spans="2:14" x14ac:dyDescent="0.25">
      <c r="B112" s="10" t="s">
        <v>25</v>
      </c>
      <c r="C112" s="11">
        <f>'October 2021'!B19+'November 2021'!B19+'December 2021'!B19</f>
        <v>9</v>
      </c>
      <c r="D112" s="11">
        <f>'October 2021'!C19+'November 2021'!C19+'December 2021'!C19</f>
        <v>8</v>
      </c>
      <c r="E112" s="11">
        <f>'October 2021'!D19+'November 2021'!D19+'December 2021'!D19</f>
        <v>6</v>
      </c>
      <c r="F112" s="11">
        <f>'October 2021'!E19+'November 2021'!E19+'December 2021'!E19</f>
        <v>0</v>
      </c>
      <c r="G112" s="12">
        <f t="shared" si="5"/>
        <v>23</v>
      </c>
      <c r="H112" s="11">
        <f>'October 2021'!G19+'November 2021'!G19+'December 2021'!G19</f>
        <v>4</v>
      </c>
      <c r="I112" s="11">
        <f>'October 2021'!H19+'November 2021'!H19+'December 2021'!H19</f>
        <v>1</v>
      </c>
      <c r="J112" s="11">
        <f>'October 2021'!I19+'November 2021'!I19+'December 2021'!I19</f>
        <v>1</v>
      </c>
      <c r="K112" s="11">
        <f>'October 2021'!J19+'November 2021'!J19+'December 2021'!J19</f>
        <v>0</v>
      </c>
      <c r="L112" s="12">
        <f t="shared" si="6"/>
        <v>6</v>
      </c>
      <c r="M112" s="13">
        <f t="shared" si="7"/>
        <v>29</v>
      </c>
      <c r="N112" s="14">
        <f t="shared" si="8"/>
        <v>2.6532479414455627E-2</v>
      </c>
    </row>
    <row r="113" spans="2:14" x14ac:dyDescent="0.25">
      <c r="B113" s="10" t="s">
        <v>26</v>
      </c>
      <c r="C113" s="11">
        <f>'October 2021'!B20+'November 2021'!B20+'December 2021'!B20</f>
        <v>7</v>
      </c>
      <c r="D113" s="11">
        <f>'October 2021'!C20+'November 2021'!C20+'December 2021'!C20</f>
        <v>37</v>
      </c>
      <c r="E113" s="11">
        <f>'October 2021'!D20+'November 2021'!D20+'December 2021'!D20</f>
        <v>22</v>
      </c>
      <c r="F113" s="11">
        <f>'October 2021'!E20+'November 2021'!E20+'December 2021'!E20</f>
        <v>1</v>
      </c>
      <c r="G113" s="12">
        <f t="shared" si="5"/>
        <v>67</v>
      </c>
      <c r="H113" s="11">
        <f>'October 2021'!G20+'November 2021'!G20+'December 2021'!G20</f>
        <v>7</v>
      </c>
      <c r="I113" s="11">
        <f>'October 2021'!H20+'November 2021'!H20+'December 2021'!H20</f>
        <v>34</v>
      </c>
      <c r="J113" s="11">
        <f>'October 2021'!I20+'November 2021'!I20+'December 2021'!I20</f>
        <v>36</v>
      </c>
      <c r="K113" s="11">
        <f>'October 2021'!J20+'November 2021'!J20+'December 2021'!J20</f>
        <v>2</v>
      </c>
      <c r="L113" s="12">
        <f t="shared" si="6"/>
        <v>79</v>
      </c>
      <c r="M113" s="13">
        <f t="shared" si="7"/>
        <v>146</v>
      </c>
      <c r="N113" s="14">
        <f t="shared" si="8"/>
        <v>0.13357731015553523</v>
      </c>
    </row>
    <row r="114" spans="2:14" x14ac:dyDescent="0.25">
      <c r="B114" s="10" t="s">
        <v>38</v>
      </c>
      <c r="C114" s="11">
        <f>'October 2021'!B21+'November 2021'!B21+'December 2021'!B21</f>
        <v>0</v>
      </c>
      <c r="D114" s="11">
        <f>'October 2021'!C21+'November 2021'!C21+'December 2021'!C21</f>
        <v>0</v>
      </c>
      <c r="E114" s="11">
        <f>'October 2021'!D21+'November 2021'!D21+'December 2021'!D21</f>
        <v>0</v>
      </c>
      <c r="F114" s="11">
        <f>'October 2021'!E21+'November 2021'!E21+'December 2021'!E21</f>
        <v>0</v>
      </c>
      <c r="G114" s="12">
        <f t="shared" si="5"/>
        <v>0</v>
      </c>
      <c r="H114" s="11">
        <f>'October 2021'!G21+'November 2021'!G21+'December 2021'!G21</f>
        <v>0</v>
      </c>
      <c r="I114" s="11">
        <f>'October 2021'!H21+'November 2021'!H21+'December 2021'!H21</f>
        <v>0</v>
      </c>
      <c r="J114" s="11">
        <f>'October 2021'!I21+'November 2021'!I21+'December 2021'!I21</f>
        <v>0</v>
      </c>
      <c r="K114" s="11">
        <f>'October 2021'!J21+'November 2021'!J21+'December 2021'!J21</f>
        <v>0</v>
      </c>
      <c r="L114" s="12">
        <f t="shared" si="6"/>
        <v>0</v>
      </c>
      <c r="M114" s="13">
        <f t="shared" si="7"/>
        <v>0</v>
      </c>
      <c r="N114" s="14">
        <f t="shared" si="8"/>
        <v>0</v>
      </c>
    </row>
    <row r="115" spans="2:14" x14ac:dyDescent="0.25">
      <c r="B115" s="10" t="s">
        <v>32</v>
      </c>
      <c r="C115" s="11">
        <f>'October 2021'!B22+'November 2021'!B22+'December 2021'!B22</f>
        <v>0</v>
      </c>
      <c r="D115" s="11">
        <f>'October 2021'!C22+'November 2021'!C22+'December 2021'!C22</f>
        <v>0</v>
      </c>
      <c r="E115" s="11">
        <f>'October 2021'!D22+'November 2021'!D22+'December 2021'!D22</f>
        <v>0</v>
      </c>
      <c r="F115" s="11">
        <f>'October 2021'!E22+'November 2021'!E22+'December 2021'!E22</f>
        <v>0</v>
      </c>
      <c r="G115" s="12">
        <f t="shared" si="5"/>
        <v>0</v>
      </c>
      <c r="H115" s="11">
        <f>'October 2021'!G22+'November 2021'!G22+'December 2021'!G22</f>
        <v>0</v>
      </c>
      <c r="I115" s="11">
        <f>'October 2021'!H22+'November 2021'!H22+'December 2021'!H22</f>
        <v>0</v>
      </c>
      <c r="J115" s="11">
        <f>'October 2021'!I22+'November 2021'!I22+'December 2021'!I22</f>
        <v>0</v>
      </c>
      <c r="K115" s="11">
        <f>'October 2021'!J22+'November 2021'!J22+'December 2021'!J22</f>
        <v>1</v>
      </c>
      <c r="L115" s="12">
        <f t="shared" si="6"/>
        <v>1</v>
      </c>
      <c r="M115" s="13">
        <f t="shared" si="7"/>
        <v>1</v>
      </c>
      <c r="N115" s="14">
        <f t="shared" si="8"/>
        <v>9.1491308325709062E-4</v>
      </c>
    </row>
    <row r="116" spans="2:14" x14ac:dyDescent="0.25">
      <c r="B116" s="10" t="s">
        <v>33</v>
      </c>
      <c r="C116" s="11">
        <f>'October 2021'!B23+'November 2021'!B23+'December 2021'!B23</f>
        <v>2</v>
      </c>
      <c r="D116" s="11">
        <f>'October 2021'!C23+'November 2021'!C23+'December 2021'!C23</f>
        <v>2</v>
      </c>
      <c r="E116" s="11">
        <f>'October 2021'!D23+'November 2021'!D23+'December 2021'!D23</f>
        <v>0</v>
      </c>
      <c r="F116" s="11">
        <f>'October 2021'!E23+'November 2021'!E23+'December 2021'!E23</f>
        <v>0</v>
      </c>
      <c r="G116" s="12">
        <f t="shared" si="5"/>
        <v>4</v>
      </c>
      <c r="H116" s="11">
        <f>'October 2021'!G23+'November 2021'!G23+'December 2021'!G23</f>
        <v>0</v>
      </c>
      <c r="I116" s="11">
        <f>'October 2021'!H23+'November 2021'!H23+'December 2021'!H23</f>
        <v>2</v>
      </c>
      <c r="J116" s="11">
        <f>'October 2021'!I23+'November 2021'!I23+'December 2021'!I23</f>
        <v>0</v>
      </c>
      <c r="K116" s="11">
        <f>'October 2021'!J23+'November 2021'!J23+'December 2021'!J23</f>
        <v>0</v>
      </c>
      <c r="L116" s="12">
        <f t="shared" si="6"/>
        <v>2</v>
      </c>
      <c r="M116" s="13">
        <f t="shared" si="7"/>
        <v>6</v>
      </c>
      <c r="N116" s="14">
        <f t="shared" si="8"/>
        <v>5.4894784995425435E-3</v>
      </c>
    </row>
    <row r="117" spans="2:14" x14ac:dyDescent="0.25">
      <c r="B117" s="10" t="s">
        <v>34</v>
      </c>
      <c r="C117" s="11">
        <f>'October 2021'!B24+'November 2021'!B24+'December 2021'!B24</f>
        <v>0</v>
      </c>
      <c r="D117" s="11">
        <f>'October 2021'!C24+'November 2021'!C24+'December 2021'!C24</f>
        <v>0</v>
      </c>
      <c r="E117" s="11">
        <f>'October 2021'!D24+'November 2021'!D24+'December 2021'!D24</f>
        <v>0</v>
      </c>
      <c r="F117" s="11">
        <f>'October 2021'!E24+'November 2021'!E24+'December 2021'!E24</f>
        <v>0</v>
      </c>
      <c r="G117" s="12">
        <f t="shared" si="5"/>
        <v>0</v>
      </c>
      <c r="H117" s="11">
        <f>'October 2021'!G24+'November 2021'!G24+'December 2021'!G24</f>
        <v>0</v>
      </c>
      <c r="I117" s="11">
        <f>'October 2021'!H24+'November 2021'!H24+'December 2021'!H24</f>
        <v>0</v>
      </c>
      <c r="J117" s="11">
        <f>'October 2021'!I24+'November 2021'!I24+'December 2021'!I24</f>
        <v>0</v>
      </c>
      <c r="K117" s="11">
        <f>'October 2021'!J24+'November 2021'!J24+'December 2021'!J24</f>
        <v>0</v>
      </c>
      <c r="L117" s="12">
        <f t="shared" si="6"/>
        <v>0</v>
      </c>
      <c r="M117" s="13">
        <f t="shared" si="7"/>
        <v>0</v>
      </c>
      <c r="N117" s="14">
        <f t="shared" si="8"/>
        <v>0</v>
      </c>
    </row>
    <row r="118" spans="2:14" x14ac:dyDescent="0.25">
      <c r="B118" s="10" t="s">
        <v>27</v>
      </c>
      <c r="C118" s="11">
        <f>'October 2021'!B25+'November 2021'!B25+'December 2021'!B25</f>
        <v>1</v>
      </c>
      <c r="D118" s="11">
        <f>'October 2021'!C25+'November 2021'!C25+'December 2021'!C25</f>
        <v>19</v>
      </c>
      <c r="E118" s="11">
        <f>'October 2021'!D25+'November 2021'!D25+'December 2021'!D25</f>
        <v>52</v>
      </c>
      <c r="F118" s="11">
        <f>'October 2021'!E25+'November 2021'!E25+'December 2021'!E25</f>
        <v>1</v>
      </c>
      <c r="G118" s="12">
        <f t="shared" si="5"/>
        <v>73</v>
      </c>
      <c r="H118" s="11">
        <f>'October 2021'!G25+'November 2021'!G25+'December 2021'!G25</f>
        <v>1</v>
      </c>
      <c r="I118" s="11">
        <f>'October 2021'!H25+'November 2021'!H25+'December 2021'!H25</f>
        <v>9</v>
      </c>
      <c r="J118" s="11">
        <f>'October 2021'!I25+'November 2021'!I25+'December 2021'!I25</f>
        <v>32</v>
      </c>
      <c r="K118" s="11">
        <f>'October 2021'!J25+'November 2021'!J25+'December 2021'!J25</f>
        <v>0</v>
      </c>
      <c r="L118" s="12">
        <f t="shared" si="6"/>
        <v>42</v>
      </c>
      <c r="M118" s="13">
        <f t="shared" si="7"/>
        <v>115</v>
      </c>
      <c r="N118" s="14">
        <f t="shared" si="8"/>
        <v>0.10521500457456541</v>
      </c>
    </row>
    <row r="119" spans="2:14" x14ac:dyDescent="0.25">
      <c r="B119" s="16" t="s">
        <v>35</v>
      </c>
      <c r="C119" s="17">
        <f t="shared" ref="C119:L119" si="9">SUM(C100:C118)</f>
        <v>110</v>
      </c>
      <c r="D119" s="17">
        <f t="shared" si="9"/>
        <v>298</v>
      </c>
      <c r="E119" s="17">
        <f t="shared" si="9"/>
        <v>211</v>
      </c>
      <c r="F119" s="17">
        <f t="shared" si="9"/>
        <v>8</v>
      </c>
      <c r="G119" s="18">
        <f t="shared" si="9"/>
        <v>627</v>
      </c>
      <c r="H119" s="17">
        <f t="shared" si="9"/>
        <v>78</v>
      </c>
      <c r="I119" s="17">
        <f t="shared" si="9"/>
        <v>196</v>
      </c>
      <c r="J119" s="17">
        <f t="shared" si="9"/>
        <v>184</v>
      </c>
      <c r="K119" s="17">
        <f t="shared" si="9"/>
        <v>8</v>
      </c>
      <c r="L119" s="18">
        <f t="shared" si="9"/>
        <v>466</v>
      </c>
      <c r="M119" s="18">
        <f t="shared" si="7"/>
        <v>1093</v>
      </c>
      <c r="N119" s="19">
        <f t="shared" si="8"/>
        <v>1</v>
      </c>
    </row>
  </sheetData>
  <mergeCells count="24">
    <mergeCell ref="B97:B99"/>
    <mergeCell ref="C97:L97"/>
    <mergeCell ref="M97:M99"/>
    <mergeCell ref="N97:N99"/>
    <mergeCell ref="C98:G98"/>
    <mergeCell ref="H98:L98"/>
    <mergeCell ref="B70:B72"/>
    <mergeCell ref="C70:L70"/>
    <mergeCell ref="M70:M72"/>
    <mergeCell ref="N70:N72"/>
    <mergeCell ref="C71:G71"/>
    <mergeCell ref="H71:L71"/>
    <mergeCell ref="B37:B39"/>
    <mergeCell ref="C37:L37"/>
    <mergeCell ref="M37:M39"/>
    <mergeCell ref="N37:N39"/>
    <mergeCell ref="C38:G38"/>
    <mergeCell ref="H38:L38"/>
    <mergeCell ref="B4:B6"/>
    <mergeCell ref="C4:L4"/>
    <mergeCell ref="M4:M6"/>
    <mergeCell ref="N4:N6"/>
    <mergeCell ref="C5:G5"/>
    <mergeCell ref="H5:L5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2:L28"/>
  <sheetViews>
    <sheetView zoomScaleNormal="100" workbookViewId="0">
      <selection activeCell="O31" sqref="O31"/>
    </sheetView>
  </sheetViews>
  <sheetFormatPr defaultColWidth="8.7109375" defaultRowHeight="15" x14ac:dyDescent="0.25"/>
  <cols>
    <col min="1" max="1" width="41.85546875" customWidth="1"/>
    <col min="2" max="2" width="7.28515625" customWidth="1"/>
    <col min="3" max="3" width="7" customWidth="1"/>
    <col min="4" max="4" width="6.42578125" customWidth="1"/>
    <col min="5" max="5" width="7.42578125" customWidth="1"/>
    <col min="6" max="6" width="6.85546875" customWidth="1"/>
    <col min="7" max="7" width="7.140625" customWidth="1"/>
    <col min="8" max="8" width="7.28515625" customWidth="1"/>
    <col min="9" max="9" width="6.140625" customWidth="1"/>
    <col min="10" max="11" width="6.85546875" customWidth="1"/>
    <col min="12" max="12" width="9.140625" customWidth="1"/>
  </cols>
  <sheetData>
    <row r="2" spans="1:12" x14ac:dyDescent="0.25">
      <c r="A2" s="35"/>
      <c r="B2" s="20"/>
    </row>
    <row r="3" spans="1:12" x14ac:dyDescent="0.25">
      <c r="A3" s="6" t="s">
        <v>58</v>
      </c>
      <c r="B3" s="6"/>
    </row>
    <row r="5" spans="1:12" x14ac:dyDescent="0.2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60" x14ac:dyDescent="0.2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25">
      <c r="A7" s="27" t="s">
        <v>14</v>
      </c>
      <c r="B7" s="11">
        <v>10</v>
      </c>
      <c r="C7" s="11">
        <v>9</v>
      </c>
      <c r="D7" s="11">
        <v>3</v>
      </c>
      <c r="E7" s="11">
        <v>0</v>
      </c>
      <c r="F7" s="32">
        <f t="shared" ref="F7:F25" si="0">SUM(B7:E7)</f>
        <v>22</v>
      </c>
      <c r="G7" s="11">
        <v>6</v>
      </c>
      <c r="H7" s="11">
        <v>2</v>
      </c>
      <c r="I7" s="11">
        <v>0</v>
      </c>
      <c r="J7" s="11">
        <v>0</v>
      </c>
      <c r="K7" s="33">
        <f t="shared" ref="K7:K25" si="1">SUM(G7:J7)</f>
        <v>8</v>
      </c>
      <c r="L7" s="11">
        <f t="shared" ref="L7:L26" si="2">SUM(F7+K7)</f>
        <v>30</v>
      </c>
    </row>
    <row r="8" spans="1:12" x14ac:dyDescent="0.25">
      <c r="A8" s="27" t="s">
        <v>15</v>
      </c>
      <c r="B8" s="11">
        <v>1</v>
      </c>
      <c r="C8" s="11">
        <v>7</v>
      </c>
      <c r="D8" s="11">
        <v>1</v>
      </c>
      <c r="E8" s="11">
        <v>0</v>
      </c>
      <c r="F8" s="32">
        <f t="shared" si="0"/>
        <v>9</v>
      </c>
      <c r="G8" s="11">
        <v>0</v>
      </c>
      <c r="H8" s="11">
        <v>1</v>
      </c>
      <c r="I8" s="11">
        <v>0</v>
      </c>
      <c r="J8" s="11">
        <v>0</v>
      </c>
      <c r="K8" s="33">
        <f t="shared" si="1"/>
        <v>1</v>
      </c>
      <c r="L8" s="11">
        <f t="shared" si="2"/>
        <v>10</v>
      </c>
    </row>
    <row r="9" spans="1:12" x14ac:dyDescent="0.25">
      <c r="A9" s="27" t="s">
        <v>16</v>
      </c>
      <c r="B9" s="11">
        <v>3</v>
      </c>
      <c r="C9" s="11">
        <v>3</v>
      </c>
      <c r="D9" s="11">
        <v>0</v>
      </c>
      <c r="E9" s="11">
        <v>0</v>
      </c>
      <c r="F9" s="32">
        <f t="shared" si="0"/>
        <v>6</v>
      </c>
      <c r="G9" s="11">
        <v>1</v>
      </c>
      <c r="H9" s="11">
        <v>1</v>
      </c>
      <c r="I9" s="11">
        <v>0</v>
      </c>
      <c r="J9" s="11">
        <v>0</v>
      </c>
      <c r="K9" s="33">
        <f t="shared" si="1"/>
        <v>2</v>
      </c>
      <c r="L9" s="11">
        <f t="shared" si="2"/>
        <v>8</v>
      </c>
    </row>
    <row r="10" spans="1:12" x14ac:dyDescent="0.25">
      <c r="A10" s="27" t="s">
        <v>17</v>
      </c>
      <c r="B10" s="11">
        <v>0</v>
      </c>
      <c r="C10" s="11">
        <v>0</v>
      </c>
      <c r="D10" s="11">
        <v>3</v>
      </c>
      <c r="E10" s="11">
        <v>0</v>
      </c>
      <c r="F10" s="32">
        <f t="shared" si="0"/>
        <v>3</v>
      </c>
      <c r="G10" s="11">
        <v>0</v>
      </c>
      <c r="H10" s="11">
        <v>0</v>
      </c>
      <c r="I10" s="11">
        <v>0</v>
      </c>
      <c r="J10" s="11">
        <v>0</v>
      </c>
      <c r="K10" s="33">
        <f t="shared" si="1"/>
        <v>0</v>
      </c>
      <c r="L10" s="11">
        <f t="shared" si="2"/>
        <v>3</v>
      </c>
    </row>
    <row r="11" spans="1:12" x14ac:dyDescent="0.25">
      <c r="A11" s="27" t="s">
        <v>18</v>
      </c>
      <c r="B11" s="11">
        <v>19</v>
      </c>
      <c r="C11" s="11">
        <v>72</v>
      </c>
      <c r="D11" s="11">
        <v>26</v>
      </c>
      <c r="E11" s="11">
        <v>0</v>
      </c>
      <c r="F11" s="32">
        <f t="shared" si="0"/>
        <v>117</v>
      </c>
      <c r="G11" s="11">
        <v>24</v>
      </c>
      <c r="H11" s="11">
        <v>67</v>
      </c>
      <c r="I11" s="11">
        <v>30</v>
      </c>
      <c r="J11" s="11">
        <v>2</v>
      </c>
      <c r="K11" s="33">
        <f t="shared" si="1"/>
        <v>123</v>
      </c>
      <c r="L11" s="11">
        <f t="shared" si="2"/>
        <v>240</v>
      </c>
    </row>
    <row r="12" spans="1:12" x14ac:dyDescent="0.25">
      <c r="A12" s="27" t="s">
        <v>19</v>
      </c>
      <c r="B12" s="11">
        <v>0</v>
      </c>
      <c r="C12" s="11">
        <v>6</v>
      </c>
      <c r="D12" s="11">
        <v>4</v>
      </c>
      <c r="E12" s="11">
        <v>0</v>
      </c>
      <c r="F12" s="32">
        <f t="shared" si="0"/>
        <v>10</v>
      </c>
      <c r="G12" s="11">
        <v>0</v>
      </c>
      <c r="H12" s="11">
        <v>4</v>
      </c>
      <c r="I12" s="11">
        <v>0</v>
      </c>
      <c r="J12" s="11">
        <v>0</v>
      </c>
      <c r="K12" s="33">
        <f t="shared" si="1"/>
        <v>4</v>
      </c>
      <c r="L12" s="11">
        <f t="shared" si="2"/>
        <v>14</v>
      </c>
    </row>
    <row r="13" spans="1:12" x14ac:dyDescent="0.2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25">
      <c r="A14" s="27" t="s">
        <v>21</v>
      </c>
      <c r="B14" s="11">
        <v>0</v>
      </c>
      <c r="C14" s="11">
        <v>0</v>
      </c>
      <c r="D14" s="11">
        <v>0</v>
      </c>
      <c r="E14" s="11">
        <v>0</v>
      </c>
      <c r="F14" s="32">
        <f t="shared" si="0"/>
        <v>0</v>
      </c>
      <c r="G14" s="11">
        <v>0</v>
      </c>
      <c r="H14" s="11">
        <v>5</v>
      </c>
      <c r="I14" s="11">
        <v>0</v>
      </c>
      <c r="J14" s="11">
        <v>0</v>
      </c>
      <c r="K14" s="33">
        <f t="shared" si="1"/>
        <v>5</v>
      </c>
      <c r="L14" s="11">
        <f t="shared" si="2"/>
        <v>5</v>
      </c>
    </row>
    <row r="15" spans="1:12" x14ac:dyDescent="0.25">
      <c r="A15" s="27" t="s">
        <v>22</v>
      </c>
      <c r="B15" s="11">
        <v>0</v>
      </c>
      <c r="C15" s="11">
        <v>0</v>
      </c>
      <c r="D15" s="11">
        <v>1</v>
      </c>
      <c r="E15" s="11">
        <v>0</v>
      </c>
      <c r="F15" s="32">
        <f t="shared" si="0"/>
        <v>1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1</v>
      </c>
    </row>
    <row r="16" spans="1:12" x14ac:dyDescent="0.25">
      <c r="A16" s="27" t="s">
        <v>31</v>
      </c>
      <c r="B16" s="11">
        <v>0</v>
      </c>
      <c r="C16" s="11">
        <v>0</v>
      </c>
      <c r="D16" s="11">
        <v>0</v>
      </c>
      <c r="E16" s="11">
        <v>0</v>
      </c>
      <c r="F16" s="32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0</v>
      </c>
    </row>
    <row r="17" spans="1:12" x14ac:dyDescent="0.25">
      <c r="A17" s="27" t="s">
        <v>23</v>
      </c>
      <c r="B17" s="11">
        <v>1</v>
      </c>
      <c r="C17" s="11">
        <v>5</v>
      </c>
      <c r="D17" s="60">
        <v>9</v>
      </c>
      <c r="E17" s="11">
        <v>0</v>
      </c>
      <c r="F17" s="32">
        <f t="shared" si="0"/>
        <v>15</v>
      </c>
      <c r="G17" s="11">
        <v>1</v>
      </c>
      <c r="H17" s="11">
        <v>5</v>
      </c>
      <c r="I17" s="11">
        <v>16</v>
      </c>
      <c r="J17" s="11">
        <v>0</v>
      </c>
      <c r="K17" s="33">
        <f t="shared" si="1"/>
        <v>22</v>
      </c>
      <c r="L17" s="11">
        <f t="shared" si="2"/>
        <v>37</v>
      </c>
    </row>
    <row r="18" spans="1:12" x14ac:dyDescent="0.25">
      <c r="A18" s="27" t="s">
        <v>24</v>
      </c>
      <c r="B18" s="11">
        <v>15</v>
      </c>
      <c r="C18" s="11">
        <v>11</v>
      </c>
      <c r="D18" s="11">
        <v>11</v>
      </c>
      <c r="E18" s="11">
        <v>0</v>
      </c>
      <c r="F18" s="32">
        <f t="shared" si="0"/>
        <v>37</v>
      </c>
      <c r="G18" s="11">
        <v>4</v>
      </c>
      <c r="H18" s="11">
        <v>11</v>
      </c>
      <c r="I18" s="11">
        <v>12</v>
      </c>
      <c r="J18" s="11">
        <v>0</v>
      </c>
      <c r="K18" s="33">
        <f t="shared" si="1"/>
        <v>27</v>
      </c>
      <c r="L18" s="11">
        <f t="shared" si="2"/>
        <v>64</v>
      </c>
    </row>
    <row r="19" spans="1:12" x14ac:dyDescent="0.25">
      <c r="A19" s="27" t="s">
        <v>25</v>
      </c>
      <c r="B19" s="11">
        <v>2</v>
      </c>
      <c r="C19" s="11">
        <v>4</v>
      </c>
      <c r="D19" s="11">
        <v>6</v>
      </c>
      <c r="E19" s="11">
        <v>0</v>
      </c>
      <c r="F19" s="32">
        <f t="shared" si="0"/>
        <v>12</v>
      </c>
      <c r="G19" s="11">
        <v>2</v>
      </c>
      <c r="H19" s="11">
        <v>0</v>
      </c>
      <c r="I19" s="11">
        <v>1</v>
      </c>
      <c r="J19" s="11">
        <v>0</v>
      </c>
      <c r="K19" s="33">
        <f t="shared" si="1"/>
        <v>3</v>
      </c>
      <c r="L19" s="11">
        <f t="shared" si="2"/>
        <v>15</v>
      </c>
    </row>
    <row r="20" spans="1:12" x14ac:dyDescent="0.25">
      <c r="A20" s="27" t="s">
        <v>26</v>
      </c>
      <c r="B20" s="11">
        <v>5</v>
      </c>
      <c r="C20" s="11">
        <v>21</v>
      </c>
      <c r="D20" s="11">
        <v>11</v>
      </c>
      <c r="E20" s="11">
        <v>0</v>
      </c>
      <c r="F20" s="32">
        <f t="shared" si="0"/>
        <v>37</v>
      </c>
      <c r="G20" s="11">
        <v>4</v>
      </c>
      <c r="H20" s="11">
        <v>23</v>
      </c>
      <c r="I20" s="11">
        <v>15</v>
      </c>
      <c r="J20" s="11">
        <v>1</v>
      </c>
      <c r="K20" s="33">
        <f t="shared" si="1"/>
        <v>43</v>
      </c>
      <c r="L20" s="11">
        <f t="shared" si="2"/>
        <v>80</v>
      </c>
    </row>
    <row r="21" spans="1:12" x14ac:dyDescent="0.25">
      <c r="A21" s="54" t="s">
        <v>38</v>
      </c>
      <c r="B21" s="11">
        <v>0</v>
      </c>
      <c r="C21" s="11">
        <v>0</v>
      </c>
      <c r="D21" s="11">
        <v>0</v>
      </c>
      <c r="E21" s="11">
        <v>0</v>
      </c>
      <c r="F21" s="32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3">
        <f t="shared" si="1"/>
        <v>0</v>
      </c>
      <c r="L21" s="11">
        <f t="shared" si="2"/>
        <v>0</v>
      </c>
    </row>
    <row r="22" spans="1:12" x14ac:dyDescent="0.2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0</v>
      </c>
      <c r="H22" s="11">
        <v>0</v>
      </c>
      <c r="I22" s="11">
        <v>0</v>
      </c>
      <c r="J22" s="11">
        <v>0</v>
      </c>
      <c r="K22" s="33">
        <f t="shared" si="1"/>
        <v>0</v>
      </c>
      <c r="L22" s="11">
        <f t="shared" si="2"/>
        <v>0</v>
      </c>
    </row>
    <row r="23" spans="1:12" x14ac:dyDescent="0.25">
      <c r="A23" s="27" t="s">
        <v>33</v>
      </c>
      <c r="B23" s="11">
        <v>0</v>
      </c>
      <c r="C23" s="11">
        <v>1</v>
      </c>
      <c r="D23" s="11">
        <v>0</v>
      </c>
      <c r="E23" s="11">
        <v>0</v>
      </c>
      <c r="F23" s="32">
        <f t="shared" si="0"/>
        <v>1</v>
      </c>
      <c r="G23" s="11">
        <v>0</v>
      </c>
      <c r="H23" s="11">
        <v>1</v>
      </c>
      <c r="I23" s="11">
        <v>0</v>
      </c>
      <c r="J23" s="11">
        <v>0</v>
      </c>
      <c r="K23" s="33">
        <f t="shared" si="1"/>
        <v>1</v>
      </c>
      <c r="L23" s="11">
        <f t="shared" si="2"/>
        <v>2</v>
      </c>
    </row>
    <row r="24" spans="1:12" x14ac:dyDescent="0.2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1"/>
        <v>0</v>
      </c>
      <c r="L24" s="11">
        <f t="shared" si="2"/>
        <v>0</v>
      </c>
    </row>
    <row r="25" spans="1:12" x14ac:dyDescent="0.25">
      <c r="A25" s="27" t="s">
        <v>27</v>
      </c>
      <c r="B25" s="11">
        <v>0</v>
      </c>
      <c r="C25" s="11">
        <v>8</v>
      </c>
      <c r="D25" s="11">
        <v>26</v>
      </c>
      <c r="E25" s="11">
        <v>0</v>
      </c>
      <c r="F25" s="32">
        <f t="shared" si="0"/>
        <v>34</v>
      </c>
      <c r="G25" s="11">
        <v>0</v>
      </c>
      <c r="H25" s="11">
        <v>4</v>
      </c>
      <c r="I25" s="60">
        <v>12</v>
      </c>
      <c r="J25" s="11">
        <v>0</v>
      </c>
      <c r="K25" s="33">
        <f t="shared" si="1"/>
        <v>16</v>
      </c>
      <c r="L25" s="11">
        <f t="shared" si="2"/>
        <v>50</v>
      </c>
    </row>
    <row r="26" spans="1:12" x14ac:dyDescent="0.25">
      <c r="A26" s="26" t="s">
        <v>35</v>
      </c>
      <c r="B26" s="55">
        <f t="shared" ref="B26:K26" si="3">SUM(B7:B25)</f>
        <v>56</v>
      </c>
      <c r="C26" s="55">
        <f t="shared" si="3"/>
        <v>147</v>
      </c>
      <c r="D26" s="55">
        <f t="shared" si="3"/>
        <v>101</v>
      </c>
      <c r="E26" s="55">
        <f t="shared" si="3"/>
        <v>0</v>
      </c>
      <c r="F26" s="56">
        <f t="shared" si="3"/>
        <v>304</v>
      </c>
      <c r="G26" s="55">
        <f t="shared" si="3"/>
        <v>42</v>
      </c>
      <c r="H26" s="55">
        <f t="shared" si="3"/>
        <v>124</v>
      </c>
      <c r="I26" s="55">
        <f t="shared" si="3"/>
        <v>86</v>
      </c>
      <c r="J26" s="55">
        <f t="shared" si="3"/>
        <v>3</v>
      </c>
      <c r="K26" s="61">
        <f t="shared" si="3"/>
        <v>255</v>
      </c>
      <c r="L26" s="58">
        <f t="shared" si="2"/>
        <v>559</v>
      </c>
    </row>
    <row r="27" spans="1:12" x14ac:dyDescent="0.25">
      <c r="A27" s="20"/>
      <c r="B27" s="59"/>
      <c r="C27" s="59"/>
      <c r="D27" s="59"/>
      <c r="E27" s="59"/>
    </row>
    <row r="28" spans="1:12" x14ac:dyDescent="0.25">
      <c r="A28" s="20"/>
      <c r="B28" s="59"/>
      <c r="C28" s="59"/>
      <c r="D28" s="59"/>
      <c r="E28" s="59"/>
    </row>
  </sheetData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2:L28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41.85546875" customWidth="1"/>
    <col min="2" max="2" width="7.28515625" customWidth="1"/>
    <col min="3" max="3" width="7" customWidth="1"/>
    <col min="4" max="4" width="7.140625" customWidth="1"/>
    <col min="5" max="5" width="7.42578125" customWidth="1"/>
    <col min="6" max="6" width="6.85546875" customWidth="1"/>
    <col min="7" max="7" width="7.140625" customWidth="1"/>
    <col min="8" max="8" width="7.28515625" customWidth="1"/>
    <col min="9" max="9" width="6.140625" customWidth="1"/>
    <col min="10" max="11" width="6.85546875" customWidth="1"/>
    <col min="12" max="12" width="11.42578125" customWidth="1"/>
  </cols>
  <sheetData>
    <row r="2" spans="1:12" x14ac:dyDescent="0.25">
      <c r="A2" s="35"/>
      <c r="B2" s="20"/>
    </row>
    <row r="3" spans="1:12" x14ac:dyDescent="0.25">
      <c r="A3" s="6" t="s">
        <v>59</v>
      </c>
      <c r="B3" s="6"/>
    </row>
    <row r="5" spans="1:12" x14ac:dyDescent="0.2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60" x14ac:dyDescent="0.2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25">
      <c r="A7" s="27" t="s">
        <v>14</v>
      </c>
      <c r="B7" s="11">
        <v>12</v>
      </c>
      <c r="C7" s="11">
        <v>9</v>
      </c>
      <c r="D7" s="11">
        <v>0</v>
      </c>
      <c r="E7" s="11">
        <v>0</v>
      </c>
      <c r="F7" s="32">
        <f t="shared" ref="F7:F25" si="0">SUM(B7:E7)</f>
        <v>21</v>
      </c>
      <c r="G7" s="11">
        <v>2</v>
      </c>
      <c r="H7" s="11">
        <v>1</v>
      </c>
      <c r="I7" s="11">
        <v>0</v>
      </c>
      <c r="J7" s="11">
        <v>0</v>
      </c>
      <c r="K7" s="33">
        <f t="shared" ref="K7:K25" si="1">SUM(G7:J7)</f>
        <v>3</v>
      </c>
      <c r="L7" s="11">
        <f t="shared" ref="L7:L26" si="2">SUM(F7+K7)</f>
        <v>24</v>
      </c>
    </row>
    <row r="8" spans="1:12" x14ac:dyDescent="0.25">
      <c r="A8" s="27" t="s">
        <v>15</v>
      </c>
      <c r="B8" s="11">
        <v>0</v>
      </c>
      <c r="C8" s="11">
        <v>7</v>
      </c>
      <c r="D8" s="11">
        <v>2</v>
      </c>
      <c r="E8" s="11">
        <v>1</v>
      </c>
      <c r="F8" s="32">
        <f t="shared" si="0"/>
        <v>10</v>
      </c>
      <c r="G8" s="11">
        <v>0</v>
      </c>
      <c r="H8" s="11">
        <v>1</v>
      </c>
      <c r="I8" s="11">
        <v>0</v>
      </c>
      <c r="J8" s="11">
        <v>0</v>
      </c>
      <c r="K8" s="33">
        <f t="shared" si="1"/>
        <v>1</v>
      </c>
      <c r="L8" s="11">
        <f t="shared" si="2"/>
        <v>11</v>
      </c>
    </row>
    <row r="9" spans="1:12" x14ac:dyDescent="0.2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25">
      <c r="A10" s="27" t="s">
        <v>17</v>
      </c>
      <c r="B10" s="11">
        <v>0</v>
      </c>
      <c r="C10" s="11">
        <v>0</v>
      </c>
      <c r="D10" s="11">
        <v>1</v>
      </c>
      <c r="E10" s="11">
        <v>2</v>
      </c>
      <c r="F10" s="32">
        <f t="shared" si="0"/>
        <v>3</v>
      </c>
      <c r="G10" s="11">
        <v>0</v>
      </c>
      <c r="H10" s="11">
        <v>0</v>
      </c>
      <c r="I10" s="11">
        <v>1</v>
      </c>
      <c r="J10" s="11">
        <v>1</v>
      </c>
      <c r="K10" s="33">
        <f t="shared" si="1"/>
        <v>2</v>
      </c>
      <c r="L10" s="11">
        <f t="shared" si="2"/>
        <v>5</v>
      </c>
    </row>
    <row r="11" spans="1:12" x14ac:dyDescent="0.25">
      <c r="A11" s="27" t="s">
        <v>18</v>
      </c>
      <c r="B11" s="11">
        <v>9</v>
      </c>
      <c r="C11" s="11">
        <v>11</v>
      </c>
      <c r="D11" s="11">
        <v>4</v>
      </c>
      <c r="E11" s="11">
        <v>0</v>
      </c>
      <c r="F11" s="32">
        <f t="shared" si="0"/>
        <v>24</v>
      </c>
      <c r="G11" s="11">
        <v>18</v>
      </c>
      <c r="H11" s="11">
        <v>16</v>
      </c>
      <c r="I11" s="11">
        <v>16</v>
      </c>
      <c r="J11" s="11">
        <v>0</v>
      </c>
      <c r="K11" s="33">
        <f t="shared" si="1"/>
        <v>50</v>
      </c>
      <c r="L11" s="11">
        <f t="shared" si="2"/>
        <v>74</v>
      </c>
    </row>
    <row r="12" spans="1:12" x14ac:dyDescent="0.25">
      <c r="A12" s="27" t="s">
        <v>19</v>
      </c>
      <c r="B12" s="11">
        <v>0</v>
      </c>
      <c r="C12" s="11">
        <v>12</v>
      </c>
      <c r="D12" s="11">
        <v>8</v>
      </c>
      <c r="E12" s="11">
        <v>0</v>
      </c>
      <c r="F12" s="32">
        <f t="shared" si="0"/>
        <v>20</v>
      </c>
      <c r="G12" s="11">
        <v>1</v>
      </c>
      <c r="H12" s="11">
        <v>5</v>
      </c>
      <c r="I12" s="11">
        <v>4</v>
      </c>
      <c r="J12" s="11">
        <v>0</v>
      </c>
      <c r="K12" s="33">
        <f t="shared" si="1"/>
        <v>10</v>
      </c>
      <c r="L12" s="11">
        <f t="shared" si="2"/>
        <v>30</v>
      </c>
    </row>
    <row r="13" spans="1:12" x14ac:dyDescent="0.2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25">
      <c r="A14" s="27" t="s">
        <v>21</v>
      </c>
      <c r="B14" s="11">
        <v>0</v>
      </c>
      <c r="C14" s="11">
        <v>1</v>
      </c>
      <c r="D14" s="11">
        <v>0</v>
      </c>
      <c r="E14" s="11">
        <v>0</v>
      </c>
      <c r="F14" s="32">
        <f t="shared" si="0"/>
        <v>1</v>
      </c>
      <c r="G14" s="11">
        <v>0</v>
      </c>
      <c r="H14" s="11">
        <v>0</v>
      </c>
      <c r="I14" s="11">
        <v>0</v>
      </c>
      <c r="J14" s="11">
        <v>0</v>
      </c>
      <c r="K14" s="33">
        <f t="shared" si="1"/>
        <v>0</v>
      </c>
      <c r="L14" s="11">
        <f t="shared" si="2"/>
        <v>1</v>
      </c>
    </row>
    <row r="15" spans="1:12" x14ac:dyDescent="0.25">
      <c r="A15" s="27" t="s">
        <v>22</v>
      </c>
      <c r="B15" s="11">
        <v>0</v>
      </c>
      <c r="C15" s="11">
        <v>0</v>
      </c>
      <c r="D15" s="11">
        <v>0</v>
      </c>
      <c r="E15" s="11">
        <v>0</v>
      </c>
      <c r="F15" s="32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0</v>
      </c>
    </row>
    <row r="16" spans="1:12" x14ac:dyDescent="0.25">
      <c r="A16" s="27" t="s">
        <v>31</v>
      </c>
      <c r="B16" s="11">
        <v>1</v>
      </c>
      <c r="C16" s="11">
        <v>3</v>
      </c>
      <c r="D16" s="11">
        <v>3</v>
      </c>
      <c r="E16" s="11">
        <v>0</v>
      </c>
      <c r="F16" s="32">
        <f t="shared" si="0"/>
        <v>7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7</v>
      </c>
    </row>
    <row r="17" spans="1:12" x14ac:dyDescent="0.25">
      <c r="A17" s="27" t="s">
        <v>23</v>
      </c>
      <c r="B17" s="11">
        <v>0</v>
      </c>
      <c r="C17" s="11">
        <v>5</v>
      </c>
      <c r="D17" s="60">
        <v>8</v>
      </c>
      <c r="E17" s="11">
        <v>0</v>
      </c>
      <c r="F17" s="32">
        <f t="shared" si="0"/>
        <v>13</v>
      </c>
      <c r="G17" s="11">
        <v>0</v>
      </c>
      <c r="H17" s="11">
        <v>3</v>
      </c>
      <c r="I17" s="11">
        <v>10</v>
      </c>
      <c r="J17" s="11">
        <v>0</v>
      </c>
      <c r="K17" s="33">
        <f t="shared" si="1"/>
        <v>13</v>
      </c>
      <c r="L17" s="11">
        <f t="shared" si="2"/>
        <v>26</v>
      </c>
    </row>
    <row r="18" spans="1:12" x14ac:dyDescent="0.25">
      <c r="A18" s="27" t="s">
        <v>24</v>
      </c>
      <c r="B18" s="11">
        <v>7</v>
      </c>
      <c r="C18" s="11">
        <v>6</v>
      </c>
      <c r="D18" s="11">
        <v>4</v>
      </c>
      <c r="E18" s="11">
        <v>0</v>
      </c>
      <c r="F18" s="32">
        <f t="shared" si="0"/>
        <v>17</v>
      </c>
      <c r="G18" s="11">
        <v>0</v>
      </c>
      <c r="H18" s="11">
        <v>0</v>
      </c>
      <c r="I18" s="11">
        <v>4</v>
      </c>
      <c r="J18" s="11">
        <v>0</v>
      </c>
      <c r="K18" s="33">
        <f t="shared" si="1"/>
        <v>4</v>
      </c>
      <c r="L18" s="11">
        <f t="shared" si="2"/>
        <v>21</v>
      </c>
    </row>
    <row r="19" spans="1:12" x14ac:dyDescent="0.25">
      <c r="A19" s="27" t="s">
        <v>25</v>
      </c>
      <c r="B19" s="11">
        <v>7</v>
      </c>
      <c r="C19" s="11">
        <v>3</v>
      </c>
      <c r="D19" s="11">
        <v>0</v>
      </c>
      <c r="E19" s="11">
        <v>0</v>
      </c>
      <c r="F19" s="32">
        <f t="shared" si="0"/>
        <v>10</v>
      </c>
      <c r="G19" s="11">
        <v>2</v>
      </c>
      <c r="H19" s="11">
        <v>1</v>
      </c>
      <c r="I19" s="11">
        <v>0</v>
      </c>
      <c r="J19" s="11">
        <v>0</v>
      </c>
      <c r="K19" s="33">
        <f t="shared" si="1"/>
        <v>3</v>
      </c>
      <c r="L19" s="11">
        <f t="shared" si="2"/>
        <v>13</v>
      </c>
    </row>
    <row r="20" spans="1:12" x14ac:dyDescent="0.25">
      <c r="A20" s="27" t="s">
        <v>26</v>
      </c>
      <c r="B20" s="11">
        <v>1</v>
      </c>
      <c r="C20" s="11">
        <v>13</v>
      </c>
      <c r="D20" s="11">
        <v>8</v>
      </c>
      <c r="E20" s="11">
        <v>0</v>
      </c>
      <c r="F20" s="32">
        <f t="shared" si="0"/>
        <v>22</v>
      </c>
      <c r="G20" s="11">
        <v>2</v>
      </c>
      <c r="H20" s="11">
        <v>5</v>
      </c>
      <c r="I20" s="11">
        <v>17</v>
      </c>
      <c r="J20" s="11">
        <v>1</v>
      </c>
      <c r="K20" s="33">
        <f t="shared" si="1"/>
        <v>25</v>
      </c>
      <c r="L20" s="11">
        <f t="shared" si="2"/>
        <v>47</v>
      </c>
    </row>
    <row r="21" spans="1:12" x14ac:dyDescent="0.25">
      <c r="A21" s="54" t="s">
        <v>38</v>
      </c>
      <c r="B21" s="11">
        <v>0</v>
      </c>
      <c r="C21" s="11">
        <v>0</v>
      </c>
      <c r="D21" s="11">
        <v>0</v>
      </c>
      <c r="E21" s="11">
        <v>0</v>
      </c>
      <c r="F21" s="32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3">
        <f t="shared" si="1"/>
        <v>0</v>
      </c>
      <c r="L21" s="11">
        <f t="shared" si="2"/>
        <v>0</v>
      </c>
    </row>
    <row r="22" spans="1:12" x14ac:dyDescent="0.2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0</v>
      </c>
      <c r="H22" s="11">
        <v>0</v>
      </c>
      <c r="I22" s="11">
        <v>0</v>
      </c>
      <c r="J22" s="11">
        <v>1</v>
      </c>
      <c r="K22" s="33">
        <f t="shared" si="1"/>
        <v>1</v>
      </c>
      <c r="L22" s="11">
        <f t="shared" si="2"/>
        <v>1</v>
      </c>
    </row>
    <row r="23" spans="1:12" x14ac:dyDescent="0.25">
      <c r="A23" s="27" t="s">
        <v>33</v>
      </c>
      <c r="B23" s="11">
        <v>2</v>
      </c>
      <c r="C23" s="11">
        <v>1</v>
      </c>
      <c r="D23" s="11">
        <v>0</v>
      </c>
      <c r="E23" s="11">
        <v>0</v>
      </c>
      <c r="F23" s="32">
        <f t="shared" si="0"/>
        <v>3</v>
      </c>
      <c r="G23" s="11">
        <v>0</v>
      </c>
      <c r="H23" s="11">
        <v>1</v>
      </c>
      <c r="I23" s="11">
        <v>0</v>
      </c>
      <c r="J23" s="11">
        <v>0</v>
      </c>
      <c r="K23" s="33">
        <f t="shared" si="1"/>
        <v>1</v>
      </c>
      <c r="L23" s="11">
        <f t="shared" si="2"/>
        <v>4</v>
      </c>
    </row>
    <row r="24" spans="1:12" x14ac:dyDescent="0.2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1"/>
        <v>0</v>
      </c>
      <c r="L24" s="11">
        <f t="shared" si="2"/>
        <v>0</v>
      </c>
    </row>
    <row r="25" spans="1:12" x14ac:dyDescent="0.25">
      <c r="A25" s="27" t="s">
        <v>27</v>
      </c>
      <c r="B25" s="11">
        <v>1</v>
      </c>
      <c r="C25" s="11">
        <v>7</v>
      </c>
      <c r="D25" s="11">
        <v>13</v>
      </c>
      <c r="E25" s="11">
        <v>0</v>
      </c>
      <c r="F25" s="32">
        <f t="shared" si="0"/>
        <v>21</v>
      </c>
      <c r="G25" s="11">
        <v>1</v>
      </c>
      <c r="H25" s="11">
        <v>2</v>
      </c>
      <c r="I25" s="60">
        <v>15</v>
      </c>
      <c r="J25" s="11">
        <v>0</v>
      </c>
      <c r="K25" s="33">
        <f t="shared" si="1"/>
        <v>18</v>
      </c>
      <c r="L25" s="11">
        <f t="shared" si="2"/>
        <v>39</v>
      </c>
    </row>
    <row r="26" spans="1:12" x14ac:dyDescent="0.25">
      <c r="A26" s="26" t="s">
        <v>35</v>
      </c>
      <c r="B26" s="55">
        <f t="shared" ref="B26:K26" si="3">SUM(B7:B25)</f>
        <v>40</v>
      </c>
      <c r="C26" s="55">
        <f t="shared" si="3"/>
        <v>78</v>
      </c>
      <c r="D26" s="55">
        <f t="shared" si="3"/>
        <v>51</v>
      </c>
      <c r="E26" s="55">
        <f t="shared" si="3"/>
        <v>3</v>
      </c>
      <c r="F26" s="56">
        <f t="shared" si="3"/>
        <v>172</v>
      </c>
      <c r="G26" s="55">
        <f t="shared" si="3"/>
        <v>26</v>
      </c>
      <c r="H26" s="55">
        <f t="shared" si="3"/>
        <v>35</v>
      </c>
      <c r="I26" s="55">
        <f t="shared" si="3"/>
        <v>67</v>
      </c>
      <c r="J26" s="55">
        <f t="shared" si="3"/>
        <v>3</v>
      </c>
      <c r="K26" s="61">
        <f t="shared" si="3"/>
        <v>131</v>
      </c>
      <c r="L26" s="58">
        <f t="shared" si="2"/>
        <v>303</v>
      </c>
    </row>
    <row r="27" spans="1:12" x14ac:dyDescent="0.25">
      <c r="A27" s="20"/>
      <c r="B27" s="59"/>
      <c r="C27" s="59"/>
      <c r="D27" s="59"/>
      <c r="E27" s="59"/>
      <c r="F27" s="62"/>
      <c r="G27" s="63"/>
      <c r="H27" s="63"/>
      <c r="I27" s="63"/>
      <c r="J27" s="63"/>
      <c r="K27" s="64"/>
      <c r="L27" s="63"/>
    </row>
    <row r="28" spans="1:12" x14ac:dyDescent="0.25">
      <c r="A28" s="20"/>
      <c r="B28" s="59"/>
      <c r="C28" s="59"/>
      <c r="D28" s="59"/>
      <c r="E28" s="59"/>
      <c r="F28" s="62"/>
      <c r="G28" s="63"/>
      <c r="H28" s="63"/>
      <c r="I28" s="63"/>
      <c r="J28" s="63"/>
      <c r="K28" s="64"/>
      <c r="L28" s="63"/>
    </row>
  </sheetData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AD47"/>
  </sheetPr>
  <dimension ref="A2:L28"/>
  <sheetViews>
    <sheetView zoomScaleNormal="100" workbookViewId="0">
      <selection activeCell="A29" sqref="A29"/>
    </sheetView>
  </sheetViews>
  <sheetFormatPr defaultColWidth="8.7109375" defaultRowHeight="15" x14ac:dyDescent="0.25"/>
  <cols>
    <col min="1" max="1" width="16.42578125" customWidth="1"/>
    <col min="2" max="2" width="7.28515625" customWidth="1"/>
    <col min="3" max="3" width="7" customWidth="1"/>
    <col min="4" max="4" width="6.42578125" customWidth="1"/>
    <col min="5" max="5" width="7.42578125" customWidth="1"/>
    <col min="6" max="6" width="6.85546875" customWidth="1"/>
    <col min="7" max="7" width="7.140625" customWidth="1"/>
    <col min="8" max="8" width="7.28515625" customWidth="1"/>
    <col min="9" max="9" width="6.140625" customWidth="1"/>
    <col min="10" max="11" width="6.85546875" customWidth="1"/>
    <col min="12" max="12" width="10.28515625" customWidth="1"/>
  </cols>
  <sheetData>
    <row r="2" spans="1:12" x14ac:dyDescent="0.25">
      <c r="A2" s="35"/>
      <c r="B2" s="20"/>
    </row>
    <row r="3" spans="1:12" x14ac:dyDescent="0.25">
      <c r="A3" s="6" t="s">
        <v>60</v>
      </c>
      <c r="B3" s="6"/>
    </row>
    <row r="5" spans="1:12" x14ac:dyDescent="0.2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75" x14ac:dyDescent="0.2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25">
      <c r="A7" s="27" t="s">
        <v>14</v>
      </c>
      <c r="B7" s="11">
        <v>2</v>
      </c>
      <c r="C7" s="11">
        <v>5</v>
      </c>
      <c r="D7" s="11">
        <v>0</v>
      </c>
      <c r="E7" s="11">
        <v>0</v>
      </c>
      <c r="F7" s="32">
        <f t="shared" ref="F7:F25" si="0">SUM(B7:E7)</f>
        <v>7</v>
      </c>
      <c r="G7" s="11">
        <v>1</v>
      </c>
      <c r="H7" s="11">
        <v>3</v>
      </c>
      <c r="I7" s="11">
        <v>0</v>
      </c>
      <c r="J7" s="11">
        <v>0</v>
      </c>
      <c r="K7" s="33">
        <f t="shared" ref="K7:K18" si="1">SUM(G7:J7)</f>
        <v>4</v>
      </c>
      <c r="L7" s="11">
        <f t="shared" ref="L7:L26" si="2">SUM(F7+K7)</f>
        <v>11</v>
      </c>
    </row>
    <row r="8" spans="1:12" x14ac:dyDescent="0.25">
      <c r="A8" s="27" t="s">
        <v>15</v>
      </c>
      <c r="B8" s="11">
        <v>0</v>
      </c>
      <c r="C8" s="11">
        <v>0</v>
      </c>
      <c r="D8" s="11">
        <v>2</v>
      </c>
      <c r="E8" s="11">
        <v>1</v>
      </c>
      <c r="F8" s="32">
        <f t="shared" si="0"/>
        <v>3</v>
      </c>
      <c r="G8" s="11">
        <v>0</v>
      </c>
      <c r="H8" s="11">
        <v>0</v>
      </c>
      <c r="I8" s="11">
        <v>0</v>
      </c>
      <c r="J8" s="11">
        <v>0</v>
      </c>
      <c r="K8" s="33">
        <f t="shared" si="1"/>
        <v>0</v>
      </c>
      <c r="L8" s="11">
        <f t="shared" si="2"/>
        <v>3</v>
      </c>
    </row>
    <row r="9" spans="1:12" x14ac:dyDescent="0.2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25">
      <c r="A10" s="27" t="s">
        <v>17</v>
      </c>
      <c r="B10" s="11">
        <v>0</v>
      </c>
      <c r="C10" s="11">
        <v>0</v>
      </c>
      <c r="D10" s="11">
        <v>2</v>
      </c>
      <c r="E10" s="11">
        <v>1</v>
      </c>
      <c r="F10" s="32">
        <f t="shared" si="0"/>
        <v>3</v>
      </c>
      <c r="G10" s="11">
        <v>0</v>
      </c>
      <c r="H10" s="11">
        <v>0</v>
      </c>
      <c r="I10" s="11">
        <v>3</v>
      </c>
      <c r="J10" s="11">
        <v>0</v>
      </c>
      <c r="K10" s="33">
        <f t="shared" si="1"/>
        <v>3</v>
      </c>
      <c r="L10" s="11">
        <f t="shared" si="2"/>
        <v>6</v>
      </c>
    </row>
    <row r="11" spans="1:12" x14ac:dyDescent="0.25">
      <c r="A11" s="27" t="s">
        <v>18</v>
      </c>
      <c r="B11" s="11">
        <v>4</v>
      </c>
      <c r="C11" s="11">
        <v>15</v>
      </c>
      <c r="D11" s="11">
        <v>5</v>
      </c>
      <c r="E11" s="11">
        <v>1</v>
      </c>
      <c r="F11" s="32">
        <f t="shared" si="0"/>
        <v>25</v>
      </c>
      <c r="G11" s="11">
        <v>4</v>
      </c>
      <c r="H11" s="11">
        <v>14</v>
      </c>
      <c r="I11" s="11">
        <v>7</v>
      </c>
      <c r="J11" s="11">
        <v>1</v>
      </c>
      <c r="K11" s="33">
        <f t="shared" si="1"/>
        <v>26</v>
      </c>
      <c r="L11" s="11">
        <f t="shared" si="2"/>
        <v>51</v>
      </c>
    </row>
    <row r="12" spans="1:12" x14ac:dyDescent="0.25">
      <c r="A12" s="27" t="s">
        <v>19</v>
      </c>
      <c r="B12" s="11">
        <v>0</v>
      </c>
      <c r="C12" s="11">
        <v>7</v>
      </c>
      <c r="D12" s="11">
        <v>4</v>
      </c>
      <c r="E12" s="11">
        <v>0</v>
      </c>
      <c r="F12" s="32">
        <f t="shared" si="0"/>
        <v>11</v>
      </c>
      <c r="G12" s="11">
        <v>0</v>
      </c>
      <c r="H12" s="11">
        <v>6</v>
      </c>
      <c r="I12" s="11">
        <v>2</v>
      </c>
      <c r="J12" s="11">
        <v>1</v>
      </c>
      <c r="K12" s="33">
        <f t="shared" si="1"/>
        <v>9</v>
      </c>
      <c r="L12" s="11">
        <f t="shared" si="2"/>
        <v>20</v>
      </c>
    </row>
    <row r="13" spans="1:12" x14ac:dyDescent="0.2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25">
      <c r="A14" s="27" t="s">
        <v>21</v>
      </c>
      <c r="B14" s="11">
        <v>3</v>
      </c>
      <c r="C14" s="11">
        <v>4</v>
      </c>
      <c r="D14" s="11">
        <v>0</v>
      </c>
      <c r="E14" s="11">
        <v>0</v>
      </c>
      <c r="F14" s="32">
        <f t="shared" si="0"/>
        <v>7</v>
      </c>
      <c r="G14" s="11">
        <v>4</v>
      </c>
      <c r="H14" s="11">
        <v>1</v>
      </c>
      <c r="I14" s="11">
        <v>0</v>
      </c>
      <c r="J14" s="11">
        <v>0</v>
      </c>
      <c r="K14" s="33">
        <f t="shared" si="1"/>
        <v>5</v>
      </c>
      <c r="L14" s="11">
        <f t="shared" si="2"/>
        <v>12</v>
      </c>
    </row>
    <row r="15" spans="1:12" x14ac:dyDescent="0.25">
      <c r="A15" s="27" t="s">
        <v>22</v>
      </c>
      <c r="B15" s="11">
        <v>0</v>
      </c>
      <c r="C15" s="11">
        <v>0</v>
      </c>
      <c r="D15" s="11">
        <v>0</v>
      </c>
      <c r="E15" s="11">
        <v>0</v>
      </c>
      <c r="F15" s="32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0</v>
      </c>
    </row>
    <row r="16" spans="1:12" x14ac:dyDescent="0.25">
      <c r="A16" s="27" t="s">
        <v>31</v>
      </c>
      <c r="B16" s="11">
        <v>0</v>
      </c>
      <c r="C16" s="11">
        <v>0</v>
      </c>
      <c r="D16" s="11">
        <v>0</v>
      </c>
      <c r="E16" s="11">
        <v>0</v>
      </c>
      <c r="F16" s="32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0</v>
      </c>
    </row>
    <row r="17" spans="1:12" x14ac:dyDescent="0.25">
      <c r="A17" s="27" t="s">
        <v>23</v>
      </c>
      <c r="B17" s="11">
        <v>0</v>
      </c>
      <c r="C17" s="11">
        <v>4</v>
      </c>
      <c r="D17" s="60">
        <v>8</v>
      </c>
      <c r="E17" s="11">
        <v>0</v>
      </c>
      <c r="F17" s="32">
        <f t="shared" si="0"/>
        <v>12</v>
      </c>
      <c r="G17" s="11">
        <v>0</v>
      </c>
      <c r="H17" s="11">
        <v>1</v>
      </c>
      <c r="I17" s="11">
        <v>8</v>
      </c>
      <c r="J17" s="11">
        <v>0</v>
      </c>
      <c r="K17" s="33">
        <f t="shared" si="1"/>
        <v>9</v>
      </c>
      <c r="L17" s="11">
        <f t="shared" si="2"/>
        <v>21</v>
      </c>
    </row>
    <row r="18" spans="1:12" x14ac:dyDescent="0.25">
      <c r="A18" s="27" t="s">
        <v>24</v>
      </c>
      <c r="B18" s="11">
        <v>4</v>
      </c>
      <c r="C18" s="11">
        <v>30</v>
      </c>
      <c r="D18" s="11">
        <v>22</v>
      </c>
      <c r="E18" s="11">
        <v>0</v>
      </c>
      <c r="F18" s="32">
        <f t="shared" si="0"/>
        <v>56</v>
      </c>
      <c r="G18" s="11">
        <v>0</v>
      </c>
      <c r="H18" s="11">
        <v>3</v>
      </c>
      <c r="I18" s="11">
        <v>2</v>
      </c>
      <c r="J18" s="11">
        <v>0</v>
      </c>
      <c r="K18" s="33">
        <f t="shared" si="1"/>
        <v>5</v>
      </c>
      <c r="L18" s="11">
        <f t="shared" si="2"/>
        <v>61</v>
      </c>
    </row>
    <row r="19" spans="1:12" x14ac:dyDescent="0.25">
      <c r="A19" s="27" t="s">
        <v>25</v>
      </c>
      <c r="B19" s="11">
        <v>0</v>
      </c>
      <c r="C19" s="11">
        <v>1</v>
      </c>
      <c r="D19" s="11">
        <v>0</v>
      </c>
      <c r="E19" s="11">
        <v>0</v>
      </c>
      <c r="F19" s="32">
        <f t="shared" si="0"/>
        <v>1</v>
      </c>
      <c r="G19" s="11">
        <v>0</v>
      </c>
      <c r="H19" s="11">
        <v>0</v>
      </c>
      <c r="I19" s="11">
        <v>0</v>
      </c>
      <c r="J19" s="11">
        <v>0</v>
      </c>
      <c r="K19" s="33">
        <v>0</v>
      </c>
      <c r="L19" s="11">
        <f t="shared" si="2"/>
        <v>1</v>
      </c>
    </row>
    <row r="20" spans="1:12" x14ac:dyDescent="0.25">
      <c r="A20" s="27" t="s">
        <v>26</v>
      </c>
      <c r="B20" s="11">
        <v>1</v>
      </c>
      <c r="C20" s="11">
        <v>3</v>
      </c>
      <c r="D20" s="11">
        <v>3</v>
      </c>
      <c r="E20" s="11">
        <v>1</v>
      </c>
      <c r="F20" s="32">
        <f t="shared" si="0"/>
        <v>8</v>
      </c>
      <c r="G20" s="11">
        <v>1</v>
      </c>
      <c r="H20" s="11">
        <v>6</v>
      </c>
      <c r="I20" s="11">
        <v>4</v>
      </c>
      <c r="J20" s="11">
        <v>0</v>
      </c>
      <c r="K20" s="33">
        <f t="shared" ref="K20:K25" si="3">SUM(G20:J20)</f>
        <v>11</v>
      </c>
      <c r="L20" s="11">
        <f t="shared" si="2"/>
        <v>19</v>
      </c>
    </row>
    <row r="21" spans="1:12" x14ac:dyDescent="0.25">
      <c r="A21" s="54" t="s">
        <v>38</v>
      </c>
      <c r="B21" s="11">
        <v>0</v>
      </c>
      <c r="C21" s="11">
        <v>0</v>
      </c>
      <c r="D21" s="11">
        <v>0</v>
      </c>
      <c r="E21" s="11">
        <v>0</v>
      </c>
      <c r="F21" s="32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3">
        <f t="shared" si="3"/>
        <v>0</v>
      </c>
      <c r="L21" s="11">
        <f t="shared" si="2"/>
        <v>0</v>
      </c>
    </row>
    <row r="22" spans="1:12" x14ac:dyDescent="0.2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0</v>
      </c>
      <c r="H22" s="11">
        <v>0</v>
      </c>
      <c r="I22" s="11">
        <v>0</v>
      </c>
      <c r="J22" s="11">
        <v>0</v>
      </c>
      <c r="K22" s="33">
        <f t="shared" si="3"/>
        <v>0</v>
      </c>
      <c r="L22" s="11">
        <f t="shared" si="2"/>
        <v>0</v>
      </c>
    </row>
    <row r="23" spans="1:12" x14ac:dyDescent="0.25">
      <c r="A23" s="27" t="s">
        <v>33</v>
      </c>
      <c r="B23" s="11">
        <v>0</v>
      </c>
      <c r="C23" s="11">
        <v>0</v>
      </c>
      <c r="D23" s="11">
        <v>0</v>
      </c>
      <c r="E23" s="11">
        <v>0</v>
      </c>
      <c r="F23" s="32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3">
        <f t="shared" si="3"/>
        <v>0</v>
      </c>
      <c r="L23" s="11">
        <f t="shared" si="2"/>
        <v>0</v>
      </c>
    </row>
    <row r="24" spans="1:12" x14ac:dyDescent="0.2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3"/>
        <v>0</v>
      </c>
      <c r="L24" s="11">
        <f t="shared" si="2"/>
        <v>0</v>
      </c>
    </row>
    <row r="25" spans="1:12" x14ac:dyDescent="0.25">
      <c r="A25" s="27" t="s">
        <v>27</v>
      </c>
      <c r="B25" s="11">
        <v>0</v>
      </c>
      <c r="C25" s="11">
        <v>4</v>
      </c>
      <c r="D25" s="11">
        <v>13</v>
      </c>
      <c r="E25" s="11">
        <v>1</v>
      </c>
      <c r="F25" s="32">
        <f t="shared" si="0"/>
        <v>18</v>
      </c>
      <c r="G25" s="11">
        <v>0</v>
      </c>
      <c r="H25" s="11">
        <v>3</v>
      </c>
      <c r="I25" s="60">
        <v>5</v>
      </c>
      <c r="J25" s="11">
        <v>0</v>
      </c>
      <c r="K25" s="33">
        <f t="shared" si="3"/>
        <v>8</v>
      </c>
      <c r="L25" s="11">
        <f t="shared" si="2"/>
        <v>26</v>
      </c>
    </row>
    <row r="26" spans="1:12" x14ac:dyDescent="0.25">
      <c r="A26" s="26" t="s">
        <v>35</v>
      </c>
      <c r="B26" s="55">
        <f t="shared" ref="B26:K26" si="4">SUM(B7:B25)</f>
        <v>14</v>
      </c>
      <c r="C26" s="55">
        <f t="shared" si="4"/>
        <v>73</v>
      </c>
      <c r="D26" s="55">
        <f t="shared" si="4"/>
        <v>59</v>
      </c>
      <c r="E26" s="55">
        <f t="shared" si="4"/>
        <v>5</v>
      </c>
      <c r="F26" s="56">
        <f t="shared" si="4"/>
        <v>151</v>
      </c>
      <c r="G26" s="55">
        <f t="shared" si="4"/>
        <v>10</v>
      </c>
      <c r="H26" s="55">
        <f t="shared" si="4"/>
        <v>37</v>
      </c>
      <c r="I26" s="55">
        <f t="shared" si="4"/>
        <v>31</v>
      </c>
      <c r="J26" s="55">
        <f t="shared" si="4"/>
        <v>2</v>
      </c>
      <c r="K26" s="61">
        <f t="shared" si="4"/>
        <v>80</v>
      </c>
      <c r="L26" s="58">
        <f t="shared" si="2"/>
        <v>231</v>
      </c>
    </row>
    <row r="27" spans="1:12" x14ac:dyDescent="0.25">
      <c r="A27" s="20"/>
      <c r="B27" s="59"/>
      <c r="C27" s="59"/>
      <c r="D27" s="59"/>
      <c r="E27" s="59"/>
      <c r="F27" s="35"/>
      <c r="G27" s="59"/>
      <c r="H27" s="59"/>
      <c r="I27" s="59"/>
      <c r="J27" s="59"/>
      <c r="K27" s="35"/>
      <c r="L27" s="59"/>
    </row>
    <row r="28" spans="1:12" x14ac:dyDescent="0.25">
      <c r="A28" s="20"/>
      <c r="B28" s="59"/>
      <c r="C28" s="59"/>
      <c r="D28" s="59"/>
      <c r="E28" s="59"/>
      <c r="F28" s="35"/>
      <c r="G28" s="59"/>
      <c r="H28" s="59"/>
      <c r="I28" s="59"/>
      <c r="J28" s="59"/>
      <c r="K28" s="35"/>
      <c r="L28" s="59"/>
    </row>
  </sheetData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26"/>
  <sheetViews>
    <sheetView tabSelected="1" zoomScaleNormal="100" workbookViewId="0">
      <selection activeCell="Q40" sqref="Q40"/>
    </sheetView>
  </sheetViews>
  <sheetFormatPr defaultColWidth="8.7109375" defaultRowHeight="15" x14ac:dyDescent="0.25"/>
  <cols>
    <col min="1" max="1" width="30.28515625" customWidth="1"/>
    <col min="4" max="4" width="8.85546875" customWidth="1"/>
    <col min="12" max="12" width="9.140625" customWidth="1"/>
  </cols>
  <sheetData>
    <row r="1" spans="1:12" x14ac:dyDescent="0.25">
      <c r="A1" s="6" t="s">
        <v>42</v>
      </c>
      <c r="B1" s="6"/>
    </row>
    <row r="2" spans="1:12" ht="18.75" x14ac:dyDescent="0.3">
      <c r="A2" s="6" t="s">
        <v>43</v>
      </c>
      <c r="B2" s="6"/>
      <c r="C2" s="23" t="s">
        <v>44</v>
      </c>
      <c r="D2" s="24"/>
      <c r="E2" s="25"/>
    </row>
    <row r="4" spans="1:12" x14ac:dyDescent="0.25">
      <c r="A4" s="26" t="s">
        <v>45</v>
      </c>
      <c r="B4" s="26" t="s">
        <v>46</v>
      </c>
      <c r="C4" s="27"/>
      <c r="D4" s="27"/>
      <c r="E4" s="27"/>
      <c r="F4" s="28"/>
      <c r="G4" s="29" t="s">
        <v>47</v>
      </c>
      <c r="H4" s="27"/>
      <c r="I4" s="27"/>
      <c r="J4" s="27"/>
      <c r="K4" s="30"/>
      <c r="L4" s="27"/>
    </row>
    <row r="5" spans="1:12" ht="60" x14ac:dyDescent="0.25">
      <c r="A5" s="31" t="s">
        <v>48</v>
      </c>
      <c r="B5" s="26" t="s">
        <v>9</v>
      </c>
      <c r="C5" s="26" t="s">
        <v>10</v>
      </c>
      <c r="D5" s="26" t="s">
        <v>11</v>
      </c>
      <c r="E5" s="26" t="s">
        <v>12</v>
      </c>
      <c r="F5" s="28" t="s">
        <v>13</v>
      </c>
      <c r="G5" s="26" t="s">
        <v>9</v>
      </c>
      <c r="H5" s="26" t="s">
        <v>10</v>
      </c>
      <c r="I5" s="11" t="s">
        <v>11</v>
      </c>
      <c r="J5" s="26" t="s">
        <v>12</v>
      </c>
      <c r="K5" s="30" t="s">
        <v>13</v>
      </c>
      <c r="L5" s="26" t="s">
        <v>49</v>
      </c>
    </row>
    <row r="6" spans="1:12" x14ac:dyDescent="0.25">
      <c r="A6" s="27" t="s">
        <v>14</v>
      </c>
      <c r="B6" s="11">
        <v>0</v>
      </c>
      <c r="C6" s="11">
        <v>0</v>
      </c>
      <c r="D6" s="11">
        <v>0</v>
      </c>
      <c r="E6" s="11">
        <v>0</v>
      </c>
      <c r="F6" s="32">
        <v>0</v>
      </c>
      <c r="G6" s="11">
        <v>0</v>
      </c>
      <c r="H6" s="11">
        <v>0</v>
      </c>
      <c r="I6" s="11">
        <v>0</v>
      </c>
      <c r="J6" s="11">
        <v>0</v>
      </c>
      <c r="K6" s="33">
        <v>0</v>
      </c>
      <c r="L6" s="11">
        <f>SUM(B6:K6)</f>
        <v>0</v>
      </c>
    </row>
    <row r="7" spans="1:12" x14ac:dyDescent="0.25">
      <c r="A7" s="27" t="s">
        <v>15</v>
      </c>
      <c r="B7" s="11">
        <v>0</v>
      </c>
      <c r="C7" s="11">
        <v>0</v>
      </c>
      <c r="D7" s="11">
        <v>0</v>
      </c>
      <c r="E7" s="11">
        <v>0</v>
      </c>
      <c r="F7" s="32">
        <v>0</v>
      </c>
      <c r="G7" s="11">
        <v>0</v>
      </c>
      <c r="H7" s="11">
        <v>0</v>
      </c>
      <c r="I7" s="11">
        <v>0</v>
      </c>
      <c r="J7" s="11">
        <v>0</v>
      </c>
      <c r="K7" s="33">
        <v>0</v>
      </c>
      <c r="L7" s="11">
        <v>0</v>
      </c>
    </row>
    <row r="8" spans="1:12" x14ac:dyDescent="0.25">
      <c r="A8" s="27" t="s">
        <v>16</v>
      </c>
      <c r="B8" s="11">
        <v>0</v>
      </c>
      <c r="C8" s="11">
        <v>0</v>
      </c>
      <c r="D8" s="11">
        <v>0</v>
      </c>
      <c r="E8" s="11">
        <v>0</v>
      </c>
      <c r="F8" s="32">
        <v>0</v>
      </c>
      <c r="G8" s="11">
        <v>0</v>
      </c>
      <c r="H8" s="11">
        <v>0</v>
      </c>
      <c r="I8" s="11">
        <v>0</v>
      </c>
      <c r="J8" s="11">
        <v>0</v>
      </c>
      <c r="K8" s="33">
        <v>0</v>
      </c>
      <c r="L8" s="11">
        <v>0</v>
      </c>
    </row>
    <row r="9" spans="1:12" x14ac:dyDescent="0.25">
      <c r="A9" s="27" t="s">
        <v>17</v>
      </c>
      <c r="B9" s="11">
        <v>0</v>
      </c>
      <c r="C9" s="11">
        <v>0</v>
      </c>
      <c r="D9" s="11">
        <v>0</v>
      </c>
      <c r="E9" s="11">
        <v>0</v>
      </c>
      <c r="F9" s="32">
        <v>0</v>
      </c>
      <c r="G9" s="11">
        <v>0</v>
      </c>
      <c r="H9" s="11">
        <v>0</v>
      </c>
      <c r="I9" s="11">
        <v>0</v>
      </c>
      <c r="J9" s="11">
        <v>1</v>
      </c>
      <c r="K9" s="33">
        <v>1</v>
      </c>
      <c r="L9" s="11">
        <v>1</v>
      </c>
    </row>
    <row r="10" spans="1:12" x14ac:dyDescent="0.25">
      <c r="A10" s="27" t="s">
        <v>18</v>
      </c>
      <c r="B10" s="11">
        <v>0</v>
      </c>
      <c r="C10" s="11">
        <v>0</v>
      </c>
      <c r="D10" s="11">
        <v>0</v>
      </c>
      <c r="E10" s="11">
        <v>0</v>
      </c>
      <c r="F10" s="32">
        <v>0</v>
      </c>
      <c r="G10" s="11">
        <v>0</v>
      </c>
      <c r="H10" s="11">
        <v>0</v>
      </c>
      <c r="I10" s="11">
        <v>0</v>
      </c>
      <c r="J10" s="11">
        <v>0</v>
      </c>
      <c r="K10" s="33">
        <v>0</v>
      </c>
      <c r="L10" s="11">
        <v>0</v>
      </c>
    </row>
    <row r="11" spans="1:12" x14ac:dyDescent="0.25">
      <c r="A11" s="27" t="s">
        <v>19</v>
      </c>
      <c r="B11" s="11">
        <v>0</v>
      </c>
      <c r="C11" s="11">
        <v>0</v>
      </c>
      <c r="D11" s="11">
        <v>0</v>
      </c>
      <c r="E11" s="11">
        <v>0</v>
      </c>
      <c r="F11" s="32">
        <v>0</v>
      </c>
      <c r="G11" s="11">
        <v>0</v>
      </c>
      <c r="H11" s="11">
        <v>0</v>
      </c>
      <c r="I11" s="11">
        <v>0</v>
      </c>
      <c r="J11" s="11">
        <v>0</v>
      </c>
      <c r="K11" s="33">
        <v>0</v>
      </c>
      <c r="L11" s="11">
        <v>0</v>
      </c>
    </row>
    <row r="12" spans="1:12" x14ac:dyDescent="0.25">
      <c r="A12" s="27" t="s">
        <v>20</v>
      </c>
      <c r="B12" s="11">
        <v>0</v>
      </c>
      <c r="C12" s="11">
        <v>0</v>
      </c>
      <c r="D12" s="11">
        <v>0</v>
      </c>
      <c r="E12" s="11">
        <v>0</v>
      </c>
      <c r="F12" s="32">
        <v>0</v>
      </c>
      <c r="G12" s="11">
        <v>0</v>
      </c>
      <c r="H12" s="11">
        <v>0</v>
      </c>
      <c r="I12" s="11">
        <v>0</v>
      </c>
      <c r="J12" s="11">
        <v>0</v>
      </c>
      <c r="K12" s="33">
        <v>0</v>
      </c>
      <c r="L12" s="11">
        <v>0</v>
      </c>
    </row>
    <row r="13" spans="1:12" x14ac:dyDescent="0.25">
      <c r="A13" s="27" t="s">
        <v>21</v>
      </c>
      <c r="B13" s="11">
        <v>0</v>
      </c>
      <c r="C13" s="11">
        <v>0</v>
      </c>
      <c r="D13" s="11">
        <v>0</v>
      </c>
      <c r="E13" s="11">
        <v>0</v>
      </c>
      <c r="F13" s="32">
        <v>0</v>
      </c>
      <c r="G13" s="11">
        <v>0</v>
      </c>
      <c r="H13" s="11">
        <v>0</v>
      </c>
      <c r="I13" s="11">
        <v>0</v>
      </c>
      <c r="J13" s="11">
        <v>0</v>
      </c>
      <c r="K13" s="33">
        <v>0</v>
      </c>
      <c r="L13" s="11">
        <v>0</v>
      </c>
    </row>
    <row r="14" spans="1:12" x14ac:dyDescent="0.25">
      <c r="A14" s="27" t="s">
        <v>22</v>
      </c>
      <c r="B14" s="11">
        <v>0</v>
      </c>
      <c r="C14" s="11">
        <v>0</v>
      </c>
      <c r="D14" s="11">
        <v>0</v>
      </c>
      <c r="E14" s="11">
        <v>0</v>
      </c>
      <c r="F14" s="32">
        <v>0</v>
      </c>
      <c r="G14" s="11">
        <v>0</v>
      </c>
      <c r="H14" s="11">
        <v>0</v>
      </c>
      <c r="I14" s="11">
        <v>1</v>
      </c>
      <c r="J14" s="11">
        <v>0</v>
      </c>
      <c r="K14" s="33">
        <v>1</v>
      </c>
      <c r="L14" s="11">
        <v>1</v>
      </c>
    </row>
    <row r="15" spans="1:12" x14ac:dyDescent="0.25">
      <c r="A15" s="27" t="s">
        <v>31</v>
      </c>
      <c r="B15" s="11">
        <v>0</v>
      </c>
      <c r="C15" s="11">
        <v>0</v>
      </c>
      <c r="D15" s="11">
        <v>0</v>
      </c>
      <c r="E15" s="11">
        <v>0</v>
      </c>
      <c r="F15" s="32">
        <v>0</v>
      </c>
      <c r="G15" s="11">
        <v>0</v>
      </c>
      <c r="H15" s="11">
        <v>0</v>
      </c>
      <c r="I15" s="11">
        <v>0</v>
      </c>
      <c r="J15" s="11">
        <v>0</v>
      </c>
      <c r="K15" s="33">
        <v>0</v>
      </c>
      <c r="L15" s="11">
        <v>0</v>
      </c>
    </row>
    <row r="16" spans="1:12" x14ac:dyDescent="0.25">
      <c r="A16" s="27" t="s">
        <v>23</v>
      </c>
      <c r="B16" s="11">
        <v>0</v>
      </c>
      <c r="C16" s="11">
        <v>0</v>
      </c>
      <c r="D16" s="11">
        <v>2</v>
      </c>
      <c r="E16" s="11">
        <v>0</v>
      </c>
      <c r="F16" s="32">
        <v>2</v>
      </c>
      <c r="G16" s="11">
        <v>0</v>
      </c>
      <c r="H16" s="11">
        <v>3</v>
      </c>
      <c r="I16" s="11">
        <v>1</v>
      </c>
      <c r="J16" s="11">
        <v>0</v>
      </c>
      <c r="K16" s="33">
        <v>4</v>
      </c>
      <c r="L16" s="11">
        <v>6</v>
      </c>
    </row>
    <row r="17" spans="1:12" x14ac:dyDescent="0.25">
      <c r="A17" s="27" t="s">
        <v>24</v>
      </c>
      <c r="B17" s="11">
        <v>0</v>
      </c>
      <c r="C17" s="11">
        <v>0</v>
      </c>
      <c r="D17" s="11">
        <v>0</v>
      </c>
      <c r="E17" s="11">
        <v>0</v>
      </c>
      <c r="F17" s="32">
        <v>0</v>
      </c>
      <c r="G17" s="11">
        <v>0</v>
      </c>
      <c r="H17" s="11">
        <v>0</v>
      </c>
      <c r="I17" s="11">
        <v>0</v>
      </c>
      <c r="J17" s="11">
        <v>0</v>
      </c>
      <c r="K17" s="33">
        <v>0</v>
      </c>
      <c r="L17" s="11">
        <v>0</v>
      </c>
    </row>
    <row r="18" spans="1:12" x14ac:dyDescent="0.25">
      <c r="A18" s="27" t="s">
        <v>25</v>
      </c>
      <c r="B18" s="11">
        <v>0</v>
      </c>
      <c r="C18" s="11">
        <v>0</v>
      </c>
      <c r="D18" s="11">
        <v>0</v>
      </c>
      <c r="E18" s="11">
        <v>0</v>
      </c>
      <c r="F18" s="32">
        <v>0</v>
      </c>
      <c r="G18" s="11">
        <v>0</v>
      </c>
      <c r="H18" s="11">
        <v>0</v>
      </c>
      <c r="I18" s="11">
        <v>0</v>
      </c>
      <c r="J18" s="11">
        <v>0</v>
      </c>
      <c r="K18" s="33">
        <v>0</v>
      </c>
      <c r="L18" s="11">
        <v>0</v>
      </c>
    </row>
    <row r="19" spans="1:12" x14ac:dyDescent="0.25">
      <c r="A19" s="27" t="s">
        <v>26</v>
      </c>
      <c r="B19" s="11">
        <v>0</v>
      </c>
      <c r="C19" s="11">
        <v>0</v>
      </c>
      <c r="D19" s="11">
        <v>0</v>
      </c>
      <c r="E19" s="11">
        <v>0</v>
      </c>
      <c r="F19" s="32">
        <v>0</v>
      </c>
      <c r="G19" s="11">
        <v>0</v>
      </c>
      <c r="H19" s="11">
        <v>0</v>
      </c>
      <c r="I19" s="11">
        <v>0</v>
      </c>
      <c r="J19" s="11">
        <v>0</v>
      </c>
      <c r="K19" s="33">
        <v>0</v>
      </c>
      <c r="L19" s="11">
        <v>0</v>
      </c>
    </row>
    <row r="20" spans="1:12" x14ac:dyDescent="0.25">
      <c r="A20" s="27" t="s">
        <v>32</v>
      </c>
      <c r="B20" s="11">
        <v>0</v>
      </c>
      <c r="C20" s="11">
        <v>0</v>
      </c>
      <c r="D20" s="11">
        <v>0</v>
      </c>
      <c r="E20" s="11">
        <v>0</v>
      </c>
      <c r="F20" s="32">
        <v>0</v>
      </c>
      <c r="G20" s="11">
        <v>0</v>
      </c>
      <c r="H20" s="11">
        <v>0</v>
      </c>
      <c r="I20" s="11">
        <v>0</v>
      </c>
      <c r="J20" s="11">
        <v>0</v>
      </c>
      <c r="K20" s="33">
        <v>0</v>
      </c>
      <c r="L20" s="11">
        <v>0</v>
      </c>
    </row>
    <row r="21" spans="1:12" x14ac:dyDescent="0.25">
      <c r="A21" s="27" t="s">
        <v>33</v>
      </c>
      <c r="B21" s="11">
        <v>0</v>
      </c>
      <c r="C21" s="11">
        <v>0</v>
      </c>
      <c r="D21" s="11">
        <v>0</v>
      </c>
      <c r="E21" s="11">
        <v>0</v>
      </c>
      <c r="F21" s="32">
        <v>0</v>
      </c>
      <c r="G21" s="11">
        <v>0</v>
      </c>
      <c r="H21" s="11">
        <v>0</v>
      </c>
      <c r="I21" s="11">
        <v>0</v>
      </c>
      <c r="J21" s="11">
        <v>0</v>
      </c>
      <c r="K21" s="33">
        <v>0</v>
      </c>
      <c r="L21" s="11">
        <v>0</v>
      </c>
    </row>
    <row r="22" spans="1:12" x14ac:dyDescent="0.25">
      <c r="A22" s="27" t="s">
        <v>34</v>
      </c>
      <c r="B22" s="11">
        <v>0</v>
      </c>
      <c r="C22" s="11">
        <v>0</v>
      </c>
      <c r="D22" s="11">
        <v>0</v>
      </c>
      <c r="E22" s="11">
        <v>0</v>
      </c>
      <c r="F22" s="32">
        <v>0</v>
      </c>
      <c r="G22" s="11">
        <v>0</v>
      </c>
      <c r="H22" s="11">
        <v>0</v>
      </c>
      <c r="I22" s="11">
        <v>0</v>
      </c>
      <c r="J22" s="11">
        <v>0</v>
      </c>
      <c r="K22" s="33">
        <v>0</v>
      </c>
      <c r="L22" s="11">
        <v>0</v>
      </c>
    </row>
    <row r="23" spans="1:12" x14ac:dyDescent="0.25">
      <c r="A23" s="27" t="s">
        <v>27</v>
      </c>
      <c r="B23" s="11">
        <v>0</v>
      </c>
      <c r="C23" s="11">
        <v>5</v>
      </c>
      <c r="D23" s="11">
        <v>6</v>
      </c>
      <c r="E23" s="11">
        <v>0</v>
      </c>
      <c r="F23" s="32">
        <v>11</v>
      </c>
      <c r="G23" s="11">
        <v>0</v>
      </c>
      <c r="H23" s="11">
        <v>6</v>
      </c>
      <c r="I23" s="11">
        <v>11</v>
      </c>
      <c r="J23" s="11">
        <v>0</v>
      </c>
      <c r="K23" s="33">
        <v>17</v>
      </c>
      <c r="L23" s="11">
        <v>28</v>
      </c>
    </row>
    <row r="24" spans="1:12" x14ac:dyDescent="0.25">
      <c r="A24" s="26" t="s">
        <v>35</v>
      </c>
      <c r="B24" s="11">
        <f t="shared" ref="B24:L24" si="0">SUM(B6:B23)</f>
        <v>0</v>
      </c>
      <c r="C24" s="11">
        <f t="shared" si="0"/>
        <v>5</v>
      </c>
      <c r="D24" s="11">
        <f t="shared" si="0"/>
        <v>8</v>
      </c>
      <c r="E24" s="11">
        <f t="shared" si="0"/>
        <v>0</v>
      </c>
      <c r="F24" s="32">
        <f t="shared" si="0"/>
        <v>13</v>
      </c>
      <c r="G24" s="11">
        <f t="shared" si="0"/>
        <v>0</v>
      </c>
      <c r="H24" s="11">
        <f t="shared" si="0"/>
        <v>9</v>
      </c>
      <c r="I24" s="11">
        <f t="shared" si="0"/>
        <v>13</v>
      </c>
      <c r="J24" s="11">
        <f t="shared" si="0"/>
        <v>1</v>
      </c>
      <c r="K24" s="33">
        <f t="shared" si="0"/>
        <v>23</v>
      </c>
      <c r="L24" s="34">
        <f t="shared" si="0"/>
        <v>36</v>
      </c>
    </row>
    <row r="25" spans="1:12" x14ac:dyDescent="0.25">
      <c r="A25" s="35"/>
      <c r="B25" s="21"/>
      <c r="C25" s="21"/>
      <c r="D25" s="21"/>
      <c r="E25" s="21"/>
      <c r="G25" s="21"/>
      <c r="H25" s="21"/>
      <c r="I25" s="21"/>
      <c r="J25" s="21"/>
      <c r="L25" s="21"/>
    </row>
    <row r="26" spans="1:12" x14ac:dyDescent="0.25">
      <c r="A26" s="35"/>
      <c r="B26" s="35"/>
      <c r="C26" s="21"/>
      <c r="D26" s="21"/>
      <c r="E26" s="21"/>
      <c r="G26" s="21"/>
      <c r="H26" s="21"/>
      <c r="I26" s="21"/>
      <c r="J26" s="21"/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Q24"/>
  <sheetViews>
    <sheetView zoomScaleNormal="100" workbookViewId="0">
      <selection activeCell="A26" sqref="A26"/>
    </sheetView>
  </sheetViews>
  <sheetFormatPr defaultColWidth="8.7109375" defaultRowHeight="15" x14ac:dyDescent="0.25"/>
  <cols>
    <col min="1" max="1" width="20.7109375" customWidth="1"/>
    <col min="2" max="20" width="6.28515625" customWidth="1"/>
    <col min="21" max="25" width="6.85546875" customWidth="1"/>
    <col min="26" max="26" width="8.140625" customWidth="1"/>
    <col min="29" max="29" width="27" customWidth="1"/>
    <col min="30" max="41" width="6.5703125" customWidth="1"/>
  </cols>
  <sheetData>
    <row r="1" spans="1:41" x14ac:dyDescent="0.25">
      <c r="A1" s="6" t="s">
        <v>0</v>
      </c>
      <c r="B1" s="36">
        <v>44256</v>
      </c>
      <c r="O1" s="6" t="s">
        <v>0</v>
      </c>
    </row>
    <row r="3" spans="1:41" ht="15" customHeight="1" x14ac:dyDescent="0.25">
      <c r="O3" s="5" t="s">
        <v>3</v>
      </c>
      <c r="P3" s="4" t="s">
        <v>4</v>
      </c>
      <c r="Q3" s="4"/>
      <c r="R3" s="4"/>
      <c r="S3" s="4"/>
      <c r="T3" s="4"/>
      <c r="U3" s="4"/>
      <c r="V3" s="4"/>
      <c r="W3" s="4"/>
      <c r="X3" s="4"/>
      <c r="Y3" s="4"/>
      <c r="Z3" s="3" t="s">
        <v>5</v>
      </c>
      <c r="AA3" s="2" t="s">
        <v>6</v>
      </c>
      <c r="AC3" s="5" t="s">
        <v>3</v>
      </c>
      <c r="AD3" s="4" t="s">
        <v>4</v>
      </c>
      <c r="AE3" s="4"/>
      <c r="AF3" s="4"/>
      <c r="AG3" s="4"/>
      <c r="AH3" s="4"/>
      <c r="AI3" s="4"/>
      <c r="AJ3" s="4"/>
      <c r="AK3" s="4"/>
      <c r="AL3" s="4"/>
      <c r="AM3" s="4"/>
      <c r="AN3" s="3" t="s">
        <v>5</v>
      </c>
      <c r="AO3" s="2" t="s">
        <v>6</v>
      </c>
    </row>
    <row r="4" spans="1:41" ht="15" customHeight="1" x14ac:dyDescent="0.25">
      <c r="A4" s="26" t="s">
        <v>45</v>
      </c>
      <c r="B4" s="26" t="s">
        <v>46</v>
      </c>
      <c r="C4" s="27"/>
      <c r="D4" s="27"/>
      <c r="E4" s="27"/>
      <c r="F4" s="37"/>
      <c r="G4" s="26" t="s">
        <v>47</v>
      </c>
      <c r="H4" s="27"/>
      <c r="I4" s="27"/>
      <c r="J4" s="27"/>
      <c r="K4" s="30"/>
      <c r="L4" s="27"/>
      <c r="O4" s="5"/>
      <c r="P4" s="1" t="s">
        <v>7</v>
      </c>
      <c r="Q4" s="1"/>
      <c r="R4" s="1"/>
      <c r="S4" s="1"/>
      <c r="T4" s="1"/>
      <c r="U4" s="1" t="s">
        <v>8</v>
      </c>
      <c r="V4" s="1"/>
      <c r="W4" s="1"/>
      <c r="X4" s="1"/>
      <c r="Y4" s="1"/>
      <c r="Z4" s="3"/>
      <c r="AA4" s="2"/>
      <c r="AC4" s="5"/>
      <c r="AD4" s="1" t="s">
        <v>7</v>
      </c>
      <c r="AE4" s="1"/>
      <c r="AF4" s="1"/>
      <c r="AG4" s="1"/>
      <c r="AH4" s="1"/>
      <c r="AI4" s="1" t="s">
        <v>8</v>
      </c>
      <c r="AJ4" s="1"/>
      <c r="AK4" s="1"/>
      <c r="AL4" s="1"/>
      <c r="AM4" s="1"/>
      <c r="AN4" s="3"/>
      <c r="AO4" s="2"/>
    </row>
    <row r="5" spans="1:41" ht="15" customHeight="1" x14ac:dyDescent="0.25">
      <c r="A5" s="31" t="s">
        <v>48</v>
      </c>
      <c r="B5" s="26" t="s">
        <v>9</v>
      </c>
      <c r="C5" s="26" t="s">
        <v>10</v>
      </c>
      <c r="D5" s="26" t="s">
        <v>11</v>
      </c>
      <c r="E5" s="26" t="s">
        <v>12</v>
      </c>
      <c r="F5" s="37" t="s">
        <v>13</v>
      </c>
      <c r="G5" s="26" t="s">
        <v>9</v>
      </c>
      <c r="H5" s="26" t="s">
        <v>10</v>
      </c>
      <c r="I5" s="26" t="s">
        <v>11</v>
      </c>
      <c r="J5" s="26" t="s">
        <v>12</v>
      </c>
      <c r="K5" s="30" t="s">
        <v>13</v>
      </c>
      <c r="L5" s="26" t="s">
        <v>50</v>
      </c>
      <c r="O5" s="5"/>
      <c r="P5" s="8" t="s">
        <v>9</v>
      </c>
      <c r="Q5" s="8" t="s">
        <v>10</v>
      </c>
      <c r="R5" s="8" t="s">
        <v>11</v>
      </c>
      <c r="S5" s="8" t="s">
        <v>12</v>
      </c>
      <c r="T5" s="9" t="s">
        <v>13</v>
      </c>
      <c r="U5" s="8" t="s">
        <v>9</v>
      </c>
      <c r="V5" s="8" t="s">
        <v>10</v>
      </c>
      <c r="W5" s="8" t="s">
        <v>11</v>
      </c>
      <c r="X5" s="8" t="s">
        <v>12</v>
      </c>
      <c r="Y5" s="9" t="s">
        <v>13</v>
      </c>
      <c r="Z5" s="3"/>
      <c r="AA5" s="2"/>
      <c r="AC5" s="5"/>
      <c r="AD5" s="8" t="s">
        <v>9</v>
      </c>
      <c r="AE5" s="8" t="s">
        <v>10</v>
      </c>
      <c r="AF5" s="8" t="s">
        <v>11</v>
      </c>
      <c r="AG5" s="8" t="s">
        <v>12</v>
      </c>
      <c r="AH5" s="9" t="s">
        <v>13</v>
      </c>
      <c r="AI5" s="8" t="s">
        <v>9</v>
      </c>
      <c r="AJ5" s="8" t="s">
        <v>10</v>
      </c>
      <c r="AK5" s="8" t="s">
        <v>11</v>
      </c>
      <c r="AL5" s="8" t="s">
        <v>12</v>
      </c>
      <c r="AM5" s="9" t="s">
        <v>13</v>
      </c>
      <c r="AN5" s="3"/>
      <c r="AO5" s="2"/>
    </row>
    <row r="6" spans="1:41" x14ac:dyDescent="0.25">
      <c r="A6" s="27" t="s">
        <v>14</v>
      </c>
      <c r="B6" s="11">
        <v>53</v>
      </c>
      <c r="C6" s="11">
        <v>5</v>
      </c>
      <c r="D6" s="11">
        <v>0</v>
      </c>
      <c r="E6" s="11">
        <v>0</v>
      </c>
      <c r="F6" s="38">
        <v>58</v>
      </c>
      <c r="G6" s="11">
        <v>17</v>
      </c>
      <c r="H6" s="11">
        <v>1</v>
      </c>
      <c r="I6" s="11">
        <v>0</v>
      </c>
      <c r="J6" s="11">
        <v>0</v>
      </c>
      <c r="K6" s="33">
        <v>18</v>
      </c>
      <c r="L6" s="11">
        <v>76</v>
      </c>
      <c r="O6" s="10" t="s">
        <v>14</v>
      </c>
      <c r="P6" s="11">
        <f>B6+'February 2021'!B6</f>
        <v>53</v>
      </c>
      <c r="Q6" s="11">
        <f>C6+'February 2021'!C6</f>
        <v>5</v>
      </c>
      <c r="R6" s="11">
        <f>D6+'February 2021'!D6</f>
        <v>0</v>
      </c>
      <c r="S6" s="11">
        <f>E6+'February 2021'!E6</f>
        <v>0</v>
      </c>
      <c r="T6" s="12">
        <f t="shared" ref="T6:T23" si="0">SUM(P6:S6)</f>
        <v>58</v>
      </c>
      <c r="U6" s="11">
        <f>G6+'February 2021'!G6</f>
        <v>17</v>
      </c>
      <c r="V6" s="11">
        <f>H6+'February 2021'!H6</f>
        <v>1</v>
      </c>
      <c r="W6" s="11">
        <f>I6+'February 2021'!I6</f>
        <v>0</v>
      </c>
      <c r="X6" s="11">
        <f>J6+'February 2021'!J6</f>
        <v>0</v>
      </c>
      <c r="Y6" s="12">
        <f t="shared" ref="Y6:Y23" si="1">SUM(U6:X6)</f>
        <v>18</v>
      </c>
      <c r="Z6" s="13">
        <f t="shared" ref="Z6:Z23" si="2">T6+Y6</f>
        <v>76</v>
      </c>
      <c r="AA6" s="14">
        <f t="shared" ref="AA6:AA24" si="3">Z6/$Z$24</f>
        <v>0.1391941391941392</v>
      </c>
      <c r="AC6" s="10" t="s">
        <v>14</v>
      </c>
      <c r="AD6" s="11">
        <v>53</v>
      </c>
      <c r="AE6" s="11">
        <v>5</v>
      </c>
      <c r="AF6" s="11">
        <v>0</v>
      </c>
      <c r="AG6" s="11">
        <v>0</v>
      </c>
      <c r="AH6" s="12">
        <v>58</v>
      </c>
      <c r="AI6" s="11">
        <v>17</v>
      </c>
      <c r="AJ6" s="11">
        <v>1</v>
      </c>
      <c r="AK6" s="11">
        <v>0</v>
      </c>
      <c r="AL6" s="11">
        <v>0</v>
      </c>
      <c r="AM6" s="12">
        <v>18</v>
      </c>
      <c r="AN6" s="13">
        <v>76</v>
      </c>
      <c r="AO6" s="14">
        <v>0.139194139194139</v>
      </c>
    </row>
    <row r="7" spans="1:41" x14ac:dyDescent="0.25">
      <c r="A7" s="27" t="s">
        <v>15</v>
      </c>
      <c r="B7" s="11">
        <v>3</v>
      </c>
      <c r="C7" s="11">
        <v>17</v>
      </c>
      <c r="D7" s="11">
        <v>6</v>
      </c>
      <c r="E7" s="11">
        <v>0</v>
      </c>
      <c r="F7" s="38">
        <v>26</v>
      </c>
      <c r="G7" s="11">
        <v>2</v>
      </c>
      <c r="H7" s="11">
        <v>2</v>
      </c>
      <c r="I7" s="11">
        <v>0</v>
      </c>
      <c r="J7" s="11">
        <v>0</v>
      </c>
      <c r="K7" s="33">
        <v>4</v>
      </c>
      <c r="L7" s="11">
        <v>30</v>
      </c>
      <c r="O7" s="10" t="s">
        <v>15</v>
      </c>
      <c r="P7" s="11">
        <f>B7+'February 2021'!B7</f>
        <v>3</v>
      </c>
      <c r="Q7" s="11">
        <f>C7+'February 2021'!C7</f>
        <v>17</v>
      </c>
      <c r="R7" s="11">
        <f>D7+'February 2021'!D7</f>
        <v>6</v>
      </c>
      <c r="S7" s="11">
        <f>E7+'February 2021'!E7</f>
        <v>0</v>
      </c>
      <c r="T7" s="12">
        <f t="shared" si="0"/>
        <v>26</v>
      </c>
      <c r="U7" s="11">
        <f>G7+'February 2021'!G7</f>
        <v>2</v>
      </c>
      <c r="V7" s="11">
        <f>H7+'February 2021'!H7</f>
        <v>2</v>
      </c>
      <c r="W7" s="11">
        <f>I7+'February 2021'!I7</f>
        <v>0</v>
      </c>
      <c r="X7" s="11">
        <f>J7+'February 2021'!J7</f>
        <v>0</v>
      </c>
      <c r="Y7" s="12">
        <f t="shared" si="1"/>
        <v>4</v>
      </c>
      <c r="Z7" s="13">
        <f t="shared" si="2"/>
        <v>30</v>
      </c>
      <c r="AA7" s="14">
        <f t="shared" si="3"/>
        <v>5.4945054945054944E-2</v>
      </c>
      <c r="AC7" s="10" t="s">
        <v>15</v>
      </c>
      <c r="AD7" s="11">
        <v>3</v>
      </c>
      <c r="AE7" s="11">
        <v>17</v>
      </c>
      <c r="AF7" s="11">
        <v>6</v>
      </c>
      <c r="AG7" s="11">
        <v>0</v>
      </c>
      <c r="AH7" s="12">
        <v>26</v>
      </c>
      <c r="AI7" s="11">
        <v>2</v>
      </c>
      <c r="AJ7" s="11">
        <v>2</v>
      </c>
      <c r="AK7" s="11">
        <v>0</v>
      </c>
      <c r="AL7" s="11">
        <v>0</v>
      </c>
      <c r="AM7" s="12">
        <v>4</v>
      </c>
      <c r="AN7" s="13">
        <v>30</v>
      </c>
      <c r="AO7" s="14">
        <v>5.4945054945054903E-2</v>
      </c>
    </row>
    <row r="8" spans="1:41" x14ac:dyDescent="0.25">
      <c r="A8" s="27" t="s">
        <v>16</v>
      </c>
      <c r="B8" s="11">
        <v>0</v>
      </c>
      <c r="C8" s="11">
        <v>0</v>
      </c>
      <c r="D8" s="11">
        <v>0</v>
      </c>
      <c r="E8" s="11">
        <v>0</v>
      </c>
      <c r="F8" s="38">
        <v>0</v>
      </c>
      <c r="G8" s="11">
        <v>0</v>
      </c>
      <c r="H8" s="11">
        <v>0</v>
      </c>
      <c r="I8" s="11">
        <v>0</v>
      </c>
      <c r="J8" s="11">
        <v>0</v>
      </c>
      <c r="K8" s="33">
        <v>0</v>
      </c>
      <c r="L8" s="11">
        <v>0</v>
      </c>
      <c r="O8" s="10" t="s">
        <v>16</v>
      </c>
      <c r="P8" s="11">
        <f>B8+'February 2021'!B8</f>
        <v>0</v>
      </c>
      <c r="Q8" s="11">
        <f>C8+'February 2021'!C8</f>
        <v>0</v>
      </c>
      <c r="R8" s="11">
        <f>D8+'February 2021'!D8</f>
        <v>0</v>
      </c>
      <c r="S8" s="11">
        <f>E8+'February 2021'!E8</f>
        <v>0</v>
      </c>
      <c r="T8" s="12">
        <f t="shared" si="0"/>
        <v>0</v>
      </c>
      <c r="U8" s="11">
        <f>G8+'February 2021'!G8</f>
        <v>0</v>
      </c>
      <c r="V8" s="11">
        <f>H8+'February 2021'!H8</f>
        <v>0</v>
      </c>
      <c r="W8" s="11">
        <f>I8+'February 2021'!I8</f>
        <v>0</v>
      </c>
      <c r="X8" s="11">
        <f>J8+'February 2021'!J8</f>
        <v>0</v>
      </c>
      <c r="Y8" s="12">
        <f t="shared" si="1"/>
        <v>0</v>
      </c>
      <c r="Z8" s="13">
        <f t="shared" si="2"/>
        <v>0</v>
      </c>
      <c r="AA8" s="14">
        <f t="shared" si="3"/>
        <v>0</v>
      </c>
      <c r="AC8" s="10" t="s">
        <v>16</v>
      </c>
      <c r="AD8" s="11">
        <v>0</v>
      </c>
      <c r="AE8" s="11">
        <v>0</v>
      </c>
      <c r="AF8" s="11">
        <v>0</v>
      </c>
      <c r="AG8" s="11">
        <v>0</v>
      </c>
      <c r="AH8" s="12">
        <v>0</v>
      </c>
      <c r="AI8" s="11">
        <v>0</v>
      </c>
      <c r="AJ8" s="11">
        <v>0</v>
      </c>
      <c r="AK8" s="11">
        <v>0</v>
      </c>
      <c r="AL8" s="11">
        <v>0</v>
      </c>
      <c r="AM8" s="12">
        <v>0</v>
      </c>
      <c r="AN8" s="13">
        <v>0</v>
      </c>
      <c r="AO8" s="14">
        <v>0</v>
      </c>
    </row>
    <row r="9" spans="1:41" x14ac:dyDescent="0.25">
      <c r="A9" s="27" t="s">
        <v>17</v>
      </c>
      <c r="B9" s="11">
        <v>0</v>
      </c>
      <c r="C9" s="11">
        <v>0</v>
      </c>
      <c r="D9" s="11">
        <v>5</v>
      </c>
      <c r="E9" s="11">
        <v>0</v>
      </c>
      <c r="F9" s="38">
        <v>5</v>
      </c>
      <c r="G9" s="11">
        <v>0</v>
      </c>
      <c r="H9" s="11">
        <v>0</v>
      </c>
      <c r="I9" s="11">
        <v>9</v>
      </c>
      <c r="J9" s="11">
        <v>0</v>
      </c>
      <c r="K9" s="33">
        <v>9</v>
      </c>
      <c r="L9" s="11">
        <v>14</v>
      </c>
      <c r="O9" s="10" t="s">
        <v>17</v>
      </c>
      <c r="P9" s="11">
        <f>B9+'February 2021'!B9</f>
        <v>0</v>
      </c>
      <c r="Q9" s="11">
        <f>C9+'February 2021'!C9</f>
        <v>0</v>
      </c>
      <c r="R9" s="11">
        <f>D9+'February 2021'!D9</f>
        <v>5</v>
      </c>
      <c r="S9" s="11">
        <f>E9+'February 2021'!E9</f>
        <v>0</v>
      </c>
      <c r="T9" s="12">
        <f t="shared" si="0"/>
        <v>5</v>
      </c>
      <c r="U9" s="11">
        <f>G9+'February 2021'!G9</f>
        <v>0</v>
      </c>
      <c r="V9" s="11">
        <f>H9+'February 2021'!H9</f>
        <v>0</v>
      </c>
      <c r="W9" s="11">
        <f>I9+'February 2021'!I9</f>
        <v>9</v>
      </c>
      <c r="X9" s="11">
        <f>J9+'February 2021'!J9</f>
        <v>1</v>
      </c>
      <c r="Y9" s="12">
        <f t="shared" si="1"/>
        <v>10</v>
      </c>
      <c r="Z9" s="13">
        <f t="shared" si="2"/>
        <v>15</v>
      </c>
      <c r="AA9" s="14">
        <f t="shared" si="3"/>
        <v>2.7472527472527472E-2</v>
      </c>
      <c r="AC9" s="10" t="s">
        <v>17</v>
      </c>
      <c r="AD9" s="11">
        <v>0</v>
      </c>
      <c r="AE9" s="11">
        <v>0</v>
      </c>
      <c r="AF9" s="11">
        <v>5</v>
      </c>
      <c r="AG9" s="11">
        <v>0</v>
      </c>
      <c r="AH9" s="12">
        <v>5</v>
      </c>
      <c r="AI9" s="11">
        <v>0</v>
      </c>
      <c r="AJ9" s="11">
        <v>0</v>
      </c>
      <c r="AK9" s="11">
        <v>9</v>
      </c>
      <c r="AL9" s="11">
        <v>1</v>
      </c>
      <c r="AM9" s="12">
        <v>10</v>
      </c>
      <c r="AN9" s="13">
        <v>15</v>
      </c>
      <c r="AO9" s="14">
        <v>2.74725274725275E-2</v>
      </c>
    </row>
    <row r="10" spans="1:41" x14ac:dyDescent="0.25">
      <c r="A10" s="27" t="s">
        <v>18</v>
      </c>
      <c r="B10" s="11">
        <v>0</v>
      </c>
      <c r="C10" s="11">
        <v>9</v>
      </c>
      <c r="D10" s="11">
        <v>2</v>
      </c>
      <c r="E10" s="11">
        <v>0</v>
      </c>
      <c r="F10" s="38">
        <v>11</v>
      </c>
      <c r="G10" s="11">
        <v>2</v>
      </c>
      <c r="H10" s="11">
        <v>8</v>
      </c>
      <c r="I10" s="11">
        <v>7</v>
      </c>
      <c r="J10" s="11">
        <v>1</v>
      </c>
      <c r="K10" s="33">
        <v>18</v>
      </c>
      <c r="L10" s="11">
        <v>29</v>
      </c>
      <c r="O10" s="10" t="s">
        <v>18</v>
      </c>
      <c r="P10" s="11">
        <f>B10+'February 2021'!B10</f>
        <v>0</v>
      </c>
      <c r="Q10" s="11">
        <f>C10+'February 2021'!C10</f>
        <v>9</v>
      </c>
      <c r="R10" s="11">
        <f>D10+'February 2021'!D10</f>
        <v>2</v>
      </c>
      <c r="S10" s="11">
        <f>E10+'February 2021'!E10</f>
        <v>0</v>
      </c>
      <c r="T10" s="12">
        <f t="shared" si="0"/>
        <v>11</v>
      </c>
      <c r="U10" s="11">
        <f>G10+'February 2021'!G10</f>
        <v>2</v>
      </c>
      <c r="V10" s="11">
        <f>H10+'February 2021'!H10</f>
        <v>8</v>
      </c>
      <c r="W10" s="11">
        <f>I10+'February 2021'!I10</f>
        <v>7</v>
      </c>
      <c r="X10" s="11">
        <f>J10+'February 2021'!J10</f>
        <v>1</v>
      </c>
      <c r="Y10" s="12">
        <f t="shared" si="1"/>
        <v>18</v>
      </c>
      <c r="Z10" s="13">
        <f t="shared" si="2"/>
        <v>29</v>
      </c>
      <c r="AA10" s="14">
        <f t="shared" si="3"/>
        <v>5.3113553113553112E-2</v>
      </c>
      <c r="AC10" s="10" t="s">
        <v>18</v>
      </c>
      <c r="AD10" s="11">
        <v>0</v>
      </c>
      <c r="AE10" s="11">
        <v>9</v>
      </c>
      <c r="AF10" s="11">
        <v>2</v>
      </c>
      <c r="AG10" s="11">
        <v>0</v>
      </c>
      <c r="AH10" s="12">
        <v>11</v>
      </c>
      <c r="AI10" s="11">
        <v>2</v>
      </c>
      <c r="AJ10" s="11">
        <v>8</v>
      </c>
      <c r="AK10" s="11">
        <v>7</v>
      </c>
      <c r="AL10" s="11">
        <v>1</v>
      </c>
      <c r="AM10" s="12">
        <v>18</v>
      </c>
      <c r="AN10" s="13">
        <v>29</v>
      </c>
      <c r="AO10" s="14">
        <v>5.3113553113553098E-2</v>
      </c>
    </row>
    <row r="11" spans="1:41" x14ac:dyDescent="0.25">
      <c r="A11" s="27" t="s">
        <v>19</v>
      </c>
      <c r="B11" s="11">
        <v>0</v>
      </c>
      <c r="C11" s="11">
        <v>4</v>
      </c>
      <c r="D11" s="11">
        <v>3</v>
      </c>
      <c r="E11" s="11">
        <v>1</v>
      </c>
      <c r="F11" s="38">
        <v>8</v>
      </c>
      <c r="G11" s="11">
        <v>0</v>
      </c>
      <c r="H11" s="11">
        <v>1</v>
      </c>
      <c r="I11" s="11">
        <v>3</v>
      </c>
      <c r="J11" s="11">
        <v>0</v>
      </c>
      <c r="K11" s="33">
        <v>4</v>
      </c>
      <c r="L11" s="11">
        <v>12</v>
      </c>
      <c r="O11" s="10" t="s">
        <v>19</v>
      </c>
      <c r="P11" s="11">
        <f>B11+'February 2021'!B11</f>
        <v>0</v>
      </c>
      <c r="Q11" s="11">
        <f>C11+'February 2021'!C11</f>
        <v>4</v>
      </c>
      <c r="R11" s="11">
        <f>D11+'February 2021'!D11</f>
        <v>3</v>
      </c>
      <c r="S11" s="11">
        <f>E11+'February 2021'!E11</f>
        <v>1</v>
      </c>
      <c r="T11" s="12">
        <f t="shared" si="0"/>
        <v>8</v>
      </c>
      <c r="U11" s="11">
        <f>G11+'February 2021'!G11</f>
        <v>0</v>
      </c>
      <c r="V11" s="11">
        <f>H11+'February 2021'!H11</f>
        <v>1</v>
      </c>
      <c r="W11" s="11">
        <f>I11+'February 2021'!I11</f>
        <v>3</v>
      </c>
      <c r="X11" s="11">
        <f>J11+'February 2021'!J11</f>
        <v>0</v>
      </c>
      <c r="Y11" s="12">
        <f t="shared" si="1"/>
        <v>4</v>
      </c>
      <c r="Z11" s="13">
        <f t="shared" si="2"/>
        <v>12</v>
      </c>
      <c r="AA11" s="14">
        <f t="shared" si="3"/>
        <v>2.197802197802198E-2</v>
      </c>
      <c r="AC11" s="10" t="s">
        <v>19</v>
      </c>
      <c r="AD11" s="11">
        <v>0</v>
      </c>
      <c r="AE11" s="11">
        <v>4</v>
      </c>
      <c r="AF11" s="11">
        <v>3</v>
      </c>
      <c r="AG11" s="11">
        <v>1</v>
      </c>
      <c r="AH11" s="12">
        <v>8</v>
      </c>
      <c r="AI11" s="11">
        <v>0</v>
      </c>
      <c r="AJ11" s="11">
        <v>1</v>
      </c>
      <c r="AK11" s="11">
        <v>3</v>
      </c>
      <c r="AL11" s="11">
        <v>0</v>
      </c>
      <c r="AM11" s="12">
        <v>4</v>
      </c>
      <c r="AN11" s="13">
        <v>12</v>
      </c>
      <c r="AO11" s="14">
        <v>2.1978021978022001E-2</v>
      </c>
    </row>
    <row r="12" spans="1:41" x14ac:dyDescent="0.25">
      <c r="A12" s="27" t="s">
        <v>20</v>
      </c>
      <c r="B12" s="11">
        <v>0</v>
      </c>
      <c r="C12" s="11">
        <v>1</v>
      </c>
      <c r="D12" s="11">
        <v>0</v>
      </c>
      <c r="E12" s="11">
        <v>0</v>
      </c>
      <c r="F12" s="38">
        <v>1</v>
      </c>
      <c r="G12" s="11">
        <v>0</v>
      </c>
      <c r="H12" s="11">
        <v>0</v>
      </c>
      <c r="I12" s="11">
        <v>1</v>
      </c>
      <c r="J12" s="11">
        <v>0</v>
      </c>
      <c r="K12" s="33">
        <v>1</v>
      </c>
      <c r="L12" s="11">
        <v>2</v>
      </c>
      <c r="O12" s="10" t="s">
        <v>20</v>
      </c>
      <c r="P12" s="11">
        <f>B12+'February 2021'!B12</f>
        <v>0</v>
      </c>
      <c r="Q12" s="11">
        <f>C12+'February 2021'!C12</f>
        <v>1</v>
      </c>
      <c r="R12" s="11">
        <f>D12+'February 2021'!D12</f>
        <v>0</v>
      </c>
      <c r="S12" s="11">
        <f>E12+'February 2021'!E12</f>
        <v>0</v>
      </c>
      <c r="T12" s="12">
        <f t="shared" si="0"/>
        <v>1</v>
      </c>
      <c r="U12" s="11">
        <f>G12+'February 2021'!G12</f>
        <v>0</v>
      </c>
      <c r="V12" s="11">
        <f>H12+'February 2021'!H12</f>
        <v>0</v>
      </c>
      <c r="W12" s="11">
        <f>I12+'February 2021'!I12</f>
        <v>1</v>
      </c>
      <c r="X12" s="11">
        <f>J12+'February 2021'!J12</f>
        <v>0</v>
      </c>
      <c r="Y12" s="12">
        <f t="shared" si="1"/>
        <v>1</v>
      </c>
      <c r="Z12" s="13">
        <f t="shared" si="2"/>
        <v>2</v>
      </c>
      <c r="AA12" s="15">
        <f t="shared" si="3"/>
        <v>3.663003663003663E-3</v>
      </c>
      <c r="AC12" s="10" t="s">
        <v>20</v>
      </c>
      <c r="AD12" s="11">
        <v>0</v>
      </c>
      <c r="AE12" s="11">
        <v>1</v>
      </c>
      <c r="AF12" s="11">
        <v>0</v>
      </c>
      <c r="AG12" s="11">
        <v>0</v>
      </c>
      <c r="AH12" s="12">
        <v>1</v>
      </c>
      <c r="AI12" s="11">
        <v>0</v>
      </c>
      <c r="AJ12" s="11">
        <v>0</v>
      </c>
      <c r="AK12" s="11">
        <v>1</v>
      </c>
      <c r="AL12" s="11">
        <v>0</v>
      </c>
      <c r="AM12" s="12">
        <v>1</v>
      </c>
      <c r="AN12" s="13">
        <v>2</v>
      </c>
      <c r="AO12" s="15">
        <v>3.66300366300366E-3</v>
      </c>
    </row>
    <row r="13" spans="1:41" x14ac:dyDescent="0.25">
      <c r="A13" s="27" t="s">
        <v>21</v>
      </c>
      <c r="B13" s="11">
        <v>1</v>
      </c>
      <c r="C13" s="11">
        <v>0</v>
      </c>
      <c r="D13" s="11">
        <v>0</v>
      </c>
      <c r="E13" s="11">
        <v>0</v>
      </c>
      <c r="F13" s="38">
        <v>1</v>
      </c>
      <c r="G13" s="11">
        <v>0</v>
      </c>
      <c r="H13" s="11">
        <v>2</v>
      </c>
      <c r="I13" s="11">
        <v>0</v>
      </c>
      <c r="J13" s="11">
        <v>0</v>
      </c>
      <c r="K13" s="33">
        <v>2</v>
      </c>
      <c r="L13" s="11">
        <v>3</v>
      </c>
      <c r="O13" s="10" t="s">
        <v>21</v>
      </c>
      <c r="P13" s="11">
        <f>B13+'February 2021'!B13</f>
        <v>1</v>
      </c>
      <c r="Q13" s="11">
        <f>C13+'February 2021'!C13</f>
        <v>0</v>
      </c>
      <c r="R13" s="11">
        <f>D13+'February 2021'!D13</f>
        <v>0</v>
      </c>
      <c r="S13" s="11">
        <f>E13+'February 2021'!E13</f>
        <v>0</v>
      </c>
      <c r="T13" s="12">
        <f t="shared" si="0"/>
        <v>1</v>
      </c>
      <c r="U13" s="11">
        <f>G13+'February 2021'!G13</f>
        <v>0</v>
      </c>
      <c r="V13" s="11">
        <f>H13+'February 2021'!H13</f>
        <v>2</v>
      </c>
      <c r="W13" s="11">
        <f>I13+'February 2021'!I13</f>
        <v>0</v>
      </c>
      <c r="X13" s="11">
        <f>J13+'February 2021'!J13</f>
        <v>0</v>
      </c>
      <c r="Y13" s="12">
        <f t="shared" si="1"/>
        <v>2</v>
      </c>
      <c r="Z13" s="13">
        <f t="shared" si="2"/>
        <v>3</v>
      </c>
      <c r="AA13" s="14">
        <f t="shared" si="3"/>
        <v>5.4945054945054949E-3</v>
      </c>
      <c r="AC13" s="10" t="s">
        <v>21</v>
      </c>
      <c r="AD13" s="11">
        <v>1</v>
      </c>
      <c r="AE13" s="11">
        <v>0</v>
      </c>
      <c r="AF13" s="11">
        <v>0</v>
      </c>
      <c r="AG13" s="11">
        <v>0</v>
      </c>
      <c r="AH13" s="12">
        <v>1</v>
      </c>
      <c r="AI13" s="11">
        <v>0</v>
      </c>
      <c r="AJ13" s="11">
        <v>2</v>
      </c>
      <c r="AK13" s="11">
        <v>0</v>
      </c>
      <c r="AL13" s="11">
        <v>0</v>
      </c>
      <c r="AM13" s="12">
        <v>2</v>
      </c>
      <c r="AN13" s="13">
        <v>3</v>
      </c>
      <c r="AO13" s="14">
        <v>5.4945054945054897E-3</v>
      </c>
    </row>
    <row r="14" spans="1:41" x14ac:dyDescent="0.25">
      <c r="A14" s="27" t="s">
        <v>22</v>
      </c>
      <c r="B14" s="11">
        <v>0</v>
      </c>
      <c r="C14" s="11">
        <v>0</v>
      </c>
      <c r="D14" s="11">
        <v>1</v>
      </c>
      <c r="E14" s="11">
        <v>0</v>
      </c>
      <c r="F14" s="38">
        <v>1</v>
      </c>
      <c r="G14" s="11">
        <v>0</v>
      </c>
      <c r="H14" s="11">
        <v>0</v>
      </c>
      <c r="I14" s="11">
        <v>1</v>
      </c>
      <c r="J14" s="11">
        <v>0</v>
      </c>
      <c r="K14" s="33">
        <v>1</v>
      </c>
      <c r="L14" s="11">
        <v>2</v>
      </c>
      <c r="O14" s="10" t="s">
        <v>22</v>
      </c>
      <c r="P14" s="11">
        <f>B14+'February 2021'!B14</f>
        <v>0</v>
      </c>
      <c r="Q14" s="11">
        <f>C14+'February 2021'!C14</f>
        <v>0</v>
      </c>
      <c r="R14" s="11">
        <f>D14+'February 2021'!D14</f>
        <v>1</v>
      </c>
      <c r="S14" s="11">
        <f>E14+'February 2021'!E14</f>
        <v>0</v>
      </c>
      <c r="T14" s="12">
        <f t="shared" si="0"/>
        <v>1</v>
      </c>
      <c r="U14" s="11">
        <f>G14+'February 2021'!G14</f>
        <v>0</v>
      </c>
      <c r="V14" s="11">
        <f>H14+'February 2021'!H14</f>
        <v>0</v>
      </c>
      <c r="W14" s="11">
        <f>I14+'February 2021'!I14</f>
        <v>2</v>
      </c>
      <c r="X14" s="11">
        <f>J14+'February 2021'!J14</f>
        <v>0</v>
      </c>
      <c r="Y14" s="12">
        <f t="shared" si="1"/>
        <v>2</v>
      </c>
      <c r="Z14" s="13">
        <f t="shared" si="2"/>
        <v>3</v>
      </c>
      <c r="AA14" s="14">
        <f t="shared" si="3"/>
        <v>5.4945054945054949E-3</v>
      </c>
      <c r="AC14" s="10" t="s">
        <v>22</v>
      </c>
      <c r="AD14" s="11">
        <v>0</v>
      </c>
      <c r="AE14" s="11">
        <v>0</v>
      </c>
      <c r="AF14" s="11">
        <v>1</v>
      </c>
      <c r="AG14" s="11">
        <v>0</v>
      </c>
      <c r="AH14" s="12">
        <v>1</v>
      </c>
      <c r="AI14" s="11">
        <v>0</v>
      </c>
      <c r="AJ14" s="11">
        <v>0</v>
      </c>
      <c r="AK14" s="11">
        <v>2</v>
      </c>
      <c r="AL14" s="11">
        <v>0</v>
      </c>
      <c r="AM14" s="12">
        <v>2</v>
      </c>
      <c r="AN14" s="13">
        <v>3</v>
      </c>
      <c r="AO14" s="14">
        <v>5.4945054945054897E-3</v>
      </c>
    </row>
    <row r="15" spans="1:41" x14ac:dyDescent="0.25">
      <c r="A15" s="27" t="s">
        <v>31</v>
      </c>
      <c r="B15" s="11">
        <v>0</v>
      </c>
      <c r="C15" s="11">
        <v>0</v>
      </c>
      <c r="D15" s="11">
        <v>0</v>
      </c>
      <c r="E15" s="11">
        <v>0</v>
      </c>
      <c r="F15" s="38">
        <v>0</v>
      </c>
      <c r="G15" s="11">
        <v>0</v>
      </c>
      <c r="H15" s="11">
        <v>0</v>
      </c>
      <c r="I15" s="11">
        <v>0</v>
      </c>
      <c r="J15" s="11">
        <v>0</v>
      </c>
      <c r="K15" s="33">
        <v>0</v>
      </c>
      <c r="L15" s="11">
        <v>0</v>
      </c>
      <c r="O15" s="10" t="s">
        <v>31</v>
      </c>
      <c r="P15" s="11">
        <f>B15+'February 2021'!B15</f>
        <v>0</v>
      </c>
      <c r="Q15" s="11">
        <f>C15+'February 2021'!C15</f>
        <v>0</v>
      </c>
      <c r="R15" s="11">
        <f>D15+'February 2021'!D15</f>
        <v>0</v>
      </c>
      <c r="S15" s="11">
        <f>E15+'February 2021'!E15</f>
        <v>0</v>
      </c>
      <c r="T15" s="12">
        <f t="shared" si="0"/>
        <v>0</v>
      </c>
      <c r="U15" s="11">
        <f>G15+'February 2021'!G15</f>
        <v>0</v>
      </c>
      <c r="V15" s="11">
        <f>H15+'February 2021'!H15</f>
        <v>0</v>
      </c>
      <c r="W15" s="11">
        <f>I15+'February 2021'!I15</f>
        <v>0</v>
      </c>
      <c r="X15" s="11">
        <f>J15+'February 2021'!J15</f>
        <v>0</v>
      </c>
      <c r="Y15" s="12">
        <f t="shared" si="1"/>
        <v>0</v>
      </c>
      <c r="Z15" s="13">
        <f t="shared" si="2"/>
        <v>0</v>
      </c>
      <c r="AA15" s="14">
        <f t="shared" si="3"/>
        <v>0</v>
      </c>
      <c r="AC15" s="10" t="s">
        <v>23</v>
      </c>
      <c r="AD15" s="11">
        <v>0</v>
      </c>
      <c r="AE15" s="11">
        <v>10</v>
      </c>
      <c r="AF15" s="11">
        <v>10</v>
      </c>
      <c r="AG15" s="11">
        <v>0</v>
      </c>
      <c r="AH15" s="12">
        <v>20</v>
      </c>
      <c r="AI15" s="11">
        <v>0</v>
      </c>
      <c r="AJ15" s="11">
        <v>8</v>
      </c>
      <c r="AK15" s="11">
        <v>3</v>
      </c>
      <c r="AL15" s="11">
        <v>0</v>
      </c>
      <c r="AM15" s="12">
        <v>11</v>
      </c>
      <c r="AN15" s="13">
        <v>31</v>
      </c>
      <c r="AO15" s="14">
        <v>5.6776556776556797E-2</v>
      </c>
    </row>
    <row r="16" spans="1:41" x14ac:dyDescent="0.25">
      <c r="A16" s="27" t="s">
        <v>23</v>
      </c>
      <c r="B16" s="11">
        <v>0</v>
      </c>
      <c r="C16" s="11">
        <v>10</v>
      </c>
      <c r="D16" s="11">
        <v>8</v>
      </c>
      <c r="E16" s="11">
        <v>0</v>
      </c>
      <c r="F16" s="38">
        <v>18</v>
      </c>
      <c r="G16" s="11">
        <v>0</v>
      </c>
      <c r="H16" s="11">
        <v>5</v>
      </c>
      <c r="I16" s="11">
        <v>2</v>
      </c>
      <c r="J16" s="11">
        <v>0</v>
      </c>
      <c r="K16" s="33">
        <v>7</v>
      </c>
      <c r="L16" s="11">
        <v>25</v>
      </c>
      <c r="O16" s="10" t="s">
        <v>23</v>
      </c>
      <c r="P16" s="11">
        <f>B16+'February 2021'!B16</f>
        <v>0</v>
      </c>
      <c r="Q16" s="11">
        <f>C16+'February 2021'!C16</f>
        <v>10</v>
      </c>
      <c r="R16" s="11">
        <f>D16+'February 2021'!D16</f>
        <v>10</v>
      </c>
      <c r="S16" s="11">
        <f>E16+'February 2021'!E16</f>
        <v>0</v>
      </c>
      <c r="T16" s="12">
        <f t="shared" si="0"/>
        <v>20</v>
      </c>
      <c r="U16" s="11">
        <f>G16+'February 2021'!G16</f>
        <v>0</v>
      </c>
      <c r="V16" s="11">
        <f>H16+'February 2021'!H16</f>
        <v>8</v>
      </c>
      <c r="W16" s="11">
        <f>I16+'February 2021'!I16</f>
        <v>3</v>
      </c>
      <c r="X16" s="11">
        <f>J16+'February 2021'!J16</f>
        <v>0</v>
      </c>
      <c r="Y16" s="12">
        <f t="shared" si="1"/>
        <v>11</v>
      </c>
      <c r="Z16" s="13">
        <f t="shared" si="2"/>
        <v>31</v>
      </c>
      <c r="AA16" s="14">
        <f t="shared" si="3"/>
        <v>5.6776556776556776E-2</v>
      </c>
      <c r="AC16" s="10" t="s">
        <v>24</v>
      </c>
      <c r="AD16" s="11">
        <v>7</v>
      </c>
      <c r="AE16" s="11">
        <v>79</v>
      </c>
      <c r="AF16" s="11">
        <v>84</v>
      </c>
      <c r="AG16" s="11">
        <v>3</v>
      </c>
      <c r="AH16" s="12">
        <v>173</v>
      </c>
      <c r="AI16" s="11">
        <v>0</v>
      </c>
      <c r="AJ16" s="11">
        <v>2</v>
      </c>
      <c r="AK16" s="11">
        <v>0</v>
      </c>
      <c r="AL16" s="11">
        <v>0</v>
      </c>
      <c r="AM16" s="12">
        <v>2</v>
      </c>
      <c r="AN16" s="13">
        <v>175</v>
      </c>
      <c r="AO16" s="14">
        <v>0.32051282051282098</v>
      </c>
    </row>
    <row r="17" spans="1:43" x14ac:dyDescent="0.25">
      <c r="A17" s="27" t="s">
        <v>24</v>
      </c>
      <c r="B17" s="11">
        <v>7</v>
      </c>
      <c r="C17" s="11">
        <v>79</v>
      </c>
      <c r="D17" s="11">
        <v>84</v>
      </c>
      <c r="E17" s="11">
        <v>3</v>
      </c>
      <c r="F17" s="38">
        <v>173</v>
      </c>
      <c r="G17" s="11">
        <v>0</v>
      </c>
      <c r="H17" s="11">
        <v>2</v>
      </c>
      <c r="I17" s="11">
        <v>0</v>
      </c>
      <c r="J17" s="11">
        <v>0</v>
      </c>
      <c r="K17" s="33">
        <v>2</v>
      </c>
      <c r="L17" s="11">
        <v>175</v>
      </c>
      <c r="O17" s="10" t="s">
        <v>24</v>
      </c>
      <c r="P17" s="11">
        <f>B17+'February 2021'!B17</f>
        <v>7</v>
      </c>
      <c r="Q17" s="11">
        <f>C17+'February 2021'!C17</f>
        <v>79</v>
      </c>
      <c r="R17" s="11">
        <f>D17+'February 2021'!D17</f>
        <v>84</v>
      </c>
      <c r="S17" s="11">
        <f>E17+'February 2021'!E17</f>
        <v>3</v>
      </c>
      <c r="T17" s="12">
        <f t="shared" si="0"/>
        <v>173</v>
      </c>
      <c r="U17" s="11">
        <f>G17+'February 2021'!G17</f>
        <v>0</v>
      </c>
      <c r="V17" s="11">
        <f>H17+'February 2021'!H17</f>
        <v>2</v>
      </c>
      <c r="W17" s="11">
        <f>I17+'February 2021'!I17</f>
        <v>0</v>
      </c>
      <c r="X17" s="11">
        <f>J17+'February 2021'!J17</f>
        <v>0</v>
      </c>
      <c r="Y17" s="12">
        <f t="shared" si="1"/>
        <v>2</v>
      </c>
      <c r="Z17" s="13">
        <f t="shared" si="2"/>
        <v>175</v>
      </c>
      <c r="AA17" s="14">
        <f t="shared" si="3"/>
        <v>0.32051282051282054</v>
      </c>
      <c r="AC17" s="10" t="s">
        <v>25</v>
      </c>
      <c r="AD17" s="11">
        <v>51</v>
      </c>
      <c r="AE17" s="11">
        <v>0</v>
      </c>
      <c r="AF17" s="11">
        <v>0</v>
      </c>
      <c r="AG17" s="11">
        <v>0</v>
      </c>
      <c r="AH17" s="12">
        <v>51</v>
      </c>
      <c r="AI17" s="11">
        <v>20</v>
      </c>
      <c r="AJ17" s="11">
        <v>0</v>
      </c>
      <c r="AK17" s="11">
        <v>0</v>
      </c>
      <c r="AL17" s="11">
        <v>0</v>
      </c>
      <c r="AM17" s="12">
        <v>20</v>
      </c>
      <c r="AN17" s="13">
        <v>71</v>
      </c>
      <c r="AO17" s="14">
        <v>0.13003663003662999</v>
      </c>
    </row>
    <row r="18" spans="1:43" x14ac:dyDescent="0.25">
      <c r="A18" s="27" t="s">
        <v>25</v>
      </c>
      <c r="B18" s="11">
        <v>51</v>
      </c>
      <c r="C18" s="11">
        <v>0</v>
      </c>
      <c r="D18" s="11">
        <v>0</v>
      </c>
      <c r="E18" s="11">
        <v>0</v>
      </c>
      <c r="F18" s="38">
        <v>51</v>
      </c>
      <c r="G18" s="11">
        <v>20</v>
      </c>
      <c r="H18" s="11">
        <v>0</v>
      </c>
      <c r="I18" s="11">
        <v>0</v>
      </c>
      <c r="J18" s="11">
        <v>0</v>
      </c>
      <c r="K18" s="33">
        <v>20</v>
      </c>
      <c r="L18" s="11">
        <v>71</v>
      </c>
      <c r="O18" s="10" t="s">
        <v>25</v>
      </c>
      <c r="P18" s="11">
        <f>B18+'February 2021'!B18</f>
        <v>51</v>
      </c>
      <c r="Q18" s="11">
        <f>C18+'February 2021'!C18</f>
        <v>0</v>
      </c>
      <c r="R18" s="11">
        <f>D18+'February 2021'!D18</f>
        <v>0</v>
      </c>
      <c r="S18" s="11">
        <f>E18+'February 2021'!E18</f>
        <v>0</v>
      </c>
      <c r="T18" s="12">
        <f t="shared" si="0"/>
        <v>51</v>
      </c>
      <c r="U18" s="11">
        <f>G18+'February 2021'!G18</f>
        <v>20</v>
      </c>
      <c r="V18" s="11">
        <f>H18+'February 2021'!H18</f>
        <v>0</v>
      </c>
      <c r="W18" s="11">
        <f>I18+'February 2021'!I18</f>
        <v>0</v>
      </c>
      <c r="X18" s="11">
        <f>J18+'February 2021'!J18</f>
        <v>0</v>
      </c>
      <c r="Y18" s="12">
        <f t="shared" si="1"/>
        <v>20</v>
      </c>
      <c r="Z18" s="13">
        <f t="shared" si="2"/>
        <v>71</v>
      </c>
      <c r="AA18" s="14">
        <f t="shared" si="3"/>
        <v>0.13003663003663005</v>
      </c>
      <c r="AC18" s="10" t="s">
        <v>26</v>
      </c>
      <c r="AD18" s="11">
        <v>0</v>
      </c>
      <c r="AE18" s="11">
        <v>1</v>
      </c>
      <c r="AF18" s="11">
        <v>3</v>
      </c>
      <c r="AG18" s="11">
        <v>1</v>
      </c>
      <c r="AH18" s="12">
        <v>5</v>
      </c>
      <c r="AI18" s="11">
        <v>3</v>
      </c>
      <c r="AJ18" s="11">
        <v>8</v>
      </c>
      <c r="AK18" s="11">
        <v>13</v>
      </c>
      <c r="AL18" s="11">
        <v>0</v>
      </c>
      <c r="AM18" s="12">
        <v>24</v>
      </c>
      <c r="AN18" s="13">
        <v>29</v>
      </c>
      <c r="AO18" s="14">
        <v>5.3113553113553098E-2</v>
      </c>
    </row>
    <row r="19" spans="1:43" x14ac:dyDescent="0.25">
      <c r="A19" s="27" t="s">
        <v>26</v>
      </c>
      <c r="B19" s="11">
        <v>0</v>
      </c>
      <c r="C19" s="11">
        <v>1</v>
      </c>
      <c r="D19" s="11">
        <v>3</v>
      </c>
      <c r="E19" s="11">
        <v>1</v>
      </c>
      <c r="F19" s="38">
        <v>5</v>
      </c>
      <c r="G19" s="11">
        <v>3</v>
      </c>
      <c r="H19" s="11">
        <v>8</v>
      </c>
      <c r="I19" s="11">
        <v>13</v>
      </c>
      <c r="J19" s="11">
        <v>0</v>
      </c>
      <c r="K19" s="33">
        <v>24</v>
      </c>
      <c r="L19" s="11">
        <v>29</v>
      </c>
      <c r="O19" s="10" t="s">
        <v>26</v>
      </c>
      <c r="P19" s="11">
        <f>B19+'February 2021'!B19</f>
        <v>0</v>
      </c>
      <c r="Q19" s="11">
        <f>C19+'February 2021'!C19</f>
        <v>1</v>
      </c>
      <c r="R19" s="11">
        <f>D19+'February 2021'!D19</f>
        <v>3</v>
      </c>
      <c r="S19" s="11">
        <f>E19+'February 2021'!E19</f>
        <v>1</v>
      </c>
      <c r="T19" s="12">
        <f t="shared" si="0"/>
        <v>5</v>
      </c>
      <c r="U19" s="11">
        <f>G19+'February 2021'!G19</f>
        <v>3</v>
      </c>
      <c r="V19" s="11">
        <f>H19+'February 2021'!H19</f>
        <v>8</v>
      </c>
      <c r="W19" s="11">
        <f>I19+'February 2021'!I19</f>
        <v>13</v>
      </c>
      <c r="X19" s="11">
        <f>J19+'February 2021'!J19</f>
        <v>0</v>
      </c>
      <c r="Y19" s="12">
        <f t="shared" si="1"/>
        <v>24</v>
      </c>
      <c r="Z19" s="13">
        <f t="shared" si="2"/>
        <v>29</v>
      </c>
      <c r="AA19" s="14">
        <f t="shared" si="3"/>
        <v>5.3113553113553112E-2</v>
      </c>
      <c r="AC19" s="10" t="s">
        <v>27</v>
      </c>
      <c r="AD19" s="11">
        <v>1</v>
      </c>
      <c r="AE19" s="11">
        <v>10</v>
      </c>
      <c r="AF19" s="11">
        <v>24</v>
      </c>
      <c r="AG19" s="11">
        <v>0</v>
      </c>
      <c r="AH19" s="12">
        <v>35</v>
      </c>
      <c r="AI19" s="11">
        <v>2</v>
      </c>
      <c r="AJ19" s="11">
        <v>10</v>
      </c>
      <c r="AK19" s="11">
        <v>23</v>
      </c>
      <c r="AL19" s="11">
        <v>0</v>
      </c>
      <c r="AM19" s="12">
        <v>35</v>
      </c>
      <c r="AN19" s="13">
        <v>70</v>
      </c>
      <c r="AO19" s="14">
        <v>0.128205128205128</v>
      </c>
    </row>
    <row r="20" spans="1:43" x14ac:dyDescent="0.25">
      <c r="A20" s="27" t="s">
        <v>32</v>
      </c>
      <c r="B20" s="11">
        <v>0</v>
      </c>
      <c r="C20" s="11">
        <v>0</v>
      </c>
      <c r="D20" s="11">
        <v>0</v>
      </c>
      <c r="E20" s="11">
        <v>0</v>
      </c>
      <c r="F20" s="38">
        <v>0</v>
      </c>
      <c r="G20" s="11">
        <v>0</v>
      </c>
      <c r="H20" s="11">
        <v>0</v>
      </c>
      <c r="I20" s="11">
        <v>0</v>
      </c>
      <c r="J20" s="11">
        <v>0</v>
      </c>
      <c r="K20" s="33">
        <v>0</v>
      </c>
      <c r="L20" s="11">
        <v>0</v>
      </c>
      <c r="O20" s="10" t="s">
        <v>32</v>
      </c>
      <c r="P20" s="11">
        <f>B20+'February 2021'!B20</f>
        <v>0</v>
      </c>
      <c r="Q20" s="11">
        <f>C20+'February 2021'!C20</f>
        <v>0</v>
      </c>
      <c r="R20" s="11">
        <f>D20+'February 2021'!D20</f>
        <v>0</v>
      </c>
      <c r="S20" s="11">
        <f>E20+'February 2021'!E20</f>
        <v>0</v>
      </c>
      <c r="T20" s="12">
        <f t="shared" si="0"/>
        <v>0</v>
      </c>
      <c r="U20" s="11">
        <f>G20+'February 2021'!G20</f>
        <v>0</v>
      </c>
      <c r="V20" s="11">
        <f>H20+'February 2021'!H20</f>
        <v>0</v>
      </c>
      <c r="W20" s="11">
        <f>I20+'February 2021'!I20</f>
        <v>0</v>
      </c>
      <c r="X20" s="11">
        <f>J20+'February 2021'!J20</f>
        <v>0</v>
      </c>
      <c r="Y20" s="12">
        <f t="shared" si="1"/>
        <v>0</v>
      </c>
      <c r="Z20" s="13">
        <f t="shared" si="2"/>
        <v>0</v>
      </c>
      <c r="AA20" s="22">
        <f t="shared" si="3"/>
        <v>0</v>
      </c>
      <c r="AC20" s="16" t="s">
        <v>5</v>
      </c>
      <c r="AD20" s="17">
        <v>116</v>
      </c>
      <c r="AE20" s="17">
        <v>136</v>
      </c>
      <c r="AF20" s="17">
        <v>138</v>
      </c>
      <c r="AG20" s="17">
        <v>5</v>
      </c>
      <c r="AH20" s="18">
        <v>395</v>
      </c>
      <c r="AI20" s="17">
        <v>46</v>
      </c>
      <c r="AJ20" s="17">
        <v>42</v>
      </c>
      <c r="AK20" s="17">
        <v>61</v>
      </c>
      <c r="AL20" s="17">
        <v>2</v>
      </c>
      <c r="AM20" s="18">
        <v>151</v>
      </c>
      <c r="AN20" s="18">
        <v>546</v>
      </c>
      <c r="AO20" s="19">
        <v>1</v>
      </c>
      <c r="AQ20">
        <v>1315</v>
      </c>
    </row>
    <row r="21" spans="1:43" x14ac:dyDescent="0.25">
      <c r="A21" s="27" t="s">
        <v>33</v>
      </c>
      <c r="B21" s="11">
        <v>0</v>
      </c>
      <c r="C21" s="11">
        <v>0</v>
      </c>
      <c r="D21" s="11">
        <v>0</v>
      </c>
      <c r="E21" s="11">
        <v>0</v>
      </c>
      <c r="F21" s="38">
        <v>0</v>
      </c>
      <c r="G21" s="11">
        <v>0</v>
      </c>
      <c r="H21" s="11">
        <v>0</v>
      </c>
      <c r="I21" s="11">
        <v>0</v>
      </c>
      <c r="J21" s="11">
        <v>0</v>
      </c>
      <c r="K21" s="33">
        <v>0</v>
      </c>
      <c r="L21" s="11">
        <v>0</v>
      </c>
      <c r="O21" s="10" t="s">
        <v>33</v>
      </c>
      <c r="P21" s="11">
        <f>B21+'February 2021'!B21</f>
        <v>0</v>
      </c>
      <c r="Q21" s="11">
        <f>C21+'February 2021'!C21</f>
        <v>0</v>
      </c>
      <c r="R21" s="11">
        <f>D21+'February 2021'!D21</f>
        <v>0</v>
      </c>
      <c r="S21" s="11">
        <f>E21+'February 2021'!E21</f>
        <v>0</v>
      </c>
      <c r="T21" s="12">
        <f t="shared" si="0"/>
        <v>0</v>
      </c>
      <c r="U21" s="11">
        <f>G21+'February 2021'!G21</f>
        <v>0</v>
      </c>
      <c r="V21" s="11">
        <f>H21+'February 2021'!H21</f>
        <v>0</v>
      </c>
      <c r="W21" s="11">
        <f>I21+'February 2021'!I21</f>
        <v>0</v>
      </c>
      <c r="X21" s="11">
        <f>J21+'February 2021'!J21</f>
        <v>0</v>
      </c>
      <c r="Y21" s="12">
        <f t="shared" si="1"/>
        <v>0</v>
      </c>
      <c r="Z21" s="13">
        <f t="shared" si="2"/>
        <v>0</v>
      </c>
      <c r="AA21" s="22">
        <f t="shared" si="3"/>
        <v>0</v>
      </c>
      <c r="AQ21">
        <f>AQ20-AN20</f>
        <v>769</v>
      </c>
    </row>
    <row r="22" spans="1:43" x14ac:dyDescent="0.25">
      <c r="A22" s="27" t="s">
        <v>34</v>
      </c>
      <c r="B22" s="11">
        <v>0</v>
      </c>
      <c r="C22" s="11">
        <v>0</v>
      </c>
      <c r="D22" s="11">
        <v>0</v>
      </c>
      <c r="E22" s="11">
        <v>0</v>
      </c>
      <c r="F22" s="38">
        <v>0</v>
      </c>
      <c r="G22" s="11">
        <v>0</v>
      </c>
      <c r="H22" s="11">
        <v>0</v>
      </c>
      <c r="I22" s="11">
        <v>0</v>
      </c>
      <c r="J22" s="11">
        <v>0</v>
      </c>
      <c r="K22" s="33">
        <v>0</v>
      </c>
      <c r="L22" s="11">
        <v>0</v>
      </c>
      <c r="O22" s="10" t="s">
        <v>34</v>
      </c>
      <c r="P22" s="11">
        <f>B22+'February 2021'!B22</f>
        <v>0</v>
      </c>
      <c r="Q22" s="11">
        <f>C22+'February 2021'!C22</f>
        <v>0</v>
      </c>
      <c r="R22" s="11">
        <f>D22+'February 2021'!D22</f>
        <v>0</v>
      </c>
      <c r="S22" s="11">
        <f>E22+'February 2021'!E22</f>
        <v>0</v>
      </c>
      <c r="T22" s="12">
        <f t="shared" si="0"/>
        <v>0</v>
      </c>
      <c r="U22" s="11">
        <f>G22+'February 2021'!G22</f>
        <v>0</v>
      </c>
      <c r="V22" s="11">
        <f>H22+'February 2021'!H22</f>
        <v>0</v>
      </c>
      <c r="W22" s="11">
        <f>I22+'February 2021'!I22</f>
        <v>0</v>
      </c>
      <c r="X22" s="11">
        <f>J22+'February 2021'!J22</f>
        <v>0</v>
      </c>
      <c r="Y22" s="12">
        <f t="shared" si="1"/>
        <v>0</v>
      </c>
      <c r="Z22" s="13">
        <f t="shared" si="2"/>
        <v>0</v>
      </c>
      <c r="AA22" s="22">
        <f t="shared" si="3"/>
        <v>0</v>
      </c>
      <c r="AD22" s="39">
        <f t="shared" ref="AD22:AN22" si="4">AD20/$AN$20</f>
        <v>0.21245421245421245</v>
      </c>
      <c r="AE22" s="39">
        <f t="shared" si="4"/>
        <v>0.24908424908424909</v>
      </c>
      <c r="AF22" s="39">
        <f t="shared" si="4"/>
        <v>0.25274725274725274</v>
      </c>
      <c r="AG22" s="39">
        <f t="shared" si="4"/>
        <v>9.1575091575091579E-3</v>
      </c>
      <c r="AH22" s="39">
        <f t="shared" si="4"/>
        <v>0.72344322344322343</v>
      </c>
      <c r="AI22" s="39">
        <f t="shared" si="4"/>
        <v>8.4249084249084255E-2</v>
      </c>
      <c r="AJ22" s="39">
        <f t="shared" si="4"/>
        <v>7.6923076923076927E-2</v>
      </c>
      <c r="AK22" s="39">
        <f t="shared" si="4"/>
        <v>0.11172161172161173</v>
      </c>
      <c r="AL22" s="39">
        <f t="shared" si="4"/>
        <v>3.663003663003663E-3</v>
      </c>
      <c r="AM22" s="39">
        <f t="shared" si="4"/>
        <v>0.27655677655677657</v>
      </c>
      <c r="AN22" s="39">
        <f t="shared" si="4"/>
        <v>1</v>
      </c>
      <c r="AQ22" s="40">
        <f>AQ21/AN20</f>
        <v>1.4084249084249085</v>
      </c>
    </row>
    <row r="23" spans="1:43" x14ac:dyDescent="0.25">
      <c r="A23" s="27" t="s">
        <v>27</v>
      </c>
      <c r="B23" s="11">
        <v>1</v>
      </c>
      <c r="C23" s="11">
        <v>5</v>
      </c>
      <c r="D23" s="11">
        <v>18</v>
      </c>
      <c r="E23" s="11">
        <v>0</v>
      </c>
      <c r="F23" s="38">
        <v>24</v>
      </c>
      <c r="G23" s="11">
        <v>2</v>
      </c>
      <c r="H23" s="11">
        <v>4</v>
      </c>
      <c r="I23" s="11">
        <v>12</v>
      </c>
      <c r="J23" s="11">
        <v>0</v>
      </c>
      <c r="K23" s="33">
        <v>18</v>
      </c>
      <c r="L23" s="11">
        <v>42</v>
      </c>
      <c r="O23" s="10" t="s">
        <v>27</v>
      </c>
      <c r="P23" s="11">
        <f>B23+'February 2021'!B23</f>
        <v>1</v>
      </c>
      <c r="Q23" s="11">
        <f>C23+'February 2021'!C23</f>
        <v>10</v>
      </c>
      <c r="R23" s="11">
        <f>D23+'February 2021'!D23</f>
        <v>24</v>
      </c>
      <c r="S23" s="11">
        <f>E23+'February 2021'!E23</f>
        <v>0</v>
      </c>
      <c r="T23" s="12">
        <f t="shared" si="0"/>
        <v>35</v>
      </c>
      <c r="U23" s="11">
        <f>G23+'February 2021'!G23</f>
        <v>2</v>
      </c>
      <c r="V23" s="11">
        <f>H23+'February 2021'!H23</f>
        <v>10</v>
      </c>
      <c r="W23" s="11">
        <f>I23+'February 2021'!I23</f>
        <v>23</v>
      </c>
      <c r="X23" s="11">
        <f>J23+'February 2021'!J23</f>
        <v>0</v>
      </c>
      <c r="Y23" s="12">
        <f t="shared" si="1"/>
        <v>35</v>
      </c>
      <c r="Z23" s="13">
        <f t="shared" si="2"/>
        <v>70</v>
      </c>
      <c r="AA23" s="14">
        <f t="shared" si="3"/>
        <v>0.12820512820512819</v>
      </c>
    </row>
    <row r="24" spans="1:43" x14ac:dyDescent="0.25">
      <c r="A24" s="26" t="s">
        <v>35</v>
      </c>
      <c r="B24" s="11">
        <f t="shared" ref="B24:L24" si="5">SUM(B6:B23)</f>
        <v>116</v>
      </c>
      <c r="C24" s="11">
        <f t="shared" si="5"/>
        <v>131</v>
      </c>
      <c r="D24" s="11">
        <f t="shared" si="5"/>
        <v>130</v>
      </c>
      <c r="E24" s="11">
        <f t="shared" si="5"/>
        <v>5</v>
      </c>
      <c r="F24" s="13">
        <f t="shared" si="5"/>
        <v>382</v>
      </c>
      <c r="G24" s="11">
        <f t="shared" si="5"/>
        <v>46</v>
      </c>
      <c r="H24" s="11">
        <f t="shared" si="5"/>
        <v>33</v>
      </c>
      <c r="I24" s="11">
        <f t="shared" si="5"/>
        <v>48</v>
      </c>
      <c r="J24" s="11">
        <f t="shared" si="5"/>
        <v>1</v>
      </c>
      <c r="K24" s="41">
        <f t="shared" si="5"/>
        <v>128</v>
      </c>
      <c r="L24" s="34">
        <f t="shared" si="5"/>
        <v>510</v>
      </c>
      <c r="O24" s="16" t="s">
        <v>5</v>
      </c>
      <c r="P24" s="17">
        <f t="shared" ref="P24:Z24" si="6">SUM(P6:P23)</f>
        <v>116</v>
      </c>
      <c r="Q24" s="17">
        <f t="shared" si="6"/>
        <v>136</v>
      </c>
      <c r="R24" s="17">
        <f t="shared" si="6"/>
        <v>138</v>
      </c>
      <c r="S24" s="17">
        <f t="shared" si="6"/>
        <v>5</v>
      </c>
      <c r="T24" s="18">
        <f t="shared" si="6"/>
        <v>395</v>
      </c>
      <c r="U24" s="17">
        <f t="shared" si="6"/>
        <v>46</v>
      </c>
      <c r="V24" s="17">
        <f t="shared" si="6"/>
        <v>42</v>
      </c>
      <c r="W24" s="17">
        <f t="shared" si="6"/>
        <v>61</v>
      </c>
      <c r="X24" s="17">
        <f t="shared" si="6"/>
        <v>2</v>
      </c>
      <c r="Y24" s="18">
        <f t="shared" si="6"/>
        <v>151</v>
      </c>
      <c r="Z24" s="18">
        <f t="shared" si="6"/>
        <v>546</v>
      </c>
      <c r="AA24" s="19">
        <f t="shared" si="3"/>
        <v>1</v>
      </c>
    </row>
  </sheetData>
  <mergeCells count="12">
    <mergeCell ref="AD3:AM3"/>
    <mergeCell ref="AN3:AN5"/>
    <mergeCell ref="AO3:AO5"/>
    <mergeCell ref="P4:T4"/>
    <mergeCell ref="U4:Y4"/>
    <mergeCell ref="AD4:AH4"/>
    <mergeCell ref="AI4:AM4"/>
    <mergeCell ref="O3:O5"/>
    <mergeCell ref="P3:Y3"/>
    <mergeCell ref="Z3:Z5"/>
    <mergeCell ref="AA3:AA5"/>
    <mergeCell ref="AC3:AC5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24"/>
  <sheetViews>
    <sheetView zoomScaleNormal="100" workbookViewId="0">
      <selection activeCell="A27" sqref="A27"/>
    </sheetView>
  </sheetViews>
  <sheetFormatPr defaultColWidth="8.7109375" defaultRowHeight="15" x14ac:dyDescent="0.25"/>
  <cols>
    <col min="1" max="1" width="30" customWidth="1"/>
  </cols>
  <sheetData>
    <row r="2" spans="1:12" x14ac:dyDescent="0.25">
      <c r="A2" s="6" t="s">
        <v>51</v>
      </c>
      <c r="B2" s="6"/>
      <c r="C2" s="6"/>
      <c r="D2" s="6"/>
      <c r="E2" s="6"/>
    </row>
    <row r="4" spans="1:12" x14ac:dyDescent="0.25">
      <c r="A4" s="42" t="s">
        <v>45</v>
      </c>
      <c r="B4" s="43" t="s">
        <v>46</v>
      </c>
      <c r="C4" s="44"/>
      <c r="D4" s="44"/>
      <c r="E4" s="44"/>
      <c r="F4" s="45"/>
      <c r="G4" s="44" t="s">
        <v>47</v>
      </c>
      <c r="H4" s="46"/>
      <c r="I4" s="46"/>
      <c r="J4" s="46"/>
      <c r="K4" s="47"/>
      <c r="L4" s="48"/>
    </row>
    <row r="5" spans="1:12" ht="60" x14ac:dyDescent="0.25">
      <c r="A5" s="49" t="s">
        <v>48</v>
      </c>
      <c r="B5" s="26" t="s">
        <v>9</v>
      </c>
      <c r="C5" s="26" t="s">
        <v>10</v>
      </c>
      <c r="D5" s="26" t="s">
        <v>11</v>
      </c>
      <c r="E5" s="26" t="s">
        <v>12</v>
      </c>
      <c r="F5" s="50" t="s">
        <v>13</v>
      </c>
      <c r="G5" s="26" t="s">
        <v>9</v>
      </c>
      <c r="H5" s="26" t="s">
        <v>10</v>
      </c>
      <c r="I5" s="26" t="s">
        <v>11</v>
      </c>
      <c r="J5" s="26" t="s">
        <v>12</v>
      </c>
      <c r="K5" s="51" t="s">
        <v>13</v>
      </c>
      <c r="L5" s="26" t="s">
        <v>50</v>
      </c>
    </row>
    <row r="6" spans="1:12" x14ac:dyDescent="0.25">
      <c r="A6" s="26" t="s">
        <v>14</v>
      </c>
      <c r="B6" s="11">
        <v>2</v>
      </c>
      <c r="C6" s="11">
        <v>9</v>
      </c>
      <c r="D6" s="11">
        <v>2</v>
      </c>
      <c r="E6" s="11">
        <v>0</v>
      </c>
      <c r="F6" s="38">
        <f t="shared" ref="F6:F23" si="0">SUM(B6:E6)</f>
        <v>13</v>
      </c>
      <c r="G6" s="11">
        <v>0</v>
      </c>
      <c r="H6" s="11">
        <v>4</v>
      </c>
      <c r="I6" s="11">
        <v>0</v>
      </c>
      <c r="J6" s="11">
        <v>0</v>
      </c>
      <c r="K6" s="33">
        <f t="shared" ref="K6:K23" si="1">SUM(G6:J6)</f>
        <v>4</v>
      </c>
      <c r="L6" s="11">
        <v>17</v>
      </c>
    </row>
    <row r="7" spans="1:12" x14ac:dyDescent="0.25">
      <c r="A7" s="26" t="s">
        <v>15</v>
      </c>
      <c r="B7" s="11">
        <v>3</v>
      </c>
      <c r="C7" s="11">
        <v>13</v>
      </c>
      <c r="D7" s="11">
        <v>2</v>
      </c>
      <c r="E7" s="11">
        <v>0</v>
      </c>
      <c r="F7" s="38">
        <f t="shared" si="0"/>
        <v>18</v>
      </c>
      <c r="G7" s="11">
        <v>0</v>
      </c>
      <c r="H7" s="11">
        <v>6</v>
      </c>
      <c r="I7" s="11">
        <v>0</v>
      </c>
      <c r="J7" s="11">
        <v>0</v>
      </c>
      <c r="K7" s="33">
        <f t="shared" si="1"/>
        <v>6</v>
      </c>
      <c r="L7" s="11">
        <v>24</v>
      </c>
    </row>
    <row r="8" spans="1:12" x14ac:dyDescent="0.25">
      <c r="A8" s="26" t="s">
        <v>16</v>
      </c>
      <c r="B8" s="11">
        <v>0</v>
      </c>
      <c r="C8" s="11">
        <v>0</v>
      </c>
      <c r="D8" s="11">
        <v>0</v>
      </c>
      <c r="E8" s="11">
        <v>0</v>
      </c>
      <c r="F8" s="38">
        <f t="shared" si="0"/>
        <v>0</v>
      </c>
      <c r="G8" s="11">
        <v>0</v>
      </c>
      <c r="H8" s="11">
        <v>0</v>
      </c>
      <c r="I8" s="11">
        <v>0</v>
      </c>
      <c r="J8" s="11">
        <v>0</v>
      </c>
      <c r="K8" s="33">
        <f t="shared" si="1"/>
        <v>0</v>
      </c>
      <c r="L8" s="11">
        <v>0</v>
      </c>
    </row>
    <row r="9" spans="1:12" x14ac:dyDescent="0.25">
      <c r="A9" s="26" t="s">
        <v>17</v>
      </c>
      <c r="B9" s="11">
        <v>0</v>
      </c>
      <c r="C9" s="11">
        <v>0</v>
      </c>
      <c r="D9" s="11">
        <v>5</v>
      </c>
      <c r="E9" s="11">
        <v>2</v>
      </c>
      <c r="F9" s="38">
        <f t="shared" si="0"/>
        <v>7</v>
      </c>
      <c r="G9" s="11">
        <v>0</v>
      </c>
      <c r="H9" s="11">
        <v>0</v>
      </c>
      <c r="I9" s="11">
        <v>2</v>
      </c>
      <c r="J9" s="11">
        <v>2</v>
      </c>
      <c r="K9" s="33">
        <f t="shared" si="1"/>
        <v>4</v>
      </c>
      <c r="L9" s="11">
        <v>11</v>
      </c>
    </row>
    <row r="10" spans="1:12" x14ac:dyDescent="0.25">
      <c r="A10" s="26" t="s">
        <v>18</v>
      </c>
      <c r="B10" s="11">
        <v>3</v>
      </c>
      <c r="C10" s="11">
        <v>46</v>
      </c>
      <c r="D10" s="11">
        <v>16</v>
      </c>
      <c r="E10" s="11">
        <v>1</v>
      </c>
      <c r="F10" s="38">
        <f t="shared" si="0"/>
        <v>66</v>
      </c>
      <c r="G10" s="11">
        <v>8</v>
      </c>
      <c r="H10" s="11">
        <v>31</v>
      </c>
      <c r="I10" s="11">
        <v>20</v>
      </c>
      <c r="J10" s="11">
        <v>2</v>
      </c>
      <c r="K10" s="33">
        <f t="shared" si="1"/>
        <v>61</v>
      </c>
      <c r="L10" s="11">
        <v>127</v>
      </c>
    </row>
    <row r="11" spans="1:12" x14ac:dyDescent="0.25">
      <c r="A11" s="26" t="s">
        <v>19</v>
      </c>
      <c r="B11" s="11">
        <v>0</v>
      </c>
      <c r="C11" s="11">
        <v>24</v>
      </c>
      <c r="D11" s="11">
        <v>18</v>
      </c>
      <c r="E11" s="11">
        <v>1</v>
      </c>
      <c r="F11" s="38">
        <f t="shared" si="0"/>
        <v>43</v>
      </c>
      <c r="G11" s="11">
        <v>1</v>
      </c>
      <c r="H11" s="11">
        <v>12</v>
      </c>
      <c r="I11" s="11">
        <v>4</v>
      </c>
      <c r="J11" s="11">
        <v>1</v>
      </c>
      <c r="K11" s="33">
        <f t="shared" si="1"/>
        <v>18</v>
      </c>
      <c r="L11" s="11">
        <v>61</v>
      </c>
    </row>
    <row r="12" spans="1:12" x14ac:dyDescent="0.25">
      <c r="A12" s="26" t="s">
        <v>20</v>
      </c>
      <c r="B12" s="11">
        <v>1</v>
      </c>
      <c r="C12" s="11">
        <v>0</v>
      </c>
      <c r="D12" s="11">
        <v>0</v>
      </c>
      <c r="E12" s="11">
        <v>0</v>
      </c>
      <c r="F12" s="38">
        <f t="shared" si="0"/>
        <v>1</v>
      </c>
      <c r="G12" s="11">
        <v>1</v>
      </c>
      <c r="H12" s="11">
        <v>0</v>
      </c>
      <c r="I12" s="11">
        <v>1</v>
      </c>
      <c r="J12" s="11">
        <v>0</v>
      </c>
      <c r="K12" s="33">
        <f t="shared" si="1"/>
        <v>2</v>
      </c>
      <c r="L12" s="11">
        <v>3</v>
      </c>
    </row>
    <row r="13" spans="1:12" x14ac:dyDescent="0.25">
      <c r="A13" s="26" t="s">
        <v>21</v>
      </c>
      <c r="B13" s="11">
        <v>2</v>
      </c>
      <c r="C13" s="11">
        <v>0</v>
      </c>
      <c r="D13" s="11">
        <v>0</v>
      </c>
      <c r="E13" s="11">
        <v>0</v>
      </c>
      <c r="F13" s="38">
        <f t="shared" si="0"/>
        <v>2</v>
      </c>
      <c r="G13" s="11">
        <v>4</v>
      </c>
      <c r="H13" s="11">
        <v>0</v>
      </c>
      <c r="I13" s="11">
        <v>0</v>
      </c>
      <c r="J13" s="11">
        <v>0</v>
      </c>
      <c r="K13" s="33">
        <f t="shared" si="1"/>
        <v>4</v>
      </c>
      <c r="L13" s="11">
        <v>6</v>
      </c>
    </row>
    <row r="14" spans="1:12" x14ac:dyDescent="0.25">
      <c r="A14" s="26" t="s">
        <v>22</v>
      </c>
      <c r="B14" s="11">
        <v>0</v>
      </c>
      <c r="C14" s="11">
        <v>0</v>
      </c>
      <c r="D14" s="11">
        <v>0</v>
      </c>
      <c r="E14" s="11">
        <v>0</v>
      </c>
      <c r="F14" s="38">
        <f t="shared" si="0"/>
        <v>0</v>
      </c>
      <c r="G14" s="11">
        <v>0</v>
      </c>
      <c r="H14" s="11">
        <v>0</v>
      </c>
      <c r="I14" s="11">
        <v>0</v>
      </c>
      <c r="J14" s="11">
        <v>0</v>
      </c>
      <c r="K14" s="33">
        <f t="shared" si="1"/>
        <v>0</v>
      </c>
      <c r="L14" s="11">
        <v>0</v>
      </c>
    </row>
    <row r="15" spans="1:12" x14ac:dyDescent="0.25">
      <c r="A15" s="26" t="s">
        <v>31</v>
      </c>
      <c r="B15" s="11">
        <v>0</v>
      </c>
      <c r="C15" s="11">
        <v>0</v>
      </c>
      <c r="D15" s="11">
        <v>0</v>
      </c>
      <c r="E15" s="11">
        <v>0</v>
      </c>
      <c r="F15" s="38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v>0</v>
      </c>
    </row>
    <row r="16" spans="1:12" x14ac:dyDescent="0.25">
      <c r="A16" s="26" t="s">
        <v>23</v>
      </c>
      <c r="B16" s="11">
        <v>0</v>
      </c>
      <c r="C16" s="11">
        <v>6</v>
      </c>
      <c r="D16" s="11">
        <v>7</v>
      </c>
      <c r="E16" s="11">
        <v>0</v>
      </c>
      <c r="F16" s="38">
        <f t="shared" si="0"/>
        <v>13</v>
      </c>
      <c r="G16" s="11">
        <v>0</v>
      </c>
      <c r="H16" s="11">
        <v>4</v>
      </c>
      <c r="I16" s="11">
        <v>18</v>
      </c>
      <c r="J16" s="11">
        <v>0</v>
      </c>
      <c r="K16" s="33">
        <f t="shared" si="1"/>
        <v>22</v>
      </c>
      <c r="L16" s="11">
        <v>35</v>
      </c>
    </row>
    <row r="17" spans="1:12" x14ac:dyDescent="0.25">
      <c r="A17" s="26" t="s">
        <v>24</v>
      </c>
      <c r="B17" s="11">
        <v>9</v>
      </c>
      <c r="C17" s="11">
        <v>39</v>
      </c>
      <c r="D17" s="11">
        <v>35</v>
      </c>
      <c r="E17" s="11">
        <v>1</v>
      </c>
      <c r="F17" s="38">
        <f t="shared" si="0"/>
        <v>84</v>
      </c>
      <c r="G17" s="11">
        <v>1</v>
      </c>
      <c r="H17" s="11">
        <v>1</v>
      </c>
      <c r="I17" s="11">
        <v>0</v>
      </c>
      <c r="J17" s="11">
        <v>0</v>
      </c>
      <c r="K17" s="33">
        <f t="shared" si="1"/>
        <v>2</v>
      </c>
      <c r="L17" s="11">
        <v>86</v>
      </c>
    </row>
    <row r="18" spans="1:12" x14ac:dyDescent="0.25">
      <c r="A18" s="26" t="s">
        <v>25</v>
      </c>
      <c r="B18" s="11">
        <v>1</v>
      </c>
      <c r="C18" s="11">
        <v>1</v>
      </c>
      <c r="D18" s="11">
        <v>0</v>
      </c>
      <c r="E18" s="11">
        <v>0</v>
      </c>
      <c r="F18" s="38">
        <f t="shared" si="0"/>
        <v>2</v>
      </c>
      <c r="G18" s="11">
        <v>0</v>
      </c>
      <c r="H18" s="11">
        <v>0</v>
      </c>
      <c r="I18" s="11">
        <v>0</v>
      </c>
      <c r="J18" s="11">
        <v>0</v>
      </c>
      <c r="K18" s="33">
        <f t="shared" si="1"/>
        <v>0</v>
      </c>
      <c r="L18" s="11">
        <v>2</v>
      </c>
    </row>
    <row r="19" spans="1:12" x14ac:dyDescent="0.25">
      <c r="A19" s="26" t="s">
        <v>26</v>
      </c>
      <c r="B19" s="11">
        <v>9</v>
      </c>
      <c r="C19" s="11">
        <v>25</v>
      </c>
      <c r="D19" s="11">
        <v>22</v>
      </c>
      <c r="E19" s="11">
        <v>0</v>
      </c>
      <c r="F19" s="38">
        <f t="shared" si="0"/>
        <v>56</v>
      </c>
      <c r="G19" s="11">
        <v>16</v>
      </c>
      <c r="H19" s="11">
        <v>35</v>
      </c>
      <c r="I19" s="11">
        <v>25</v>
      </c>
      <c r="J19" s="11">
        <v>0</v>
      </c>
      <c r="K19" s="33">
        <f t="shared" si="1"/>
        <v>76</v>
      </c>
      <c r="L19" s="11">
        <v>132</v>
      </c>
    </row>
    <row r="20" spans="1:12" x14ac:dyDescent="0.25">
      <c r="A20" s="26" t="s">
        <v>32</v>
      </c>
      <c r="B20" s="11">
        <v>0</v>
      </c>
      <c r="C20" s="11">
        <v>1</v>
      </c>
      <c r="D20" s="11">
        <v>0</v>
      </c>
      <c r="E20" s="11">
        <v>0</v>
      </c>
      <c r="F20" s="38">
        <f t="shared" si="0"/>
        <v>1</v>
      </c>
      <c r="G20" s="11">
        <v>0</v>
      </c>
      <c r="H20" s="11">
        <v>0</v>
      </c>
      <c r="I20" s="11">
        <v>0</v>
      </c>
      <c r="J20" s="11">
        <v>0</v>
      </c>
      <c r="K20" s="33">
        <f t="shared" si="1"/>
        <v>0</v>
      </c>
      <c r="L20" s="11">
        <v>1</v>
      </c>
    </row>
    <row r="21" spans="1:12" x14ac:dyDescent="0.25">
      <c r="A21" s="26" t="s">
        <v>33</v>
      </c>
      <c r="B21" s="11">
        <v>0</v>
      </c>
      <c r="C21" s="11">
        <v>0</v>
      </c>
      <c r="D21" s="11">
        <v>0</v>
      </c>
      <c r="E21" s="11">
        <v>0</v>
      </c>
      <c r="F21" s="38">
        <f t="shared" si="0"/>
        <v>0</v>
      </c>
      <c r="G21" s="11">
        <v>0</v>
      </c>
      <c r="H21" s="11">
        <v>0</v>
      </c>
      <c r="I21" s="11">
        <v>0</v>
      </c>
      <c r="J21" s="11">
        <v>0</v>
      </c>
      <c r="K21" s="33">
        <f t="shared" si="1"/>
        <v>0</v>
      </c>
      <c r="L21" s="11">
        <v>0</v>
      </c>
    </row>
    <row r="22" spans="1:12" x14ac:dyDescent="0.25">
      <c r="A22" s="26" t="s">
        <v>34</v>
      </c>
      <c r="B22" s="11">
        <v>0</v>
      </c>
      <c r="C22" s="11">
        <v>0</v>
      </c>
      <c r="D22" s="11">
        <v>0</v>
      </c>
      <c r="E22" s="11">
        <v>0</v>
      </c>
      <c r="F22" s="38">
        <f t="shared" si="0"/>
        <v>0</v>
      </c>
      <c r="G22" s="11">
        <v>0</v>
      </c>
      <c r="H22" s="11">
        <v>0</v>
      </c>
      <c r="I22" s="11">
        <v>0</v>
      </c>
      <c r="J22" s="11">
        <v>0</v>
      </c>
      <c r="K22" s="33">
        <f t="shared" si="1"/>
        <v>0</v>
      </c>
      <c r="L22" s="11">
        <v>0</v>
      </c>
    </row>
    <row r="23" spans="1:12" x14ac:dyDescent="0.25">
      <c r="A23" s="26" t="s">
        <v>27</v>
      </c>
      <c r="B23" s="11">
        <v>0</v>
      </c>
      <c r="C23" s="11">
        <v>7</v>
      </c>
      <c r="D23" s="11">
        <v>17</v>
      </c>
      <c r="E23" s="11">
        <v>0</v>
      </c>
      <c r="F23" s="38">
        <f t="shared" si="0"/>
        <v>24</v>
      </c>
      <c r="G23" s="11">
        <v>0</v>
      </c>
      <c r="H23" s="11">
        <v>1</v>
      </c>
      <c r="I23" s="11">
        <v>8</v>
      </c>
      <c r="J23" s="11">
        <v>0</v>
      </c>
      <c r="K23" s="33">
        <f t="shared" si="1"/>
        <v>9</v>
      </c>
      <c r="L23" s="11">
        <v>33</v>
      </c>
    </row>
    <row r="24" spans="1:12" x14ac:dyDescent="0.25">
      <c r="A24" s="26" t="s">
        <v>35</v>
      </c>
      <c r="B24" s="11">
        <f t="shared" ref="B24:L24" si="2">SUM(B6:B23)</f>
        <v>30</v>
      </c>
      <c r="C24" s="11">
        <f t="shared" si="2"/>
        <v>171</v>
      </c>
      <c r="D24" s="11">
        <f t="shared" si="2"/>
        <v>124</v>
      </c>
      <c r="E24" s="11">
        <f t="shared" si="2"/>
        <v>5</v>
      </c>
      <c r="F24" s="38">
        <f t="shared" si="2"/>
        <v>330</v>
      </c>
      <c r="G24" s="11">
        <f t="shared" si="2"/>
        <v>31</v>
      </c>
      <c r="H24" s="11">
        <f t="shared" si="2"/>
        <v>94</v>
      </c>
      <c r="I24" s="11">
        <f t="shared" si="2"/>
        <v>78</v>
      </c>
      <c r="J24" s="11">
        <f t="shared" si="2"/>
        <v>5</v>
      </c>
      <c r="K24" s="33">
        <f t="shared" si="2"/>
        <v>208</v>
      </c>
      <c r="L24" s="34">
        <f t="shared" si="2"/>
        <v>538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L25"/>
  <sheetViews>
    <sheetView zoomScaleNormal="100" workbookViewId="0">
      <selection activeCell="A27" sqref="A27"/>
    </sheetView>
  </sheetViews>
  <sheetFormatPr defaultColWidth="8.7109375" defaultRowHeight="15" x14ac:dyDescent="0.25"/>
  <cols>
    <col min="1" max="1" width="32.7109375" customWidth="1"/>
  </cols>
  <sheetData>
    <row r="2" spans="1:12" x14ac:dyDescent="0.25">
      <c r="A2" s="6" t="s">
        <v>52</v>
      </c>
      <c r="B2" s="6"/>
    </row>
    <row r="5" spans="1:12" x14ac:dyDescent="0.2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60" x14ac:dyDescent="0.2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25">
      <c r="A7" s="27" t="s">
        <v>14</v>
      </c>
      <c r="B7" s="11">
        <v>3</v>
      </c>
      <c r="C7" s="11">
        <v>8</v>
      </c>
      <c r="D7" s="11">
        <v>2</v>
      </c>
      <c r="E7" s="11">
        <v>0</v>
      </c>
      <c r="F7" s="32">
        <f t="shared" ref="F7:F24" si="0">SUM(B7:E7)</f>
        <v>13</v>
      </c>
      <c r="G7" s="11">
        <v>2</v>
      </c>
      <c r="H7" s="11">
        <v>0</v>
      </c>
      <c r="I7" s="11">
        <v>0</v>
      </c>
      <c r="J7" s="11">
        <v>0</v>
      </c>
      <c r="K7" s="33">
        <f t="shared" ref="K7:K24" si="1">SUM(G7:J7)</f>
        <v>2</v>
      </c>
      <c r="L7" s="11">
        <f t="shared" ref="L7:L24" si="2">SUM(F7+K7)</f>
        <v>15</v>
      </c>
    </row>
    <row r="8" spans="1:12" x14ac:dyDescent="0.25">
      <c r="A8" s="27" t="s">
        <v>15</v>
      </c>
      <c r="B8" s="11">
        <v>1</v>
      </c>
      <c r="C8" s="11">
        <v>13</v>
      </c>
      <c r="D8" s="11">
        <v>5</v>
      </c>
      <c r="E8" s="11">
        <v>0</v>
      </c>
      <c r="F8" s="32">
        <f t="shared" si="0"/>
        <v>19</v>
      </c>
      <c r="G8" s="11">
        <v>0</v>
      </c>
      <c r="H8" s="11">
        <v>3</v>
      </c>
      <c r="I8" s="11">
        <v>0</v>
      </c>
      <c r="J8" s="11">
        <v>0</v>
      </c>
      <c r="K8" s="33">
        <f t="shared" si="1"/>
        <v>3</v>
      </c>
      <c r="L8" s="11">
        <f t="shared" si="2"/>
        <v>22</v>
      </c>
    </row>
    <row r="9" spans="1:12" x14ac:dyDescent="0.2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25">
      <c r="A10" s="27" t="s">
        <v>17</v>
      </c>
      <c r="B10" s="11">
        <v>0</v>
      </c>
      <c r="C10" s="11">
        <v>0</v>
      </c>
      <c r="D10" s="11">
        <v>2</v>
      </c>
      <c r="E10" s="11">
        <v>3</v>
      </c>
      <c r="F10" s="32">
        <f t="shared" si="0"/>
        <v>5</v>
      </c>
      <c r="G10" s="11">
        <v>0</v>
      </c>
      <c r="H10" s="11">
        <v>0</v>
      </c>
      <c r="I10" s="11">
        <v>0</v>
      </c>
      <c r="J10" s="11">
        <v>0</v>
      </c>
      <c r="K10" s="33">
        <f t="shared" si="1"/>
        <v>0</v>
      </c>
      <c r="L10" s="11">
        <f t="shared" si="2"/>
        <v>5</v>
      </c>
    </row>
    <row r="11" spans="1:12" x14ac:dyDescent="0.25">
      <c r="A11" s="27" t="s">
        <v>18</v>
      </c>
      <c r="B11" s="11">
        <v>1</v>
      </c>
      <c r="C11" s="11">
        <v>20</v>
      </c>
      <c r="D11" s="11">
        <v>8</v>
      </c>
      <c r="E11" s="11">
        <v>0</v>
      </c>
      <c r="F11" s="32">
        <f t="shared" si="0"/>
        <v>29</v>
      </c>
      <c r="G11" s="11">
        <v>2</v>
      </c>
      <c r="H11" s="11">
        <v>22</v>
      </c>
      <c r="I11" s="11">
        <v>15</v>
      </c>
      <c r="J11" s="11">
        <v>0</v>
      </c>
      <c r="K11" s="33">
        <f t="shared" si="1"/>
        <v>39</v>
      </c>
      <c r="L11" s="11">
        <f t="shared" si="2"/>
        <v>68</v>
      </c>
    </row>
    <row r="12" spans="1:12" x14ac:dyDescent="0.25">
      <c r="A12" s="27" t="s">
        <v>19</v>
      </c>
      <c r="B12" s="11">
        <v>0</v>
      </c>
      <c r="C12" s="11">
        <v>16</v>
      </c>
      <c r="D12" s="11">
        <v>3</v>
      </c>
      <c r="E12" s="11">
        <v>0</v>
      </c>
      <c r="F12" s="32">
        <f t="shared" si="0"/>
        <v>19</v>
      </c>
      <c r="G12" s="11">
        <v>0</v>
      </c>
      <c r="H12" s="11">
        <v>7</v>
      </c>
      <c r="I12" s="11">
        <v>0</v>
      </c>
      <c r="J12" s="11">
        <v>0</v>
      </c>
      <c r="K12" s="33">
        <f t="shared" si="1"/>
        <v>7</v>
      </c>
      <c r="L12" s="11">
        <f t="shared" si="2"/>
        <v>26</v>
      </c>
    </row>
    <row r="13" spans="1:12" x14ac:dyDescent="0.2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25">
      <c r="A14" s="27" t="s">
        <v>21</v>
      </c>
      <c r="B14" s="11">
        <v>0</v>
      </c>
      <c r="C14" s="11">
        <v>0</v>
      </c>
      <c r="D14" s="11">
        <v>0</v>
      </c>
      <c r="E14" s="11">
        <v>0</v>
      </c>
      <c r="F14" s="32">
        <f t="shared" si="0"/>
        <v>0</v>
      </c>
      <c r="G14" s="11">
        <v>2</v>
      </c>
      <c r="H14" s="11">
        <v>0</v>
      </c>
      <c r="I14" s="11">
        <v>0</v>
      </c>
      <c r="J14" s="11">
        <v>0</v>
      </c>
      <c r="K14" s="33">
        <f t="shared" si="1"/>
        <v>2</v>
      </c>
      <c r="L14" s="11">
        <f t="shared" si="2"/>
        <v>2</v>
      </c>
    </row>
    <row r="15" spans="1:12" x14ac:dyDescent="0.25">
      <c r="A15" s="27" t="s">
        <v>22</v>
      </c>
      <c r="B15" s="11">
        <v>0</v>
      </c>
      <c r="C15" s="11">
        <v>0</v>
      </c>
      <c r="D15" s="11">
        <v>0</v>
      </c>
      <c r="E15" s="11">
        <v>0</v>
      </c>
      <c r="F15" s="32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0</v>
      </c>
    </row>
    <row r="16" spans="1:12" x14ac:dyDescent="0.25">
      <c r="A16" s="27" t="s">
        <v>31</v>
      </c>
      <c r="B16" s="11">
        <v>0</v>
      </c>
      <c r="C16" s="11">
        <v>4</v>
      </c>
      <c r="D16" s="11">
        <v>2</v>
      </c>
      <c r="E16" s="11">
        <v>0</v>
      </c>
      <c r="F16" s="32">
        <f t="shared" si="0"/>
        <v>6</v>
      </c>
      <c r="G16" s="11">
        <v>1</v>
      </c>
      <c r="H16" s="11">
        <v>0</v>
      </c>
      <c r="I16" s="11">
        <v>1</v>
      </c>
      <c r="J16" s="11">
        <v>0</v>
      </c>
      <c r="K16" s="33">
        <f t="shared" si="1"/>
        <v>2</v>
      </c>
      <c r="L16" s="11">
        <f t="shared" si="2"/>
        <v>8</v>
      </c>
    </row>
    <row r="17" spans="1:12" x14ac:dyDescent="0.25">
      <c r="A17" s="27" t="s">
        <v>23</v>
      </c>
      <c r="B17" s="11">
        <v>1</v>
      </c>
      <c r="C17" s="11">
        <v>0</v>
      </c>
      <c r="D17" s="11">
        <v>2</v>
      </c>
      <c r="E17" s="11">
        <v>0</v>
      </c>
      <c r="F17" s="32">
        <f t="shared" si="0"/>
        <v>3</v>
      </c>
      <c r="G17" s="11">
        <v>0</v>
      </c>
      <c r="H17" s="11">
        <v>1</v>
      </c>
      <c r="I17" s="11">
        <v>2</v>
      </c>
      <c r="J17" s="11">
        <v>0</v>
      </c>
      <c r="K17" s="33">
        <f t="shared" si="1"/>
        <v>3</v>
      </c>
      <c r="L17" s="11">
        <f t="shared" si="2"/>
        <v>6</v>
      </c>
    </row>
    <row r="18" spans="1:12" x14ac:dyDescent="0.25">
      <c r="A18" s="27" t="s">
        <v>24</v>
      </c>
      <c r="B18" s="11">
        <v>2</v>
      </c>
      <c r="C18" s="11">
        <v>4</v>
      </c>
      <c r="D18" s="11">
        <v>7</v>
      </c>
      <c r="E18" s="11">
        <v>0</v>
      </c>
      <c r="F18" s="32">
        <f t="shared" si="0"/>
        <v>13</v>
      </c>
      <c r="G18" s="11">
        <v>0</v>
      </c>
      <c r="H18" s="11">
        <v>1</v>
      </c>
      <c r="I18" s="11">
        <v>0</v>
      </c>
      <c r="J18" s="11">
        <v>0</v>
      </c>
      <c r="K18" s="33">
        <f t="shared" si="1"/>
        <v>1</v>
      </c>
      <c r="L18" s="11">
        <f t="shared" si="2"/>
        <v>14</v>
      </c>
    </row>
    <row r="19" spans="1:12" x14ac:dyDescent="0.25">
      <c r="A19" s="27" t="s">
        <v>25</v>
      </c>
      <c r="B19" s="11">
        <v>0</v>
      </c>
      <c r="C19" s="11">
        <v>0</v>
      </c>
      <c r="D19" s="11">
        <v>0</v>
      </c>
      <c r="E19" s="11">
        <v>0</v>
      </c>
      <c r="F19" s="32">
        <f t="shared" si="0"/>
        <v>0</v>
      </c>
      <c r="G19" s="11">
        <v>0</v>
      </c>
      <c r="H19" s="11">
        <v>0</v>
      </c>
      <c r="I19" s="11">
        <v>0</v>
      </c>
      <c r="J19" s="11">
        <v>0</v>
      </c>
      <c r="K19" s="33">
        <f t="shared" si="1"/>
        <v>0</v>
      </c>
      <c r="L19" s="11">
        <f t="shared" si="2"/>
        <v>0</v>
      </c>
    </row>
    <row r="20" spans="1:12" x14ac:dyDescent="0.25">
      <c r="A20" s="27" t="s">
        <v>26</v>
      </c>
      <c r="B20" s="11">
        <v>0</v>
      </c>
      <c r="C20" s="11">
        <v>6</v>
      </c>
      <c r="D20" s="11">
        <v>5</v>
      </c>
      <c r="E20" s="11">
        <v>1</v>
      </c>
      <c r="F20" s="32">
        <f t="shared" si="0"/>
        <v>12</v>
      </c>
      <c r="G20" s="11">
        <v>0</v>
      </c>
      <c r="H20" s="11">
        <v>3</v>
      </c>
      <c r="I20" s="11">
        <v>6</v>
      </c>
      <c r="J20" s="11">
        <v>0</v>
      </c>
      <c r="K20" s="33">
        <f t="shared" si="1"/>
        <v>9</v>
      </c>
      <c r="L20" s="11">
        <f t="shared" si="2"/>
        <v>21</v>
      </c>
    </row>
    <row r="21" spans="1:12" x14ac:dyDescent="0.25">
      <c r="A21" s="27" t="s">
        <v>32</v>
      </c>
      <c r="B21" s="11">
        <v>1</v>
      </c>
      <c r="C21" s="11">
        <v>0</v>
      </c>
      <c r="D21" s="11">
        <v>0</v>
      </c>
      <c r="E21" s="11">
        <v>0</v>
      </c>
      <c r="F21" s="32">
        <f t="shared" si="0"/>
        <v>1</v>
      </c>
      <c r="G21" s="11">
        <v>1</v>
      </c>
      <c r="H21" s="11">
        <v>0</v>
      </c>
      <c r="I21" s="11">
        <v>0</v>
      </c>
      <c r="J21" s="11">
        <v>0</v>
      </c>
      <c r="K21" s="33">
        <f t="shared" si="1"/>
        <v>1</v>
      </c>
      <c r="L21" s="11">
        <f t="shared" si="2"/>
        <v>2</v>
      </c>
    </row>
    <row r="22" spans="1:12" x14ac:dyDescent="0.25">
      <c r="A22" s="27" t="s">
        <v>33</v>
      </c>
      <c r="B22" s="11">
        <v>1</v>
      </c>
      <c r="C22" s="11">
        <v>0</v>
      </c>
      <c r="D22" s="11">
        <v>0</v>
      </c>
      <c r="E22" s="11">
        <v>0</v>
      </c>
      <c r="F22" s="32">
        <f t="shared" si="0"/>
        <v>1</v>
      </c>
      <c r="G22" s="11">
        <v>0</v>
      </c>
      <c r="H22" s="11">
        <v>0</v>
      </c>
      <c r="I22" s="11">
        <v>0</v>
      </c>
      <c r="J22" s="11">
        <v>0</v>
      </c>
      <c r="K22" s="33">
        <f t="shared" si="1"/>
        <v>0</v>
      </c>
      <c r="L22" s="11">
        <f t="shared" si="2"/>
        <v>1</v>
      </c>
    </row>
    <row r="23" spans="1:12" x14ac:dyDescent="0.25">
      <c r="A23" s="27" t="s">
        <v>34</v>
      </c>
      <c r="B23" s="11">
        <v>0</v>
      </c>
      <c r="C23" s="11">
        <v>0</v>
      </c>
      <c r="D23" s="11">
        <v>0</v>
      </c>
      <c r="E23" s="11">
        <v>0</v>
      </c>
      <c r="F23" s="32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3">
        <f t="shared" si="1"/>
        <v>0</v>
      </c>
      <c r="L23" s="11">
        <f t="shared" si="2"/>
        <v>0</v>
      </c>
    </row>
    <row r="24" spans="1:12" x14ac:dyDescent="0.25">
      <c r="A24" s="27" t="s">
        <v>27</v>
      </c>
      <c r="B24" s="11">
        <v>0</v>
      </c>
      <c r="C24" s="11">
        <v>7</v>
      </c>
      <c r="D24" s="11">
        <v>10</v>
      </c>
      <c r="E24" s="11">
        <v>0</v>
      </c>
      <c r="F24" s="32">
        <f t="shared" si="0"/>
        <v>17</v>
      </c>
      <c r="G24" s="11">
        <v>0</v>
      </c>
      <c r="H24" s="11">
        <v>0</v>
      </c>
      <c r="I24" s="11">
        <v>2</v>
      </c>
      <c r="J24" s="11">
        <v>0</v>
      </c>
      <c r="K24" s="33">
        <f t="shared" si="1"/>
        <v>2</v>
      </c>
      <c r="L24" s="11">
        <f t="shared" si="2"/>
        <v>19</v>
      </c>
    </row>
    <row r="25" spans="1:12" x14ac:dyDescent="0.25">
      <c r="A25" s="26" t="s">
        <v>35</v>
      </c>
      <c r="B25" s="11">
        <f t="shared" ref="B25:L25" si="3">SUM(B7:B24)</f>
        <v>10</v>
      </c>
      <c r="C25" s="11">
        <f t="shared" si="3"/>
        <v>78</v>
      </c>
      <c r="D25" s="11">
        <f t="shared" si="3"/>
        <v>46</v>
      </c>
      <c r="E25" s="11">
        <f t="shared" si="3"/>
        <v>4</v>
      </c>
      <c r="F25" s="32">
        <f t="shared" si="3"/>
        <v>138</v>
      </c>
      <c r="G25" s="11">
        <f t="shared" si="3"/>
        <v>8</v>
      </c>
      <c r="H25" s="11">
        <f t="shared" si="3"/>
        <v>37</v>
      </c>
      <c r="I25" s="11">
        <f t="shared" si="3"/>
        <v>26</v>
      </c>
      <c r="J25" s="11">
        <f t="shared" si="3"/>
        <v>0</v>
      </c>
      <c r="K25" s="33">
        <f t="shared" si="3"/>
        <v>71</v>
      </c>
      <c r="L25" s="34">
        <f t="shared" si="3"/>
        <v>209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M33"/>
  <sheetViews>
    <sheetView zoomScaleNormal="100" workbookViewId="0">
      <selection activeCell="A3" sqref="A3"/>
    </sheetView>
  </sheetViews>
  <sheetFormatPr defaultColWidth="8.7109375" defaultRowHeight="15" x14ac:dyDescent="0.25"/>
  <cols>
    <col min="1" max="1" width="32.5703125" customWidth="1"/>
    <col min="14" max="14" width="7.85546875" customWidth="1"/>
    <col min="22" max="22" width="17.7109375" customWidth="1"/>
    <col min="27" max="27" width="10.5703125" customWidth="1"/>
    <col min="40" max="40" width="9.85546875" customWidth="1"/>
    <col min="41" max="42" width="6.42578125" customWidth="1"/>
    <col min="43" max="43" width="17" customWidth="1"/>
    <col min="44" max="50" width="6.42578125" customWidth="1"/>
    <col min="51" max="52" width="6.5703125" customWidth="1"/>
  </cols>
  <sheetData>
    <row r="3" spans="1:13" x14ac:dyDescent="0.25">
      <c r="A3" s="20"/>
      <c r="B3" s="21"/>
      <c r="C3" s="21"/>
      <c r="D3" s="21"/>
      <c r="E3" s="21"/>
    </row>
    <row r="4" spans="1:13" x14ac:dyDescent="0.25">
      <c r="A4" s="20"/>
      <c r="B4" s="21"/>
      <c r="C4" s="21"/>
      <c r="D4" s="21"/>
      <c r="E4" s="21"/>
    </row>
    <row r="5" spans="1:13" x14ac:dyDescent="0.25">
      <c r="A5" s="20" t="s">
        <v>53</v>
      </c>
      <c r="B5" s="21"/>
      <c r="C5" s="21"/>
      <c r="D5" s="21"/>
      <c r="E5" s="21"/>
    </row>
    <row r="6" spans="1:13" ht="23.25" x14ac:dyDescent="0.35">
      <c r="A6" s="52" t="s">
        <v>54</v>
      </c>
      <c r="B6" s="21"/>
      <c r="C6" s="21"/>
      <c r="D6" s="21"/>
      <c r="E6" s="21"/>
    </row>
    <row r="7" spans="1:13" ht="15" customHeight="1" x14ac:dyDescent="0.25">
      <c r="A7" s="5" t="s">
        <v>3</v>
      </c>
      <c r="B7" s="4" t="s">
        <v>4</v>
      </c>
      <c r="C7" s="4"/>
      <c r="D7" s="4"/>
      <c r="E7" s="4"/>
      <c r="F7" s="4"/>
      <c r="G7" s="4"/>
      <c r="H7" s="4"/>
      <c r="I7" s="4"/>
      <c r="J7" s="4"/>
      <c r="K7" s="4"/>
      <c r="L7" s="3" t="s">
        <v>5</v>
      </c>
      <c r="M7" s="2" t="s">
        <v>6</v>
      </c>
    </row>
    <row r="8" spans="1:13" ht="15" customHeight="1" x14ac:dyDescent="0.25">
      <c r="A8" s="5"/>
      <c r="B8" s="1" t="s">
        <v>7</v>
      </c>
      <c r="C8" s="1"/>
      <c r="D8" s="1"/>
      <c r="E8" s="1"/>
      <c r="F8" s="1"/>
      <c r="G8" s="1" t="s">
        <v>8</v>
      </c>
      <c r="H8" s="1"/>
      <c r="I8" s="1"/>
      <c r="J8" s="1"/>
      <c r="K8" s="1"/>
      <c r="L8" s="3"/>
      <c r="M8" s="2"/>
    </row>
    <row r="9" spans="1:13" ht="15" customHeight="1" x14ac:dyDescent="0.25">
      <c r="A9" s="5"/>
      <c r="B9" s="8" t="s">
        <v>9</v>
      </c>
      <c r="C9" s="8" t="s">
        <v>10</v>
      </c>
      <c r="D9" s="8" t="s">
        <v>11</v>
      </c>
      <c r="E9" s="8" t="s">
        <v>12</v>
      </c>
      <c r="F9" s="9" t="s">
        <v>13</v>
      </c>
      <c r="G9" s="8" t="s">
        <v>9</v>
      </c>
      <c r="H9" s="8" t="s">
        <v>10</v>
      </c>
      <c r="I9" s="8" t="s">
        <v>11</v>
      </c>
      <c r="J9" s="8" t="s">
        <v>12</v>
      </c>
      <c r="K9" s="9" t="s">
        <v>13</v>
      </c>
      <c r="L9" s="3"/>
      <c r="M9" s="2"/>
    </row>
    <row r="10" spans="1:13" x14ac:dyDescent="0.25">
      <c r="A10" s="10" t="s">
        <v>14</v>
      </c>
      <c r="B10" s="11">
        <v>12</v>
      </c>
      <c r="C10" s="11">
        <v>27</v>
      </c>
      <c r="D10" s="11">
        <v>5</v>
      </c>
      <c r="E10" s="11">
        <v>0</v>
      </c>
      <c r="F10" s="12">
        <v>44</v>
      </c>
      <c r="G10" s="11">
        <v>3</v>
      </c>
      <c r="H10" s="11">
        <v>5</v>
      </c>
      <c r="I10" s="11">
        <v>0</v>
      </c>
      <c r="J10" s="11">
        <v>0</v>
      </c>
      <c r="K10" s="12">
        <v>8</v>
      </c>
      <c r="L10" s="13">
        <v>52</v>
      </c>
      <c r="M10" s="14">
        <v>4.5734388742304302E-2</v>
      </c>
    </row>
    <row r="11" spans="1:13" x14ac:dyDescent="0.25">
      <c r="A11" s="10" t="s">
        <v>15</v>
      </c>
      <c r="B11" s="11">
        <v>5</v>
      </c>
      <c r="C11" s="11">
        <v>35</v>
      </c>
      <c r="D11" s="11">
        <v>8</v>
      </c>
      <c r="E11" s="11">
        <v>0</v>
      </c>
      <c r="F11" s="12">
        <v>48</v>
      </c>
      <c r="G11" s="11">
        <v>2</v>
      </c>
      <c r="H11" s="11">
        <v>11</v>
      </c>
      <c r="I11" s="11">
        <v>0</v>
      </c>
      <c r="J11" s="11">
        <v>0</v>
      </c>
      <c r="K11" s="12">
        <v>13</v>
      </c>
      <c r="L11" s="13">
        <v>61</v>
      </c>
      <c r="M11" s="14">
        <v>5.3649956024626202E-2</v>
      </c>
    </row>
    <row r="12" spans="1:13" x14ac:dyDescent="0.25">
      <c r="A12" s="10" t="s">
        <v>16</v>
      </c>
      <c r="B12" s="11">
        <v>2</v>
      </c>
      <c r="C12" s="11">
        <v>5</v>
      </c>
      <c r="D12" s="11">
        <v>1</v>
      </c>
      <c r="E12" s="11">
        <v>0</v>
      </c>
      <c r="F12" s="12">
        <v>8</v>
      </c>
      <c r="G12" s="11">
        <v>3</v>
      </c>
      <c r="H12" s="11">
        <v>0</v>
      </c>
      <c r="I12" s="11">
        <v>0</v>
      </c>
      <c r="J12" s="11">
        <v>0</v>
      </c>
      <c r="K12" s="12">
        <v>3</v>
      </c>
      <c r="L12" s="13">
        <v>11</v>
      </c>
      <c r="M12" s="14">
        <v>9.6745822339489897E-3</v>
      </c>
    </row>
    <row r="13" spans="1:13" x14ac:dyDescent="0.25">
      <c r="A13" s="10" t="s">
        <v>17</v>
      </c>
      <c r="B13" s="11">
        <v>0</v>
      </c>
      <c r="C13" s="11">
        <v>0</v>
      </c>
      <c r="D13" s="11">
        <v>9</v>
      </c>
      <c r="E13" s="11">
        <v>7</v>
      </c>
      <c r="F13" s="12">
        <v>16</v>
      </c>
      <c r="G13" s="11">
        <v>0</v>
      </c>
      <c r="H13" s="11">
        <v>0</v>
      </c>
      <c r="I13" s="11">
        <v>11</v>
      </c>
      <c r="J13" s="11">
        <v>3</v>
      </c>
      <c r="K13" s="12">
        <v>14</v>
      </c>
      <c r="L13" s="13">
        <v>30</v>
      </c>
      <c r="M13" s="14">
        <v>2.6385224274406299E-2</v>
      </c>
    </row>
    <row r="14" spans="1:13" x14ac:dyDescent="0.25">
      <c r="A14" s="10" t="s">
        <v>18</v>
      </c>
      <c r="B14" s="11">
        <v>4</v>
      </c>
      <c r="C14" s="11">
        <v>67</v>
      </c>
      <c r="D14" s="11">
        <v>26</v>
      </c>
      <c r="E14" s="11">
        <v>1</v>
      </c>
      <c r="F14" s="12">
        <v>98</v>
      </c>
      <c r="G14" s="11">
        <v>12</v>
      </c>
      <c r="H14" s="11">
        <v>57</v>
      </c>
      <c r="I14" s="11">
        <v>36</v>
      </c>
      <c r="J14" s="11">
        <v>3</v>
      </c>
      <c r="K14" s="12">
        <v>108</v>
      </c>
      <c r="L14" s="13">
        <v>206</v>
      </c>
      <c r="M14" s="14">
        <v>0.18117854001759001</v>
      </c>
    </row>
    <row r="15" spans="1:13" x14ac:dyDescent="0.25">
      <c r="A15" s="10" t="s">
        <v>19</v>
      </c>
      <c r="B15" s="11">
        <v>0</v>
      </c>
      <c r="C15" s="11">
        <v>45</v>
      </c>
      <c r="D15" s="11">
        <v>22</v>
      </c>
      <c r="E15" s="11">
        <v>2</v>
      </c>
      <c r="F15" s="12">
        <v>69</v>
      </c>
      <c r="G15" s="11">
        <v>1</v>
      </c>
      <c r="H15" s="11">
        <v>19</v>
      </c>
      <c r="I15" s="11">
        <v>4</v>
      </c>
      <c r="J15" s="11">
        <v>1</v>
      </c>
      <c r="K15" s="12">
        <v>25</v>
      </c>
      <c r="L15" s="13">
        <v>94</v>
      </c>
      <c r="M15" s="14">
        <v>8.2673702726473203E-2</v>
      </c>
    </row>
    <row r="16" spans="1:13" x14ac:dyDescent="0.25">
      <c r="A16" s="10" t="s">
        <v>20</v>
      </c>
      <c r="B16" s="11">
        <v>1</v>
      </c>
      <c r="C16" s="11">
        <v>0</v>
      </c>
      <c r="D16" s="11">
        <v>0</v>
      </c>
      <c r="E16" s="11">
        <v>0</v>
      </c>
      <c r="F16" s="12">
        <v>1</v>
      </c>
      <c r="G16" s="11">
        <v>1</v>
      </c>
      <c r="H16" s="11">
        <v>0</v>
      </c>
      <c r="I16" s="11">
        <v>1</v>
      </c>
      <c r="J16" s="11">
        <v>0</v>
      </c>
      <c r="K16" s="12">
        <v>2</v>
      </c>
      <c r="L16" s="13">
        <v>3</v>
      </c>
      <c r="M16" s="15">
        <v>2.6385224274406301E-3</v>
      </c>
    </row>
    <row r="17" spans="1:13" x14ac:dyDescent="0.25">
      <c r="A17" s="10" t="s">
        <v>21</v>
      </c>
      <c r="B17" s="11">
        <v>12</v>
      </c>
      <c r="C17" s="11">
        <v>0</v>
      </c>
      <c r="D17" s="11">
        <v>0</v>
      </c>
      <c r="E17" s="11">
        <v>0</v>
      </c>
      <c r="F17" s="12">
        <v>12</v>
      </c>
      <c r="G17" s="11">
        <v>30</v>
      </c>
      <c r="H17" s="11">
        <v>0</v>
      </c>
      <c r="I17" s="11">
        <v>1</v>
      </c>
      <c r="J17" s="11">
        <v>0</v>
      </c>
      <c r="K17" s="12">
        <v>31</v>
      </c>
      <c r="L17" s="13">
        <v>43</v>
      </c>
      <c r="M17" s="14">
        <v>3.7818821459982402E-2</v>
      </c>
    </row>
    <row r="18" spans="1:13" x14ac:dyDescent="0.25">
      <c r="A18" s="10" t="s">
        <v>22</v>
      </c>
      <c r="B18" s="11">
        <v>0</v>
      </c>
      <c r="C18" s="11">
        <v>0</v>
      </c>
      <c r="D18" s="11">
        <v>1</v>
      </c>
      <c r="E18" s="11">
        <v>0</v>
      </c>
      <c r="F18" s="12">
        <v>1</v>
      </c>
      <c r="G18" s="11">
        <v>0</v>
      </c>
      <c r="H18" s="11">
        <v>0</v>
      </c>
      <c r="I18" s="11">
        <v>1</v>
      </c>
      <c r="J18" s="11">
        <v>0</v>
      </c>
      <c r="K18" s="12">
        <v>1</v>
      </c>
      <c r="L18" s="13">
        <v>2</v>
      </c>
      <c r="M18" s="15">
        <v>1.75901495162709E-3</v>
      </c>
    </row>
    <row r="19" spans="1:13" x14ac:dyDescent="0.25">
      <c r="A19" s="10" t="s">
        <v>31</v>
      </c>
      <c r="B19" s="11">
        <v>0</v>
      </c>
      <c r="C19" s="11">
        <v>4</v>
      </c>
      <c r="D19" s="11">
        <v>3</v>
      </c>
      <c r="E19" s="11">
        <v>0</v>
      </c>
      <c r="F19" s="12">
        <v>7</v>
      </c>
      <c r="G19" s="11">
        <v>1</v>
      </c>
      <c r="H19" s="11">
        <v>0</v>
      </c>
      <c r="I19" s="11">
        <v>1</v>
      </c>
      <c r="J19" s="11">
        <v>0</v>
      </c>
      <c r="K19" s="12">
        <v>2</v>
      </c>
      <c r="L19" s="13">
        <v>9</v>
      </c>
      <c r="M19" s="14">
        <v>7.9155672823219003E-3</v>
      </c>
    </row>
    <row r="20" spans="1:13" x14ac:dyDescent="0.25">
      <c r="A20" s="10" t="s">
        <v>23</v>
      </c>
      <c r="B20" s="11">
        <v>2</v>
      </c>
      <c r="C20" s="11">
        <v>9</v>
      </c>
      <c r="D20" s="11">
        <v>21</v>
      </c>
      <c r="E20" s="11">
        <v>0</v>
      </c>
      <c r="F20" s="12">
        <v>32</v>
      </c>
      <c r="G20" s="11">
        <v>0</v>
      </c>
      <c r="H20" s="11">
        <v>9</v>
      </c>
      <c r="I20" s="11">
        <v>35</v>
      </c>
      <c r="J20" s="11">
        <v>0</v>
      </c>
      <c r="K20" s="12">
        <v>44</v>
      </c>
      <c r="L20" s="13">
        <v>76</v>
      </c>
      <c r="M20" s="14">
        <v>6.6842568161829402E-2</v>
      </c>
    </row>
    <row r="21" spans="1:13" x14ac:dyDescent="0.25">
      <c r="A21" s="10" t="s">
        <v>24</v>
      </c>
      <c r="B21" s="11">
        <v>13</v>
      </c>
      <c r="C21" s="11">
        <v>46</v>
      </c>
      <c r="D21" s="11">
        <v>47</v>
      </c>
      <c r="E21" s="11">
        <v>1</v>
      </c>
      <c r="F21" s="12">
        <v>107</v>
      </c>
      <c r="G21" s="11">
        <v>1</v>
      </c>
      <c r="H21" s="11">
        <v>3</v>
      </c>
      <c r="I21" s="11">
        <v>0</v>
      </c>
      <c r="J21" s="11">
        <v>0</v>
      </c>
      <c r="K21" s="12">
        <v>4</v>
      </c>
      <c r="L21" s="13">
        <v>111</v>
      </c>
      <c r="M21" s="14">
        <v>9.7625329815303405E-2</v>
      </c>
    </row>
    <row r="22" spans="1:13" x14ac:dyDescent="0.25">
      <c r="A22" s="10" t="s">
        <v>25</v>
      </c>
      <c r="B22" s="11">
        <v>1</v>
      </c>
      <c r="C22" s="11">
        <v>1</v>
      </c>
      <c r="D22" s="11">
        <v>0</v>
      </c>
      <c r="E22" s="11">
        <v>0</v>
      </c>
      <c r="F22" s="12">
        <v>2</v>
      </c>
      <c r="G22" s="11">
        <v>0</v>
      </c>
      <c r="H22" s="11">
        <v>0</v>
      </c>
      <c r="I22" s="11">
        <v>0</v>
      </c>
      <c r="J22" s="11">
        <v>0</v>
      </c>
      <c r="K22" s="12">
        <v>0</v>
      </c>
      <c r="L22" s="13">
        <v>2</v>
      </c>
      <c r="M22" s="15">
        <v>1.75901495162709E-3</v>
      </c>
    </row>
    <row r="23" spans="1:13" x14ac:dyDescent="0.25">
      <c r="A23" s="10" t="s">
        <v>26</v>
      </c>
      <c r="B23" s="11">
        <v>50</v>
      </c>
      <c r="C23" s="11">
        <v>53</v>
      </c>
      <c r="D23" s="11">
        <v>37</v>
      </c>
      <c r="E23" s="11">
        <v>1</v>
      </c>
      <c r="F23" s="12">
        <v>141</v>
      </c>
      <c r="G23" s="11">
        <v>101</v>
      </c>
      <c r="H23" s="11">
        <v>56</v>
      </c>
      <c r="I23" s="11">
        <v>46</v>
      </c>
      <c r="J23" s="11">
        <v>0</v>
      </c>
      <c r="K23" s="12">
        <v>203</v>
      </c>
      <c r="L23" s="13">
        <v>344</v>
      </c>
      <c r="M23" s="14">
        <v>0.30255057167985899</v>
      </c>
    </row>
    <row r="24" spans="1:13" x14ac:dyDescent="0.25">
      <c r="A24" s="10" t="s">
        <v>32</v>
      </c>
      <c r="B24" s="11">
        <v>1</v>
      </c>
      <c r="C24" s="11">
        <v>1</v>
      </c>
      <c r="D24" s="11">
        <v>0</v>
      </c>
      <c r="E24" s="11">
        <v>0</v>
      </c>
      <c r="F24" s="12">
        <v>2</v>
      </c>
      <c r="G24" s="11">
        <v>1</v>
      </c>
      <c r="H24" s="11">
        <v>0</v>
      </c>
      <c r="I24" s="11">
        <v>0</v>
      </c>
      <c r="J24" s="11">
        <v>0</v>
      </c>
      <c r="K24" s="12">
        <v>1</v>
      </c>
      <c r="L24" s="13">
        <v>3</v>
      </c>
      <c r="M24" s="15">
        <v>2.6385224274406301E-3</v>
      </c>
    </row>
    <row r="25" spans="1:13" x14ac:dyDescent="0.25">
      <c r="A25" s="10" t="s">
        <v>33</v>
      </c>
      <c r="B25" s="11">
        <v>1</v>
      </c>
      <c r="C25" s="11">
        <v>0</v>
      </c>
      <c r="D25" s="11">
        <v>0</v>
      </c>
      <c r="E25" s="11">
        <v>0</v>
      </c>
      <c r="F25" s="12">
        <v>1</v>
      </c>
      <c r="G25" s="11">
        <v>0</v>
      </c>
      <c r="H25" s="11">
        <v>0</v>
      </c>
      <c r="I25" s="11">
        <v>0</v>
      </c>
      <c r="J25" s="11">
        <v>0</v>
      </c>
      <c r="K25" s="12">
        <v>0</v>
      </c>
      <c r="L25" s="13">
        <v>1</v>
      </c>
      <c r="M25" s="15">
        <v>8.7950747581354402E-4</v>
      </c>
    </row>
    <row r="26" spans="1:13" x14ac:dyDescent="0.25">
      <c r="A26" s="10" t="s">
        <v>34</v>
      </c>
      <c r="B26" s="11">
        <v>0</v>
      </c>
      <c r="C26" s="11">
        <v>0</v>
      </c>
      <c r="D26" s="11">
        <v>0</v>
      </c>
      <c r="E26" s="11">
        <v>0</v>
      </c>
      <c r="F26" s="12">
        <v>0</v>
      </c>
      <c r="G26" s="11">
        <v>0</v>
      </c>
      <c r="H26" s="11">
        <v>0</v>
      </c>
      <c r="I26" s="11">
        <v>0</v>
      </c>
      <c r="J26" s="11">
        <v>0</v>
      </c>
      <c r="K26" s="12">
        <v>0</v>
      </c>
      <c r="L26" s="13">
        <v>0</v>
      </c>
      <c r="M26" s="22">
        <v>0</v>
      </c>
    </row>
    <row r="27" spans="1:13" x14ac:dyDescent="0.25">
      <c r="A27" s="10" t="s">
        <v>27</v>
      </c>
      <c r="B27" s="11">
        <v>0</v>
      </c>
      <c r="C27" s="11">
        <v>22</v>
      </c>
      <c r="D27" s="11">
        <v>45</v>
      </c>
      <c r="E27" s="11">
        <v>0</v>
      </c>
      <c r="F27" s="12">
        <v>67</v>
      </c>
      <c r="G27" s="11">
        <v>0</v>
      </c>
      <c r="H27" s="11">
        <v>6</v>
      </c>
      <c r="I27" s="11">
        <v>16</v>
      </c>
      <c r="J27" s="11">
        <v>0</v>
      </c>
      <c r="K27" s="12">
        <v>22</v>
      </c>
      <c r="L27" s="13">
        <v>89</v>
      </c>
      <c r="M27" s="14">
        <v>7.8276165347405405E-2</v>
      </c>
    </row>
    <row r="28" spans="1:13" x14ac:dyDescent="0.25">
      <c r="A28" s="16" t="s">
        <v>35</v>
      </c>
      <c r="B28" s="17">
        <v>104</v>
      </c>
      <c r="C28" s="17">
        <v>315</v>
      </c>
      <c r="D28" s="17">
        <v>225</v>
      </c>
      <c r="E28" s="17">
        <v>12</v>
      </c>
      <c r="F28" s="18">
        <v>656</v>
      </c>
      <c r="G28" s="17">
        <v>156</v>
      </c>
      <c r="H28" s="17">
        <v>166</v>
      </c>
      <c r="I28" s="17">
        <v>152</v>
      </c>
      <c r="J28" s="17">
        <v>7</v>
      </c>
      <c r="K28" s="18">
        <v>481</v>
      </c>
      <c r="L28" s="18">
        <v>1137</v>
      </c>
      <c r="M28" s="19">
        <v>1</v>
      </c>
    </row>
    <row r="29" spans="1:13" x14ac:dyDescent="0.25">
      <c r="A29" s="20"/>
      <c r="B29" s="21"/>
      <c r="C29" s="21"/>
      <c r="D29" s="21"/>
      <c r="E29" s="21"/>
    </row>
    <row r="30" spans="1:13" x14ac:dyDescent="0.25">
      <c r="A30" s="20"/>
      <c r="B30" s="21"/>
      <c r="C30" s="21"/>
      <c r="D30" s="21"/>
      <c r="E30" s="21"/>
    </row>
    <row r="31" spans="1:13" x14ac:dyDescent="0.25">
      <c r="A31" s="20"/>
      <c r="B31" s="21"/>
      <c r="C31" s="21"/>
      <c r="D31" s="21"/>
      <c r="E31" s="21"/>
    </row>
    <row r="32" spans="1:13" x14ac:dyDescent="0.25">
      <c r="A32" s="20"/>
      <c r="B32" s="21"/>
      <c r="C32" s="21"/>
      <c r="D32" s="21"/>
      <c r="E32" s="21"/>
    </row>
    <row r="33" spans="1:5" x14ac:dyDescent="0.25">
      <c r="A33" s="20"/>
      <c r="B33" s="21"/>
      <c r="C33" s="21"/>
      <c r="D33" s="21"/>
      <c r="E33" s="21"/>
    </row>
  </sheetData>
  <mergeCells count="6">
    <mergeCell ref="A7:A9"/>
    <mergeCell ref="B7:K7"/>
    <mergeCell ref="L7:L9"/>
    <mergeCell ref="M7:M9"/>
    <mergeCell ref="B8:F8"/>
    <mergeCell ref="G8:K8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L28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32.7109375" customWidth="1"/>
  </cols>
  <sheetData>
    <row r="2" spans="1:12" x14ac:dyDescent="0.25">
      <c r="A2" s="35"/>
      <c r="B2" s="20"/>
    </row>
    <row r="3" spans="1:12" x14ac:dyDescent="0.25">
      <c r="A3" s="6" t="s">
        <v>55</v>
      </c>
      <c r="B3" s="6"/>
    </row>
    <row r="5" spans="1:12" x14ac:dyDescent="0.2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60" x14ac:dyDescent="0.2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53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51" t="s">
        <v>13</v>
      </c>
      <c r="L6" s="26" t="s">
        <v>49</v>
      </c>
    </row>
    <row r="7" spans="1:12" x14ac:dyDescent="0.25">
      <c r="A7" s="27" t="s">
        <v>14</v>
      </c>
      <c r="B7" s="11">
        <v>7</v>
      </c>
      <c r="C7" s="11">
        <v>11</v>
      </c>
      <c r="D7" s="11">
        <v>3</v>
      </c>
      <c r="E7" s="11">
        <v>0</v>
      </c>
      <c r="F7" s="32">
        <f t="shared" ref="F7:F25" si="0">SUM(B7:E7)</f>
        <v>21</v>
      </c>
      <c r="G7" s="11">
        <v>1</v>
      </c>
      <c r="H7" s="11">
        <v>2</v>
      </c>
      <c r="I7" s="11">
        <v>0</v>
      </c>
      <c r="J7" s="11">
        <v>0</v>
      </c>
      <c r="K7" s="33">
        <f t="shared" ref="K7:K25" si="1">SUM(G7:J7)</f>
        <v>3</v>
      </c>
      <c r="L7" s="11">
        <f t="shared" ref="L7:L25" si="2">SUM(F7+K7)</f>
        <v>24</v>
      </c>
    </row>
    <row r="8" spans="1:12" x14ac:dyDescent="0.25">
      <c r="A8" s="27" t="s">
        <v>15</v>
      </c>
      <c r="B8" s="11">
        <v>3</v>
      </c>
      <c r="C8" s="11">
        <v>6</v>
      </c>
      <c r="D8" s="11">
        <v>4</v>
      </c>
      <c r="E8" s="11">
        <v>0</v>
      </c>
      <c r="F8" s="32">
        <f t="shared" si="0"/>
        <v>13</v>
      </c>
      <c r="G8" s="11">
        <v>0</v>
      </c>
      <c r="H8" s="11">
        <v>1</v>
      </c>
      <c r="I8" s="11">
        <v>0</v>
      </c>
      <c r="J8" s="11">
        <v>0</v>
      </c>
      <c r="K8" s="33">
        <f t="shared" si="1"/>
        <v>1</v>
      </c>
      <c r="L8" s="11">
        <f t="shared" si="2"/>
        <v>14</v>
      </c>
    </row>
    <row r="9" spans="1:12" x14ac:dyDescent="0.2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25">
      <c r="A10" s="27" t="s">
        <v>17</v>
      </c>
      <c r="B10" s="11">
        <v>0</v>
      </c>
      <c r="C10" s="11">
        <v>0</v>
      </c>
      <c r="D10" s="11">
        <v>1</v>
      </c>
      <c r="E10" s="11">
        <v>6</v>
      </c>
      <c r="F10" s="32">
        <f t="shared" si="0"/>
        <v>7</v>
      </c>
      <c r="G10" s="11">
        <v>0</v>
      </c>
      <c r="H10" s="11">
        <v>0</v>
      </c>
      <c r="I10" s="11">
        <v>3</v>
      </c>
      <c r="J10" s="11">
        <v>0</v>
      </c>
      <c r="K10" s="33">
        <f t="shared" si="1"/>
        <v>3</v>
      </c>
      <c r="L10" s="11">
        <f t="shared" si="2"/>
        <v>10</v>
      </c>
    </row>
    <row r="11" spans="1:12" x14ac:dyDescent="0.25">
      <c r="A11" s="27" t="s">
        <v>18</v>
      </c>
      <c r="B11" s="11">
        <v>6</v>
      </c>
      <c r="C11" s="11">
        <v>13</v>
      </c>
      <c r="D11" s="11">
        <v>10</v>
      </c>
      <c r="E11" s="11">
        <v>0</v>
      </c>
      <c r="F11" s="32">
        <f t="shared" si="0"/>
        <v>29</v>
      </c>
      <c r="G11" s="11">
        <v>4</v>
      </c>
      <c r="H11" s="11">
        <v>21</v>
      </c>
      <c r="I11" s="11">
        <v>10</v>
      </c>
      <c r="J11" s="11">
        <v>0</v>
      </c>
      <c r="K11" s="33">
        <f t="shared" si="1"/>
        <v>35</v>
      </c>
      <c r="L11" s="11">
        <f t="shared" si="2"/>
        <v>64</v>
      </c>
    </row>
    <row r="12" spans="1:12" x14ac:dyDescent="0.25">
      <c r="A12" s="27" t="s">
        <v>19</v>
      </c>
      <c r="B12" s="11">
        <v>0</v>
      </c>
      <c r="C12" s="11">
        <v>27</v>
      </c>
      <c r="D12" s="11">
        <v>7</v>
      </c>
      <c r="E12" s="11">
        <v>0</v>
      </c>
      <c r="F12" s="32">
        <f t="shared" si="0"/>
        <v>34</v>
      </c>
      <c r="G12" s="11">
        <v>1</v>
      </c>
      <c r="H12" s="11">
        <v>11</v>
      </c>
      <c r="I12" s="11">
        <v>10</v>
      </c>
      <c r="J12" s="11">
        <v>0</v>
      </c>
      <c r="K12" s="33">
        <f t="shared" si="1"/>
        <v>22</v>
      </c>
      <c r="L12" s="11">
        <f t="shared" si="2"/>
        <v>56</v>
      </c>
    </row>
    <row r="13" spans="1:12" x14ac:dyDescent="0.2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25">
      <c r="A14" s="27" t="s">
        <v>21</v>
      </c>
      <c r="B14" s="11">
        <v>1</v>
      </c>
      <c r="C14" s="11">
        <v>0</v>
      </c>
      <c r="D14" s="11">
        <v>0</v>
      </c>
      <c r="E14" s="11">
        <v>0</v>
      </c>
      <c r="F14" s="32">
        <f t="shared" si="0"/>
        <v>1</v>
      </c>
      <c r="G14" s="11">
        <v>4</v>
      </c>
      <c r="H14" s="11">
        <v>1</v>
      </c>
      <c r="I14" s="11">
        <v>1</v>
      </c>
      <c r="J14" s="11">
        <v>0</v>
      </c>
      <c r="K14" s="33">
        <f t="shared" si="1"/>
        <v>6</v>
      </c>
      <c r="L14" s="11">
        <f t="shared" si="2"/>
        <v>7</v>
      </c>
    </row>
    <row r="15" spans="1:12" x14ac:dyDescent="0.25">
      <c r="A15" s="27" t="s">
        <v>22</v>
      </c>
      <c r="B15" s="11">
        <v>0</v>
      </c>
      <c r="C15" s="11">
        <v>0</v>
      </c>
      <c r="D15" s="11">
        <v>3</v>
      </c>
      <c r="E15" s="11">
        <v>0</v>
      </c>
      <c r="F15" s="32">
        <f t="shared" si="0"/>
        <v>3</v>
      </c>
      <c r="G15" s="11">
        <v>0</v>
      </c>
      <c r="H15" s="11">
        <v>0</v>
      </c>
      <c r="I15" s="11">
        <v>3</v>
      </c>
      <c r="J15" s="11">
        <v>0</v>
      </c>
      <c r="K15" s="33">
        <f t="shared" si="1"/>
        <v>3</v>
      </c>
      <c r="L15" s="11">
        <f t="shared" si="2"/>
        <v>6</v>
      </c>
    </row>
    <row r="16" spans="1:12" x14ac:dyDescent="0.25">
      <c r="A16" s="27" t="s">
        <v>31</v>
      </c>
      <c r="B16" s="11">
        <v>0</v>
      </c>
      <c r="C16" s="11">
        <v>0</v>
      </c>
      <c r="D16" s="11">
        <v>1</v>
      </c>
      <c r="E16" s="11">
        <v>0</v>
      </c>
      <c r="F16" s="32">
        <f t="shared" si="0"/>
        <v>1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1</v>
      </c>
    </row>
    <row r="17" spans="1:12" x14ac:dyDescent="0.25">
      <c r="A17" s="27" t="s">
        <v>23</v>
      </c>
      <c r="B17" s="11">
        <v>0</v>
      </c>
      <c r="C17" s="11">
        <v>4</v>
      </c>
      <c r="D17" s="11">
        <v>9</v>
      </c>
      <c r="E17" s="11">
        <v>0</v>
      </c>
      <c r="F17" s="32">
        <f t="shared" si="0"/>
        <v>13</v>
      </c>
      <c r="G17" s="11">
        <v>1</v>
      </c>
      <c r="H17" s="11">
        <v>2</v>
      </c>
      <c r="I17" s="11">
        <v>11</v>
      </c>
      <c r="J17" s="11">
        <v>0</v>
      </c>
      <c r="K17" s="33">
        <f t="shared" si="1"/>
        <v>14</v>
      </c>
      <c r="L17" s="11">
        <f t="shared" si="2"/>
        <v>27</v>
      </c>
    </row>
    <row r="18" spans="1:12" x14ac:dyDescent="0.25">
      <c r="A18" s="27" t="s">
        <v>24</v>
      </c>
      <c r="B18" s="11">
        <v>5</v>
      </c>
      <c r="C18" s="11">
        <v>52</v>
      </c>
      <c r="D18" s="11">
        <v>27</v>
      </c>
      <c r="E18" s="11">
        <v>0</v>
      </c>
      <c r="F18" s="32">
        <f t="shared" si="0"/>
        <v>84</v>
      </c>
      <c r="G18" s="11">
        <v>1</v>
      </c>
      <c r="H18" s="11">
        <v>6</v>
      </c>
      <c r="I18" s="11">
        <v>7</v>
      </c>
      <c r="J18" s="11">
        <v>0</v>
      </c>
      <c r="K18" s="33">
        <f t="shared" si="1"/>
        <v>14</v>
      </c>
      <c r="L18" s="11">
        <f t="shared" si="2"/>
        <v>98</v>
      </c>
    </row>
    <row r="19" spans="1:12" x14ac:dyDescent="0.25">
      <c r="A19" s="27" t="s">
        <v>25</v>
      </c>
      <c r="B19" s="11">
        <v>0</v>
      </c>
      <c r="C19" s="11">
        <v>2</v>
      </c>
      <c r="D19" s="11">
        <v>1</v>
      </c>
      <c r="E19" s="11">
        <v>0</v>
      </c>
      <c r="F19" s="32">
        <f t="shared" si="0"/>
        <v>3</v>
      </c>
      <c r="G19" s="11">
        <v>0</v>
      </c>
      <c r="H19" s="11">
        <v>0</v>
      </c>
      <c r="I19" s="11">
        <v>0</v>
      </c>
      <c r="J19" s="11">
        <v>0</v>
      </c>
      <c r="K19" s="33">
        <f t="shared" si="1"/>
        <v>0</v>
      </c>
      <c r="L19" s="11">
        <f t="shared" si="2"/>
        <v>3</v>
      </c>
    </row>
    <row r="20" spans="1:12" x14ac:dyDescent="0.25">
      <c r="A20" s="27" t="s">
        <v>26</v>
      </c>
      <c r="B20" s="11">
        <v>1</v>
      </c>
      <c r="C20" s="11">
        <v>3</v>
      </c>
      <c r="D20" s="11">
        <v>2</v>
      </c>
      <c r="E20" s="11">
        <v>0</v>
      </c>
      <c r="F20" s="32">
        <f t="shared" si="0"/>
        <v>6</v>
      </c>
      <c r="G20" s="11">
        <v>0</v>
      </c>
      <c r="H20" s="11">
        <v>1</v>
      </c>
      <c r="I20" s="11">
        <v>3</v>
      </c>
      <c r="J20" s="11">
        <v>1</v>
      </c>
      <c r="K20" s="33">
        <f t="shared" si="1"/>
        <v>5</v>
      </c>
      <c r="L20" s="11">
        <f t="shared" si="2"/>
        <v>11</v>
      </c>
    </row>
    <row r="21" spans="1:12" x14ac:dyDescent="0.25">
      <c r="A21" s="54" t="s">
        <v>38</v>
      </c>
      <c r="B21" s="11">
        <v>5</v>
      </c>
      <c r="C21" s="11">
        <v>0</v>
      </c>
      <c r="D21" s="11">
        <v>0</v>
      </c>
      <c r="E21" s="11">
        <v>0</v>
      </c>
      <c r="F21" s="32">
        <f t="shared" si="0"/>
        <v>5</v>
      </c>
      <c r="G21" s="11">
        <v>8</v>
      </c>
      <c r="H21" s="11">
        <v>0</v>
      </c>
      <c r="I21" s="11">
        <v>0</v>
      </c>
      <c r="J21" s="11">
        <v>0</v>
      </c>
      <c r="K21" s="33">
        <f t="shared" si="1"/>
        <v>8</v>
      </c>
      <c r="L21" s="11">
        <f t="shared" si="2"/>
        <v>13</v>
      </c>
    </row>
    <row r="22" spans="1:12" x14ac:dyDescent="0.2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0</v>
      </c>
      <c r="H22" s="11">
        <v>0</v>
      </c>
      <c r="I22" s="11">
        <v>1</v>
      </c>
      <c r="J22" s="11">
        <v>0</v>
      </c>
      <c r="K22" s="33">
        <f t="shared" si="1"/>
        <v>1</v>
      </c>
      <c r="L22" s="11">
        <f t="shared" si="2"/>
        <v>1</v>
      </c>
    </row>
    <row r="23" spans="1:12" x14ac:dyDescent="0.25">
      <c r="A23" s="27" t="s">
        <v>33</v>
      </c>
      <c r="B23" s="11">
        <v>0</v>
      </c>
      <c r="C23" s="11">
        <v>0</v>
      </c>
      <c r="D23" s="11">
        <v>0</v>
      </c>
      <c r="E23" s="11">
        <v>0</v>
      </c>
      <c r="F23" s="32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3">
        <f t="shared" si="1"/>
        <v>0</v>
      </c>
      <c r="L23" s="11">
        <f t="shared" si="2"/>
        <v>0</v>
      </c>
    </row>
    <row r="24" spans="1:12" x14ac:dyDescent="0.2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1"/>
        <v>0</v>
      </c>
      <c r="L24" s="11">
        <f t="shared" si="2"/>
        <v>0</v>
      </c>
    </row>
    <row r="25" spans="1:12" x14ac:dyDescent="0.25">
      <c r="A25" s="27" t="s">
        <v>27</v>
      </c>
      <c r="B25" s="11">
        <v>1</v>
      </c>
      <c r="C25" s="11">
        <v>7</v>
      </c>
      <c r="D25" s="11">
        <v>13</v>
      </c>
      <c r="E25" s="11">
        <v>0</v>
      </c>
      <c r="F25" s="32">
        <f t="shared" si="0"/>
        <v>21</v>
      </c>
      <c r="G25" s="11">
        <v>3</v>
      </c>
      <c r="H25" s="11">
        <v>5</v>
      </c>
      <c r="I25" s="11">
        <v>12</v>
      </c>
      <c r="J25" s="11">
        <v>0</v>
      </c>
      <c r="K25" s="33">
        <f t="shared" si="1"/>
        <v>20</v>
      </c>
      <c r="L25" s="11">
        <f t="shared" si="2"/>
        <v>41</v>
      </c>
    </row>
    <row r="26" spans="1:12" x14ac:dyDescent="0.25">
      <c r="A26" s="26" t="s">
        <v>35</v>
      </c>
      <c r="B26" s="55">
        <f t="shared" ref="B26:L26" si="3">SUM(B7:B25)</f>
        <v>29</v>
      </c>
      <c r="C26" s="55">
        <f t="shared" si="3"/>
        <v>125</v>
      </c>
      <c r="D26" s="55">
        <f t="shared" si="3"/>
        <v>81</v>
      </c>
      <c r="E26" s="55">
        <f t="shared" si="3"/>
        <v>6</v>
      </c>
      <c r="F26" s="56">
        <f t="shared" si="3"/>
        <v>241</v>
      </c>
      <c r="G26" s="55">
        <f t="shared" si="3"/>
        <v>23</v>
      </c>
      <c r="H26" s="55">
        <f t="shared" si="3"/>
        <v>50</v>
      </c>
      <c r="I26" s="55">
        <f t="shared" si="3"/>
        <v>61</v>
      </c>
      <c r="J26" s="55">
        <f t="shared" si="3"/>
        <v>1</v>
      </c>
      <c r="K26" s="57">
        <f t="shared" si="3"/>
        <v>135</v>
      </c>
      <c r="L26" s="58">
        <f t="shared" si="3"/>
        <v>376</v>
      </c>
    </row>
    <row r="27" spans="1:12" x14ac:dyDescent="0.25">
      <c r="A27" s="20"/>
      <c r="B27" s="21"/>
      <c r="C27" s="21"/>
      <c r="D27" s="21"/>
      <c r="E27" s="21"/>
      <c r="F27" s="21"/>
      <c r="G27" s="21"/>
      <c r="H27" s="21"/>
      <c r="I27" s="21"/>
      <c r="J27" s="21"/>
      <c r="K27" s="21"/>
    </row>
    <row r="28" spans="1:12" x14ac:dyDescent="0.25">
      <c r="A28" s="20"/>
      <c r="B28" s="21"/>
      <c r="C28" s="21"/>
      <c r="D28" s="21"/>
      <c r="E28" s="21"/>
      <c r="F28" s="21"/>
      <c r="G28" s="21"/>
      <c r="H28" s="21"/>
      <c r="I28" s="21"/>
      <c r="J28" s="21"/>
      <c r="K28" s="21"/>
    </row>
  </sheetData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L27"/>
  <sheetViews>
    <sheetView zoomScaleNormal="100" workbookViewId="0">
      <selection activeCell="A28" sqref="A28"/>
    </sheetView>
  </sheetViews>
  <sheetFormatPr defaultColWidth="8.7109375" defaultRowHeight="15" x14ac:dyDescent="0.25"/>
  <cols>
    <col min="1" max="1" width="32.7109375" customWidth="1"/>
    <col min="12" max="12" width="10.42578125" customWidth="1"/>
  </cols>
  <sheetData>
    <row r="2" spans="1:12" x14ac:dyDescent="0.25">
      <c r="A2" s="35"/>
      <c r="B2" s="20"/>
    </row>
    <row r="3" spans="1:12" x14ac:dyDescent="0.25">
      <c r="A3" s="6" t="s">
        <v>56</v>
      </c>
      <c r="B3" s="6"/>
    </row>
    <row r="5" spans="1:12" x14ac:dyDescent="0.2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60" x14ac:dyDescent="0.2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25">
      <c r="A7" s="27" t="s">
        <v>14</v>
      </c>
      <c r="B7" s="11">
        <v>1</v>
      </c>
      <c r="C7" s="11">
        <v>6</v>
      </c>
      <c r="D7" s="11">
        <v>1</v>
      </c>
      <c r="E7" s="11">
        <v>0</v>
      </c>
      <c r="F7" s="32">
        <f t="shared" ref="F7:F25" si="0">SUM(B7:E7)</f>
        <v>8</v>
      </c>
      <c r="G7" s="11">
        <v>2</v>
      </c>
      <c r="H7" s="11">
        <v>1</v>
      </c>
      <c r="I7" s="11">
        <v>0</v>
      </c>
      <c r="J7" s="11">
        <v>0</v>
      </c>
      <c r="K7" s="33">
        <f t="shared" ref="K7:K18" si="1">SUM(G7:J7)</f>
        <v>3</v>
      </c>
      <c r="L7" s="11">
        <f t="shared" ref="L7:L25" si="2">SUM(F7+K7)</f>
        <v>11</v>
      </c>
    </row>
    <row r="8" spans="1:12" x14ac:dyDescent="0.25">
      <c r="A8" s="27" t="s">
        <v>15</v>
      </c>
      <c r="B8" s="11">
        <v>3</v>
      </c>
      <c r="C8" s="11">
        <v>16</v>
      </c>
      <c r="D8" s="11">
        <v>1</v>
      </c>
      <c r="E8" s="11">
        <v>0</v>
      </c>
      <c r="F8" s="32">
        <f t="shared" si="0"/>
        <v>20</v>
      </c>
      <c r="G8" s="11">
        <v>0</v>
      </c>
      <c r="H8" s="11">
        <v>0</v>
      </c>
      <c r="I8" s="11">
        <v>0</v>
      </c>
      <c r="J8" s="11">
        <v>0</v>
      </c>
      <c r="K8" s="33">
        <f t="shared" si="1"/>
        <v>0</v>
      </c>
      <c r="L8" s="11">
        <f t="shared" si="2"/>
        <v>20</v>
      </c>
    </row>
    <row r="9" spans="1:12" x14ac:dyDescent="0.2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25">
      <c r="A10" s="27" t="s">
        <v>17</v>
      </c>
      <c r="B10" s="11">
        <v>0</v>
      </c>
      <c r="C10" s="11">
        <v>0</v>
      </c>
      <c r="D10" s="11">
        <v>1</v>
      </c>
      <c r="E10" s="11">
        <v>0</v>
      </c>
      <c r="F10" s="32">
        <f t="shared" si="0"/>
        <v>1</v>
      </c>
      <c r="G10" s="11">
        <v>0</v>
      </c>
      <c r="H10" s="11">
        <v>0</v>
      </c>
      <c r="I10" s="11">
        <v>0</v>
      </c>
      <c r="J10" s="11">
        <v>1</v>
      </c>
      <c r="K10" s="33">
        <f t="shared" si="1"/>
        <v>1</v>
      </c>
      <c r="L10" s="11">
        <f t="shared" si="2"/>
        <v>2</v>
      </c>
    </row>
    <row r="11" spans="1:12" x14ac:dyDescent="0.25">
      <c r="A11" s="27" t="s">
        <v>18</v>
      </c>
      <c r="B11" s="11">
        <v>4</v>
      </c>
      <c r="C11" s="11">
        <v>15</v>
      </c>
      <c r="D11" s="11">
        <v>4</v>
      </c>
      <c r="E11" s="11">
        <v>0</v>
      </c>
      <c r="F11" s="32">
        <f t="shared" si="0"/>
        <v>23</v>
      </c>
      <c r="G11" s="11">
        <v>13</v>
      </c>
      <c r="H11" s="11">
        <v>19</v>
      </c>
      <c r="I11" s="11">
        <v>5</v>
      </c>
      <c r="J11" s="11">
        <v>0</v>
      </c>
      <c r="K11" s="33">
        <f t="shared" si="1"/>
        <v>37</v>
      </c>
      <c r="L11" s="11">
        <f t="shared" si="2"/>
        <v>60</v>
      </c>
    </row>
    <row r="12" spans="1:12" x14ac:dyDescent="0.25">
      <c r="A12" s="27" t="s">
        <v>19</v>
      </c>
      <c r="B12" s="11">
        <v>0</v>
      </c>
      <c r="C12" s="11">
        <v>18</v>
      </c>
      <c r="D12" s="11">
        <v>8</v>
      </c>
      <c r="E12" s="11">
        <v>0</v>
      </c>
      <c r="F12" s="32">
        <f t="shared" si="0"/>
        <v>26</v>
      </c>
      <c r="G12" s="11">
        <v>1</v>
      </c>
      <c r="H12" s="11">
        <v>1</v>
      </c>
      <c r="I12" s="11">
        <v>1</v>
      </c>
      <c r="J12" s="11">
        <v>0</v>
      </c>
      <c r="K12" s="33">
        <f t="shared" si="1"/>
        <v>3</v>
      </c>
      <c r="L12" s="11">
        <f t="shared" si="2"/>
        <v>29</v>
      </c>
    </row>
    <row r="13" spans="1:12" x14ac:dyDescent="0.2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25">
      <c r="A14" s="27" t="s">
        <v>21</v>
      </c>
      <c r="B14" s="11">
        <v>3</v>
      </c>
      <c r="C14" s="11">
        <v>4</v>
      </c>
      <c r="D14" s="11">
        <v>0</v>
      </c>
      <c r="E14" s="11">
        <v>0</v>
      </c>
      <c r="F14" s="32">
        <f t="shared" si="0"/>
        <v>7</v>
      </c>
      <c r="G14" s="11">
        <v>6</v>
      </c>
      <c r="H14" s="11">
        <v>11</v>
      </c>
      <c r="I14" s="11">
        <v>0</v>
      </c>
      <c r="J14" s="11">
        <v>0</v>
      </c>
      <c r="K14" s="33">
        <f t="shared" si="1"/>
        <v>17</v>
      </c>
      <c r="L14" s="11">
        <f t="shared" si="2"/>
        <v>24</v>
      </c>
    </row>
    <row r="15" spans="1:12" x14ac:dyDescent="0.25">
      <c r="A15" s="27" t="s">
        <v>22</v>
      </c>
      <c r="B15" s="11">
        <v>0</v>
      </c>
      <c r="C15" s="11">
        <v>0</v>
      </c>
      <c r="D15" s="11">
        <v>1</v>
      </c>
      <c r="E15" s="11">
        <v>0</v>
      </c>
      <c r="F15" s="32">
        <f t="shared" si="0"/>
        <v>1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1</v>
      </c>
    </row>
    <row r="16" spans="1:12" x14ac:dyDescent="0.25">
      <c r="A16" s="27" t="s">
        <v>31</v>
      </c>
      <c r="B16" s="11">
        <v>0</v>
      </c>
      <c r="C16" s="11">
        <v>0</v>
      </c>
      <c r="D16" s="11">
        <v>0</v>
      </c>
      <c r="E16" s="11">
        <v>0</v>
      </c>
      <c r="F16" s="32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0</v>
      </c>
    </row>
    <row r="17" spans="1:12" x14ac:dyDescent="0.25">
      <c r="A17" s="27" t="s">
        <v>23</v>
      </c>
      <c r="B17" s="11">
        <v>1</v>
      </c>
      <c r="C17" s="11">
        <v>9</v>
      </c>
      <c r="D17" s="11">
        <v>22</v>
      </c>
      <c r="E17" s="11">
        <v>0</v>
      </c>
      <c r="F17" s="32">
        <f t="shared" si="0"/>
        <v>32</v>
      </c>
      <c r="G17" s="11">
        <v>0</v>
      </c>
      <c r="H17" s="11">
        <v>8</v>
      </c>
      <c r="I17" s="11">
        <v>12</v>
      </c>
      <c r="J17" s="11">
        <v>0</v>
      </c>
      <c r="K17" s="33">
        <f t="shared" si="1"/>
        <v>20</v>
      </c>
      <c r="L17" s="11">
        <f t="shared" si="2"/>
        <v>52</v>
      </c>
    </row>
    <row r="18" spans="1:12" x14ac:dyDescent="0.25">
      <c r="A18" s="27" t="s">
        <v>24</v>
      </c>
      <c r="B18" s="11">
        <v>0</v>
      </c>
      <c r="C18" s="11">
        <v>5</v>
      </c>
      <c r="D18" s="11">
        <v>10</v>
      </c>
      <c r="E18" s="11">
        <v>0</v>
      </c>
      <c r="F18" s="32">
        <f t="shared" si="0"/>
        <v>15</v>
      </c>
      <c r="G18" s="11">
        <v>0</v>
      </c>
      <c r="H18" s="11">
        <v>4</v>
      </c>
      <c r="I18" s="11">
        <v>1</v>
      </c>
      <c r="J18" s="11">
        <v>0</v>
      </c>
      <c r="K18" s="33">
        <f t="shared" si="1"/>
        <v>5</v>
      </c>
      <c r="L18" s="11">
        <f t="shared" si="2"/>
        <v>20</v>
      </c>
    </row>
    <row r="19" spans="1:12" x14ac:dyDescent="0.25">
      <c r="A19" s="27" t="s">
        <v>25</v>
      </c>
      <c r="B19" s="11">
        <v>2</v>
      </c>
      <c r="C19" s="11">
        <v>6</v>
      </c>
      <c r="D19" s="11">
        <v>3</v>
      </c>
      <c r="E19" s="11">
        <v>1</v>
      </c>
      <c r="F19" s="32">
        <f t="shared" si="0"/>
        <v>12</v>
      </c>
      <c r="G19" s="11">
        <v>0</v>
      </c>
      <c r="H19" s="11">
        <v>0</v>
      </c>
      <c r="I19" s="11">
        <v>0</v>
      </c>
      <c r="J19" s="11">
        <v>0</v>
      </c>
      <c r="K19" s="33">
        <v>0</v>
      </c>
      <c r="L19" s="11">
        <f t="shared" si="2"/>
        <v>12</v>
      </c>
    </row>
    <row r="20" spans="1:12" x14ac:dyDescent="0.25">
      <c r="A20" s="27" t="s">
        <v>26</v>
      </c>
      <c r="B20" s="11">
        <v>6</v>
      </c>
      <c r="C20" s="11">
        <v>25</v>
      </c>
      <c r="D20" s="11">
        <v>5</v>
      </c>
      <c r="E20" s="11">
        <v>0</v>
      </c>
      <c r="F20" s="32">
        <f t="shared" si="0"/>
        <v>36</v>
      </c>
      <c r="G20" s="11">
        <v>3</v>
      </c>
      <c r="H20" s="11">
        <v>11</v>
      </c>
      <c r="I20" s="11">
        <v>4</v>
      </c>
      <c r="J20" s="11">
        <v>2</v>
      </c>
      <c r="K20" s="33">
        <f t="shared" ref="K20:K25" si="3">SUM(G20:J20)</f>
        <v>20</v>
      </c>
      <c r="L20" s="11">
        <f t="shared" si="2"/>
        <v>56</v>
      </c>
    </row>
    <row r="21" spans="1:12" x14ac:dyDescent="0.25">
      <c r="A21" s="54" t="s">
        <v>38</v>
      </c>
      <c r="B21" s="11">
        <v>4</v>
      </c>
      <c r="C21" s="11">
        <v>0</v>
      </c>
      <c r="D21" s="11">
        <v>0</v>
      </c>
      <c r="E21" s="11">
        <v>0</v>
      </c>
      <c r="F21" s="32">
        <f t="shared" si="0"/>
        <v>4</v>
      </c>
      <c r="G21" s="11">
        <v>3</v>
      </c>
      <c r="H21" s="11">
        <v>0</v>
      </c>
      <c r="I21" s="11">
        <v>0</v>
      </c>
      <c r="J21" s="11">
        <v>0</v>
      </c>
      <c r="K21" s="33">
        <f t="shared" si="3"/>
        <v>3</v>
      </c>
      <c r="L21" s="11">
        <f t="shared" si="2"/>
        <v>7</v>
      </c>
    </row>
    <row r="22" spans="1:12" x14ac:dyDescent="0.25">
      <c r="A22" s="27" t="s">
        <v>32</v>
      </c>
      <c r="B22" s="11">
        <v>0</v>
      </c>
      <c r="C22" s="11">
        <v>1</v>
      </c>
      <c r="D22" s="11">
        <v>0</v>
      </c>
      <c r="E22" s="11">
        <v>0</v>
      </c>
      <c r="F22" s="32">
        <f t="shared" si="0"/>
        <v>1</v>
      </c>
      <c r="G22" s="11">
        <v>0</v>
      </c>
      <c r="H22" s="11">
        <v>0</v>
      </c>
      <c r="I22" s="11">
        <v>0</v>
      </c>
      <c r="J22" s="11">
        <v>0</v>
      </c>
      <c r="K22" s="33">
        <f t="shared" si="3"/>
        <v>0</v>
      </c>
      <c r="L22" s="11">
        <f t="shared" si="2"/>
        <v>1</v>
      </c>
    </row>
    <row r="23" spans="1:12" x14ac:dyDescent="0.25">
      <c r="A23" s="27" t="s">
        <v>33</v>
      </c>
      <c r="B23" s="11">
        <v>0</v>
      </c>
      <c r="C23" s="11">
        <v>1</v>
      </c>
      <c r="D23" s="11">
        <v>0</v>
      </c>
      <c r="E23" s="11">
        <v>0</v>
      </c>
      <c r="F23" s="32">
        <f t="shared" si="0"/>
        <v>1</v>
      </c>
      <c r="G23" s="11">
        <v>0</v>
      </c>
      <c r="H23" s="11">
        <v>2</v>
      </c>
      <c r="I23" s="11">
        <v>0</v>
      </c>
      <c r="J23" s="11">
        <v>0</v>
      </c>
      <c r="K23" s="33">
        <f t="shared" si="3"/>
        <v>2</v>
      </c>
      <c r="L23" s="11">
        <f t="shared" si="2"/>
        <v>3</v>
      </c>
    </row>
    <row r="24" spans="1:12" x14ac:dyDescent="0.2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3"/>
        <v>0</v>
      </c>
      <c r="L24" s="11">
        <f t="shared" si="2"/>
        <v>0</v>
      </c>
    </row>
    <row r="25" spans="1:12" x14ac:dyDescent="0.25">
      <c r="A25" s="27" t="s">
        <v>27</v>
      </c>
      <c r="B25" s="11">
        <v>0</v>
      </c>
      <c r="C25" s="11">
        <v>11</v>
      </c>
      <c r="D25" s="11">
        <v>17</v>
      </c>
      <c r="E25" s="11">
        <v>0</v>
      </c>
      <c r="F25" s="32">
        <f t="shared" si="0"/>
        <v>28</v>
      </c>
      <c r="G25" s="11">
        <v>2</v>
      </c>
      <c r="H25" s="11">
        <v>8</v>
      </c>
      <c r="I25" s="11">
        <v>14</v>
      </c>
      <c r="J25" s="11">
        <v>0</v>
      </c>
      <c r="K25" s="33">
        <f t="shared" si="3"/>
        <v>24</v>
      </c>
      <c r="L25" s="11">
        <f t="shared" si="2"/>
        <v>52</v>
      </c>
    </row>
    <row r="26" spans="1:12" x14ac:dyDescent="0.25">
      <c r="A26" s="26" t="s">
        <v>35</v>
      </c>
      <c r="B26" s="55">
        <f t="shared" ref="B26:L26" si="4">SUM(B7:B25)</f>
        <v>24</v>
      </c>
      <c r="C26" s="55">
        <f t="shared" si="4"/>
        <v>117</v>
      </c>
      <c r="D26" s="55">
        <f t="shared" si="4"/>
        <v>73</v>
      </c>
      <c r="E26" s="55">
        <f t="shared" si="4"/>
        <v>1</v>
      </c>
      <c r="F26" s="56">
        <f t="shared" si="4"/>
        <v>215</v>
      </c>
      <c r="G26" s="55">
        <f t="shared" si="4"/>
        <v>30</v>
      </c>
      <c r="H26" s="55">
        <f t="shared" si="4"/>
        <v>65</v>
      </c>
      <c r="I26" s="55">
        <f t="shared" si="4"/>
        <v>37</v>
      </c>
      <c r="J26" s="55">
        <f t="shared" si="4"/>
        <v>3</v>
      </c>
      <c r="K26" s="57">
        <f t="shared" si="4"/>
        <v>135</v>
      </c>
      <c r="L26" s="58">
        <f t="shared" si="4"/>
        <v>350</v>
      </c>
    </row>
    <row r="27" spans="1:12" x14ac:dyDescent="0.25">
      <c r="A27" s="20"/>
      <c r="B27" s="59"/>
      <c r="C27" s="59"/>
      <c r="D27" s="59"/>
      <c r="E27" s="59"/>
    </row>
  </sheetData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2:L28"/>
  <sheetViews>
    <sheetView zoomScaleNormal="100" workbookViewId="0">
      <selection activeCell="A29" sqref="A29"/>
    </sheetView>
  </sheetViews>
  <sheetFormatPr defaultColWidth="8.7109375" defaultRowHeight="15" x14ac:dyDescent="0.25"/>
  <cols>
    <col min="1" max="1" width="39.140625" customWidth="1"/>
    <col min="2" max="2" width="7.28515625" customWidth="1"/>
    <col min="3" max="3" width="7" customWidth="1"/>
    <col min="4" max="4" width="6.42578125" customWidth="1"/>
    <col min="5" max="5" width="7.42578125" customWidth="1"/>
    <col min="6" max="6" width="6.85546875" customWidth="1"/>
    <col min="7" max="7" width="7.140625" customWidth="1"/>
    <col min="8" max="8" width="7.28515625" customWidth="1"/>
    <col min="9" max="9" width="6.140625" customWidth="1"/>
    <col min="10" max="11" width="6.85546875" customWidth="1"/>
    <col min="12" max="12" width="9.140625" customWidth="1"/>
  </cols>
  <sheetData>
    <row r="2" spans="1:12" x14ac:dyDescent="0.25">
      <c r="A2" s="35"/>
      <c r="B2" s="20"/>
    </row>
    <row r="3" spans="1:12" x14ac:dyDescent="0.25">
      <c r="A3" s="6" t="s">
        <v>57</v>
      </c>
      <c r="B3" s="6"/>
    </row>
    <row r="5" spans="1:12" x14ac:dyDescent="0.25">
      <c r="A5" s="26" t="s">
        <v>45</v>
      </c>
      <c r="B5" s="26" t="s">
        <v>46</v>
      </c>
      <c r="C5" s="27"/>
      <c r="D5" s="27"/>
      <c r="E5" s="27"/>
      <c r="F5" s="28"/>
      <c r="G5" s="29" t="s">
        <v>47</v>
      </c>
      <c r="H5" s="27"/>
      <c r="I5" s="27"/>
      <c r="J5" s="27"/>
      <c r="K5" s="30"/>
      <c r="L5" s="27"/>
    </row>
    <row r="6" spans="1:12" ht="60" x14ac:dyDescent="0.25">
      <c r="A6" s="31" t="s">
        <v>48</v>
      </c>
      <c r="B6" s="26" t="s">
        <v>9</v>
      </c>
      <c r="C6" s="26" t="s">
        <v>10</v>
      </c>
      <c r="D6" s="26" t="s">
        <v>11</v>
      </c>
      <c r="E6" s="26" t="s">
        <v>12</v>
      </c>
      <c r="F6" s="28" t="s">
        <v>13</v>
      </c>
      <c r="G6" s="26" t="s">
        <v>9</v>
      </c>
      <c r="H6" s="26" t="s">
        <v>10</v>
      </c>
      <c r="I6" s="11" t="s">
        <v>11</v>
      </c>
      <c r="J6" s="26" t="s">
        <v>12</v>
      </c>
      <c r="K6" s="30" t="s">
        <v>13</v>
      </c>
      <c r="L6" s="26" t="s">
        <v>49</v>
      </c>
    </row>
    <row r="7" spans="1:12" x14ac:dyDescent="0.25">
      <c r="A7" s="27" t="s">
        <v>14</v>
      </c>
      <c r="B7" s="11">
        <v>2</v>
      </c>
      <c r="C7" s="11">
        <v>7</v>
      </c>
      <c r="D7" s="11">
        <v>2</v>
      </c>
      <c r="E7" s="11">
        <v>0</v>
      </c>
      <c r="F7" s="32">
        <f t="shared" ref="F7:F25" si="0">SUM(B7:E7)</f>
        <v>11</v>
      </c>
      <c r="G7" s="11">
        <v>1</v>
      </c>
      <c r="H7" s="11">
        <v>1</v>
      </c>
      <c r="I7" s="11">
        <v>2</v>
      </c>
      <c r="J7" s="11">
        <v>0</v>
      </c>
      <c r="K7" s="33">
        <f t="shared" ref="K7:K18" si="1">SUM(G7:J7)</f>
        <v>4</v>
      </c>
      <c r="L7" s="11">
        <f t="shared" ref="L7:L26" si="2">SUM(F7+K7)</f>
        <v>15</v>
      </c>
    </row>
    <row r="8" spans="1:12" x14ac:dyDescent="0.25">
      <c r="A8" s="27" t="s">
        <v>15</v>
      </c>
      <c r="B8" s="11">
        <v>0</v>
      </c>
      <c r="C8" s="11">
        <v>11</v>
      </c>
      <c r="D8" s="11">
        <v>1</v>
      </c>
      <c r="E8" s="11">
        <v>0</v>
      </c>
      <c r="F8" s="32">
        <f t="shared" si="0"/>
        <v>12</v>
      </c>
      <c r="G8" s="11">
        <v>1</v>
      </c>
      <c r="H8" s="11">
        <v>0</v>
      </c>
      <c r="I8" s="11">
        <v>0</v>
      </c>
      <c r="J8" s="11">
        <v>0</v>
      </c>
      <c r="K8" s="33">
        <f t="shared" si="1"/>
        <v>1</v>
      </c>
      <c r="L8" s="11">
        <f t="shared" si="2"/>
        <v>13</v>
      </c>
    </row>
    <row r="9" spans="1:12" x14ac:dyDescent="0.25">
      <c r="A9" s="27" t="s">
        <v>16</v>
      </c>
      <c r="B9" s="11">
        <v>0</v>
      </c>
      <c r="C9" s="11">
        <v>0</v>
      </c>
      <c r="D9" s="11">
        <v>0</v>
      </c>
      <c r="E9" s="11">
        <v>0</v>
      </c>
      <c r="F9" s="32">
        <f t="shared" si="0"/>
        <v>0</v>
      </c>
      <c r="G9" s="11">
        <v>0</v>
      </c>
      <c r="H9" s="11">
        <v>0</v>
      </c>
      <c r="I9" s="11">
        <v>0</v>
      </c>
      <c r="J9" s="11">
        <v>0</v>
      </c>
      <c r="K9" s="33">
        <f t="shared" si="1"/>
        <v>0</v>
      </c>
      <c r="L9" s="11">
        <f t="shared" si="2"/>
        <v>0</v>
      </c>
    </row>
    <row r="10" spans="1:12" x14ac:dyDescent="0.25">
      <c r="A10" s="27" t="s">
        <v>17</v>
      </c>
      <c r="B10" s="11">
        <v>0</v>
      </c>
      <c r="C10" s="11">
        <v>0</v>
      </c>
      <c r="D10" s="11">
        <v>1</v>
      </c>
      <c r="E10" s="11">
        <v>1</v>
      </c>
      <c r="F10" s="32">
        <f t="shared" si="0"/>
        <v>2</v>
      </c>
      <c r="G10" s="11">
        <v>0</v>
      </c>
      <c r="H10" s="11">
        <v>0</v>
      </c>
      <c r="I10" s="11">
        <v>0</v>
      </c>
      <c r="J10" s="11">
        <v>0</v>
      </c>
      <c r="K10" s="33">
        <f t="shared" si="1"/>
        <v>0</v>
      </c>
      <c r="L10" s="11">
        <f t="shared" si="2"/>
        <v>2</v>
      </c>
    </row>
    <row r="11" spans="1:12" x14ac:dyDescent="0.25">
      <c r="A11" s="27" t="s">
        <v>18</v>
      </c>
      <c r="B11" s="11">
        <v>3</v>
      </c>
      <c r="C11" s="11">
        <v>26</v>
      </c>
      <c r="D11" s="11">
        <v>14</v>
      </c>
      <c r="E11" s="11">
        <v>0</v>
      </c>
      <c r="F11" s="32">
        <f t="shared" si="0"/>
        <v>43</v>
      </c>
      <c r="G11" s="11">
        <v>12</v>
      </c>
      <c r="H11" s="11">
        <v>35</v>
      </c>
      <c r="I11" s="11">
        <v>12</v>
      </c>
      <c r="J11" s="11">
        <v>0</v>
      </c>
      <c r="K11" s="33">
        <f t="shared" si="1"/>
        <v>59</v>
      </c>
      <c r="L11" s="11">
        <f t="shared" si="2"/>
        <v>102</v>
      </c>
    </row>
    <row r="12" spans="1:12" x14ac:dyDescent="0.25">
      <c r="A12" s="27" t="s">
        <v>19</v>
      </c>
      <c r="B12" s="11">
        <v>0</v>
      </c>
      <c r="C12" s="11">
        <v>18</v>
      </c>
      <c r="D12" s="11">
        <v>3</v>
      </c>
      <c r="E12" s="11">
        <v>0</v>
      </c>
      <c r="F12" s="32">
        <f t="shared" si="0"/>
        <v>21</v>
      </c>
      <c r="G12" s="11">
        <v>0</v>
      </c>
      <c r="H12" s="11">
        <v>5</v>
      </c>
      <c r="I12" s="11">
        <v>4</v>
      </c>
      <c r="J12" s="11">
        <v>1</v>
      </c>
      <c r="K12" s="33">
        <f t="shared" si="1"/>
        <v>10</v>
      </c>
      <c r="L12" s="11">
        <f t="shared" si="2"/>
        <v>31</v>
      </c>
    </row>
    <row r="13" spans="1:12" x14ac:dyDescent="0.25">
      <c r="A13" s="27" t="s">
        <v>20</v>
      </c>
      <c r="B13" s="11">
        <v>0</v>
      </c>
      <c r="C13" s="11">
        <v>0</v>
      </c>
      <c r="D13" s="11">
        <v>0</v>
      </c>
      <c r="E13" s="11">
        <v>0</v>
      </c>
      <c r="F13" s="32">
        <f t="shared" si="0"/>
        <v>0</v>
      </c>
      <c r="G13" s="11">
        <v>0</v>
      </c>
      <c r="H13" s="11">
        <v>0</v>
      </c>
      <c r="I13" s="11">
        <v>0</v>
      </c>
      <c r="J13" s="11">
        <v>0</v>
      </c>
      <c r="K13" s="33">
        <f t="shared" si="1"/>
        <v>0</v>
      </c>
      <c r="L13" s="11">
        <f t="shared" si="2"/>
        <v>0</v>
      </c>
    </row>
    <row r="14" spans="1:12" x14ac:dyDescent="0.25">
      <c r="A14" s="27" t="s">
        <v>21</v>
      </c>
      <c r="B14" s="11">
        <v>0</v>
      </c>
      <c r="C14" s="11">
        <v>0</v>
      </c>
      <c r="D14" s="11">
        <v>0</v>
      </c>
      <c r="E14" s="11">
        <v>0</v>
      </c>
      <c r="F14" s="32">
        <f t="shared" si="0"/>
        <v>0</v>
      </c>
      <c r="G14" s="11">
        <v>1</v>
      </c>
      <c r="H14" s="11">
        <v>2</v>
      </c>
      <c r="I14" s="11">
        <v>0</v>
      </c>
      <c r="J14" s="11">
        <v>0</v>
      </c>
      <c r="K14" s="33">
        <f t="shared" si="1"/>
        <v>3</v>
      </c>
      <c r="L14" s="11">
        <f t="shared" si="2"/>
        <v>3</v>
      </c>
    </row>
    <row r="15" spans="1:12" x14ac:dyDescent="0.25">
      <c r="A15" s="27" t="s">
        <v>22</v>
      </c>
      <c r="B15" s="11">
        <v>0</v>
      </c>
      <c r="C15" s="11">
        <v>0</v>
      </c>
      <c r="D15" s="11">
        <v>0</v>
      </c>
      <c r="E15" s="11">
        <v>0</v>
      </c>
      <c r="F15" s="32">
        <f t="shared" si="0"/>
        <v>0</v>
      </c>
      <c r="G15" s="11">
        <v>0</v>
      </c>
      <c r="H15" s="11">
        <v>0</v>
      </c>
      <c r="I15" s="11">
        <v>0</v>
      </c>
      <c r="J15" s="11">
        <v>0</v>
      </c>
      <c r="K15" s="33">
        <f t="shared" si="1"/>
        <v>0</v>
      </c>
      <c r="L15" s="11">
        <f t="shared" si="2"/>
        <v>0</v>
      </c>
    </row>
    <row r="16" spans="1:12" x14ac:dyDescent="0.25">
      <c r="A16" s="27" t="s">
        <v>31</v>
      </c>
      <c r="B16" s="11">
        <v>0</v>
      </c>
      <c r="C16" s="11">
        <v>0</v>
      </c>
      <c r="D16" s="11">
        <v>0</v>
      </c>
      <c r="E16" s="11">
        <v>0</v>
      </c>
      <c r="F16" s="32">
        <f t="shared" si="0"/>
        <v>0</v>
      </c>
      <c r="G16" s="11">
        <v>0</v>
      </c>
      <c r="H16" s="11">
        <v>0</v>
      </c>
      <c r="I16" s="11">
        <v>0</v>
      </c>
      <c r="J16" s="11">
        <v>0</v>
      </c>
      <c r="K16" s="33">
        <f t="shared" si="1"/>
        <v>0</v>
      </c>
      <c r="L16" s="11">
        <f t="shared" si="2"/>
        <v>0</v>
      </c>
    </row>
    <row r="17" spans="1:12" x14ac:dyDescent="0.25">
      <c r="A17" s="27" t="s">
        <v>23</v>
      </c>
      <c r="B17" s="11">
        <v>1</v>
      </c>
      <c r="C17" s="11">
        <v>2</v>
      </c>
      <c r="D17" s="60">
        <v>12</v>
      </c>
      <c r="E17" s="11">
        <v>0</v>
      </c>
      <c r="F17" s="32">
        <f t="shared" si="0"/>
        <v>15</v>
      </c>
      <c r="G17" s="11">
        <v>1</v>
      </c>
      <c r="H17" s="11">
        <v>5</v>
      </c>
      <c r="I17" s="11">
        <v>28</v>
      </c>
      <c r="J17" s="11">
        <v>0</v>
      </c>
      <c r="K17" s="33">
        <f t="shared" si="1"/>
        <v>34</v>
      </c>
      <c r="L17" s="11">
        <f t="shared" si="2"/>
        <v>49</v>
      </c>
    </row>
    <row r="18" spans="1:12" x14ac:dyDescent="0.25">
      <c r="A18" s="27" t="s">
        <v>24</v>
      </c>
      <c r="B18" s="11">
        <v>23</v>
      </c>
      <c r="C18" s="11">
        <v>17</v>
      </c>
      <c r="D18" s="11">
        <v>5</v>
      </c>
      <c r="E18" s="11">
        <v>0</v>
      </c>
      <c r="F18" s="32">
        <f t="shared" si="0"/>
        <v>45</v>
      </c>
      <c r="G18" s="11">
        <v>84</v>
      </c>
      <c r="H18" s="11">
        <v>8</v>
      </c>
      <c r="I18" s="11">
        <v>7</v>
      </c>
      <c r="J18" s="11">
        <v>0</v>
      </c>
      <c r="K18" s="33">
        <f t="shared" si="1"/>
        <v>99</v>
      </c>
      <c r="L18" s="11">
        <f t="shared" si="2"/>
        <v>144</v>
      </c>
    </row>
    <row r="19" spans="1:12" x14ac:dyDescent="0.25">
      <c r="A19" s="27" t="s">
        <v>25</v>
      </c>
      <c r="B19" s="11">
        <v>0</v>
      </c>
      <c r="C19" s="11">
        <v>0</v>
      </c>
      <c r="D19" s="11">
        <v>0</v>
      </c>
      <c r="E19" s="11">
        <v>0</v>
      </c>
      <c r="F19" s="32">
        <f t="shared" si="0"/>
        <v>0</v>
      </c>
      <c r="G19" s="11">
        <v>0</v>
      </c>
      <c r="H19" s="11">
        <v>0</v>
      </c>
      <c r="I19" s="11">
        <v>0</v>
      </c>
      <c r="J19" s="11">
        <v>0</v>
      </c>
      <c r="K19" s="33">
        <v>0</v>
      </c>
      <c r="L19" s="11">
        <f t="shared" si="2"/>
        <v>0</v>
      </c>
    </row>
    <row r="20" spans="1:12" x14ac:dyDescent="0.25">
      <c r="A20" s="27" t="s">
        <v>26</v>
      </c>
      <c r="B20" s="11">
        <v>2</v>
      </c>
      <c r="C20" s="11">
        <v>28</v>
      </c>
      <c r="D20" s="11">
        <v>8</v>
      </c>
      <c r="E20" s="11">
        <v>0</v>
      </c>
      <c r="F20" s="32">
        <f t="shared" si="0"/>
        <v>38</v>
      </c>
      <c r="G20" s="11">
        <v>1</v>
      </c>
      <c r="H20" s="11">
        <v>7</v>
      </c>
      <c r="I20" s="11">
        <v>5</v>
      </c>
      <c r="J20" s="11">
        <v>0</v>
      </c>
      <c r="K20" s="33">
        <f t="shared" ref="K20:K25" si="3">SUM(G20:J20)</f>
        <v>13</v>
      </c>
      <c r="L20" s="11">
        <f t="shared" si="2"/>
        <v>51</v>
      </c>
    </row>
    <row r="21" spans="1:12" x14ac:dyDescent="0.25">
      <c r="A21" s="54" t="s">
        <v>38</v>
      </c>
      <c r="B21" s="11">
        <v>0</v>
      </c>
      <c r="C21" s="11">
        <v>0</v>
      </c>
      <c r="D21" s="11">
        <v>0</v>
      </c>
      <c r="E21" s="11">
        <v>0</v>
      </c>
      <c r="F21" s="32">
        <f t="shared" si="0"/>
        <v>0</v>
      </c>
      <c r="G21" s="11">
        <v>8</v>
      </c>
      <c r="H21" s="11">
        <v>0</v>
      </c>
      <c r="I21" s="11">
        <v>0</v>
      </c>
      <c r="J21" s="11">
        <v>0</v>
      </c>
      <c r="K21" s="33">
        <f t="shared" si="3"/>
        <v>8</v>
      </c>
      <c r="L21" s="11">
        <f t="shared" si="2"/>
        <v>8</v>
      </c>
    </row>
    <row r="22" spans="1:12" x14ac:dyDescent="0.25">
      <c r="A22" s="27" t="s">
        <v>32</v>
      </c>
      <c r="B22" s="11">
        <v>0</v>
      </c>
      <c r="C22" s="11">
        <v>0</v>
      </c>
      <c r="D22" s="11">
        <v>0</v>
      </c>
      <c r="E22" s="11">
        <v>0</v>
      </c>
      <c r="F22" s="32">
        <f t="shared" si="0"/>
        <v>0</v>
      </c>
      <c r="G22" s="11">
        <v>1</v>
      </c>
      <c r="H22" s="11">
        <v>0</v>
      </c>
      <c r="I22" s="11">
        <v>0</v>
      </c>
      <c r="J22" s="11">
        <v>0</v>
      </c>
      <c r="K22" s="33">
        <f t="shared" si="3"/>
        <v>1</v>
      </c>
      <c r="L22" s="11">
        <f t="shared" si="2"/>
        <v>1</v>
      </c>
    </row>
    <row r="23" spans="1:12" x14ac:dyDescent="0.25">
      <c r="A23" s="27" t="s">
        <v>33</v>
      </c>
      <c r="B23" s="11">
        <v>0</v>
      </c>
      <c r="C23" s="11">
        <v>0</v>
      </c>
      <c r="D23" s="11">
        <v>0</v>
      </c>
      <c r="E23" s="11">
        <v>0</v>
      </c>
      <c r="F23" s="32">
        <f t="shared" si="0"/>
        <v>0</v>
      </c>
      <c r="G23" s="11">
        <v>0</v>
      </c>
      <c r="H23" s="11">
        <v>0</v>
      </c>
      <c r="I23" s="11">
        <v>0</v>
      </c>
      <c r="J23" s="11">
        <v>0</v>
      </c>
      <c r="K23" s="33">
        <f t="shared" si="3"/>
        <v>0</v>
      </c>
      <c r="L23" s="11">
        <f t="shared" si="2"/>
        <v>0</v>
      </c>
    </row>
    <row r="24" spans="1:12" x14ac:dyDescent="0.25">
      <c r="A24" s="27" t="s">
        <v>34</v>
      </c>
      <c r="B24" s="11">
        <v>0</v>
      </c>
      <c r="C24" s="11">
        <v>0</v>
      </c>
      <c r="D24" s="11">
        <v>0</v>
      </c>
      <c r="E24" s="11">
        <v>0</v>
      </c>
      <c r="F24" s="32">
        <f t="shared" si="0"/>
        <v>0</v>
      </c>
      <c r="G24" s="11">
        <v>0</v>
      </c>
      <c r="H24" s="11">
        <v>0</v>
      </c>
      <c r="I24" s="11">
        <v>0</v>
      </c>
      <c r="J24" s="11">
        <v>0</v>
      </c>
      <c r="K24" s="33">
        <f t="shared" si="3"/>
        <v>0</v>
      </c>
      <c r="L24" s="11">
        <f t="shared" si="2"/>
        <v>0</v>
      </c>
    </row>
    <row r="25" spans="1:12" x14ac:dyDescent="0.25">
      <c r="A25" s="27" t="s">
        <v>27</v>
      </c>
      <c r="B25" s="11">
        <v>0</v>
      </c>
      <c r="C25" s="11">
        <v>5</v>
      </c>
      <c r="D25" s="11">
        <v>34</v>
      </c>
      <c r="E25" s="11">
        <v>0</v>
      </c>
      <c r="F25" s="32">
        <f t="shared" si="0"/>
        <v>39</v>
      </c>
      <c r="G25" s="11">
        <v>2</v>
      </c>
      <c r="H25" s="11">
        <v>5</v>
      </c>
      <c r="I25" s="60">
        <v>11</v>
      </c>
      <c r="J25" s="11">
        <v>0</v>
      </c>
      <c r="K25" s="33">
        <f t="shared" si="3"/>
        <v>18</v>
      </c>
      <c r="L25" s="11">
        <f t="shared" si="2"/>
        <v>57</v>
      </c>
    </row>
    <row r="26" spans="1:12" x14ac:dyDescent="0.25">
      <c r="A26" s="26" t="s">
        <v>35</v>
      </c>
      <c r="B26" s="55">
        <f t="shared" ref="B26:K26" si="4">SUM(B7:B25)</f>
        <v>31</v>
      </c>
      <c r="C26" s="55">
        <f t="shared" si="4"/>
        <v>114</v>
      </c>
      <c r="D26" s="55">
        <f t="shared" si="4"/>
        <v>80</v>
      </c>
      <c r="E26" s="55">
        <f t="shared" si="4"/>
        <v>1</v>
      </c>
      <c r="F26" s="56">
        <f t="shared" si="4"/>
        <v>226</v>
      </c>
      <c r="G26" s="55">
        <f t="shared" si="4"/>
        <v>112</v>
      </c>
      <c r="H26" s="55">
        <f t="shared" si="4"/>
        <v>68</v>
      </c>
      <c r="I26" s="55">
        <f t="shared" si="4"/>
        <v>69</v>
      </c>
      <c r="J26" s="55">
        <f t="shared" si="4"/>
        <v>1</v>
      </c>
      <c r="K26" s="61">
        <f t="shared" si="4"/>
        <v>250</v>
      </c>
      <c r="L26" s="58">
        <f t="shared" si="2"/>
        <v>476</v>
      </c>
    </row>
    <row r="27" spans="1:12" x14ac:dyDescent="0.25">
      <c r="A27" s="20"/>
      <c r="B27" s="59"/>
      <c r="C27" s="59"/>
      <c r="D27" s="59"/>
      <c r="E27" s="59"/>
      <c r="F27" s="35"/>
      <c r="G27" s="59"/>
      <c r="H27" s="59"/>
      <c r="I27" s="59"/>
      <c r="J27" s="59"/>
      <c r="K27" s="35"/>
      <c r="L27" s="59"/>
    </row>
    <row r="28" spans="1:12" x14ac:dyDescent="0.25">
      <c r="A28" s="20"/>
      <c r="B28" s="59"/>
      <c r="C28" s="59"/>
      <c r="D28" s="59"/>
      <c r="E28" s="59"/>
      <c r="F28" s="35"/>
      <c r="G28" s="59"/>
      <c r="H28" s="59"/>
      <c r="I28" s="59"/>
      <c r="J28" s="59"/>
      <c r="K28" s="35"/>
      <c r="L28" s="59"/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Q1 Q2 Q3 Q4</vt:lpstr>
      <vt:lpstr>February 2021</vt:lpstr>
      <vt:lpstr>March 2021</vt:lpstr>
      <vt:lpstr>April 2021</vt:lpstr>
      <vt:lpstr>May 2021</vt:lpstr>
      <vt:lpstr>June 2021</vt:lpstr>
      <vt:lpstr>July 2021</vt:lpstr>
      <vt:lpstr>August 2021</vt:lpstr>
      <vt:lpstr>September 2021</vt:lpstr>
      <vt:lpstr>October 2021</vt:lpstr>
      <vt:lpstr>November 2021</vt:lpstr>
      <vt:lpstr>December 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Onesmus Onyango</cp:lastModifiedBy>
  <cp:revision>1</cp:revision>
  <dcterms:created xsi:type="dcterms:W3CDTF">2015-06-05T18:17:20Z</dcterms:created>
  <dcterms:modified xsi:type="dcterms:W3CDTF">2025-03-28T09:17:39Z</dcterms:modified>
  <dc:language>en-GB</dc:language>
</cp:coreProperties>
</file>