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est1/PycharmProjects/Sredictio/Extra Resources/Field Tests/"/>
    </mc:Choice>
  </mc:AlternateContent>
  <xr:revisionPtr revIDLastSave="0" documentId="13_ncr:1_{C086AD4A-B8CB-4A4B-BD89-9D7F42FA9031}" xr6:coauthVersionLast="45" xr6:coauthVersionMax="45" xr10:uidLastSave="{00000000-0000-0000-0000-000000000000}"/>
  <bookViews>
    <workbookView xWindow="0" yWindow="0" windowWidth="28800" windowHeight="18000" xr2:uid="{8C85ED89-2AFE-C046-801A-474C1BDD5043}"/>
  </bookViews>
  <sheets>
    <sheet name="Field Test 2019-12-10 = FB" sheetId="1" r:id="rId1"/>
    <sheet name="Field Test 2019-12-10 = GOOGL" sheetId="2" r:id="rId2"/>
    <sheet name="Field Test 2019-12-10 = BA" sheetId="3" r:id="rId3"/>
    <sheet name="Field Test 2019-12-10 = S63.SI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" i="4" l="1"/>
  <c r="B3" i="4" s="1"/>
  <c r="C2" i="4"/>
  <c r="F2" i="3"/>
  <c r="B3" i="3" s="1"/>
  <c r="C2" i="3"/>
  <c r="C2" i="2"/>
  <c r="F2" i="2" s="1"/>
  <c r="B3" i="2" s="1"/>
  <c r="C2" i="1"/>
  <c r="F2" i="1"/>
  <c r="G2" i="1" s="1"/>
  <c r="C3" i="1" s="1"/>
  <c r="F3" i="4" l="1"/>
  <c r="B4" i="4" s="1"/>
  <c r="G2" i="4"/>
  <c r="C3" i="4" s="1"/>
  <c r="F3" i="3"/>
  <c r="B4" i="3" s="1"/>
  <c r="G2" i="3"/>
  <c r="C3" i="3" s="1"/>
  <c r="F3" i="2"/>
  <c r="B4" i="2" s="1"/>
  <c r="G2" i="2"/>
  <c r="C3" i="2" s="1"/>
  <c r="B3" i="1"/>
  <c r="F4" i="4" l="1"/>
  <c r="B5" i="4" s="1"/>
  <c r="G3" i="4"/>
  <c r="C4" i="4" s="1"/>
  <c r="F4" i="3"/>
  <c r="B5" i="3" s="1"/>
  <c r="G3" i="3"/>
  <c r="C4" i="3" s="1"/>
  <c r="G3" i="2"/>
  <c r="C4" i="2" s="1"/>
  <c r="F4" i="2"/>
  <c r="B5" i="2" s="1"/>
  <c r="F3" i="1"/>
  <c r="B4" i="1" l="1"/>
  <c r="F4" i="1" s="1"/>
  <c r="B5" i="1" s="1"/>
  <c r="F5" i="1" s="1"/>
  <c r="B6" i="1" s="1"/>
  <c r="G3" i="1"/>
  <c r="G4" i="2"/>
  <c r="C5" i="2" s="1"/>
  <c r="F5" i="4"/>
  <c r="B6" i="4" s="1"/>
  <c r="G4" i="4"/>
  <c r="C5" i="4" s="1"/>
  <c r="F5" i="3"/>
  <c r="B6" i="3" s="1"/>
  <c r="G4" i="3"/>
  <c r="C5" i="3" s="1"/>
  <c r="F5" i="2"/>
  <c r="B6" i="2" s="1"/>
  <c r="C4" i="1"/>
  <c r="G4" i="1" l="1"/>
  <c r="C5" i="1" s="1"/>
  <c r="G5" i="1" s="1"/>
  <c r="C6" i="1" s="1"/>
  <c r="F6" i="4"/>
  <c r="G5" i="4"/>
  <c r="C6" i="4" s="1"/>
  <c r="F6" i="3"/>
  <c r="G5" i="3"/>
  <c r="C6" i="3" s="1"/>
  <c r="F6" i="2"/>
  <c r="G5" i="2"/>
  <c r="C6" i="2" s="1"/>
  <c r="F6" i="1"/>
  <c r="G6" i="4" l="1"/>
  <c r="F8" i="4" s="1"/>
  <c r="F9" i="4" s="1"/>
  <c r="G6" i="3"/>
  <c r="F8" i="3" s="1"/>
  <c r="F9" i="3" s="1"/>
  <c r="G6" i="2"/>
  <c r="F8" i="2" s="1"/>
  <c r="F9" i="2" s="1"/>
  <c r="G6" i="1"/>
  <c r="F8" i="1" l="1"/>
  <c r="F9" i="1" s="1"/>
</calcChain>
</file>

<file path=xl/sharedStrings.xml><?xml version="1.0" encoding="utf-8"?>
<sst xmlns="http://schemas.openxmlformats.org/spreadsheetml/2006/main" count="60" uniqueCount="13">
  <si>
    <t>Date</t>
  </si>
  <si>
    <t>Action Taken</t>
  </si>
  <si>
    <t>Amount Proposed</t>
  </si>
  <si>
    <t>Initial Cash Balance</t>
  </si>
  <si>
    <t>Initial Number of Stocks Owned</t>
  </si>
  <si>
    <t>New Number of Stocks Owned</t>
  </si>
  <si>
    <t>New Cash Balance</t>
  </si>
  <si>
    <t>BUY</t>
  </si>
  <si>
    <t>Current Stock Price</t>
  </si>
  <si>
    <t>INIT STOCK OWNED FACTOR</t>
  </si>
  <si>
    <t>ENDING NET WORTH</t>
  </si>
  <si>
    <t>% Increase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</si>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</sst>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yyyy\-mm\-dd;@"/>
    <numFmt numFmtId="166" formatCode="0.000%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5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2" fontId="2" fillId="0" borderId="1" xfId="0" applyNumberFormat="1" applyFont="1" applyBorder="1" applyAlignment="1">
      <alignment horizontal="left"/>
    </xf>
    <xf numFmtId="2" fontId="1" fillId="0" borderId="1" xfId="0" applyNumberFormat="1" applyFont="1" applyBorder="1" applyAlignment="1">
      <alignment horizontal="left"/>
    </xf>
    <xf numFmtId="2" fontId="1" fillId="0" borderId="0" xfId="0" applyNumberFormat="1" applyFont="1" applyAlignment="1">
      <alignment horizontal="left"/>
    </xf>
    <xf numFmtId="165" fontId="1" fillId="0" borderId="1" xfId="0" applyNumberFormat="1" applyFont="1" applyBorder="1" applyAlignment="1">
      <alignment horizontal="left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2" fontId="4" fillId="0" borderId="1" xfId="0" applyNumberFormat="1" applyFont="1" applyBorder="1" applyAlignment="1">
      <alignment horizontal="center" vertical="center"/>
    </xf>
    <xf numFmtId="166" fontId="1" fillId="0" borderId="1" xfId="1" applyNumberFormat="1" applyFont="1" applyBorder="1" applyAlignment="1">
      <alignment horizontal="left"/>
    </xf>
  </cellXfs>
  <cellStyles count="2">
    <cellStyle name="Normal" xfId="0" builtinId="0"/>
    <cellStyle name="Per cent" xfId="1" builtinId="5"/>
  </cellStyles>
  <dxfs count="2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3F1A8-E3BD-7F4C-9CD8-970E27347A99}">
  <dimension ref="A1:H9"/>
  <sheetViews>
    <sheetView tabSelected="1" zoomScale="139" zoomScaleNormal="139" workbookViewId="0"/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0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8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43809</v>
      </c>
      <c r="B2" s="7">
        <v>0</v>
      </c>
      <c r="C2" s="9">
        <f>H2*B8</f>
        <v>503.35</v>
      </c>
      <c r="D2" s="7" t="s">
        <v>7</v>
      </c>
      <c r="E2" s="9">
        <v>0.7</v>
      </c>
      <c r="F2" s="7">
        <f>IF(D2="BUY", _xlfn.FLOOR.MATH(C2*E2/H2) + B2, IF(D2="SELL", B2 - _xlfn.FLOOR.MATH(B2*E2), B2))</f>
        <v>1</v>
      </c>
      <c r="G2" s="9">
        <f>(B2-F2) * H2 + C2</f>
        <v>302.01</v>
      </c>
      <c r="H2" s="9">
        <v>201.34</v>
      </c>
    </row>
    <row r="3" spans="1:8" x14ac:dyDescent="0.2">
      <c r="A3" s="6">
        <v>43810</v>
      </c>
      <c r="B3" s="7">
        <f>F2</f>
        <v>1</v>
      </c>
      <c r="C3" s="9">
        <f>G2</f>
        <v>302.01</v>
      </c>
      <c r="D3" s="7" t="s">
        <v>12</v>
      </c>
      <c r="E3" s="9">
        <v>1</v>
      </c>
      <c r="F3" s="7">
        <f>IF(D3="BUY", _xlfn.FLOOR.MATH(C3*E3/H3) + B3, IF(D3="SELL", B3 - _xlfn.FLOOR.MATH(B3*E3), B3))</f>
        <v>0</v>
      </c>
      <c r="G3" s="9">
        <f>(B3-F3) * H3 + C3</f>
        <v>504.33</v>
      </c>
      <c r="H3" s="9">
        <v>202.32</v>
      </c>
    </row>
    <row r="4" spans="1:8" x14ac:dyDescent="0.2">
      <c r="A4" s="6">
        <v>43811</v>
      </c>
      <c r="B4" s="7">
        <f>F3</f>
        <v>0</v>
      </c>
      <c r="C4" s="9">
        <f t="shared" ref="C4:C6" si="0">G3</f>
        <v>504.33</v>
      </c>
      <c r="D4" s="7" t="s">
        <v>7</v>
      </c>
      <c r="E4" s="9">
        <v>0.7</v>
      </c>
      <c r="F4" s="7">
        <f t="shared" ref="F4:F6" si="1">IF(D4="BUY", _xlfn.FLOOR.MATH(C4*E4/H4) + B4, IF(D4="SELL", B4 - _xlfn.FLOOR.MATH(B4*E4), B4))</f>
        <v>1</v>
      </c>
      <c r="G4" s="9">
        <f t="shared" ref="G4:G6" si="2">(B4-F4) * H4 + C4</f>
        <v>301.99</v>
      </c>
      <c r="H4" s="9">
        <v>202.34</v>
      </c>
    </row>
    <row r="5" spans="1:8" x14ac:dyDescent="0.2">
      <c r="A5" s="6">
        <v>43812</v>
      </c>
      <c r="B5" s="7">
        <f t="shared" ref="B5:B6" si="3">F4</f>
        <v>1</v>
      </c>
      <c r="C5" s="9">
        <f t="shared" si="0"/>
        <v>301.99</v>
      </c>
      <c r="D5" s="7" t="s">
        <v>7</v>
      </c>
      <c r="E5" s="9">
        <v>0.7</v>
      </c>
      <c r="F5" s="7">
        <f t="shared" si="1"/>
        <v>2</v>
      </c>
      <c r="G5" s="9">
        <f t="shared" si="2"/>
        <v>97.260000000000019</v>
      </c>
      <c r="H5" s="9">
        <v>204.73</v>
      </c>
    </row>
    <row r="6" spans="1:8" x14ac:dyDescent="0.2">
      <c r="A6" s="6">
        <v>43813</v>
      </c>
      <c r="B6" s="7">
        <f t="shared" si="3"/>
        <v>2</v>
      </c>
      <c r="C6" s="9">
        <f t="shared" si="0"/>
        <v>97.260000000000019</v>
      </c>
      <c r="D6" s="7"/>
      <c r="E6" s="9"/>
      <c r="F6" s="7">
        <f t="shared" si="1"/>
        <v>2</v>
      </c>
      <c r="G6" s="9">
        <f t="shared" si="2"/>
        <v>97.260000000000019</v>
      </c>
      <c r="H6" s="9"/>
    </row>
    <row r="8" spans="1:8" ht="68" customHeight="1" x14ac:dyDescent="0.2">
      <c r="A8" s="11" t="s">
        <v>9</v>
      </c>
      <c r="B8" s="12">
        <v>2.5</v>
      </c>
      <c r="E8" s="13" t="s">
        <v>10</v>
      </c>
      <c r="F8" s="12">
        <f>F6*H6+G6</f>
        <v>97.260000000000019</v>
      </c>
    </row>
    <row r="9" spans="1:8" x14ac:dyDescent="0.2">
      <c r="E9" s="9" t="s">
        <v>11</v>
      </c>
      <c r="F9" s="15">
        <f>(F8-C2)/C2</f>
        <v>-0.80677461011224794</v>
      </c>
    </row>
  </sheetData>
  <conditionalFormatting sqref="D1:D7 D9:D1048576 E8">
    <cfRule type="containsText" dxfId="26" priority="18" operator="containsText" text="HOLD">
      <formula>NOT(ISERROR(SEARCH("HOLD",D1)))</formula>
    </cfRule>
    <cfRule type="containsText" dxfId="25" priority="19" operator="containsText" text="BUY">
      <formula>NOT(ISERROR(SEARCH("BUY",D1)))</formula>
    </cfRule>
    <cfRule type="containsText" dxfId="24" priority="20" operator="containsText" text="SELL">
      <formula>NOT(ISERROR(SEARCH("SELL",D1)))</formula>
    </cfRule>
    <cfRule type="colorScale" priority="21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:E1048576">
    <cfRule type="colorScale" priority="1">
      <colorScale>
        <cfvo type="num" val="0.1"/>
        <cfvo type="num" val="0.55000000000000004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29D92-74DB-3B4B-BA33-E2909A7706BD}">
  <dimension ref="A1:H12"/>
  <sheetViews>
    <sheetView zoomScale="139" zoomScaleNormal="139" workbookViewId="0">
      <selection activeCell="A8" sqref="A8:XFD8"/>
    </sheetView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0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8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43809</v>
      </c>
      <c r="B2" s="7">
        <v>0</v>
      </c>
      <c r="C2" s="9">
        <f>H2*B8</f>
        <v>3357.4749999999999</v>
      </c>
      <c r="D2" s="7" t="s">
        <v>7</v>
      </c>
      <c r="E2" s="9">
        <v>0.7</v>
      </c>
      <c r="F2" s="7">
        <f>IF(D2="BUY", _xlfn.FLOOR.MATH(C2*E2/H2) + B2, IF(D2="SELL", B2 - _xlfn.FLOOR.MATH(B2*E2), B2))</f>
        <v>1</v>
      </c>
      <c r="G2" s="9">
        <f>(B2-F2) * H2 + C2</f>
        <v>2014.4849999999999</v>
      </c>
      <c r="H2" s="9">
        <v>1342.99</v>
      </c>
    </row>
    <row r="3" spans="1:8" x14ac:dyDescent="0.2">
      <c r="A3" s="6">
        <v>43810</v>
      </c>
      <c r="B3" s="7">
        <f>F2</f>
        <v>1</v>
      </c>
      <c r="C3" s="9">
        <f>G2</f>
        <v>2014.4849999999999</v>
      </c>
      <c r="D3" s="7" t="s">
        <v>12</v>
      </c>
      <c r="E3" s="9">
        <v>1</v>
      </c>
      <c r="F3" s="7">
        <f>IF(D3="BUY", _xlfn.FLOOR.MATH(C3*E3/H3) + B3, IF(D3="SELL", B3 - _xlfn.FLOOR.MATH(B3*E3), B3))</f>
        <v>0</v>
      </c>
      <c r="G3" s="9">
        <f t="shared" ref="G3:G6" si="0">(B3-F3) * H3 + C3</f>
        <v>3151.6750000000002</v>
      </c>
      <c r="H3" s="9">
        <v>1137.19</v>
      </c>
    </row>
    <row r="4" spans="1:8" x14ac:dyDescent="0.2">
      <c r="A4" s="6">
        <v>43811</v>
      </c>
      <c r="B4" s="7">
        <f>F3</f>
        <v>0</v>
      </c>
      <c r="C4" s="9">
        <f t="shared" ref="C4:C6" si="1">G3</f>
        <v>3151.6750000000002</v>
      </c>
      <c r="D4" s="7" t="s">
        <v>12</v>
      </c>
      <c r="E4" s="9">
        <v>1</v>
      </c>
      <c r="F4" s="7">
        <f t="shared" ref="F4:F6" si="2">IF(D4="BUY", _xlfn.FLOOR.MATH(C4*E4/H4) + B4, IF(D4="SELL", B4 - _xlfn.FLOOR.MATH(B4*E4), B4))</f>
        <v>0</v>
      </c>
      <c r="G4" s="9">
        <f t="shared" si="0"/>
        <v>3151.6750000000002</v>
      </c>
      <c r="H4" s="9">
        <v>1146.08</v>
      </c>
    </row>
    <row r="5" spans="1:8" x14ac:dyDescent="0.2">
      <c r="A5" s="6">
        <v>43812</v>
      </c>
      <c r="B5" s="7">
        <f t="shared" ref="B5:B6" si="3">F4</f>
        <v>0</v>
      </c>
      <c r="C5" s="9">
        <f t="shared" si="1"/>
        <v>3151.6750000000002</v>
      </c>
      <c r="D5" s="7" t="s">
        <v>12</v>
      </c>
      <c r="E5" s="9">
        <v>1</v>
      </c>
      <c r="F5" s="7">
        <f t="shared" si="2"/>
        <v>0</v>
      </c>
      <c r="G5" s="9">
        <f t="shared" si="0"/>
        <v>3151.6750000000002</v>
      </c>
      <c r="H5" s="9">
        <v>1137.67</v>
      </c>
    </row>
    <row r="6" spans="1:8" x14ac:dyDescent="0.2">
      <c r="A6" s="6">
        <v>43813</v>
      </c>
      <c r="B6" s="7">
        <f t="shared" si="3"/>
        <v>0</v>
      </c>
      <c r="C6" s="9">
        <f t="shared" si="1"/>
        <v>3151.6750000000002</v>
      </c>
      <c r="D6" s="7"/>
      <c r="E6" s="9"/>
      <c r="F6" s="7">
        <f t="shared" si="2"/>
        <v>0</v>
      </c>
      <c r="G6" s="9">
        <f t="shared" si="0"/>
        <v>3151.6750000000002</v>
      </c>
      <c r="H6" s="9"/>
    </row>
    <row r="8" spans="1:8" ht="68" x14ac:dyDescent="0.2">
      <c r="A8" s="11" t="s">
        <v>9</v>
      </c>
      <c r="B8" s="12">
        <v>2.5</v>
      </c>
      <c r="E8" s="13" t="s">
        <v>10</v>
      </c>
      <c r="F8" s="14">
        <f>F6*H6+G6</f>
        <v>3151.6750000000002</v>
      </c>
    </row>
    <row r="9" spans="1:8" x14ac:dyDescent="0.2">
      <c r="E9" s="9" t="s">
        <v>11</v>
      </c>
      <c r="F9" s="15">
        <f>(F8-C2)/C2</f>
        <v>-6.1296063261826142E-2</v>
      </c>
    </row>
    <row r="10" spans="1:8" x14ac:dyDescent="0.2">
      <c r="A10" s="1"/>
      <c r="C10" s="1"/>
      <c r="E10" s="1"/>
      <c r="G10" s="1"/>
    </row>
    <row r="11" spans="1:8" x14ac:dyDescent="0.2">
      <c r="A11" s="1"/>
      <c r="C11" s="1"/>
      <c r="E11" s="1"/>
      <c r="G11" s="1"/>
    </row>
    <row r="12" spans="1:8" x14ac:dyDescent="0.2">
      <c r="A12" s="1"/>
      <c r="C12" s="1"/>
      <c r="E12" s="1"/>
      <c r="G12" s="1"/>
    </row>
  </sheetData>
  <conditionalFormatting sqref="D13:D1048576">
    <cfRule type="containsText" dxfId="23" priority="42" operator="containsText" text="HOLD">
      <formula>NOT(ISERROR(SEARCH("HOLD",D13)))</formula>
    </cfRule>
    <cfRule type="containsText" dxfId="22" priority="43" operator="containsText" text="BUY">
      <formula>NOT(ISERROR(SEARCH("BUY",D13)))</formula>
    </cfRule>
    <cfRule type="containsText" dxfId="21" priority="44" operator="containsText" text="SELL">
      <formula>NOT(ISERROR(SEARCH("SELL",D13)))</formula>
    </cfRule>
    <cfRule type="colorScale" priority="4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0:E1048576">
    <cfRule type="colorScale" priority="41">
      <colorScale>
        <cfvo type="num" val="0"/>
        <cfvo type="num" val="1"/>
        <color rgb="FF63BE7B"/>
        <color rgb="FFFFEF9C"/>
      </colorScale>
    </cfRule>
  </conditionalFormatting>
  <conditionalFormatting sqref="D1:D4 D9 E8 D6:D7">
    <cfRule type="containsText" dxfId="20" priority="7" operator="containsText" text="HOLD">
      <formula>NOT(ISERROR(SEARCH("HOLD",D1)))</formula>
    </cfRule>
    <cfRule type="containsText" dxfId="19" priority="8" operator="containsText" text="BUY">
      <formula>NOT(ISERROR(SEARCH("BUY",D1)))</formula>
    </cfRule>
    <cfRule type="containsText" dxfId="18" priority="9" operator="containsText" text="SELL">
      <formula>NOT(ISERROR(SEARCH("SELL",D1)))</formula>
    </cfRule>
    <cfRule type="colorScale" priority="10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:E4 E6:E9">
    <cfRule type="colorScale" priority="6">
      <colorScale>
        <cfvo type="num" val="0.1"/>
        <cfvo type="num" val="0.55000000000000004"/>
        <cfvo type="num" val="1"/>
        <color rgb="FFF8696B"/>
        <color rgb="FFFFEB84"/>
        <color rgb="FF63BE7B"/>
      </colorScale>
    </cfRule>
  </conditionalFormatting>
  <conditionalFormatting sqref="D5">
    <cfRule type="containsText" dxfId="2" priority="2" operator="containsText" text="HOLD">
      <formula>NOT(ISERROR(SEARCH("HOLD",D5)))</formula>
    </cfRule>
    <cfRule type="containsText" dxfId="1" priority="3" operator="containsText" text="BUY">
      <formula>NOT(ISERROR(SEARCH("BUY",D5)))</formula>
    </cfRule>
    <cfRule type="containsText" dxfId="0" priority="4" operator="containsText" text="SELL">
      <formula>NOT(ISERROR(SEARCH("SELL",D5)))</formula>
    </cfRule>
    <cfRule type="colorScale" priority="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5">
    <cfRule type="colorScale" priority="1">
      <colorScale>
        <cfvo type="num" val="0.1"/>
        <cfvo type="num" val="0.55000000000000004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D4970-3200-FB45-8C9B-EC476A15E0FB}">
  <dimension ref="A1:H11"/>
  <sheetViews>
    <sheetView zoomScale="139" zoomScaleNormal="139" workbookViewId="0"/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0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8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43809</v>
      </c>
      <c r="B2" s="7">
        <v>0</v>
      </c>
      <c r="C2" s="9">
        <f>H2*B8</f>
        <v>878.02499999999998</v>
      </c>
      <c r="D2" s="7" t="s">
        <v>7</v>
      </c>
      <c r="E2" s="9">
        <v>0.7</v>
      </c>
      <c r="F2" s="7">
        <f>IF(D2="BUY", _xlfn.FLOOR.MATH(C2*E2/H2) + B2, IF(D2="SELL", B2 - _xlfn.FLOOR.MATH(B2*E2), B2))</f>
        <v>1</v>
      </c>
      <c r="G2" s="9">
        <f>(B2-F2) * H2 + C2</f>
        <v>526.81500000000005</v>
      </c>
      <c r="H2" s="9">
        <v>351.21</v>
      </c>
    </row>
    <row r="3" spans="1:8" x14ac:dyDescent="0.2">
      <c r="A3" s="6">
        <v>43810</v>
      </c>
      <c r="B3" s="7">
        <f>F2</f>
        <v>1</v>
      </c>
      <c r="C3" s="9">
        <f>G2</f>
        <v>526.81500000000005</v>
      </c>
      <c r="D3" s="7" t="s">
        <v>7</v>
      </c>
      <c r="E3" s="9">
        <v>0.7</v>
      </c>
      <c r="F3" s="7">
        <f>IF(D3="BUY", _xlfn.FLOOR.MATH(C3*E3/H3) + B3, IF(D3="SELL", B3 - _xlfn.FLOOR.MATH(B3*E3), B3))</f>
        <v>2</v>
      </c>
      <c r="G3" s="9">
        <f t="shared" ref="G3:G6" si="0">(B3-F3) * H3 + C3</f>
        <v>165.29500000000007</v>
      </c>
      <c r="H3" s="9">
        <v>361.52</v>
      </c>
    </row>
    <row r="4" spans="1:8" x14ac:dyDescent="0.2">
      <c r="A4" s="6">
        <v>43811</v>
      </c>
      <c r="B4" s="7">
        <f>F3</f>
        <v>2</v>
      </c>
      <c r="C4" s="9">
        <f t="shared" ref="C4:C6" si="1">G3</f>
        <v>165.29500000000007</v>
      </c>
      <c r="D4" s="7" t="s">
        <v>7</v>
      </c>
      <c r="E4" s="9">
        <v>0.7</v>
      </c>
      <c r="F4" s="7">
        <f t="shared" ref="F4:F6" si="2">IF(D4="BUY", _xlfn.FLOOR.MATH(C4*E4/H4) + B4, IF(D4="SELL", B4 - _xlfn.FLOOR.MATH(B4*E4), B4))</f>
        <v>2</v>
      </c>
      <c r="G4" s="9">
        <f t="shared" si="0"/>
        <v>165.29500000000007</v>
      </c>
      <c r="H4" s="9">
        <v>348.02</v>
      </c>
    </row>
    <row r="5" spans="1:8" x14ac:dyDescent="0.2">
      <c r="A5" s="6">
        <v>43812</v>
      </c>
      <c r="B5" s="7">
        <f t="shared" ref="B5:B6" si="3">F4</f>
        <v>2</v>
      </c>
      <c r="C5" s="9">
        <f t="shared" si="1"/>
        <v>165.29500000000007</v>
      </c>
      <c r="D5" s="7" t="s">
        <v>12</v>
      </c>
      <c r="E5" s="9">
        <v>1</v>
      </c>
      <c r="F5" s="7">
        <f t="shared" si="2"/>
        <v>0</v>
      </c>
      <c r="G5" s="9">
        <f t="shared" si="0"/>
        <v>855.17500000000007</v>
      </c>
      <c r="H5" s="9">
        <v>344.94</v>
      </c>
    </row>
    <row r="6" spans="1:8" x14ac:dyDescent="0.2">
      <c r="A6" s="6">
        <v>43813</v>
      </c>
      <c r="B6" s="7">
        <f t="shared" si="3"/>
        <v>0</v>
      </c>
      <c r="C6" s="9">
        <f t="shared" si="1"/>
        <v>855.17500000000007</v>
      </c>
      <c r="D6" s="7"/>
      <c r="E6" s="9"/>
      <c r="F6" s="7">
        <f t="shared" si="2"/>
        <v>0</v>
      </c>
      <c r="G6" s="9">
        <f t="shared" si="0"/>
        <v>855.17500000000007</v>
      </c>
      <c r="H6" s="9"/>
    </row>
    <row r="8" spans="1:8" ht="68" x14ac:dyDescent="0.2">
      <c r="A8" s="11" t="s">
        <v>9</v>
      </c>
      <c r="B8" s="12">
        <v>2.5</v>
      </c>
      <c r="E8" s="13" t="s">
        <v>10</v>
      </c>
      <c r="F8" s="14">
        <f>F6*H6+G6</f>
        <v>855.17500000000007</v>
      </c>
    </row>
    <row r="9" spans="1:8" x14ac:dyDescent="0.2">
      <c r="E9" s="9" t="s">
        <v>11</v>
      </c>
      <c r="F9" s="15">
        <f>(F8-C2)/C2</f>
        <v>-2.6024315936334284E-2</v>
      </c>
    </row>
    <row r="10" spans="1:8" x14ac:dyDescent="0.2">
      <c r="A10" s="1"/>
      <c r="C10" s="1"/>
      <c r="E10" s="1"/>
      <c r="G10" s="1"/>
    </row>
    <row r="11" spans="1:8" x14ac:dyDescent="0.2">
      <c r="A11" s="1"/>
      <c r="C11" s="1"/>
      <c r="E11" s="1"/>
      <c r="G11" s="1"/>
    </row>
  </sheetData>
  <conditionalFormatting sqref="D12:D1048576">
    <cfRule type="containsText" dxfId="17" priority="32" operator="containsText" text="HOLD">
      <formula>NOT(ISERROR(SEARCH("HOLD",D12)))</formula>
    </cfRule>
    <cfRule type="containsText" dxfId="16" priority="33" operator="containsText" text="BUY">
      <formula>NOT(ISERROR(SEARCH("BUY",D12)))</formula>
    </cfRule>
    <cfRule type="containsText" dxfId="15" priority="34" operator="containsText" text="SELL">
      <formula>NOT(ISERROR(SEARCH("SELL",D12)))</formula>
    </cfRule>
    <cfRule type="colorScale" priority="3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0:E1048576">
    <cfRule type="colorScale" priority="31">
      <colorScale>
        <cfvo type="num" val="0"/>
        <cfvo type="num" val="1"/>
        <color rgb="FF63BE7B"/>
        <color rgb="FFFFEF9C"/>
      </colorScale>
    </cfRule>
  </conditionalFormatting>
  <conditionalFormatting sqref="D1:D7 D9 E8">
    <cfRule type="containsText" dxfId="14" priority="2" operator="containsText" text="HOLD">
      <formula>NOT(ISERROR(SEARCH("HOLD",D1)))</formula>
    </cfRule>
    <cfRule type="containsText" dxfId="13" priority="3" operator="containsText" text="BUY">
      <formula>NOT(ISERROR(SEARCH("BUY",D1)))</formula>
    </cfRule>
    <cfRule type="containsText" dxfId="12" priority="4" operator="containsText" text="SELL">
      <formula>NOT(ISERROR(SEARCH("SELL",D1)))</formula>
    </cfRule>
    <cfRule type="colorScale" priority="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:E9">
    <cfRule type="colorScale" priority="1">
      <colorScale>
        <cfvo type="num" val="0.1"/>
        <cfvo type="num" val="0.55000000000000004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233C8A-BB30-1D40-AFD6-640739F95D89}">
  <dimension ref="A1:H11"/>
  <sheetViews>
    <sheetView zoomScale="139" zoomScaleNormal="139" workbookViewId="0"/>
  </sheetViews>
  <sheetFormatPr baseColWidth="10" defaultRowHeight="16" x14ac:dyDescent="0.2"/>
  <cols>
    <col min="1" max="1" width="11.83203125" style="2" bestFit="1" customWidth="1"/>
    <col min="2" max="2" width="30.83203125" style="1" customWidth="1"/>
    <col min="3" max="3" width="19.83203125" style="3" customWidth="1"/>
    <col min="4" max="4" width="13.83203125" style="1" customWidth="1"/>
    <col min="5" max="5" width="17.83203125" style="10" customWidth="1"/>
    <col min="6" max="6" width="30.83203125" style="1" customWidth="1"/>
    <col min="7" max="7" width="18.83203125" style="3" customWidth="1"/>
    <col min="8" max="8" width="19.83203125" style="1" customWidth="1"/>
    <col min="9" max="16384" width="10.83203125" style="1"/>
  </cols>
  <sheetData>
    <row r="1" spans="1:8" x14ac:dyDescent="0.2">
      <c r="A1" s="4" t="s">
        <v>0</v>
      </c>
      <c r="B1" s="5" t="s">
        <v>4</v>
      </c>
      <c r="C1" s="4" t="s">
        <v>3</v>
      </c>
      <c r="D1" s="5" t="s">
        <v>1</v>
      </c>
      <c r="E1" s="8" t="s">
        <v>2</v>
      </c>
      <c r="F1" s="5" t="s">
        <v>5</v>
      </c>
      <c r="G1" s="4" t="s">
        <v>6</v>
      </c>
      <c r="H1" s="5" t="s">
        <v>8</v>
      </c>
    </row>
    <row r="2" spans="1:8" x14ac:dyDescent="0.2">
      <c r="A2" s="6">
        <v>43809</v>
      </c>
      <c r="B2" s="7">
        <v>0</v>
      </c>
      <c r="C2" s="9">
        <f>H2*B8</f>
        <v>10.125</v>
      </c>
      <c r="D2" s="7" t="s">
        <v>7</v>
      </c>
      <c r="E2" s="9">
        <v>0.7</v>
      </c>
      <c r="F2" s="7">
        <f>IF(D2="BUY", _xlfn.FLOOR.MATH(C2*E2/H2) + B2, IF(D2="SELL", B2 - _xlfn.FLOOR.MATH(B2*E2), B2))</f>
        <v>1</v>
      </c>
      <c r="G2" s="9">
        <f>(B2-F2) * H2 + C2</f>
        <v>6.0750000000000002</v>
      </c>
      <c r="H2" s="9">
        <v>4.05</v>
      </c>
    </row>
    <row r="3" spans="1:8" x14ac:dyDescent="0.2">
      <c r="A3" s="6">
        <v>43810</v>
      </c>
      <c r="B3" s="7">
        <f>F2</f>
        <v>1</v>
      </c>
      <c r="C3" s="9">
        <f>G2</f>
        <v>6.0750000000000002</v>
      </c>
      <c r="D3" s="7" t="s">
        <v>7</v>
      </c>
      <c r="E3" s="9">
        <v>0.7</v>
      </c>
      <c r="F3" s="7">
        <f>IF(D3="BUY", _xlfn.FLOOR.MATH(C3*E3/H3) + B3, IF(D3="SELL", B3 - _xlfn.FLOOR.MATH(B3*E3), B3))</f>
        <v>1</v>
      </c>
      <c r="G3" s="9">
        <f t="shared" ref="G3:G6" si="0">(B3-F3) * H3 + C3</f>
        <v>6.0750000000000002</v>
      </c>
      <c r="H3" s="9">
        <v>4.2699999999999996</v>
      </c>
    </row>
    <row r="4" spans="1:8" x14ac:dyDescent="0.2">
      <c r="A4" s="6">
        <v>43811</v>
      </c>
      <c r="B4" s="7">
        <f>F3</f>
        <v>1</v>
      </c>
      <c r="C4" s="9">
        <f t="shared" ref="C4:C6" si="1">G3</f>
        <v>6.0750000000000002</v>
      </c>
      <c r="D4" s="7" t="s">
        <v>7</v>
      </c>
      <c r="E4" s="9">
        <v>0.7</v>
      </c>
      <c r="F4" s="7">
        <f t="shared" ref="F4:F6" si="2">IF(D4="BUY", _xlfn.FLOOR.MATH(C4*E4/H4) + B4, IF(D4="SELL", B4 - _xlfn.FLOOR.MATH(B4*E4), B4))</f>
        <v>1</v>
      </c>
      <c r="G4" s="9">
        <f t="shared" si="0"/>
        <v>6.0750000000000002</v>
      </c>
      <c r="H4" s="9">
        <v>4.29</v>
      </c>
    </row>
    <row r="5" spans="1:8" x14ac:dyDescent="0.2">
      <c r="A5" s="6">
        <v>43812</v>
      </c>
      <c r="B5" s="7">
        <f t="shared" ref="B5:B6" si="3">F4</f>
        <v>1</v>
      </c>
      <c r="C5" s="9">
        <f t="shared" si="1"/>
        <v>6.0750000000000002</v>
      </c>
      <c r="D5" s="7" t="s">
        <v>7</v>
      </c>
      <c r="E5" s="9">
        <v>0.7</v>
      </c>
      <c r="F5" s="7">
        <f t="shared" si="2"/>
        <v>1</v>
      </c>
      <c r="G5" s="9">
        <f t="shared" si="0"/>
        <v>6.0750000000000002</v>
      </c>
      <c r="H5" s="9">
        <v>4.29</v>
      </c>
    </row>
    <row r="6" spans="1:8" x14ac:dyDescent="0.2">
      <c r="A6" s="6">
        <v>43813</v>
      </c>
      <c r="B6" s="7">
        <f t="shared" si="3"/>
        <v>1</v>
      </c>
      <c r="C6" s="9">
        <f t="shared" si="1"/>
        <v>6.0750000000000002</v>
      </c>
      <c r="D6" s="7"/>
      <c r="E6" s="9"/>
      <c r="F6" s="7">
        <f t="shared" si="2"/>
        <v>1</v>
      </c>
      <c r="G6" s="9">
        <f t="shared" si="0"/>
        <v>6.0750000000000002</v>
      </c>
      <c r="H6" s="9"/>
    </row>
    <row r="8" spans="1:8" ht="68" x14ac:dyDescent="0.2">
      <c r="A8" s="11" t="s">
        <v>9</v>
      </c>
      <c r="B8" s="12">
        <v>2.5</v>
      </c>
      <c r="E8" s="13" t="s">
        <v>10</v>
      </c>
      <c r="F8" s="14">
        <f>F6*H6+G6</f>
        <v>6.0750000000000002</v>
      </c>
    </row>
    <row r="9" spans="1:8" x14ac:dyDescent="0.2">
      <c r="E9" s="9" t="s">
        <v>11</v>
      </c>
      <c r="F9" s="15">
        <f>(F8-C2)/C2</f>
        <v>-0.39999999999999997</v>
      </c>
    </row>
    <row r="10" spans="1:8" x14ac:dyDescent="0.2">
      <c r="A10" s="1"/>
      <c r="C10" s="1"/>
      <c r="E10" s="1"/>
      <c r="G10" s="1"/>
    </row>
    <row r="11" spans="1:8" x14ac:dyDescent="0.2">
      <c r="A11" s="1"/>
      <c r="C11" s="1"/>
      <c r="E11" s="1"/>
      <c r="G11" s="1"/>
    </row>
  </sheetData>
  <conditionalFormatting sqref="D12:D1048576">
    <cfRule type="containsText" dxfId="11" priority="32" operator="containsText" text="HOLD">
      <formula>NOT(ISERROR(SEARCH("HOLD",D12)))</formula>
    </cfRule>
    <cfRule type="containsText" dxfId="10" priority="33" operator="containsText" text="BUY">
      <formula>NOT(ISERROR(SEARCH("BUY",D12)))</formula>
    </cfRule>
    <cfRule type="containsText" dxfId="9" priority="34" operator="containsText" text="SELL">
      <formula>NOT(ISERROR(SEARCH("SELL",D12)))</formula>
    </cfRule>
    <cfRule type="colorScale" priority="3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0:E1048576">
    <cfRule type="colorScale" priority="31">
      <colorScale>
        <cfvo type="num" val="0"/>
        <cfvo type="num" val="1"/>
        <color rgb="FF63BE7B"/>
        <color rgb="FFFFEF9C"/>
      </colorScale>
    </cfRule>
  </conditionalFormatting>
  <conditionalFormatting sqref="D1:D3 D9 E8 D5:D7">
    <cfRule type="containsText" dxfId="8" priority="7" operator="containsText" text="HOLD">
      <formula>NOT(ISERROR(SEARCH("HOLD",D1)))</formula>
    </cfRule>
    <cfRule type="containsText" dxfId="7" priority="8" operator="containsText" text="BUY">
      <formula>NOT(ISERROR(SEARCH("BUY",D1)))</formula>
    </cfRule>
    <cfRule type="containsText" dxfId="6" priority="9" operator="containsText" text="SELL">
      <formula>NOT(ISERROR(SEARCH("SELL",D1)))</formula>
    </cfRule>
    <cfRule type="colorScale" priority="10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1:E3 E5:E9">
    <cfRule type="colorScale" priority="6">
      <colorScale>
        <cfvo type="num" val="0.1"/>
        <cfvo type="num" val="0.55000000000000004"/>
        <cfvo type="num" val="1"/>
        <color rgb="FFF8696B"/>
        <color rgb="FFFFEB84"/>
        <color rgb="FF63BE7B"/>
      </colorScale>
    </cfRule>
  </conditionalFormatting>
  <conditionalFormatting sqref="D4">
    <cfRule type="containsText" dxfId="5" priority="2" operator="containsText" text="HOLD">
      <formula>NOT(ISERROR(SEARCH("HOLD",D4)))</formula>
    </cfRule>
    <cfRule type="containsText" dxfId="4" priority="3" operator="containsText" text="BUY">
      <formula>NOT(ISERROR(SEARCH("BUY",D4)))</formula>
    </cfRule>
    <cfRule type="containsText" dxfId="3" priority="4" operator="containsText" text="SELL">
      <formula>NOT(ISERROR(SEARCH("SELL",D4)))</formula>
    </cfRule>
    <cfRule type="colorScale" priority="5">
      <colorScale>
        <cfvo type="formula" val="&quot;SELL&quot;"/>
        <cfvo type="percentile" val="50"/>
        <cfvo type="max"/>
        <color rgb="FFFF7128"/>
        <color rgb="FFFFEB84"/>
        <color rgb="FFFFEF9C"/>
      </colorScale>
    </cfRule>
  </conditionalFormatting>
  <conditionalFormatting sqref="E4">
    <cfRule type="colorScale" priority="1">
      <colorScale>
        <cfvo type="num" val="0.1"/>
        <cfvo type="num" val="0.55000000000000004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Field Test 2019-12-10 = FB</vt:lpstr>
      <vt:lpstr>Field Test 2019-12-10 = GOOGL</vt:lpstr>
      <vt:lpstr>Field Test 2019-12-10 = BA</vt:lpstr>
      <vt:lpstr>Field Test 2019-12-10 = S63.SI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</cp:lastModifiedBy>
  <dcterms:created xsi:type="dcterms:W3CDTF">2019-12-04T14:07:38Z</dcterms:created>
  <dcterms:modified xsi:type="dcterms:W3CDTF">2019-12-13T02:42:14Z</dcterms:modified>
</cp:coreProperties>
</file>