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yatsumi\Documents\Outros Projetos\Distancia Nova\datasets\"/>
    </mc:Choice>
  </mc:AlternateContent>
  <bookViews>
    <workbookView xWindow="0" yWindow="0" windowWidth="21268" windowHeight="8452" activeTab="1"/>
  </bookViews>
  <sheets>
    <sheet name="resultsEvaluated" sheetId="1" r:id="rId1"/>
    <sheet name="Overall" sheetId="3" r:id="rId2"/>
    <sheet name="Neighbourhood Evaluation" sheetId="2" r:id="rId3"/>
  </sheets>
  <calcPr calcId="152511"/>
</workbook>
</file>

<file path=xl/calcChain.xml><?xml version="1.0" encoding="utf-8"?>
<calcChain xmlns="http://schemas.openxmlformats.org/spreadsheetml/2006/main">
  <c r="M117" i="1" l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16" i="1" a="1"/>
  <c r="M116" i="1" s="1"/>
  <c r="C22" i="3"/>
  <c r="D22" i="3"/>
  <c r="E22" i="3"/>
  <c r="Q14" i="2"/>
  <c r="O14" i="2"/>
  <c r="Q6" i="2"/>
  <c r="Q7" i="2"/>
  <c r="Q8" i="2"/>
  <c r="Q9" i="2"/>
  <c r="Q10" i="2"/>
  <c r="Q11" i="2"/>
  <c r="Q12" i="2"/>
  <c r="Q13" i="2"/>
  <c r="Q5" i="2"/>
  <c r="O6" i="2"/>
  <c r="O7" i="2"/>
  <c r="O8" i="2"/>
  <c r="O9" i="2"/>
  <c r="O10" i="2"/>
  <c r="O11" i="2"/>
  <c r="O12" i="2"/>
  <c r="O13" i="2"/>
  <c r="O5" i="2"/>
  <c r="M98" i="1" l="1" a="1"/>
  <c r="M98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97" i="1" a="1"/>
  <c r="M97" i="1" s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3" i="1"/>
  <c r="T4" i="1"/>
  <c r="T5" i="1"/>
  <c r="T6" i="1"/>
  <c r="T7" i="1"/>
  <c r="T8" i="1"/>
  <c r="T9" i="1"/>
  <c r="T2" i="1"/>
  <c r="M62" i="1" l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61" i="1" a="1"/>
  <c r="M61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43" i="1" a="1"/>
  <c r="M43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26" i="1" a="1"/>
  <c r="M26" i="1" s="1"/>
  <c r="M25" i="1" a="1"/>
  <c r="M25" i="1" s="1"/>
  <c r="O8" i="1" a="1"/>
  <c r="O8" i="1" s="1"/>
  <c r="O9" i="1" a="1"/>
  <c r="O9" i="1" s="1"/>
  <c r="O10" i="1" a="1"/>
  <c r="O10" i="1" s="1"/>
  <c r="O11" i="1" a="1"/>
  <c r="O11" i="1"/>
  <c r="O12" i="1" a="1"/>
  <c r="O12" i="1"/>
  <c r="O13" i="1" a="1"/>
  <c r="O13" i="1"/>
  <c r="O14" i="1" a="1"/>
  <c r="O14" i="1"/>
  <c r="O15" i="1" a="1"/>
  <c r="O15" i="1"/>
  <c r="O16" i="1" a="1"/>
  <c r="O16" i="1"/>
  <c r="O17" i="1" a="1"/>
  <c r="O17" i="1"/>
  <c r="O18" i="1" a="1"/>
  <c r="O18" i="1"/>
  <c r="O19" i="1" a="1"/>
  <c r="O19" i="1"/>
  <c r="O20" i="1" a="1"/>
  <c r="O20" i="1"/>
  <c r="O21" i="1" a="1"/>
  <c r="O21" i="1"/>
  <c r="O22" i="1" a="1"/>
  <c r="O22" i="1"/>
  <c r="O7" i="1" a="1"/>
  <c r="O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7" i="1" a="1"/>
  <c r="N7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/>
  <c r="S46" i="1" a="1"/>
  <c r="S46" i="1"/>
  <c r="S47" i="1" a="1"/>
  <c r="S47" i="1" s="1"/>
  <c r="S48" i="1" a="1"/>
  <c r="S48" i="1" s="1"/>
  <c r="S49" i="1" a="1"/>
  <c r="S49" i="1"/>
  <c r="S50" i="1" a="1"/>
  <c r="S50" i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/>
  <c r="S62" i="1" a="1"/>
  <c r="S62" i="1"/>
  <c r="S63" i="1" a="1"/>
  <c r="S63" i="1" s="1"/>
  <c r="S64" i="1" a="1"/>
  <c r="S64" i="1" s="1"/>
  <c r="S65" i="1" a="1"/>
  <c r="S65" i="1"/>
  <c r="S66" i="1" a="1"/>
  <c r="S66" i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/>
  <c r="S78" i="1" a="1"/>
  <c r="S78" i="1"/>
  <c r="S79" i="1" a="1"/>
  <c r="S79" i="1" s="1"/>
  <c r="S80" i="1" a="1"/>
  <c r="S80" i="1" s="1"/>
  <c r="S81" i="1" a="1"/>
  <c r="S81" i="1"/>
  <c r="S82" i="1" a="1"/>
  <c r="S82" i="1"/>
  <c r="S83" i="1" a="1"/>
  <c r="S83" i="1" s="1"/>
  <c r="S84" i="1" a="1"/>
  <c r="S84" i="1" s="1"/>
  <c r="S85" i="1" a="1"/>
  <c r="S85" i="1"/>
  <c r="S86" i="1" a="1"/>
  <c r="S86" i="1"/>
  <c r="S87" i="1" a="1"/>
  <c r="S87" i="1" s="1"/>
  <c r="S88" i="1" a="1"/>
  <c r="S88" i="1" s="1"/>
  <c r="S89" i="1" a="1"/>
  <c r="S89" i="1"/>
  <c r="S90" i="1" a="1"/>
  <c r="S90" i="1"/>
  <c r="S91" i="1" a="1"/>
  <c r="S91" i="1" s="1"/>
  <c r="S92" i="1" a="1"/>
  <c r="S92" i="1" s="1"/>
  <c r="S93" i="1" a="1"/>
  <c r="S93" i="1"/>
  <c r="S94" i="1" a="1"/>
  <c r="S94" i="1"/>
  <c r="S95" i="1" a="1"/>
  <c r="S95" i="1" s="1"/>
  <c r="S96" i="1" a="1"/>
  <c r="S96" i="1" s="1"/>
  <c r="S97" i="1" a="1"/>
  <c r="S97" i="1"/>
  <c r="S98" i="1" a="1"/>
  <c r="S98" i="1"/>
  <c r="S99" i="1" a="1"/>
  <c r="S99" i="1" s="1"/>
  <c r="S100" i="1" a="1"/>
  <c r="S100" i="1" s="1"/>
  <c r="S101" i="1" a="1"/>
  <c r="S101" i="1"/>
  <c r="S102" i="1" a="1"/>
  <c r="S102" i="1"/>
  <c r="S103" i="1" a="1"/>
  <c r="S103" i="1" s="1"/>
  <c r="S104" i="1" a="1"/>
  <c r="S104" i="1" s="1"/>
  <c r="S105" i="1" a="1"/>
  <c r="S105" i="1"/>
  <c r="S106" i="1" a="1"/>
  <c r="S106" i="1"/>
  <c r="S107" i="1" a="1"/>
  <c r="S107" i="1" s="1"/>
  <c r="S108" i="1" a="1"/>
  <c r="S108" i="1" s="1"/>
  <c r="S109" i="1" a="1"/>
  <c r="S109" i="1"/>
  <c r="S110" i="1" a="1"/>
  <c r="S110" i="1"/>
  <c r="S111" i="1" a="1"/>
  <c r="S111" i="1" s="1"/>
  <c r="S112" i="1" a="1"/>
  <c r="S112" i="1" s="1"/>
  <c r="S113" i="1" a="1"/>
  <c r="S113" i="1"/>
  <c r="S114" i="1" a="1"/>
  <c r="S114" i="1"/>
  <c r="S115" i="1" a="1"/>
  <c r="S115" i="1" s="1"/>
  <c r="S116" i="1" a="1"/>
  <c r="S116" i="1" s="1"/>
  <c r="S117" i="1" a="1"/>
  <c r="S117" i="1"/>
  <c r="S118" i="1" a="1"/>
  <c r="S118" i="1"/>
  <c r="S119" i="1" a="1"/>
  <c r="S119" i="1" s="1"/>
  <c r="S120" i="1" a="1"/>
  <c r="S120" i="1" s="1"/>
  <c r="S121" i="1" a="1"/>
  <c r="S121" i="1"/>
  <c r="S122" i="1" a="1"/>
  <c r="S122" i="1"/>
  <c r="S123" i="1" a="1"/>
  <c r="S123" i="1" s="1"/>
  <c r="S124" i="1" a="1"/>
  <c r="S124" i="1" s="1"/>
  <c r="S125" i="1" a="1"/>
  <c r="S125" i="1"/>
  <c r="S126" i="1" a="1"/>
  <c r="S126" i="1"/>
  <c r="S127" i="1" a="1"/>
  <c r="S127" i="1" s="1"/>
  <c r="S128" i="1" a="1"/>
  <c r="S128" i="1" s="1"/>
  <c r="S129" i="1" a="1"/>
  <c r="S129" i="1"/>
  <c r="S130" i="1" a="1"/>
  <c r="S130" i="1"/>
  <c r="S131" i="1" a="1"/>
  <c r="S131" i="1" s="1"/>
  <c r="S132" i="1" a="1"/>
  <c r="S132" i="1" s="1"/>
  <c r="S133" i="1" a="1"/>
  <c r="S133" i="1"/>
  <c r="S134" i="1" a="1"/>
  <c r="S134" i="1"/>
  <c r="S135" i="1" a="1"/>
  <c r="S135" i="1" s="1"/>
  <c r="S136" i="1" a="1"/>
  <c r="S136" i="1" s="1"/>
  <c r="S137" i="1" a="1"/>
  <c r="S137" i="1"/>
  <c r="S138" i="1" a="1"/>
  <c r="S138" i="1"/>
  <c r="S139" i="1" a="1"/>
  <c r="S139" i="1" s="1"/>
  <c r="S140" i="1" a="1"/>
  <c r="S140" i="1" s="1"/>
  <c r="S141" i="1" a="1"/>
  <c r="S141" i="1"/>
  <c r="S142" i="1" a="1"/>
  <c r="S142" i="1"/>
  <c r="S143" i="1" a="1"/>
  <c r="S143" i="1" s="1"/>
  <c r="S144" i="1" a="1"/>
  <c r="S144" i="1" s="1"/>
  <c r="S145" i="1" a="1"/>
  <c r="S145" i="1"/>
  <c r="S146" i="1" a="1"/>
  <c r="S146" i="1"/>
  <c r="S147" i="1" a="1"/>
  <c r="S147" i="1" s="1"/>
  <c r="S148" i="1" a="1"/>
  <c r="S148" i="1" s="1"/>
  <c r="S149" i="1" a="1"/>
  <c r="S149" i="1"/>
  <c r="S150" i="1" a="1"/>
  <c r="S150" i="1"/>
  <c r="S151" i="1" a="1"/>
  <c r="S151" i="1" s="1"/>
  <c r="S152" i="1" a="1"/>
  <c r="S152" i="1" s="1"/>
  <c r="S153" i="1" a="1"/>
  <c r="S153" i="1"/>
  <c r="S154" i="1" a="1"/>
  <c r="S154" i="1"/>
  <c r="S155" i="1" a="1"/>
  <c r="S155" i="1" s="1"/>
  <c r="S156" i="1" a="1"/>
  <c r="S156" i="1" s="1"/>
  <c r="S157" i="1" a="1"/>
  <c r="S157" i="1"/>
  <c r="S158" i="1" a="1"/>
  <c r="S158" i="1"/>
  <c r="S159" i="1" a="1"/>
  <c r="S159" i="1" s="1"/>
  <c r="S160" i="1" a="1"/>
  <c r="S160" i="1" s="1"/>
  <c r="S161" i="1" a="1"/>
  <c r="S161" i="1"/>
  <c r="S162" i="1" a="1"/>
  <c r="S162" i="1"/>
  <c r="S163" i="1" a="1"/>
  <c r="S163" i="1" s="1"/>
  <c r="S164" i="1" a="1"/>
  <c r="S164" i="1" s="1"/>
  <c r="S165" i="1" a="1"/>
  <c r="S165" i="1"/>
  <c r="S166" i="1" a="1"/>
  <c r="S166" i="1"/>
  <c r="S167" i="1" a="1"/>
  <c r="S167" i="1" s="1"/>
  <c r="S168" i="1" a="1"/>
  <c r="S168" i="1" s="1"/>
  <c r="S169" i="1" a="1"/>
  <c r="S169" i="1"/>
  <c r="S170" i="1" a="1"/>
  <c r="S170" i="1"/>
  <c r="S171" i="1" a="1"/>
  <c r="S171" i="1" s="1"/>
  <c r="S172" i="1" a="1"/>
  <c r="S172" i="1" s="1"/>
  <c r="S173" i="1" a="1"/>
  <c r="S173" i="1"/>
  <c r="S174" i="1" a="1"/>
  <c r="S174" i="1"/>
  <c r="S175" i="1" a="1"/>
  <c r="S175" i="1" s="1"/>
  <c r="S176" i="1" a="1"/>
  <c r="S176" i="1" s="1"/>
  <c r="S177" i="1" a="1"/>
  <c r="S177" i="1"/>
  <c r="S178" i="1" a="1"/>
  <c r="S178" i="1"/>
  <c r="S179" i="1" a="1"/>
  <c r="S179" i="1" s="1"/>
  <c r="S180" i="1" a="1"/>
  <c r="S180" i="1" s="1"/>
  <c r="S181" i="1" a="1"/>
  <c r="S181" i="1"/>
  <c r="S182" i="1" a="1"/>
  <c r="S182" i="1"/>
  <c r="S183" i="1" a="1"/>
  <c r="S183" i="1" s="1"/>
  <c r="S184" i="1" a="1"/>
  <c r="S184" i="1" s="1"/>
  <c r="S185" i="1" a="1"/>
  <c r="S185" i="1" s="1"/>
  <c r="S186" i="1" a="1"/>
  <c r="S186" i="1"/>
  <c r="S187" i="1" a="1"/>
  <c r="S187" i="1" s="1"/>
  <c r="S188" i="1" a="1"/>
  <c r="S188" i="1" s="1"/>
  <c r="S189" i="1" a="1"/>
  <c r="S189" i="1"/>
  <c r="S190" i="1" a="1"/>
  <c r="S190" i="1" s="1"/>
  <c r="S191" i="1" a="1"/>
  <c r="S191" i="1" s="1"/>
  <c r="S192" i="1" a="1"/>
  <c r="S192" i="1" s="1"/>
  <c r="S193" i="1" a="1"/>
  <c r="S193" i="1"/>
  <c r="S194" i="1" a="1"/>
  <c r="S194" i="1"/>
  <c r="S195" i="1" a="1"/>
  <c r="S195" i="1" s="1"/>
  <c r="S196" i="1" a="1"/>
  <c r="S196" i="1" s="1"/>
  <c r="S197" i="1" a="1"/>
  <c r="S197" i="1"/>
  <c r="S198" i="1" a="1"/>
  <c r="S198" i="1"/>
  <c r="S199" i="1" a="1"/>
  <c r="S199" i="1" s="1"/>
  <c r="S200" i="1" a="1"/>
  <c r="S200" i="1" s="1"/>
  <c r="S201" i="1" a="1"/>
  <c r="S201" i="1" s="1"/>
  <c r="S202" i="1" a="1"/>
  <c r="S202" i="1"/>
  <c r="S203" i="1" a="1"/>
  <c r="S203" i="1" s="1"/>
  <c r="S204" i="1" a="1"/>
  <c r="S204" i="1" s="1"/>
  <c r="S205" i="1" a="1"/>
  <c r="S205" i="1"/>
  <c r="S206" i="1" a="1"/>
  <c r="S206" i="1" s="1"/>
  <c r="S207" i="1" a="1"/>
  <c r="S207" i="1" s="1"/>
  <c r="S208" i="1" a="1"/>
  <c r="S208" i="1" s="1"/>
  <c r="S209" i="1" a="1"/>
  <c r="S209" i="1"/>
  <c r="S210" i="1" a="1"/>
  <c r="S210" i="1"/>
  <c r="S211" i="1" a="1"/>
  <c r="S211" i="1" s="1"/>
  <c r="S212" i="1" a="1"/>
  <c r="S212" i="1" s="1"/>
  <c r="S213" i="1" a="1"/>
  <c r="S213" i="1"/>
  <c r="S214" i="1" a="1"/>
  <c r="S214" i="1"/>
  <c r="S215" i="1" a="1"/>
  <c r="S215" i="1" s="1"/>
  <c r="S216" i="1" a="1"/>
  <c r="S216" i="1" s="1"/>
  <c r="S217" i="1" a="1"/>
  <c r="S217" i="1" s="1"/>
  <c r="S218" i="1" a="1"/>
  <c r="S218" i="1"/>
  <c r="S219" i="1" a="1"/>
  <c r="S219" i="1" s="1"/>
  <c r="S220" i="1" a="1"/>
  <c r="S220" i="1" s="1"/>
  <c r="S221" i="1" a="1"/>
  <c r="S221" i="1"/>
  <c r="S222" i="1" a="1"/>
  <c r="S222" i="1" s="1"/>
  <c r="S223" i="1" a="1"/>
  <c r="S223" i="1" s="1"/>
  <c r="S224" i="1" a="1"/>
  <c r="S224" i="1" s="1"/>
  <c r="S225" i="1" a="1"/>
  <c r="S225" i="1"/>
  <c r="S226" i="1" a="1"/>
  <c r="S226" i="1"/>
  <c r="S227" i="1" a="1"/>
  <c r="S227" i="1" s="1"/>
  <c r="S228" i="1" a="1"/>
  <c r="S228" i="1" s="1"/>
  <c r="S229" i="1" a="1"/>
  <c r="S229" i="1"/>
  <c r="S230" i="1" a="1"/>
  <c r="S230" i="1"/>
  <c r="S231" i="1" a="1"/>
  <c r="S231" i="1" s="1"/>
  <c r="S232" i="1" a="1"/>
  <c r="S232" i="1" s="1"/>
  <c r="S233" i="1" a="1"/>
  <c r="S233" i="1" s="1"/>
  <c r="S234" i="1" a="1"/>
  <c r="S234" i="1"/>
  <c r="S235" i="1" a="1"/>
  <c r="S235" i="1" s="1"/>
  <c r="S236" i="1" a="1"/>
  <c r="S236" i="1" s="1"/>
  <c r="S237" i="1" a="1"/>
  <c r="S237" i="1"/>
  <c r="S238" i="1" a="1"/>
  <c r="S238" i="1" s="1"/>
  <c r="S239" i="1" a="1"/>
  <c r="S239" i="1" s="1"/>
  <c r="S240" i="1" a="1"/>
  <c r="S240" i="1" s="1"/>
  <c r="S241" i="1" a="1"/>
  <c r="S241" i="1"/>
  <c r="S242" i="1" a="1"/>
  <c r="S242" i="1"/>
  <c r="S243" i="1" a="1"/>
  <c r="S243" i="1" s="1"/>
  <c r="S244" i="1" a="1"/>
  <c r="S244" i="1" s="1"/>
  <c r="S245" i="1" a="1"/>
  <c r="S245" i="1"/>
  <c r="S246" i="1" a="1"/>
  <c r="S246" i="1"/>
  <c r="S247" i="1" a="1"/>
  <c r="S247" i="1" s="1"/>
  <c r="S248" i="1" a="1"/>
  <c r="S248" i="1" s="1"/>
  <c r="S249" i="1" a="1"/>
  <c r="S249" i="1" s="1"/>
  <c r="S250" i="1" a="1"/>
  <c r="S250" i="1"/>
  <c r="S251" i="1" a="1"/>
  <c r="S251" i="1" s="1"/>
  <c r="S252" i="1" a="1"/>
  <c r="S252" i="1" s="1"/>
  <c r="S253" i="1" a="1"/>
  <c r="S253" i="1"/>
  <c r="S254" i="1" a="1"/>
  <c r="S254" i="1" s="1"/>
  <c r="S255" i="1" a="1"/>
  <c r="S255" i="1" s="1"/>
  <c r="S256" i="1" a="1"/>
  <c r="S256" i="1" s="1"/>
  <c r="S257" i="1" a="1"/>
  <c r="S257" i="1" s="1"/>
  <c r="S258" i="1" a="1"/>
  <c r="S258" i="1"/>
  <c r="S259" i="1" a="1"/>
  <c r="S259" i="1" s="1"/>
  <c r="S260" i="1" a="1"/>
  <c r="S260" i="1" s="1"/>
  <c r="S261" i="1" a="1"/>
  <c r="S261" i="1"/>
  <c r="S262" i="1" a="1"/>
  <c r="S262" i="1" s="1"/>
  <c r="S263" i="1" a="1"/>
  <c r="S263" i="1" s="1"/>
  <c r="S264" i="1" a="1"/>
  <c r="S264" i="1" s="1"/>
  <c r="S265" i="1" a="1"/>
  <c r="S265" i="1" s="1"/>
  <c r="S266" i="1" a="1"/>
  <c r="S266" i="1"/>
  <c r="S267" i="1" a="1"/>
  <c r="S267" i="1" s="1"/>
  <c r="S268" i="1" a="1"/>
  <c r="S268" i="1" s="1"/>
  <c r="S269" i="1" a="1"/>
  <c r="S269" i="1"/>
  <c r="S270" i="1" a="1"/>
  <c r="S270" i="1" s="1"/>
  <c r="S271" i="1" a="1"/>
  <c r="S271" i="1" s="1"/>
  <c r="S272" i="1" a="1"/>
  <c r="S272" i="1" s="1"/>
  <c r="S273" i="1" a="1"/>
  <c r="S273" i="1" s="1"/>
  <c r="S274" i="1" a="1"/>
  <c r="S274" i="1"/>
  <c r="S275" i="1" a="1"/>
  <c r="S275" i="1" s="1"/>
  <c r="S276" i="1" a="1"/>
  <c r="S276" i="1" s="1"/>
  <c r="S277" i="1" a="1"/>
  <c r="S277" i="1"/>
  <c r="S278" i="1" a="1"/>
  <c r="S278" i="1" s="1"/>
  <c r="S279" i="1" a="1"/>
  <c r="S279" i="1" s="1"/>
  <c r="S280" i="1" a="1"/>
  <c r="S280" i="1" s="1"/>
  <c r="S281" i="1" a="1"/>
  <c r="S281" i="1" s="1"/>
  <c r="S282" i="1" a="1"/>
  <c r="S282" i="1"/>
  <c r="S283" i="1" a="1"/>
  <c r="S283" i="1" s="1"/>
  <c r="S284" i="1" a="1"/>
  <c r="S284" i="1" s="1"/>
  <c r="S285" i="1" a="1"/>
  <c r="S285" i="1"/>
  <c r="S286" i="1" a="1"/>
  <c r="S286" i="1" s="1"/>
  <c r="S287" i="1" a="1"/>
  <c r="S287" i="1" s="1"/>
  <c r="S288" i="1" a="1"/>
  <c r="S288" i="1" s="1"/>
  <c r="S289" i="1" a="1"/>
  <c r="S289" i="1" s="1"/>
  <c r="S290" i="1" a="1"/>
  <c r="S290" i="1"/>
  <c r="S291" i="1" a="1"/>
  <c r="S291" i="1" s="1"/>
  <c r="S292" i="1" a="1"/>
  <c r="S292" i="1" s="1"/>
  <c r="S293" i="1" a="1"/>
  <c r="S293" i="1"/>
  <c r="S294" i="1" a="1"/>
  <c r="S294" i="1" s="1"/>
  <c r="S295" i="1" a="1"/>
  <c r="S295" i="1" s="1"/>
  <c r="S296" i="1" a="1"/>
  <c r="S296" i="1" s="1"/>
  <c r="S297" i="1" a="1"/>
  <c r="S297" i="1" s="1"/>
  <c r="S298" i="1" a="1"/>
  <c r="S298" i="1"/>
  <c r="S299" i="1" a="1"/>
  <c r="S299" i="1" s="1"/>
  <c r="S300" i="1" a="1"/>
  <c r="S300" i="1" s="1"/>
  <c r="S301" i="1" a="1"/>
  <c r="S301" i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/>
  <c r="S310" i="1" a="1"/>
  <c r="S310" i="1" s="1"/>
  <c r="S311" i="1" a="1"/>
  <c r="S311" i="1" s="1"/>
  <c r="S312" i="1" a="1"/>
  <c r="S312" i="1" s="1"/>
  <c r="S313" i="1" a="1"/>
  <c r="S313" i="1" s="1"/>
  <c r="S314" i="1" a="1"/>
  <c r="S314" i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/>
  <c r="S326" i="1" a="1"/>
  <c r="S326" i="1" s="1"/>
  <c r="S327" i="1" a="1"/>
  <c r="S327" i="1" s="1"/>
  <c r="S328" i="1" a="1"/>
  <c r="S328" i="1" s="1"/>
  <c r="S329" i="1" a="1"/>
  <c r="S329" i="1" s="1"/>
  <c r="S330" i="1" a="1"/>
  <c r="S330" i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/>
  <c r="S342" i="1" a="1"/>
  <c r="S342" i="1" s="1"/>
  <c r="S343" i="1" a="1"/>
  <c r="S343" i="1" s="1"/>
  <c r="S344" i="1" a="1"/>
  <c r="S344" i="1" s="1"/>
  <c r="S345" i="1" a="1"/>
  <c r="S345" i="1" s="1"/>
  <c r="S346" i="1" a="1"/>
  <c r="S346" i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/>
  <c r="S520" i="1" a="1"/>
  <c r="S520" i="1"/>
  <c r="S521" i="1" a="1"/>
  <c r="S521" i="1"/>
  <c r="S522" i="1" a="1"/>
  <c r="S522" i="1" s="1"/>
  <c r="S523" i="1" a="1"/>
  <c r="S523" i="1" s="1"/>
  <c r="S524" i="1" a="1"/>
  <c r="S524" i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2" i="1" a="1"/>
  <c r="S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2" i="1"/>
  <c r="M90" i="1" l="1" a="1"/>
  <c r="M90" i="1" s="1"/>
  <c r="M88" i="1" a="1"/>
  <c r="M88" i="1" s="1"/>
  <c r="M86" i="1" a="1"/>
  <c r="M86" i="1" s="1"/>
  <c r="M84" i="1" a="1"/>
  <c r="M84" i="1" s="1"/>
  <c r="M82" i="1" a="1"/>
  <c r="M82" i="1" s="1"/>
  <c r="M80" i="1" a="1"/>
  <c r="M80" i="1" s="1"/>
  <c r="M94" i="1" a="1"/>
  <c r="M94" i="1" s="1"/>
  <c r="M83" i="1" a="1"/>
  <c r="M83" i="1" s="1"/>
  <c r="M91" i="1" a="1"/>
  <c r="M91" i="1" s="1"/>
  <c r="M85" i="1" a="1"/>
  <c r="M85" i="1" s="1"/>
  <c r="M93" i="1" a="1"/>
  <c r="M93" i="1" s="1"/>
  <c r="M87" i="1" a="1"/>
  <c r="M87" i="1" s="1"/>
  <c r="M79" i="1" a="1"/>
  <c r="M79" i="1" s="1"/>
  <c r="M81" i="1" a="1"/>
  <c r="M81" i="1" s="1"/>
  <c r="M89" i="1" a="1"/>
  <c r="M89" i="1" s="1"/>
  <c r="M92" i="1" a="1"/>
  <c r="M92" i="1" s="1"/>
</calcChain>
</file>

<file path=xl/sharedStrings.xml><?xml version="1.0" encoding="utf-8"?>
<sst xmlns="http://schemas.openxmlformats.org/spreadsheetml/2006/main" count="1342" uniqueCount="103">
  <si>
    <t>EuclideanDistance</t>
  </si>
  <si>
    <t>NaN</t>
  </si>
  <si>
    <t>balance-scale.arff.txt</t>
  </si>
  <si>
    <t>ChebyshevDistance</t>
  </si>
  <si>
    <t>ManhattanDistance</t>
  </si>
  <si>
    <t>MinkowskiDistance05</t>
  </si>
  <si>
    <t>MinkowskiDistance075</t>
  </si>
  <si>
    <t>MinkowskiDistance3</t>
  </si>
  <si>
    <t>MinkowskiDistance4</t>
  </si>
  <si>
    <t>CanberraDistance</t>
  </si>
  <si>
    <t>MeanAbsoluteError1</t>
  </si>
  <si>
    <t>SumOfSquaredDifference</t>
  </si>
  <si>
    <t>RodriguesDistance05</t>
  </si>
  <si>
    <t>RodriguesDistance075</t>
  </si>
  <si>
    <t>RodriguesDistance1</t>
  </si>
  <si>
    <t>RodriguesDistance2</t>
  </si>
  <si>
    <t>RodriguesDistance3</t>
  </si>
  <si>
    <t>RodriguesDistance4</t>
  </si>
  <si>
    <t>cmc.arff.txt</t>
  </si>
  <si>
    <t>diabetes.arff.txt</t>
  </si>
  <si>
    <t>ecoli.arff.txt</t>
  </si>
  <si>
    <t>glass.arff.txt</t>
  </si>
  <si>
    <t>haberman.arff.txt</t>
  </si>
  <si>
    <t>hayes-roth_test.arff.txt</t>
  </si>
  <si>
    <t>hayes-roth_train.arff.txt</t>
  </si>
  <si>
    <t>heart-statlog.arff.txt</t>
  </si>
  <si>
    <t>ionosphere.arff.txt</t>
  </si>
  <si>
    <t>iris.arff.txt</t>
  </si>
  <si>
    <t>kdd_synthetic_control.arff.txt</t>
  </si>
  <si>
    <t>letter.arff.txt</t>
  </si>
  <si>
    <t>mfeat-factors.arff.txt</t>
  </si>
  <si>
    <t>mfeat-fourier.arff.txt</t>
  </si>
  <si>
    <t>mfeat-karhunen.arff.txt</t>
  </si>
  <si>
    <t>mfeat-morphological.arff.txt</t>
  </si>
  <si>
    <t>mfeat-pixel.arff.txt</t>
  </si>
  <si>
    <t>mfeat-zernike.arff.txt</t>
  </si>
  <si>
    <t>optdigits.arff.txt</t>
  </si>
  <si>
    <t>page-blocks.arff.txt</t>
  </si>
  <si>
    <t>pendigits.arff.txt</t>
  </si>
  <si>
    <t>segment.arff.txt</t>
  </si>
  <si>
    <t>sonar.arff.txt</t>
  </si>
  <si>
    <t>spambase.arff.txt</t>
  </si>
  <si>
    <t>spectf_test.arff.txt</t>
  </si>
  <si>
    <t>spectf_train.arff.txt</t>
  </si>
  <si>
    <t>spect_test.arff.txt</t>
  </si>
  <si>
    <t>spect_train.arff.txt</t>
  </si>
  <si>
    <t>tae.arff.txt</t>
  </si>
  <si>
    <t>vehicle.arff.txt</t>
  </si>
  <si>
    <t>waveform-5000.arff.txt</t>
  </si>
  <si>
    <t>wine.arff.txt</t>
  </si>
  <si>
    <t>Accuracy Higher than the Average</t>
  </si>
  <si>
    <t>Best Dist (Accuracy)</t>
  </si>
  <si>
    <t>Mean Acc</t>
  </si>
  <si>
    <t>Mean TP</t>
  </si>
  <si>
    <t>Mean TN</t>
  </si>
  <si>
    <t>Stats for all the distances</t>
  </si>
  <si>
    <t>Mean K</t>
  </si>
  <si>
    <t>How many times better than the average</t>
  </si>
  <si>
    <t>P-Value in relation to RodriguesDistance4</t>
  </si>
  <si>
    <t>P-Value in relation to Minkowski05 (best)</t>
  </si>
  <si>
    <t>How many times the best</t>
  </si>
  <si>
    <t>INIT</t>
  </si>
  <si>
    <t>1001,0.00237165569,0.0014175036499999999,0.58344557679,0.0022051576200000002,</t>
  </si>
  <si>
    <t>2001,0.01091559896,0.01162176345,4.5279741622900005,0.011468451900000001,</t>
  </si>
  <si>
    <t>3001,0.02951573813,0.040682304020000004,15.25416591969,0.0318267526,</t>
  </si>
  <si>
    <t>4001,0.058309186000000006,0.08289629399000001,36.13095263136,0.06237190001,</t>
  </si>
  <si>
    <t>5001,0.09852946946999999,0.14600127854,70.50681686999,0.10501479837,</t>
  </si>
  <si>
    <t>6001,0.15172854656,0.22281065818999998,121.77378297451,0.15994361084,</t>
  </si>
  <si>
    <t>7001,0.23771635778,0.33966815988,193.53077895291,0.24536134935,</t>
  </si>
  <si>
    <t>8001,0.30314236701999997,0.46719668631,288.56136892575,0.31658408923,</t>
  </si>
  <si>
    <t>9001,0.40298778642,0.59225468001,411.05218712462005,0.42425303972,</t>
  </si>
  <si>
    <t>Sizes</t>
  </si>
  <si>
    <t>Chebyshev</t>
  </si>
  <si>
    <t>Manhattan</t>
  </si>
  <si>
    <t>Euclidean</t>
  </si>
  <si>
    <t>Faster Euclidean</t>
  </si>
  <si>
    <t>Rodrigues</t>
  </si>
  <si>
    <t>Proposal</t>
  </si>
  <si>
    <t>Sizes (D)</t>
  </si>
  <si>
    <t>Avg</t>
  </si>
  <si>
    <t xml:space="preserve">P-Value </t>
  </si>
  <si>
    <t>in relation to Minkowski05 (best)</t>
  </si>
  <si>
    <t>Best</t>
  </si>
  <si>
    <t>Better than Avg.</t>
  </si>
  <si>
    <t>Distances</t>
  </si>
  <si>
    <t>Euclidean Distance</t>
  </si>
  <si>
    <t>Chebyshev Distance</t>
  </si>
  <si>
    <t>Manhattan Distance</t>
  </si>
  <si>
    <t>Minkowski Distance (p = 0.5)</t>
  </si>
  <si>
    <t>Minkowski Distance (p = 0.75)</t>
  </si>
  <si>
    <t>Minkowski Distance (p = 3)</t>
  </si>
  <si>
    <t>Minkowski Distance (p = 4)</t>
  </si>
  <si>
    <t>Canberra Distance</t>
  </si>
  <si>
    <t>Sum of Squared Difference</t>
  </si>
  <si>
    <t>Proposed Distance (p = 0.5)</t>
  </si>
  <si>
    <t>Proposed Distance (p = 0.75)</t>
  </si>
  <si>
    <t>Proposed Distance (p = 1)</t>
  </si>
  <si>
    <t>Proposed Distance (p = 2)</t>
  </si>
  <si>
    <t>Proposed Distance (p = 3)</t>
  </si>
  <si>
    <t>Proposed Distance (p = 4)</t>
  </si>
  <si>
    <t>Max K</t>
  </si>
  <si>
    <t>Max k</t>
  </si>
  <si>
    <t>Mean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</si>
</sst>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"/>
    <numFmt numFmtId="165" formatCode="0.000"/>
    <numFmt numFmtId="166" formatCode="0.0000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11" fontId="0" fillId="0" borderId="0" xfId="0" applyNumberFormat="1"/>
    <xf numFmtId="2" fontId="0" fillId="0" borderId="0" xfId="0" applyNumberFormat="1"/>
    <xf numFmtId="0" fontId="16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33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3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6" fillId="0" borderId="11" xfId="0" applyFont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166" fontId="0" fillId="33" borderId="0" xfId="0" applyNumberFormat="1" applyFill="1" applyAlignment="1">
      <alignment horizontal="center"/>
    </xf>
    <xf numFmtId="166" fontId="0" fillId="0" borderId="10" xfId="0" applyNumberFormat="1" applyBorder="1" applyAlignment="1">
      <alignment horizontal="center"/>
    </xf>
    <xf numFmtId="165" fontId="0" fillId="0" borderId="0" xfId="0" applyNumberFormat="1"/>
    <xf numFmtId="0" fontId="0" fillId="0" borderId="0" xfId="0" applyFill="1" applyBorder="1"/>
    <xf numFmtId="0" fontId="0" fillId="33" borderId="0" xfId="0" applyFill="1"/>
    <xf numFmtId="0" fontId="0" fillId="33" borderId="10" xfId="0" applyFill="1" applyBorder="1"/>
    <xf numFmtId="0" fontId="0" fillId="0" borderId="11" xfId="0" applyFont="1" applyBorder="1" applyAlignment="1">
      <alignment horizontal="center"/>
    </xf>
    <xf numFmtId="167" fontId="0" fillId="33" borderId="0" xfId="0" applyNumberFormat="1" applyFont="1" applyFill="1" applyAlignment="1">
      <alignment horizontal="center"/>
    </xf>
    <xf numFmtId="167" fontId="0" fillId="0" borderId="0" xfId="0" applyNumberFormat="1" applyFont="1" applyAlignment="1">
      <alignment horizontal="center"/>
    </xf>
    <xf numFmtId="165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165" fontId="0" fillId="33" borderId="10" xfId="0" applyNumberFormat="1" applyFill="1" applyBorder="1" applyAlignment="1">
      <alignment horizontal="center"/>
    </xf>
    <xf numFmtId="167" fontId="0" fillId="33" borderId="10" xfId="0" applyNumberFormat="1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5" xfId="0" applyBorder="1"/>
    <xf numFmtId="165" fontId="0" fillId="0" borderId="15" xfId="0" applyNumberFormat="1" applyBorder="1" applyAlignment="1">
      <alignment horizontal="center"/>
    </xf>
    <xf numFmtId="165" fontId="16" fillId="0" borderId="15" xfId="0" applyNumberFormat="1" applyFont="1" applyBorder="1" applyAlignment="1">
      <alignment horizontal="center"/>
    </xf>
    <xf numFmtId="167" fontId="0" fillId="0" borderId="15" xfId="0" applyNumberFormat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9"/>
  <sheetViews>
    <sheetView topLeftCell="A106" workbookViewId="0">
      <selection activeCell="M116" sqref="M116:M131"/>
    </sheetView>
  </sheetViews>
  <sheetFormatPr defaultRowHeight="14.4" x14ac:dyDescent="0.3"/>
  <cols>
    <col min="1" max="1" width="8.796875" style="2"/>
    <col min="12" max="12" width="23.5" customWidth="1"/>
    <col min="13" max="15" width="11.59765625" customWidth="1"/>
  </cols>
  <sheetData>
    <row r="1" spans="1:20" x14ac:dyDescent="0.3">
      <c r="Q1" t="s">
        <v>50</v>
      </c>
      <c r="S1" t="s">
        <v>51</v>
      </c>
    </row>
    <row r="2" spans="1:20" x14ac:dyDescent="0.3">
      <c r="A2" s="2">
        <v>24</v>
      </c>
      <c r="B2" t="s">
        <v>0</v>
      </c>
      <c r="C2">
        <v>0.90239999999999998</v>
      </c>
      <c r="D2">
        <v>0.65277799999999997</v>
      </c>
      <c r="E2">
        <v>6.0336000000000001E-2</v>
      </c>
      <c r="F2">
        <v>0.93966400000000005</v>
      </c>
      <c r="G2" t="s">
        <v>1</v>
      </c>
      <c r="H2" t="s">
        <v>1</v>
      </c>
      <c r="I2" t="s">
        <v>2</v>
      </c>
      <c r="Q2">
        <f t="shared" ref="Q2:Q17" si="0">IF(C2&gt;SUMIF(I:I,I2,C:C)/16, 1, 0)</f>
        <v>0</v>
      </c>
      <c r="S2" t="b">
        <f t="array" ref="S2">IF(C2=MAX(IF($I:$I=I2,$C:$C)),B2)</f>
        <v>0</v>
      </c>
      <c r="T2">
        <f>IF(S2&lt;&gt;FALSE,1,0)</f>
        <v>0</v>
      </c>
    </row>
    <row r="3" spans="1:20" x14ac:dyDescent="0.3">
      <c r="A3" s="2">
        <v>108</v>
      </c>
      <c r="B3" t="s">
        <v>3</v>
      </c>
      <c r="C3">
        <v>0.8992</v>
      </c>
      <c r="D3">
        <v>0.65046300000000001</v>
      </c>
      <c r="E3">
        <v>6.2315000000000002E-2</v>
      </c>
      <c r="F3">
        <v>0.93768499999999999</v>
      </c>
      <c r="G3" t="s">
        <v>1</v>
      </c>
      <c r="H3" t="s">
        <v>1</v>
      </c>
      <c r="I3" t="s">
        <v>2</v>
      </c>
      <c r="Q3">
        <f t="shared" si="0"/>
        <v>0</v>
      </c>
      <c r="S3" t="b">
        <f t="array" ref="S3">IF(C3=MAX(IF($I:$I=I3,$C:$C)),B3)</f>
        <v>0</v>
      </c>
      <c r="T3">
        <f t="shared" ref="T3:T66" si="1">IF(S3&lt;&gt;FALSE,1,0)</f>
        <v>0</v>
      </c>
    </row>
    <row r="4" spans="1:20" x14ac:dyDescent="0.3">
      <c r="A4" s="2">
        <v>70</v>
      </c>
      <c r="B4" t="s">
        <v>4</v>
      </c>
      <c r="C4">
        <v>0.90880000000000005</v>
      </c>
      <c r="D4">
        <v>0.65740699999999996</v>
      </c>
      <c r="E4">
        <v>5.638E-2</v>
      </c>
      <c r="F4">
        <v>0.94362000000000001</v>
      </c>
      <c r="G4" t="s">
        <v>1</v>
      </c>
      <c r="H4" t="s">
        <v>1</v>
      </c>
      <c r="I4" t="s">
        <v>2</v>
      </c>
      <c r="Q4">
        <f t="shared" si="0"/>
        <v>1</v>
      </c>
      <c r="S4" t="b">
        <f t="array" ref="S4">IF(C4=MAX(IF($I:$I=I4,$C:$C)),B4)</f>
        <v>0</v>
      </c>
      <c r="T4">
        <f t="shared" si="1"/>
        <v>0</v>
      </c>
    </row>
    <row r="5" spans="1:20" x14ac:dyDescent="0.3">
      <c r="A5" s="2">
        <v>97</v>
      </c>
      <c r="B5" t="s">
        <v>5</v>
      </c>
      <c r="C5">
        <v>0.91039999999999999</v>
      </c>
      <c r="D5">
        <v>0.65856499999999996</v>
      </c>
      <c r="E5">
        <v>5.5391000000000003E-2</v>
      </c>
      <c r="F5">
        <v>0.94460900000000003</v>
      </c>
      <c r="G5" t="s">
        <v>1</v>
      </c>
      <c r="H5" t="s">
        <v>1</v>
      </c>
      <c r="I5" t="s">
        <v>2</v>
      </c>
      <c r="L5" s="11" t="s">
        <v>55</v>
      </c>
      <c r="M5" s="11"/>
      <c r="N5" s="11"/>
      <c r="O5" s="11"/>
      <c r="Q5">
        <f t="shared" si="0"/>
        <v>1</v>
      </c>
      <c r="S5" t="b">
        <f t="array" ref="S5">IF(C5=MAX(IF($I:$I=I5,$C:$C)),B5)</f>
        <v>0</v>
      </c>
      <c r="T5">
        <f t="shared" si="1"/>
        <v>0</v>
      </c>
    </row>
    <row r="6" spans="1:20" x14ac:dyDescent="0.3">
      <c r="A6" s="2">
        <v>68</v>
      </c>
      <c r="B6" t="s">
        <v>6</v>
      </c>
      <c r="C6">
        <v>0.91200000000000003</v>
      </c>
      <c r="D6">
        <v>0.65972200000000003</v>
      </c>
      <c r="E6">
        <v>5.4401999999999999E-2</v>
      </c>
      <c r="F6">
        <v>0.94559800000000005</v>
      </c>
      <c r="G6" t="s">
        <v>1</v>
      </c>
      <c r="H6" t="s">
        <v>1</v>
      </c>
      <c r="I6" t="s">
        <v>2</v>
      </c>
      <c r="M6" t="s">
        <v>52</v>
      </c>
      <c r="N6" t="s">
        <v>53</v>
      </c>
      <c r="O6" t="s">
        <v>54</v>
      </c>
      <c r="Q6">
        <f t="shared" si="0"/>
        <v>1</v>
      </c>
      <c r="S6" t="b">
        <f t="array" ref="S6">IF(C6=MAX(IF($I:$I=I6,$C:$C)),B6)</f>
        <v>0</v>
      </c>
      <c r="T6">
        <f t="shared" si="1"/>
        <v>0</v>
      </c>
    </row>
    <row r="7" spans="1:20" x14ac:dyDescent="0.3">
      <c r="A7" s="2">
        <v>24</v>
      </c>
      <c r="B7" t="s">
        <v>7</v>
      </c>
      <c r="C7">
        <v>0.90239999999999998</v>
      </c>
      <c r="D7">
        <v>0.65277799999999997</v>
      </c>
      <c r="E7">
        <v>6.0336000000000001E-2</v>
      </c>
      <c r="F7">
        <v>0.93966400000000005</v>
      </c>
      <c r="G7" t="s">
        <v>1</v>
      </c>
      <c r="H7" t="s">
        <v>1</v>
      </c>
      <c r="I7" t="s">
        <v>2</v>
      </c>
      <c r="L7" t="s">
        <v>0</v>
      </c>
      <c r="M7">
        <f t="array" ref="M7">AVERAGE(IF(L7=$B:$B,C:C))</f>
        <v>0.82295630303030309</v>
      </c>
      <c r="N7">
        <f t="array" ref="N7">AVERAGE(IF(L7=$B:$B,D:D))</f>
        <v>0.76791351515151529</v>
      </c>
      <c r="O7">
        <f t="array" ref="O7">AVERAGE(IF(L7=$B:$B,F:F))</f>
        <v>0.86748478787878813</v>
      </c>
      <c r="Q7">
        <f t="shared" si="0"/>
        <v>0</v>
      </c>
      <c r="S7" t="b">
        <f t="array" ref="S7">IF(C7=MAX(IF($I:$I=I7,$C:$C)),B7)</f>
        <v>0</v>
      </c>
      <c r="T7">
        <f t="shared" si="1"/>
        <v>0</v>
      </c>
    </row>
    <row r="8" spans="1:20" x14ac:dyDescent="0.3">
      <c r="A8" s="2">
        <v>24</v>
      </c>
      <c r="B8" t="s">
        <v>8</v>
      </c>
      <c r="C8">
        <v>0.90239999999999998</v>
      </c>
      <c r="D8">
        <v>0.65277799999999997</v>
      </c>
      <c r="E8">
        <v>6.0336000000000001E-2</v>
      </c>
      <c r="F8">
        <v>0.93966400000000005</v>
      </c>
      <c r="G8" t="s">
        <v>1</v>
      </c>
      <c r="H8" t="s">
        <v>1</v>
      </c>
      <c r="I8" t="s">
        <v>2</v>
      </c>
      <c r="L8" t="s">
        <v>3</v>
      </c>
      <c r="M8">
        <f t="array" ref="M8">AVERAGE(IF(L8=$B:$B,C:C))</f>
        <v>0.78626575757575778</v>
      </c>
      <c r="N8">
        <f t="array" ref="N8">AVERAGE(IF(L8=$B:$B,D:D))</f>
        <v>0.73332996969696984</v>
      </c>
      <c r="O8">
        <f t="array" ref="O8">AVERAGE(IF(L8=$B:$B,F:F))</f>
        <v>0.85998118181818184</v>
      </c>
      <c r="Q8">
        <f t="shared" si="0"/>
        <v>0</v>
      </c>
      <c r="S8" t="b">
        <f t="array" ref="S8">IF(C8=MAX(IF($I:$I=I8,$C:$C)),B8)</f>
        <v>0</v>
      </c>
      <c r="T8">
        <f t="shared" si="1"/>
        <v>0</v>
      </c>
    </row>
    <row r="9" spans="1:20" x14ac:dyDescent="0.3">
      <c r="A9" s="2">
        <v>190</v>
      </c>
      <c r="B9" t="s">
        <v>9</v>
      </c>
      <c r="C9">
        <v>0.91679999999999995</v>
      </c>
      <c r="D9">
        <v>0.66319399999999995</v>
      </c>
      <c r="E9">
        <v>5.1434000000000001E-2</v>
      </c>
      <c r="F9">
        <v>0.94856600000000002</v>
      </c>
      <c r="G9" t="s">
        <v>1</v>
      </c>
      <c r="H9" t="s">
        <v>1</v>
      </c>
      <c r="I9" t="s">
        <v>2</v>
      </c>
      <c r="L9" t="s">
        <v>4</v>
      </c>
      <c r="M9">
        <f t="array" ref="M9">AVERAGE(IF(L9=$B:$B,C:C))</f>
        <v>0.83362872727272697</v>
      </c>
      <c r="N9">
        <f t="array" ref="N9">AVERAGE(IF(L9=$B:$B,D:D))</f>
        <v>0.7796510606060606</v>
      </c>
      <c r="O9">
        <f t="array" ref="O9">AVERAGE(IF(L9=$B:$B,F:F))</f>
        <v>0.87825254545454545</v>
      </c>
      <c r="Q9">
        <f t="shared" si="0"/>
        <v>1</v>
      </c>
      <c r="S9" t="str">
        <f t="array" ref="S9">IF(C9=MAX(IF($I:$I=I9,$C:$C)),B9)</f>
        <v>CanberraDistance</v>
      </c>
      <c r="T9">
        <f t="shared" si="1"/>
        <v>1</v>
      </c>
    </row>
    <row r="10" spans="1:20" x14ac:dyDescent="0.3">
      <c r="A10" s="2">
        <v>70</v>
      </c>
      <c r="B10" t="s">
        <v>10</v>
      </c>
      <c r="C10">
        <v>0.90880000000000005</v>
      </c>
      <c r="D10">
        <v>0.65740699999999996</v>
      </c>
      <c r="E10">
        <v>5.638E-2</v>
      </c>
      <c r="F10">
        <v>0.94362000000000001</v>
      </c>
      <c r="G10" t="s">
        <v>1</v>
      </c>
      <c r="H10" t="s">
        <v>1</v>
      </c>
      <c r="I10" t="s">
        <v>2</v>
      </c>
      <c r="L10" t="s">
        <v>5</v>
      </c>
      <c r="M10" s="3">
        <f t="array" ref="M10">AVERAGE(IF(L10=$B:$B,C:C))</f>
        <v>0.84205260606060583</v>
      </c>
      <c r="N10">
        <f t="array" ref="N10">AVERAGE(IF(L10=$B:$B,D:D))</f>
        <v>0.78876103030303024</v>
      </c>
      <c r="O10">
        <f t="array" ref="O10">AVERAGE(IF(L10=$B:$B,F:F))</f>
        <v>0.88377533333333347</v>
      </c>
      <c r="Q10">
        <f t="shared" si="0"/>
        <v>1</v>
      </c>
      <c r="S10" t="b">
        <f t="array" ref="S10">IF(C10=MAX(IF($I:$I=I10,$C:$C)),B10)</f>
        <v>0</v>
      </c>
      <c r="T10">
        <f t="shared" si="1"/>
        <v>0</v>
      </c>
    </row>
    <row r="11" spans="1:20" x14ac:dyDescent="0.3">
      <c r="A11" s="2">
        <v>24</v>
      </c>
      <c r="B11" t="s">
        <v>11</v>
      </c>
      <c r="C11">
        <v>0.90239999999999998</v>
      </c>
      <c r="D11">
        <v>0.65277799999999997</v>
      </c>
      <c r="E11">
        <v>6.0336000000000001E-2</v>
      </c>
      <c r="F11">
        <v>0.93966400000000005</v>
      </c>
      <c r="G11" t="s">
        <v>1</v>
      </c>
      <c r="H11" t="s">
        <v>1</v>
      </c>
      <c r="I11" t="s">
        <v>2</v>
      </c>
      <c r="L11" t="s">
        <v>6</v>
      </c>
      <c r="M11">
        <f t="array" ref="M11">AVERAGE(IF(L11=$B:$B,C:C))</f>
        <v>0.83717596969696961</v>
      </c>
      <c r="N11">
        <f t="array" ref="N11">AVERAGE(IF(L11=$B:$B,D:D))</f>
        <v>0.78538872727272735</v>
      </c>
      <c r="O11">
        <f t="array" ref="O11">AVERAGE(IF(L11=$B:$B,F:F))</f>
        <v>0.88182651515151511</v>
      </c>
      <c r="Q11">
        <f t="shared" si="0"/>
        <v>0</v>
      </c>
      <c r="S11" t="b">
        <f t="array" ref="S11">IF(C11=MAX(IF($I:$I=I11,$C:$C)),B11)</f>
        <v>0</v>
      </c>
      <c r="T11">
        <f t="shared" si="1"/>
        <v>0</v>
      </c>
    </row>
    <row r="12" spans="1:20" x14ac:dyDescent="0.3">
      <c r="A12" s="2">
        <v>68</v>
      </c>
      <c r="B12" t="s">
        <v>12</v>
      </c>
      <c r="C12">
        <v>0.91039999999999999</v>
      </c>
      <c r="D12">
        <v>0.65856499999999996</v>
      </c>
      <c r="E12">
        <v>5.5391000000000003E-2</v>
      </c>
      <c r="F12">
        <v>0.94460900000000003</v>
      </c>
      <c r="G12" t="s">
        <v>1</v>
      </c>
      <c r="H12" t="s">
        <v>1</v>
      </c>
      <c r="I12" t="s">
        <v>2</v>
      </c>
      <c r="L12" t="s">
        <v>7</v>
      </c>
      <c r="M12">
        <f t="array" ref="M12">AVERAGE(IF(L12=$B:$B,C:C))</f>
        <v>0.82104103030303022</v>
      </c>
      <c r="N12">
        <f t="array" ref="N12">AVERAGE(IF(L12=$B:$B,D:D))</f>
        <v>0.76611190909090887</v>
      </c>
      <c r="O12">
        <f t="array" ref="O12">AVERAGE(IF(L12=$B:$B,F:F))</f>
        <v>0.86731366666666632</v>
      </c>
      <c r="Q12">
        <f t="shared" si="0"/>
        <v>1</v>
      </c>
      <c r="S12" t="b">
        <f t="array" ref="S12">IF(C12=MAX(IF($I:$I=I12,$C:$C)),B12)</f>
        <v>0</v>
      </c>
      <c r="T12">
        <f t="shared" si="1"/>
        <v>0</v>
      </c>
    </row>
    <row r="13" spans="1:20" x14ac:dyDescent="0.3">
      <c r="A13" s="2">
        <v>66</v>
      </c>
      <c r="B13" t="s">
        <v>13</v>
      </c>
      <c r="C13">
        <v>0.90880000000000005</v>
      </c>
      <c r="D13">
        <v>0.65740699999999996</v>
      </c>
      <c r="E13">
        <v>5.638E-2</v>
      </c>
      <c r="F13">
        <v>0.94362000000000001</v>
      </c>
      <c r="G13" t="s">
        <v>1</v>
      </c>
      <c r="H13" t="s">
        <v>1</v>
      </c>
      <c r="I13" t="s">
        <v>2</v>
      </c>
      <c r="L13" t="s">
        <v>8</v>
      </c>
      <c r="M13">
        <f t="array" ref="M13">AVERAGE(IF(L13=$B:$B,C:C))</f>
        <v>0.81964272727272725</v>
      </c>
      <c r="N13">
        <f t="array" ref="N13">AVERAGE(IF(L13=$B:$B,D:D))</f>
        <v>0.76563442424242423</v>
      </c>
      <c r="O13">
        <f t="array" ref="O13">AVERAGE(IF(L13=$B:$B,F:F))</f>
        <v>0.86710939393939379</v>
      </c>
      <c r="Q13">
        <f t="shared" si="0"/>
        <v>1</v>
      </c>
      <c r="S13" t="b">
        <f t="array" ref="S13">IF(C13=MAX(IF($I:$I=I13,$C:$C)),B13)</f>
        <v>0</v>
      </c>
      <c r="T13">
        <f t="shared" si="1"/>
        <v>0</v>
      </c>
    </row>
    <row r="14" spans="1:20" x14ac:dyDescent="0.3">
      <c r="A14" s="2">
        <v>101</v>
      </c>
      <c r="B14" t="s">
        <v>14</v>
      </c>
      <c r="C14">
        <v>0.90400000000000003</v>
      </c>
      <c r="D14">
        <v>0.65393500000000004</v>
      </c>
      <c r="E14">
        <v>5.9346999999999997E-2</v>
      </c>
      <c r="F14">
        <v>0.94065299999999996</v>
      </c>
      <c r="G14" t="s">
        <v>1</v>
      </c>
      <c r="H14" t="s">
        <v>1</v>
      </c>
      <c r="I14" t="s">
        <v>2</v>
      </c>
      <c r="L14" t="s">
        <v>9</v>
      </c>
      <c r="M14">
        <f t="array" ref="M14">AVERAGE(IF(L14=$B:$B,C:C))</f>
        <v>0.69534084848484845</v>
      </c>
      <c r="N14">
        <f t="array" ref="N14">AVERAGE(IF(L14=$B:$B,D:D))</f>
        <v>0.62705933333333341</v>
      </c>
      <c r="O14">
        <f t="array" ref="O14">AVERAGE(IF(L14=$B:$B,F:F))</f>
        <v>0.82817924242424257</v>
      </c>
      <c r="Q14">
        <f t="shared" si="0"/>
        <v>0</v>
      </c>
      <c r="S14" t="b">
        <f t="array" ref="S14">IF(C14=MAX(IF($I:$I=I14,$C:$C)),B14)</f>
        <v>0</v>
      </c>
      <c r="T14">
        <f t="shared" si="1"/>
        <v>0</v>
      </c>
    </row>
    <row r="15" spans="1:20" x14ac:dyDescent="0.3">
      <c r="A15" s="2">
        <v>24</v>
      </c>
      <c r="B15" t="s">
        <v>15</v>
      </c>
      <c r="C15">
        <v>0.90239999999999998</v>
      </c>
      <c r="D15">
        <v>0.65277799999999997</v>
      </c>
      <c r="E15">
        <v>6.0336000000000001E-2</v>
      </c>
      <c r="F15">
        <v>0.93966400000000005</v>
      </c>
      <c r="G15" t="s">
        <v>1</v>
      </c>
      <c r="H15" t="s">
        <v>1</v>
      </c>
      <c r="I15" t="s">
        <v>2</v>
      </c>
      <c r="L15" t="s">
        <v>10</v>
      </c>
      <c r="M15">
        <f t="array" ref="M15">AVERAGE(IF(L15=$B:$B,C:C))</f>
        <v>0.8336226666666664</v>
      </c>
      <c r="N15">
        <f t="array" ref="N15">AVERAGE(IF(L15=$B:$B,D:D))</f>
        <v>0.77964509090909084</v>
      </c>
      <c r="O15">
        <f t="array" ref="O15">AVERAGE(IF(L15=$B:$B,F:F))</f>
        <v>0.87824954545454548</v>
      </c>
      <c r="Q15">
        <f t="shared" si="0"/>
        <v>0</v>
      </c>
      <c r="S15" t="b">
        <f t="array" ref="S15">IF(C15=MAX(IF($I:$I=I15,$C:$C)),B15)</f>
        <v>0</v>
      </c>
      <c r="T15">
        <f t="shared" si="1"/>
        <v>0</v>
      </c>
    </row>
    <row r="16" spans="1:20" x14ac:dyDescent="0.3">
      <c r="A16" s="2">
        <v>24</v>
      </c>
      <c r="B16" t="s">
        <v>16</v>
      </c>
      <c r="C16">
        <v>0.90239999999999998</v>
      </c>
      <c r="D16">
        <v>0.65277799999999997</v>
      </c>
      <c r="E16">
        <v>6.0336000000000001E-2</v>
      </c>
      <c r="F16">
        <v>0.93966400000000005</v>
      </c>
      <c r="G16" t="s">
        <v>1</v>
      </c>
      <c r="H16" t="s">
        <v>1</v>
      </c>
      <c r="I16" t="s">
        <v>2</v>
      </c>
      <c r="L16" t="s">
        <v>11</v>
      </c>
      <c r="M16">
        <f t="array" ref="M16">AVERAGE(IF(L16=$B:$B,C:C))</f>
        <v>0.82295630303030309</v>
      </c>
      <c r="N16">
        <f t="array" ref="N16">AVERAGE(IF(L16=$B:$B,D:D))</f>
        <v>0.76791351515151529</v>
      </c>
      <c r="O16">
        <f t="array" ref="O16">AVERAGE(IF(L16=$B:$B,F:F))</f>
        <v>0.86748478787878813</v>
      </c>
      <c r="Q16">
        <f t="shared" si="0"/>
        <v>0</v>
      </c>
      <c r="S16" t="b">
        <f t="array" ref="S16">IF(C16=MAX(IF($I:$I=I16,$C:$C)),B16)</f>
        <v>0</v>
      </c>
      <c r="T16">
        <f t="shared" si="1"/>
        <v>0</v>
      </c>
    </row>
    <row r="17" spans="1:20" x14ac:dyDescent="0.3">
      <c r="A17" s="2">
        <v>24</v>
      </c>
      <c r="B17" t="s">
        <v>17</v>
      </c>
      <c r="C17">
        <v>0.90239999999999998</v>
      </c>
      <c r="D17">
        <v>0.65277799999999997</v>
      </c>
      <c r="E17">
        <v>6.0336000000000001E-2</v>
      </c>
      <c r="F17">
        <v>0.93966400000000005</v>
      </c>
      <c r="G17" t="s">
        <v>1</v>
      </c>
      <c r="H17" t="s">
        <v>1</v>
      </c>
      <c r="I17" t="s">
        <v>2</v>
      </c>
      <c r="L17" t="s">
        <v>12</v>
      </c>
      <c r="M17" s="3">
        <f t="array" ref="M17">AVERAGE(IF(L17=$B:$B,C:C))</f>
        <v>0.8401481212121209</v>
      </c>
      <c r="N17">
        <f t="array" ref="N17">AVERAGE(IF(L17=$B:$B,D:D))</f>
        <v>0.78793490909090913</v>
      </c>
      <c r="O17">
        <f t="array" ref="O17">AVERAGE(IF(L17=$B:$B,F:F))</f>
        <v>0.88397242424242428</v>
      </c>
      <c r="Q17">
        <f t="shared" si="0"/>
        <v>0</v>
      </c>
      <c r="S17" t="b">
        <f t="array" ref="S17">IF(C17=MAX(IF($I:$I=I17,$C:$C)),B17)</f>
        <v>0</v>
      </c>
      <c r="T17">
        <f t="shared" si="1"/>
        <v>0</v>
      </c>
    </row>
    <row r="18" spans="1:20" x14ac:dyDescent="0.3">
      <c r="A18" s="2">
        <v>22</v>
      </c>
      <c r="B18" t="s">
        <v>0</v>
      </c>
      <c r="C18">
        <v>0.55464999999999998</v>
      </c>
      <c r="D18">
        <v>0.530949</v>
      </c>
      <c r="E18">
        <v>0.22889499999999999</v>
      </c>
      <c r="F18">
        <v>0.77110500000000004</v>
      </c>
      <c r="G18">
        <v>0.540466</v>
      </c>
      <c r="H18">
        <v>0.53234000000000004</v>
      </c>
      <c r="I18" t="s">
        <v>18</v>
      </c>
      <c r="L18" t="s">
        <v>13</v>
      </c>
      <c r="M18">
        <f t="array" ref="M18">AVERAGE(IF(L18=$B:$B,C:C))</f>
        <v>0.83480069696969683</v>
      </c>
      <c r="N18">
        <f t="array" ref="N18">AVERAGE(IF(L18=$B:$B,D:D))</f>
        <v>0.78070796969696965</v>
      </c>
      <c r="O18">
        <f t="array" ref="O18">AVERAGE(IF(L18=$B:$B,F:F))</f>
        <v>0.87864027272727263</v>
      </c>
      <c r="Q18">
        <f t="shared" ref="Q18:Q81" si="2">IF(C18&gt;SUMIF(I:I,I18,C:C)/16, 1, 0)</f>
        <v>1</v>
      </c>
      <c r="S18" t="b">
        <f t="array" ref="S18">IF(C18=MAX(IF($I:$I=I18,$C:$C)),B18)</f>
        <v>0</v>
      </c>
      <c r="T18">
        <f t="shared" si="1"/>
        <v>0</v>
      </c>
    </row>
    <row r="19" spans="1:20" x14ac:dyDescent="0.3">
      <c r="A19" s="2">
        <v>15</v>
      </c>
      <c r="B19" t="s">
        <v>3</v>
      </c>
      <c r="C19">
        <v>0.55532899999999996</v>
      </c>
      <c r="D19">
        <v>0.52732500000000004</v>
      </c>
      <c r="E19">
        <v>0.23185</v>
      </c>
      <c r="F19">
        <v>0.76815</v>
      </c>
      <c r="G19">
        <v>0.54349400000000003</v>
      </c>
      <c r="H19">
        <v>0.53051400000000004</v>
      </c>
      <c r="I19" t="s">
        <v>18</v>
      </c>
      <c r="L19" t="s">
        <v>14</v>
      </c>
      <c r="M19">
        <f t="array" ref="M19">AVERAGE(IF(L19=$B:$B,C:C))</f>
        <v>0.82880133333333328</v>
      </c>
      <c r="N19">
        <f t="array" ref="N19">AVERAGE(IF(L19=$B:$B,D:D))</f>
        <v>0.77567766666666671</v>
      </c>
      <c r="O19">
        <f t="array" ref="O19">AVERAGE(IF(L19=$B:$B,F:F))</f>
        <v>0.8753713333333335</v>
      </c>
      <c r="Q19">
        <f t="shared" si="2"/>
        <v>1</v>
      </c>
      <c r="S19" t="b">
        <f t="array" ref="S19">IF(C19=MAX(IF($I:$I=I19,$C:$C)),B19)</f>
        <v>0</v>
      </c>
      <c r="T19">
        <f t="shared" si="1"/>
        <v>0</v>
      </c>
    </row>
    <row r="20" spans="1:20" x14ac:dyDescent="0.3">
      <c r="A20" s="2">
        <v>42</v>
      </c>
      <c r="B20" t="s">
        <v>4</v>
      </c>
      <c r="C20">
        <v>0.55397099999999999</v>
      </c>
      <c r="D20">
        <v>0.52881699999999998</v>
      </c>
      <c r="E20">
        <v>0.229486</v>
      </c>
      <c r="F20">
        <v>0.77051400000000003</v>
      </c>
      <c r="G20">
        <v>0.54140900000000003</v>
      </c>
      <c r="H20">
        <v>0.52995899999999996</v>
      </c>
      <c r="I20" t="s">
        <v>18</v>
      </c>
      <c r="L20" t="s">
        <v>15</v>
      </c>
      <c r="M20">
        <f t="array" ref="M20">AVERAGE(IF(L20=$B:$B,C:C))</f>
        <v>0.82120884848484854</v>
      </c>
      <c r="N20">
        <f t="array" ref="N20">AVERAGE(IF(L20=$B:$B,D:D))</f>
        <v>0.76628957575757584</v>
      </c>
      <c r="O20">
        <f t="array" ref="O20">AVERAGE(IF(L20=$B:$B,F:F))</f>
        <v>0.86715684848484842</v>
      </c>
      <c r="Q20">
        <f t="shared" si="2"/>
        <v>1</v>
      </c>
      <c r="S20" t="b">
        <f t="array" ref="S20">IF(C20=MAX(IF($I:$I=I20,$C:$C)),B20)</f>
        <v>0</v>
      </c>
      <c r="T20">
        <f t="shared" si="1"/>
        <v>0</v>
      </c>
    </row>
    <row r="21" spans="1:20" x14ac:dyDescent="0.3">
      <c r="A21" s="2">
        <v>39</v>
      </c>
      <c r="B21" t="s">
        <v>5</v>
      </c>
      <c r="C21">
        <v>0.54921900000000001</v>
      </c>
      <c r="D21">
        <v>0.52791500000000002</v>
      </c>
      <c r="E21">
        <v>0.230766</v>
      </c>
      <c r="F21">
        <v>0.76923399999999997</v>
      </c>
      <c r="G21">
        <v>0.53787499999999999</v>
      </c>
      <c r="H21">
        <v>0.52857600000000005</v>
      </c>
      <c r="I21" t="s">
        <v>18</v>
      </c>
      <c r="L21" t="s">
        <v>16</v>
      </c>
      <c r="M21">
        <f t="array" ref="M21">AVERAGE(IF(L21=$B:$B,C:C))</f>
        <v>0.82018775757575746</v>
      </c>
      <c r="N21">
        <f t="array" ref="N21">AVERAGE(IF(L21=$B:$B,D:D))</f>
        <v>0.76762900000000001</v>
      </c>
      <c r="O21">
        <f t="array" ref="O21">AVERAGE(IF(L21=$B:$B,F:F))</f>
        <v>0.86807996969696954</v>
      </c>
      <c r="Q21">
        <f t="shared" si="2"/>
        <v>1</v>
      </c>
      <c r="S21" t="b">
        <f t="array" ref="S21">IF(C21=MAX(IF($I:$I=I21,$C:$C)),B21)</f>
        <v>0</v>
      </c>
      <c r="T21">
        <f t="shared" si="1"/>
        <v>0</v>
      </c>
    </row>
    <row r="22" spans="1:20" x14ac:dyDescent="0.3">
      <c r="A22" s="2">
        <v>49</v>
      </c>
      <c r="B22" t="s">
        <v>6</v>
      </c>
      <c r="C22">
        <v>0.54514600000000002</v>
      </c>
      <c r="D22">
        <v>0.52075899999999997</v>
      </c>
      <c r="E22">
        <v>0.23375899999999999</v>
      </c>
      <c r="F22">
        <v>0.76624099999999995</v>
      </c>
      <c r="G22">
        <v>0.53600499999999995</v>
      </c>
      <c r="H22">
        <v>0.52171000000000001</v>
      </c>
      <c r="I22" t="s">
        <v>18</v>
      </c>
      <c r="L22" t="s">
        <v>17</v>
      </c>
      <c r="M22">
        <f t="array" ref="M22">AVERAGE(IF(L22=$B:$B,C:C))</f>
        <v>0.819522484848485</v>
      </c>
      <c r="N22">
        <f t="array" ref="N22">AVERAGE(IF(L22=$B:$B,D:D))</f>
        <v>0.76517439393939402</v>
      </c>
      <c r="O22">
        <f t="array" ref="O22">AVERAGE(IF(L22=$B:$B,F:F))</f>
        <v>0.86747775757575751</v>
      </c>
      <c r="Q22">
        <f t="shared" si="2"/>
        <v>0</v>
      </c>
      <c r="S22" t="b">
        <f t="array" ref="S22">IF(C22=MAX(IF($I:$I=I22,$C:$C)),B22)</f>
        <v>0</v>
      </c>
      <c r="T22">
        <f t="shared" si="1"/>
        <v>0</v>
      </c>
    </row>
    <row r="23" spans="1:20" x14ac:dyDescent="0.3">
      <c r="A23" s="2">
        <v>22</v>
      </c>
      <c r="B23" t="s">
        <v>7</v>
      </c>
      <c r="C23">
        <v>0.55600799999999995</v>
      </c>
      <c r="D23">
        <v>0.53178300000000001</v>
      </c>
      <c r="E23">
        <v>0.22850400000000001</v>
      </c>
      <c r="F23">
        <v>0.77149599999999996</v>
      </c>
      <c r="G23">
        <v>0.54125400000000001</v>
      </c>
      <c r="H23">
        <v>0.53311900000000001</v>
      </c>
      <c r="I23" t="s">
        <v>18</v>
      </c>
      <c r="Q23">
        <f t="shared" si="2"/>
        <v>1</v>
      </c>
      <c r="S23" t="b">
        <f t="array" ref="S23">IF(C23=MAX(IF($I:$I=I23,$C:$C)),B23)</f>
        <v>0</v>
      </c>
      <c r="T23">
        <f t="shared" si="1"/>
        <v>0</v>
      </c>
    </row>
    <row r="24" spans="1:20" x14ac:dyDescent="0.3">
      <c r="A24" s="2">
        <v>22</v>
      </c>
      <c r="B24" t="s">
        <v>8</v>
      </c>
      <c r="C24">
        <v>0.55668700000000004</v>
      </c>
      <c r="D24">
        <v>0.53243499999999999</v>
      </c>
      <c r="E24">
        <v>0.22810900000000001</v>
      </c>
      <c r="F24">
        <v>0.77189099999999999</v>
      </c>
      <c r="G24">
        <v>0.54189699999999996</v>
      </c>
      <c r="H24">
        <v>0.53371999999999997</v>
      </c>
      <c r="I24" t="s">
        <v>18</v>
      </c>
      <c r="L24" s="11" t="s">
        <v>56</v>
      </c>
      <c r="M24" s="11"/>
      <c r="N24" s="11"/>
      <c r="O24" s="11"/>
      <c r="Q24">
        <f t="shared" si="2"/>
        <v>1</v>
      </c>
      <c r="S24" t="str">
        <f t="array" ref="S24">IF(C24=MAX(IF($I:$I=I24,$C:$C)),B24)</f>
        <v>MinkowskiDistance4</v>
      </c>
      <c r="T24">
        <f t="shared" si="1"/>
        <v>1</v>
      </c>
    </row>
    <row r="25" spans="1:20" x14ac:dyDescent="0.3">
      <c r="A25" s="2">
        <v>9</v>
      </c>
      <c r="B25" t="s">
        <v>9</v>
      </c>
      <c r="C25">
        <v>0.45621200000000001</v>
      </c>
      <c r="D25">
        <v>0.36688999999999999</v>
      </c>
      <c r="E25">
        <v>0.31162299999999998</v>
      </c>
      <c r="F25">
        <v>0.68837700000000002</v>
      </c>
      <c r="G25">
        <v>0.31817299999999998</v>
      </c>
      <c r="H25" t="s">
        <v>1</v>
      </c>
      <c r="I25" t="s">
        <v>18</v>
      </c>
      <c r="L25" t="s">
        <v>0</v>
      </c>
      <c r="M25">
        <f t="array" ref="M25">AVERAGE(IF(L25=$B:$B,A:A))</f>
        <v>11.151515151515152</v>
      </c>
      <c r="Q25">
        <f t="shared" si="2"/>
        <v>0</v>
      </c>
      <c r="S25" t="b">
        <f t="array" ref="S25">IF(C25=MAX(IF($I:$I=I25,$C:$C)),B25)</f>
        <v>0</v>
      </c>
      <c r="T25">
        <f t="shared" si="1"/>
        <v>0</v>
      </c>
    </row>
    <row r="26" spans="1:20" x14ac:dyDescent="0.3">
      <c r="A26" s="2">
        <v>42</v>
      </c>
      <c r="B26" t="s">
        <v>10</v>
      </c>
      <c r="C26">
        <v>0.55397099999999999</v>
      </c>
      <c r="D26">
        <v>0.52881699999999998</v>
      </c>
      <c r="E26">
        <v>0.229486</v>
      </c>
      <c r="F26">
        <v>0.77051400000000003</v>
      </c>
      <c r="G26">
        <v>0.54140900000000003</v>
      </c>
      <c r="H26">
        <v>0.52995899999999996</v>
      </c>
      <c r="I26" t="s">
        <v>18</v>
      </c>
      <c r="L26" t="s">
        <v>3</v>
      </c>
      <c r="M26">
        <f t="array" ref="M26">AVERAGE(IF(L26=$B:$B,A:A))</f>
        <v>14.393939393939394</v>
      </c>
      <c r="Q26">
        <f t="shared" si="2"/>
        <v>1</v>
      </c>
      <c r="S26" t="b">
        <f t="array" ref="S26">IF(C26=MAX(IF($I:$I=I26,$C:$C)),B26)</f>
        <v>0</v>
      </c>
      <c r="T26">
        <f t="shared" si="1"/>
        <v>0</v>
      </c>
    </row>
    <row r="27" spans="1:20" x14ac:dyDescent="0.3">
      <c r="A27" s="2">
        <v>22</v>
      </c>
      <c r="B27" t="s">
        <v>11</v>
      </c>
      <c r="C27">
        <v>0.55464999999999998</v>
      </c>
      <c r="D27">
        <v>0.530949</v>
      </c>
      <c r="E27">
        <v>0.22889499999999999</v>
      </c>
      <c r="F27">
        <v>0.77110500000000004</v>
      </c>
      <c r="G27">
        <v>0.540466</v>
      </c>
      <c r="H27">
        <v>0.53234000000000004</v>
      </c>
      <c r="I27" t="s">
        <v>18</v>
      </c>
      <c r="L27" t="s">
        <v>4</v>
      </c>
      <c r="M27">
        <f t="array" ref="M27">AVERAGE(IF(L27=$B:$B,A:A))</f>
        <v>10.666666666666666</v>
      </c>
      <c r="Q27">
        <f t="shared" si="2"/>
        <v>1</v>
      </c>
      <c r="S27" t="b">
        <f t="array" ref="S27">IF(C27=MAX(IF($I:$I=I27,$C:$C)),B27)</f>
        <v>0</v>
      </c>
      <c r="T27">
        <f t="shared" si="1"/>
        <v>0</v>
      </c>
    </row>
    <row r="28" spans="1:20" x14ac:dyDescent="0.3">
      <c r="A28" s="2">
        <v>30</v>
      </c>
      <c r="B28" t="s">
        <v>12</v>
      </c>
      <c r="C28">
        <v>0.54786199999999996</v>
      </c>
      <c r="D28">
        <v>0.52519700000000002</v>
      </c>
      <c r="E28">
        <v>0.23142799999999999</v>
      </c>
      <c r="F28">
        <v>0.76857200000000003</v>
      </c>
      <c r="G28">
        <v>0.537018</v>
      </c>
      <c r="H28">
        <v>0.52629700000000001</v>
      </c>
      <c r="I28" t="s">
        <v>18</v>
      </c>
      <c r="L28" t="s">
        <v>5</v>
      </c>
      <c r="M28">
        <f t="array" ref="M28">AVERAGE(IF(L28=$B:$B,A:A))</f>
        <v>12.303030303030303</v>
      </c>
      <c r="Q28">
        <f t="shared" si="2"/>
        <v>1</v>
      </c>
      <c r="S28" t="b">
        <f t="array" ref="S28">IF(C28=MAX(IF($I:$I=I28,$C:$C)),B28)</f>
        <v>0</v>
      </c>
      <c r="T28">
        <f t="shared" si="1"/>
        <v>0</v>
      </c>
    </row>
    <row r="29" spans="1:20" x14ac:dyDescent="0.3">
      <c r="A29" s="2">
        <v>22</v>
      </c>
      <c r="B29" t="s">
        <v>13</v>
      </c>
      <c r="C29">
        <v>0.54786199999999996</v>
      </c>
      <c r="D29">
        <v>0.52618799999999999</v>
      </c>
      <c r="E29">
        <v>0.23236899999999999</v>
      </c>
      <c r="F29">
        <v>0.76763099999999995</v>
      </c>
      <c r="G29">
        <v>0.53387700000000005</v>
      </c>
      <c r="H29">
        <v>0.52766400000000002</v>
      </c>
      <c r="I29" t="s">
        <v>18</v>
      </c>
      <c r="L29" t="s">
        <v>6</v>
      </c>
      <c r="M29">
        <f t="array" ref="M29">AVERAGE(IF(L29=$B:$B,A:A))</f>
        <v>10.818181818181818</v>
      </c>
      <c r="Q29">
        <f t="shared" si="2"/>
        <v>1</v>
      </c>
      <c r="S29" t="b">
        <f t="array" ref="S29">IF(C29=MAX(IF($I:$I=I29,$C:$C)),B29)</f>
        <v>0</v>
      </c>
      <c r="T29">
        <f t="shared" si="1"/>
        <v>0</v>
      </c>
    </row>
    <row r="30" spans="1:20" x14ac:dyDescent="0.3">
      <c r="A30" s="2">
        <v>28</v>
      </c>
      <c r="B30" t="s">
        <v>14</v>
      </c>
      <c r="C30">
        <v>0.55057699999999998</v>
      </c>
      <c r="D30">
        <v>0.52611200000000002</v>
      </c>
      <c r="E30">
        <v>0.231016</v>
      </c>
      <c r="F30">
        <v>0.768984</v>
      </c>
      <c r="G30">
        <v>0.53564400000000001</v>
      </c>
      <c r="H30">
        <v>0.52743899999999999</v>
      </c>
      <c r="I30" t="s">
        <v>18</v>
      </c>
      <c r="L30" t="s">
        <v>7</v>
      </c>
      <c r="M30">
        <f t="array" ref="M30">AVERAGE(IF(L30=$B:$B,A:A))</f>
        <v>10.242424242424242</v>
      </c>
      <c r="Q30">
        <f t="shared" si="2"/>
        <v>1</v>
      </c>
      <c r="S30" t="b">
        <f t="array" ref="S30">IF(C30=MAX(IF($I:$I=I30,$C:$C)),B30)</f>
        <v>0</v>
      </c>
      <c r="T30">
        <f t="shared" si="1"/>
        <v>0</v>
      </c>
    </row>
    <row r="31" spans="1:20" x14ac:dyDescent="0.3">
      <c r="A31" s="2">
        <v>22</v>
      </c>
      <c r="B31" t="s">
        <v>15</v>
      </c>
      <c r="C31">
        <v>0.55668700000000004</v>
      </c>
      <c r="D31">
        <v>0.53243499999999999</v>
      </c>
      <c r="E31">
        <v>0.228103</v>
      </c>
      <c r="F31">
        <v>0.77189700000000006</v>
      </c>
      <c r="G31">
        <v>0.54149499999999995</v>
      </c>
      <c r="H31">
        <v>0.53364100000000003</v>
      </c>
      <c r="I31" t="s">
        <v>18</v>
      </c>
      <c r="L31" t="s">
        <v>8</v>
      </c>
      <c r="M31">
        <f t="array" ref="M31">AVERAGE(IF(L31=$B:$B,A:A))</f>
        <v>10.484848484848484</v>
      </c>
      <c r="Q31">
        <f t="shared" si="2"/>
        <v>1</v>
      </c>
      <c r="S31" t="str">
        <f t="array" ref="S31">IF(C31=MAX(IF($I:$I=I31,$C:$C)),B31)</f>
        <v>RodriguesDistance2</v>
      </c>
      <c r="T31">
        <f t="shared" si="1"/>
        <v>1</v>
      </c>
    </row>
    <row r="32" spans="1:20" x14ac:dyDescent="0.3">
      <c r="A32" s="2">
        <v>22</v>
      </c>
      <c r="B32" t="s">
        <v>16</v>
      </c>
      <c r="C32">
        <v>0.55668700000000004</v>
      </c>
      <c r="D32">
        <v>0.53243499999999999</v>
      </c>
      <c r="E32">
        <v>0.22810900000000001</v>
      </c>
      <c r="F32">
        <v>0.77189099999999999</v>
      </c>
      <c r="G32">
        <v>0.54189699999999996</v>
      </c>
      <c r="H32">
        <v>0.53371999999999997</v>
      </c>
      <c r="I32" t="s">
        <v>18</v>
      </c>
      <c r="L32" t="s">
        <v>9</v>
      </c>
      <c r="M32">
        <f t="array" ref="M32">AVERAGE(IF(L32=$B:$B,A:A))</f>
        <v>24.09090909090909</v>
      </c>
      <c r="Q32">
        <f t="shared" si="2"/>
        <v>1</v>
      </c>
      <c r="S32" t="str">
        <f t="array" ref="S32">IF(C32=MAX(IF($I:$I=I32,$C:$C)),B32)</f>
        <v>RodriguesDistance3</v>
      </c>
      <c r="T32">
        <f t="shared" si="1"/>
        <v>1</v>
      </c>
    </row>
    <row r="33" spans="1:20" x14ac:dyDescent="0.3">
      <c r="A33" s="2">
        <v>22</v>
      </c>
      <c r="B33" t="s">
        <v>17</v>
      </c>
      <c r="C33">
        <v>0.55668700000000004</v>
      </c>
      <c r="D33">
        <v>0.53243499999999999</v>
      </c>
      <c r="E33">
        <v>0.22810900000000001</v>
      </c>
      <c r="F33">
        <v>0.77189099999999999</v>
      </c>
      <c r="G33">
        <v>0.54189699999999996</v>
      </c>
      <c r="H33">
        <v>0.53371999999999997</v>
      </c>
      <c r="I33" t="s">
        <v>18</v>
      </c>
      <c r="L33" t="s">
        <v>10</v>
      </c>
      <c r="M33">
        <f t="array" ref="M33">AVERAGE(IF(L33=$B:$B,A:A))</f>
        <v>10.666666666666666</v>
      </c>
      <c r="Q33">
        <f t="shared" si="2"/>
        <v>1</v>
      </c>
      <c r="S33" t="str">
        <f t="array" ref="S33">IF(C33=MAX(IF($I:$I=I33,$C:$C)),B33)</f>
        <v>RodriguesDistance4</v>
      </c>
      <c r="T33">
        <f t="shared" si="1"/>
        <v>1</v>
      </c>
    </row>
    <row r="34" spans="1:20" x14ac:dyDescent="0.3">
      <c r="A34" s="2">
        <v>17</v>
      </c>
      <c r="B34" t="s">
        <v>0</v>
      </c>
      <c r="C34">
        <v>0.76041700000000001</v>
      </c>
      <c r="D34">
        <v>0.71211899999999995</v>
      </c>
      <c r="E34">
        <v>0.287881</v>
      </c>
      <c r="F34">
        <v>0.71211899999999995</v>
      </c>
      <c r="G34">
        <v>0.741143</v>
      </c>
      <c r="H34">
        <v>0.72121199999999996</v>
      </c>
      <c r="I34" t="s">
        <v>19</v>
      </c>
      <c r="L34" t="s">
        <v>11</v>
      </c>
      <c r="M34">
        <f t="array" ref="M34">AVERAGE(IF(L34=$B:$B,A:A))</f>
        <v>11.151515151515152</v>
      </c>
      <c r="Q34">
        <f t="shared" si="2"/>
        <v>1</v>
      </c>
      <c r="S34" t="b">
        <f t="array" ref="S34">IF(C34=MAX(IF($I:$I=I34,$C:$C)),B34)</f>
        <v>0</v>
      </c>
      <c r="T34">
        <f t="shared" si="1"/>
        <v>0</v>
      </c>
    </row>
    <row r="35" spans="1:20" x14ac:dyDescent="0.3">
      <c r="A35" s="2">
        <v>13</v>
      </c>
      <c r="B35" t="s">
        <v>3</v>
      </c>
      <c r="C35">
        <v>0.734375</v>
      </c>
      <c r="D35">
        <v>0.68692500000000001</v>
      </c>
      <c r="E35">
        <v>0.31307499999999999</v>
      </c>
      <c r="F35">
        <v>0.68692500000000001</v>
      </c>
      <c r="G35">
        <v>0.70776399999999995</v>
      </c>
      <c r="H35">
        <v>0.69365500000000002</v>
      </c>
      <c r="I35" t="s">
        <v>19</v>
      </c>
      <c r="L35" t="s">
        <v>12</v>
      </c>
      <c r="M35">
        <f t="array" ref="M35">AVERAGE(IF(L35=$B:$B,A:A))</f>
        <v>10.848484848484848</v>
      </c>
      <c r="Q35">
        <f t="shared" si="2"/>
        <v>0</v>
      </c>
      <c r="S35" t="b">
        <f t="array" ref="S35">IF(C35=MAX(IF($I:$I=I35,$C:$C)),B35)</f>
        <v>0</v>
      </c>
      <c r="T35">
        <f t="shared" si="1"/>
        <v>0</v>
      </c>
    </row>
    <row r="36" spans="1:20" x14ac:dyDescent="0.3">
      <c r="A36" s="2">
        <v>17</v>
      </c>
      <c r="B36" t="s">
        <v>4</v>
      </c>
      <c r="C36">
        <v>0.76041700000000001</v>
      </c>
      <c r="D36">
        <v>0.71385100000000001</v>
      </c>
      <c r="E36">
        <v>0.28614899999999999</v>
      </c>
      <c r="F36">
        <v>0.71385100000000001</v>
      </c>
      <c r="G36">
        <v>0.74033800000000005</v>
      </c>
      <c r="H36">
        <v>0.72246500000000002</v>
      </c>
      <c r="I36" t="s">
        <v>19</v>
      </c>
      <c r="L36" t="s">
        <v>13</v>
      </c>
      <c r="M36">
        <f t="array" ref="M36">AVERAGE(IF(L36=$B:$B,A:A))</f>
        <v>10.757575757575758</v>
      </c>
      <c r="Q36">
        <f t="shared" si="2"/>
        <v>1</v>
      </c>
      <c r="S36" t="b">
        <f t="array" ref="S36">IF(C36=MAX(IF($I:$I=I36,$C:$C)),B36)</f>
        <v>0</v>
      </c>
      <c r="T36">
        <f t="shared" si="1"/>
        <v>0</v>
      </c>
    </row>
    <row r="37" spans="1:20" x14ac:dyDescent="0.3">
      <c r="A37" s="2">
        <v>23</v>
      </c>
      <c r="B37" t="s">
        <v>5</v>
      </c>
      <c r="C37">
        <v>0.76041700000000001</v>
      </c>
      <c r="D37">
        <v>0.7</v>
      </c>
      <c r="E37">
        <v>0.3</v>
      </c>
      <c r="F37">
        <v>0.7</v>
      </c>
      <c r="G37">
        <v>0.74940399999999996</v>
      </c>
      <c r="H37">
        <v>0.71158900000000003</v>
      </c>
      <c r="I37" t="s">
        <v>19</v>
      </c>
      <c r="L37" t="s">
        <v>14</v>
      </c>
      <c r="M37">
        <f t="array" ref="M37">AVERAGE(IF(L37=$B:$B,A:A))</f>
        <v>11.696969696969697</v>
      </c>
      <c r="Q37">
        <f t="shared" si="2"/>
        <v>1</v>
      </c>
      <c r="S37" t="b">
        <f t="array" ref="S37">IF(C37=MAX(IF($I:$I=I37,$C:$C)),B37)</f>
        <v>0</v>
      </c>
      <c r="T37">
        <f t="shared" si="1"/>
        <v>0</v>
      </c>
    </row>
    <row r="38" spans="1:20" x14ac:dyDescent="0.3">
      <c r="A38" s="2">
        <v>21</v>
      </c>
      <c r="B38" t="s">
        <v>6</v>
      </c>
      <c r="C38">
        <v>0.76171900000000003</v>
      </c>
      <c r="D38">
        <v>0.71225400000000005</v>
      </c>
      <c r="E38">
        <v>0.287746</v>
      </c>
      <c r="F38">
        <v>0.71225400000000005</v>
      </c>
      <c r="G38">
        <v>0.74344600000000005</v>
      </c>
      <c r="H38">
        <v>0.72177400000000003</v>
      </c>
      <c r="I38" t="s">
        <v>19</v>
      </c>
      <c r="L38" t="s">
        <v>15</v>
      </c>
      <c r="M38">
        <f t="array" ref="M38">AVERAGE(IF(L38=$B:$B,A:A))</f>
        <v>11.424242424242424</v>
      </c>
      <c r="Q38">
        <f t="shared" si="2"/>
        <v>1</v>
      </c>
      <c r="S38" t="b">
        <f t="array" ref="S38">IF(C38=MAX(IF($I:$I=I38,$C:$C)),B38)</f>
        <v>0</v>
      </c>
      <c r="T38">
        <f t="shared" si="1"/>
        <v>0</v>
      </c>
    </row>
    <row r="39" spans="1:20" x14ac:dyDescent="0.3">
      <c r="A39" s="2">
        <v>17</v>
      </c>
      <c r="B39" t="s">
        <v>7</v>
      </c>
      <c r="C39">
        <v>0.75130200000000003</v>
      </c>
      <c r="D39">
        <v>0.70252199999999998</v>
      </c>
      <c r="E39">
        <v>0.29747800000000002</v>
      </c>
      <c r="F39">
        <v>0.70252199999999998</v>
      </c>
      <c r="G39">
        <v>0.72956500000000002</v>
      </c>
      <c r="H39">
        <v>0.71093399999999995</v>
      </c>
      <c r="I39" t="s">
        <v>19</v>
      </c>
      <c r="L39" t="s">
        <v>16</v>
      </c>
      <c r="M39">
        <f t="array" ref="M39">AVERAGE(IF(L39=$B:$B,A:A))</f>
        <v>10.939393939393939</v>
      </c>
      <c r="Q39">
        <f t="shared" si="2"/>
        <v>0</v>
      </c>
      <c r="S39" t="b">
        <f t="array" ref="S39">IF(C39=MAX(IF($I:$I=I39,$C:$C)),B39)</f>
        <v>0</v>
      </c>
      <c r="T39">
        <f t="shared" si="1"/>
        <v>0</v>
      </c>
    </row>
    <row r="40" spans="1:20" x14ac:dyDescent="0.3">
      <c r="A40" s="2">
        <v>19</v>
      </c>
      <c r="B40" t="s">
        <v>8</v>
      </c>
      <c r="C40">
        <v>0.74609400000000003</v>
      </c>
      <c r="D40">
        <v>0.69592500000000002</v>
      </c>
      <c r="E40">
        <v>0.30407499999999998</v>
      </c>
      <c r="F40">
        <v>0.69592500000000002</v>
      </c>
      <c r="G40">
        <v>0.723387</v>
      </c>
      <c r="H40">
        <v>0.70420899999999997</v>
      </c>
      <c r="I40" t="s">
        <v>19</v>
      </c>
      <c r="L40" t="s">
        <v>17</v>
      </c>
      <c r="M40">
        <f t="array" ref="M40">AVERAGE(IF(L40=$B:$B,A:A))</f>
        <v>10.848484848484848</v>
      </c>
      <c r="Q40">
        <f t="shared" si="2"/>
        <v>0</v>
      </c>
      <c r="S40" t="b">
        <f t="array" ref="S40">IF(C40=MAX(IF($I:$I=I40,$C:$C)),B40)</f>
        <v>0</v>
      </c>
      <c r="T40">
        <f t="shared" si="1"/>
        <v>0</v>
      </c>
    </row>
    <row r="41" spans="1:20" x14ac:dyDescent="0.3">
      <c r="A41" s="2">
        <v>85</v>
      </c>
      <c r="B41" t="s">
        <v>9</v>
      </c>
      <c r="C41">
        <v>0.74479200000000001</v>
      </c>
      <c r="D41">
        <v>0.66462699999999997</v>
      </c>
      <c r="E41">
        <v>0.33537299999999998</v>
      </c>
      <c r="F41">
        <v>0.66462699999999997</v>
      </c>
      <c r="G41">
        <v>0.748166</v>
      </c>
      <c r="H41">
        <v>0.67394200000000004</v>
      </c>
      <c r="I41" t="s">
        <v>19</v>
      </c>
      <c r="Q41">
        <f t="shared" si="2"/>
        <v>0</v>
      </c>
      <c r="S41" t="b">
        <f t="array" ref="S41">IF(C41=MAX(IF($I:$I=I41,$C:$C)),B41)</f>
        <v>0</v>
      </c>
      <c r="T41">
        <f t="shared" si="1"/>
        <v>0</v>
      </c>
    </row>
    <row r="42" spans="1:20" x14ac:dyDescent="0.3">
      <c r="A42" s="2">
        <v>17</v>
      </c>
      <c r="B42" t="s">
        <v>10</v>
      </c>
      <c r="C42">
        <v>0.76041700000000001</v>
      </c>
      <c r="D42">
        <v>0.71385100000000001</v>
      </c>
      <c r="E42">
        <v>0.28614899999999999</v>
      </c>
      <c r="F42">
        <v>0.71385100000000001</v>
      </c>
      <c r="G42">
        <v>0.74033800000000005</v>
      </c>
      <c r="H42">
        <v>0.72246500000000002</v>
      </c>
      <c r="I42" t="s">
        <v>19</v>
      </c>
      <c r="L42" s="11" t="s">
        <v>58</v>
      </c>
      <c r="M42" s="11"/>
      <c r="N42" s="11"/>
      <c r="O42" s="11"/>
      <c r="Q42">
        <f t="shared" si="2"/>
        <v>1</v>
      </c>
      <c r="S42" t="b">
        <f t="array" ref="S42">IF(C42=MAX(IF($I:$I=I42,$C:$C)),B42)</f>
        <v>0</v>
      </c>
      <c r="T42">
        <f t="shared" si="1"/>
        <v>0</v>
      </c>
    </row>
    <row r="43" spans="1:20" x14ac:dyDescent="0.3">
      <c r="A43" s="2">
        <v>17</v>
      </c>
      <c r="B43" t="s">
        <v>11</v>
      </c>
      <c r="C43">
        <v>0.76041700000000001</v>
      </c>
      <c r="D43">
        <v>0.71211899999999995</v>
      </c>
      <c r="E43">
        <v>0.287881</v>
      </c>
      <c r="F43">
        <v>0.71211899999999995</v>
      </c>
      <c r="G43">
        <v>0.741143</v>
      </c>
      <c r="H43">
        <v>0.72121199999999996</v>
      </c>
      <c r="I43" t="s">
        <v>19</v>
      </c>
      <c r="L43" t="s">
        <v>0</v>
      </c>
      <c r="M43">
        <f t="array" ref="M43">TTEST(IF(L43=$B:$B,C:C),IF($L$58=B:B,C:C),2,2)</f>
        <v>0.91998976816830291</v>
      </c>
      <c r="Q43">
        <f t="shared" si="2"/>
        <v>1</v>
      </c>
      <c r="S43" t="b">
        <f t="array" ref="S43">IF(C43=MAX(IF($I:$I=I43,$C:$C)),B43)</f>
        <v>0</v>
      </c>
      <c r="T43">
        <f t="shared" si="1"/>
        <v>0</v>
      </c>
    </row>
    <row r="44" spans="1:20" x14ac:dyDescent="0.3">
      <c r="A44" s="2">
        <v>17</v>
      </c>
      <c r="B44" t="s">
        <v>12</v>
      </c>
      <c r="C44">
        <v>0.75651000000000002</v>
      </c>
      <c r="D44">
        <v>0.70392500000000002</v>
      </c>
      <c r="E44">
        <v>0.29607499999999998</v>
      </c>
      <c r="F44">
        <v>0.70392500000000002</v>
      </c>
      <c r="G44">
        <v>0.73824900000000004</v>
      </c>
      <c r="H44">
        <v>0.71369300000000002</v>
      </c>
      <c r="I44" t="s">
        <v>19</v>
      </c>
      <c r="L44" t="s">
        <v>3</v>
      </c>
      <c r="M44">
        <f t="array" ref="M44">TTEST(IF(L44=$B:$B,C:C),IF($L$58=B:B,C:C),2,2)</f>
        <v>0.38648920369140904</v>
      </c>
      <c r="Q44">
        <f t="shared" si="2"/>
        <v>1</v>
      </c>
      <c r="S44" t="b">
        <f t="array" ref="S44">IF(C44=MAX(IF($I:$I=I44,$C:$C)),B44)</f>
        <v>0</v>
      </c>
      <c r="T44">
        <f t="shared" si="1"/>
        <v>0</v>
      </c>
    </row>
    <row r="45" spans="1:20" x14ac:dyDescent="0.3">
      <c r="A45" s="2">
        <v>15</v>
      </c>
      <c r="B45" t="s">
        <v>13</v>
      </c>
      <c r="C45">
        <v>0.76041700000000001</v>
      </c>
      <c r="D45">
        <v>0.71385100000000001</v>
      </c>
      <c r="E45">
        <v>0.28614899999999999</v>
      </c>
      <c r="F45">
        <v>0.71385100000000001</v>
      </c>
      <c r="G45">
        <v>0.74033800000000005</v>
      </c>
      <c r="H45">
        <v>0.72246500000000002</v>
      </c>
      <c r="I45" t="s">
        <v>19</v>
      </c>
      <c r="L45" t="s">
        <v>4</v>
      </c>
      <c r="M45">
        <f t="array" ref="M45">TTEST(IF(L45=$B:$B,C:C),IF($L$58=B:B,C:C),2,2)</f>
        <v>0.67232866293162541</v>
      </c>
      <c r="Q45">
        <f t="shared" si="2"/>
        <v>1</v>
      </c>
      <c r="S45" t="b">
        <f t="array" ref="S45">IF(C45=MAX(IF($I:$I=I45,$C:$C)),B45)</f>
        <v>0</v>
      </c>
      <c r="T45">
        <f t="shared" si="1"/>
        <v>0</v>
      </c>
    </row>
    <row r="46" spans="1:20" x14ac:dyDescent="0.3">
      <c r="A46" s="2">
        <v>19</v>
      </c>
      <c r="B46" t="s">
        <v>14</v>
      </c>
      <c r="C46">
        <v>0.76432299999999997</v>
      </c>
      <c r="D46">
        <v>0.71425399999999994</v>
      </c>
      <c r="E46">
        <v>0.285746</v>
      </c>
      <c r="F46">
        <v>0.71425399999999994</v>
      </c>
      <c r="G46">
        <v>0.74722900000000003</v>
      </c>
      <c r="H46">
        <v>0.72417699999999996</v>
      </c>
      <c r="I46" t="s">
        <v>19</v>
      </c>
      <c r="L46" t="s">
        <v>5</v>
      </c>
      <c r="M46">
        <f t="array" ref="M46">TTEST(IF(L46=$B:$B,C:C),IF($L$58=B:B,C:C),2,2)</f>
        <v>0.48851695803079143</v>
      </c>
      <c r="Q46">
        <f t="shared" si="2"/>
        <v>1</v>
      </c>
      <c r="S46" t="str">
        <f t="array" ref="S46">IF(C46=MAX(IF($I:$I=I46,$C:$C)),B46)</f>
        <v>RodriguesDistance1</v>
      </c>
      <c r="T46">
        <f t="shared" si="1"/>
        <v>1</v>
      </c>
    </row>
    <row r="47" spans="1:20" x14ac:dyDescent="0.3">
      <c r="A47" s="2">
        <v>19</v>
      </c>
      <c r="B47" t="s">
        <v>15</v>
      </c>
      <c r="C47">
        <v>0.74609400000000003</v>
      </c>
      <c r="D47">
        <v>0.69765699999999997</v>
      </c>
      <c r="E47">
        <v>0.30234299999999997</v>
      </c>
      <c r="F47">
        <v>0.69765699999999997</v>
      </c>
      <c r="G47">
        <v>0.72276799999999997</v>
      </c>
      <c r="H47">
        <v>0.70554399999999995</v>
      </c>
      <c r="I47" t="s">
        <v>19</v>
      </c>
      <c r="L47" t="s">
        <v>6</v>
      </c>
      <c r="M47">
        <f t="array" ref="M47">TTEST(IF(L47=$B:$B,C:C),IF($L$58=B:B,C:C),2,2)</f>
        <v>0.59336243644632281</v>
      </c>
      <c r="Q47">
        <f t="shared" si="2"/>
        <v>0</v>
      </c>
      <c r="S47" t="b">
        <f t="array" ref="S47">IF(C47=MAX(IF($I:$I=I47,$C:$C)),B47)</f>
        <v>0</v>
      </c>
      <c r="T47">
        <f t="shared" si="1"/>
        <v>0</v>
      </c>
    </row>
    <row r="48" spans="1:20" x14ac:dyDescent="0.3">
      <c r="A48" s="2">
        <v>19</v>
      </c>
      <c r="B48" t="s">
        <v>16</v>
      </c>
      <c r="C48">
        <v>0.74869799999999997</v>
      </c>
      <c r="D48">
        <v>0.69879100000000005</v>
      </c>
      <c r="E48">
        <v>0.301209</v>
      </c>
      <c r="F48">
        <v>0.69879100000000005</v>
      </c>
      <c r="G48">
        <v>0.72665400000000002</v>
      </c>
      <c r="H48">
        <v>0.70724299999999996</v>
      </c>
      <c r="I48" t="s">
        <v>19</v>
      </c>
      <c r="L48" t="s">
        <v>7</v>
      </c>
      <c r="M48">
        <f t="array" ref="M48">TTEST(IF(L48=$B:$B,C:C),IF($L$58=B:B,C:C),2,2)</f>
        <v>0.96472859614032669</v>
      </c>
      <c r="Q48">
        <f t="shared" si="2"/>
        <v>0</v>
      </c>
      <c r="S48" t="b">
        <f t="array" ref="S48">IF(C48=MAX(IF($I:$I=I48,$C:$C)),B48)</f>
        <v>0</v>
      </c>
      <c r="T48">
        <f t="shared" si="1"/>
        <v>0</v>
      </c>
    </row>
    <row r="49" spans="1:20" x14ac:dyDescent="0.3">
      <c r="A49" s="2">
        <v>19</v>
      </c>
      <c r="B49" t="s">
        <v>17</v>
      </c>
      <c r="C49">
        <v>0.74088500000000002</v>
      </c>
      <c r="D49">
        <v>0.68846300000000005</v>
      </c>
      <c r="E49">
        <v>0.31153700000000001</v>
      </c>
      <c r="F49">
        <v>0.68846300000000005</v>
      </c>
      <c r="G49">
        <v>0.71746900000000002</v>
      </c>
      <c r="H49">
        <v>0.69674700000000001</v>
      </c>
      <c r="I49" t="s">
        <v>19</v>
      </c>
      <c r="L49" t="s">
        <v>8</v>
      </c>
      <c r="M49">
        <f t="array" ref="M49">TTEST(IF(L49=$B:$B,C:C),IF($L$58=B:B,C:C),2,2)</f>
        <v>0.99721803011654764</v>
      </c>
      <c r="Q49">
        <f t="shared" si="2"/>
        <v>0</v>
      </c>
      <c r="S49" t="b">
        <f t="array" ref="S49">IF(C49=MAX(IF($I:$I=I49,$C:$C)),B49)</f>
        <v>0</v>
      </c>
      <c r="T49">
        <f t="shared" si="1"/>
        <v>0</v>
      </c>
    </row>
    <row r="50" spans="1:20" x14ac:dyDescent="0.3">
      <c r="A50" s="2">
        <v>8</v>
      </c>
      <c r="B50" t="s">
        <v>0</v>
      </c>
      <c r="C50">
        <v>0.86904800000000004</v>
      </c>
      <c r="D50">
        <v>0.64031000000000005</v>
      </c>
      <c r="E50">
        <v>2.1333000000000001E-2</v>
      </c>
      <c r="F50">
        <v>0.97866699999999995</v>
      </c>
      <c r="G50" t="s">
        <v>1</v>
      </c>
      <c r="H50" t="s">
        <v>1</v>
      </c>
      <c r="I50" t="s">
        <v>20</v>
      </c>
      <c r="L50" t="s">
        <v>9</v>
      </c>
      <c r="M50" s="3">
        <f t="array" ref="M50">TTEST(IF(L50=$B:$B,C:C),IF($L$58=B:B,C:C),2,2)</f>
        <v>1.6966101017591193E-2</v>
      </c>
      <c r="Q50">
        <f t="shared" si="2"/>
        <v>1</v>
      </c>
      <c r="S50" t="b">
        <f t="array" ref="S50">IF(C50=MAX(IF($I:$I=I50,$C:$C)),B50)</f>
        <v>0</v>
      </c>
      <c r="T50">
        <f t="shared" si="1"/>
        <v>0</v>
      </c>
    </row>
    <row r="51" spans="1:20" x14ac:dyDescent="0.3">
      <c r="A51" s="2">
        <v>10</v>
      </c>
      <c r="B51" t="s">
        <v>3</v>
      </c>
      <c r="C51">
        <v>0.86011899999999997</v>
      </c>
      <c r="D51">
        <v>0.63086299999999995</v>
      </c>
      <c r="E51">
        <v>2.2279E-2</v>
      </c>
      <c r="F51">
        <v>0.97772099999999995</v>
      </c>
      <c r="G51" t="s">
        <v>1</v>
      </c>
      <c r="H51" t="s">
        <v>1</v>
      </c>
      <c r="I51" t="s">
        <v>20</v>
      </c>
      <c r="L51" t="s">
        <v>10</v>
      </c>
      <c r="M51">
        <f t="array" ref="M51">TTEST(IF(L51=$B:$B,C:C),IF($L$58=B:B,C:C),2,2)</f>
        <v>0.67245992946698885</v>
      </c>
      <c r="Q51">
        <f t="shared" si="2"/>
        <v>0</v>
      </c>
      <c r="S51" t="b">
        <f t="array" ref="S51">IF(C51=MAX(IF($I:$I=I51,$C:$C)),B51)</f>
        <v>0</v>
      </c>
      <c r="T51">
        <f t="shared" si="1"/>
        <v>0</v>
      </c>
    </row>
    <row r="52" spans="1:20" x14ac:dyDescent="0.3">
      <c r="A52" s="2">
        <v>8</v>
      </c>
      <c r="B52" t="s">
        <v>4</v>
      </c>
      <c r="C52">
        <v>0.86309499999999995</v>
      </c>
      <c r="D52">
        <v>0.62396399999999996</v>
      </c>
      <c r="E52">
        <v>2.2005E-2</v>
      </c>
      <c r="F52">
        <v>0.97799499999999995</v>
      </c>
      <c r="G52" t="s">
        <v>1</v>
      </c>
      <c r="H52" t="s">
        <v>1</v>
      </c>
      <c r="I52" t="s">
        <v>20</v>
      </c>
      <c r="L52" t="s">
        <v>11</v>
      </c>
      <c r="M52">
        <f t="array" ref="M52">TTEST(IF(L52=$B:$B,C:C),IF($L$58=B:B,C:C),2,2)</f>
        <v>0.91998976816830291</v>
      </c>
      <c r="Q52">
        <f t="shared" si="2"/>
        <v>0</v>
      </c>
      <c r="S52" t="b">
        <f t="array" ref="S52">IF(C52=MAX(IF($I:$I=I52,$C:$C)),B52)</f>
        <v>0</v>
      </c>
      <c r="T52">
        <f t="shared" si="1"/>
        <v>0</v>
      </c>
    </row>
    <row r="53" spans="1:20" x14ac:dyDescent="0.3">
      <c r="A53" s="2">
        <v>5</v>
      </c>
      <c r="B53" t="s">
        <v>5</v>
      </c>
      <c r="C53">
        <v>0.86011899999999997</v>
      </c>
      <c r="D53">
        <v>0.62348899999999996</v>
      </c>
      <c r="E53">
        <v>2.2620999999999999E-2</v>
      </c>
      <c r="F53">
        <v>0.977379</v>
      </c>
      <c r="G53" t="s">
        <v>1</v>
      </c>
      <c r="H53" t="s">
        <v>1</v>
      </c>
      <c r="I53" t="s">
        <v>20</v>
      </c>
      <c r="L53" t="s">
        <v>12</v>
      </c>
      <c r="M53">
        <f t="array" ref="M53">TTEST(IF(L53=$B:$B,C:C),IF($L$58=B:B,C:C),2,2)</f>
        <v>0.52755904225890049</v>
      </c>
      <c r="Q53">
        <f t="shared" si="2"/>
        <v>0</v>
      </c>
      <c r="S53" t="b">
        <f t="array" ref="S53">IF(C53=MAX(IF($I:$I=I53,$C:$C)),B53)</f>
        <v>0</v>
      </c>
      <c r="T53">
        <f t="shared" si="1"/>
        <v>0</v>
      </c>
    </row>
    <row r="54" spans="1:20" x14ac:dyDescent="0.3">
      <c r="A54" s="2">
        <v>9</v>
      </c>
      <c r="B54" t="s">
        <v>6</v>
      </c>
      <c r="C54">
        <v>0.86309499999999995</v>
      </c>
      <c r="D54">
        <v>0.62975800000000004</v>
      </c>
      <c r="E54">
        <v>2.2353000000000001E-2</v>
      </c>
      <c r="F54">
        <v>0.97764700000000004</v>
      </c>
      <c r="G54" t="s">
        <v>1</v>
      </c>
      <c r="H54" t="s">
        <v>1</v>
      </c>
      <c r="I54" t="s">
        <v>20</v>
      </c>
      <c r="L54" t="s">
        <v>13</v>
      </c>
      <c r="M54">
        <f t="array" ref="M54">TTEST(IF(L54=$B:$B,C:C),IF($L$58=B:B,C:C),2,2)</f>
        <v>0.64638221332262491</v>
      </c>
      <c r="Q54">
        <f t="shared" si="2"/>
        <v>0</v>
      </c>
      <c r="S54" t="b">
        <f t="array" ref="S54">IF(C54=MAX(IF($I:$I=I54,$C:$C)),B54)</f>
        <v>0</v>
      </c>
      <c r="T54">
        <f t="shared" si="1"/>
        <v>0</v>
      </c>
    </row>
    <row r="55" spans="1:20" x14ac:dyDescent="0.3">
      <c r="A55" s="2">
        <v>9</v>
      </c>
      <c r="B55" t="s">
        <v>7</v>
      </c>
      <c r="C55">
        <v>0.87797599999999998</v>
      </c>
      <c r="D55">
        <v>0.64834499999999995</v>
      </c>
      <c r="E55">
        <v>1.9841999999999999E-2</v>
      </c>
      <c r="F55">
        <v>0.98015799999999997</v>
      </c>
      <c r="G55" t="s">
        <v>1</v>
      </c>
      <c r="H55" t="s">
        <v>1</v>
      </c>
      <c r="I55" t="s">
        <v>20</v>
      </c>
      <c r="L55" t="s">
        <v>14</v>
      </c>
      <c r="M55">
        <f t="array" ref="M55">TTEST(IF(L55=$B:$B,C:C),IF($L$58=B:B,C:C),2,2)</f>
        <v>0.78446536052675175</v>
      </c>
      <c r="Q55">
        <f t="shared" si="2"/>
        <v>1</v>
      </c>
      <c r="S55" t="str">
        <f t="array" ref="S55">IF(C55=MAX(IF($I:$I=I55,$C:$C)),B55)</f>
        <v>MinkowskiDistance3</v>
      </c>
      <c r="T55">
        <f t="shared" si="1"/>
        <v>1</v>
      </c>
    </row>
    <row r="56" spans="1:20" x14ac:dyDescent="0.3">
      <c r="A56" s="2">
        <v>9</v>
      </c>
      <c r="B56" t="s">
        <v>8</v>
      </c>
      <c r="C56">
        <v>0.87797599999999998</v>
      </c>
      <c r="D56">
        <v>0.64717800000000003</v>
      </c>
      <c r="E56">
        <v>1.9910000000000001E-2</v>
      </c>
      <c r="F56">
        <v>0.98009000000000002</v>
      </c>
      <c r="G56" t="s">
        <v>1</v>
      </c>
      <c r="H56" t="s">
        <v>1</v>
      </c>
      <c r="I56" t="s">
        <v>20</v>
      </c>
      <c r="L56" t="s">
        <v>15</v>
      </c>
      <c r="M56">
        <f t="array" ref="M56">TTEST(IF(L56=$B:$B,C:C),IF($L$58=B:B,C:C),2,2)</f>
        <v>0.96085723903926956</v>
      </c>
      <c r="Q56">
        <f t="shared" si="2"/>
        <v>1</v>
      </c>
      <c r="S56" t="str">
        <f t="array" ref="S56">IF(C56=MAX(IF($I:$I=I56,$C:$C)),B56)</f>
        <v>MinkowskiDistance4</v>
      </c>
      <c r="T56">
        <f t="shared" si="1"/>
        <v>1</v>
      </c>
    </row>
    <row r="57" spans="1:20" x14ac:dyDescent="0.3">
      <c r="A57" s="2">
        <v>5</v>
      </c>
      <c r="B57" t="s">
        <v>9</v>
      </c>
      <c r="C57">
        <v>0.85714299999999999</v>
      </c>
      <c r="D57">
        <v>0.62729100000000004</v>
      </c>
      <c r="E57">
        <v>2.2744E-2</v>
      </c>
      <c r="F57">
        <v>0.97725600000000001</v>
      </c>
      <c r="G57" t="s">
        <v>1</v>
      </c>
      <c r="H57" t="s">
        <v>1</v>
      </c>
      <c r="I57" t="s">
        <v>20</v>
      </c>
      <c r="L57" t="s">
        <v>16</v>
      </c>
      <c r="M57">
        <f t="array" ref="M57">TTEST(IF(L57=$B:$B,C:C),IF($L$58=B:B,C:C),2,2)</f>
        <v>0.98459910482669843</v>
      </c>
      <c r="Q57">
        <f t="shared" si="2"/>
        <v>0</v>
      </c>
      <c r="S57" t="b">
        <f t="array" ref="S57">IF(C57=MAX(IF($I:$I=I57,$C:$C)),B57)</f>
        <v>0</v>
      </c>
      <c r="T57">
        <f t="shared" si="1"/>
        <v>0</v>
      </c>
    </row>
    <row r="58" spans="1:20" x14ac:dyDescent="0.3">
      <c r="A58" s="2">
        <v>8</v>
      </c>
      <c r="B58" t="s">
        <v>10</v>
      </c>
      <c r="C58">
        <v>0.86309499999999995</v>
      </c>
      <c r="D58">
        <v>0.62396399999999996</v>
      </c>
      <c r="E58">
        <v>2.2005E-2</v>
      </c>
      <c r="F58">
        <v>0.97799499999999995</v>
      </c>
      <c r="G58" t="s">
        <v>1</v>
      </c>
      <c r="H58" t="s">
        <v>1</v>
      </c>
      <c r="I58" t="s">
        <v>20</v>
      </c>
      <c r="L58" t="s">
        <v>17</v>
      </c>
      <c r="M58">
        <f t="array" ref="M58">TTEST(IF(L58=$B:$B,C:C),IF($L$58=B:B,C:C),2,2)</f>
        <v>1</v>
      </c>
      <c r="Q58">
        <f t="shared" si="2"/>
        <v>0</v>
      </c>
      <c r="S58" t="b">
        <f t="array" ref="S58">IF(C58=MAX(IF($I:$I=I58,$C:$C)),B58)</f>
        <v>0</v>
      </c>
      <c r="T58">
        <f t="shared" si="1"/>
        <v>0</v>
      </c>
    </row>
    <row r="59" spans="1:20" x14ac:dyDescent="0.3">
      <c r="A59" s="2">
        <v>8</v>
      </c>
      <c r="B59" t="s">
        <v>11</v>
      </c>
      <c r="C59">
        <v>0.86904800000000004</v>
      </c>
      <c r="D59">
        <v>0.64031000000000005</v>
      </c>
      <c r="E59">
        <v>2.1333000000000001E-2</v>
      </c>
      <c r="F59">
        <v>0.97866699999999995</v>
      </c>
      <c r="G59" t="s">
        <v>1</v>
      </c>
      <c r="H59" t="s">
        <v>1</v>
      </c>
      <c r="I59" t="s">
        <v>20</v>
      </c>
      <c r="Q59">
        <f t="shared" si="2"/>
        <v>1</v>
      </c>
      <c r="S59" t="b">
        <f t="array" ref="S59">IF(C59=MAX(IF($I:$I=I59,$C:$C)),B59)</f>
        <v>0</v>
      </c>
      <c r="T59">
        <f t="shared" si="1"/>
        <v>0</v>
      </c>
    </row>
    <row r="60" spans="1:20" x14ac:dyDescent="0.3">
      <c r="A60" s="2">
        <v>8</v>
      </c>
      <c r="B60" t="s">
        <v>12</v>
      </c>
      <c r="C60">
        <v>0.86011899999999997</v>
      </c>
      <c r="D60">
        <v>0.62618600000000002</v>
      </c>
      <c r="E60">
        <v>2.2811000000000001E-2</v>
      </c>
      <c r="F60">
        <v>0.97718899999999997</v>
      </c>
      <c r="G60" t="s">
        <v>1</v>
      </c>
      <c r="H60" t="s">
        <v>1</v>
      </c>
      <c r="I60" t="s">
        <v>20</v>
      </c>
      <c r="L60" s="11" t="s">
        <v>59</v>
      </c>
      <c r="M60" s="11"/>
      <c r="N60" s="11"/>
      <c r="O60" s="11"/>
      <c r="Q60">
        <f t="shared" si="2"/>
        <v>0</v>
      </c>
      <c r="S60" t="b">
        <f t="array" ref="S60">IF(C60=MAX(IF($I:$I=I60,$C:$C)),B60)</f>
        <v>0</v>
      </c>
      <c r="T60">
        <f t="shared" si="1"/>
        <v>0</v>
      </c>
    </row>
    <row r="61" spans="1:20" x14ac:dyDescent="0.3">
      <c r="A61" s="2">
        <v>8</v>
      </c>
      <c r="B61" t="s">
        <v>13</v>
      </c>
      <c r="C61">
        <v>0.85714299999999999</v>
      </c>
      <c r="D61">
        <v>0.62456299999999998</v>
      </c>
      <c r="E61">
        <v>2.3043000000000001E-2</v>
      </c>
      <c r="F61">
        <v>0.97695699999999996</v>
      </c>
      <c r="G61" t="s">
        <v>1</v>
      </c>
      <c r="H61" t="s">
        <v>1</v>
      </c>
      <c r="I61" t="s">
        <v>20</v>
      </c>
      <c r="L61" t="s">
        <v>0</v>
      </c>
      <c r="M61">
        <f t="array" ref="M61">TTEST(IF(L61=$B:$B,C:C),IF($L$64=B:B,C:C),2,2)</f>
        <v>0.55246840339361381</v>
      </c>
      <c r="Q61">
        <f t="shared" si="2"/>
        <v>0</v>
      </c>
      <c r="S61" t="b">
        <f t="array" ref="S61">IF(C61=MAX(IF($I:$I=I61,$C:$C)),B61)</f>
        <v>0</v>
      </c>
      <c r="T61">
        <f t="shared" si="1"/>
        <v>0</v>
      </c>
    </row>
    <row r="62" spans="1:20" x14ac:dyDescent="0.3">
      <c r="A62" s="2">
        <v>6</v>
      </c>
      <c r="B62" t="s">
        <v>14</v>
      </c>
      <c r="C62">
        <v>0.86309499999999995</v>
      </c>
      <c r="D62">
        <v>0.62858999999999998</v>
      </c>
      <c r="E62">
        <v>2.198E-2</v>
      </c>
      <c r="F62">
        <v>0.97802</v>
      </c>
      <c r="G62" t="s">
        <v>1</v>
      </c>
      <c r="H62" t="s">
        <v>1</v>
      </c>
      <c r="I62" t="s">
        <v>20</v>
      </c>
      <c r="L62" t="s">
        <v>3</v>
      </c>
      <c r="M62">
        <f t="array" ref="M62">TTEST(IF(L62=$B:$B,C:C),IF($L$64=B:B,C:C),2,2)</f>
        <v>0.12925708353806495</v>
      </c>
      <c r="Q62">
        <f t="shared" si="2"/>
        <v>0</v>
      </c>
      <c r="S62" t="b">
        <f t="array" ref="S62">IF(C62=MAX(IF($I:$I=I62,$C:$C)),B62)</f>
        <v>0</v>
      </c>
      <c r="T62">
        <f t="shared" si="1"/>
        <v>0</v>
      </c>
    </row>
    <row r="63" spans="1:20" x14ac:dyDescent="0.3">
      <c r="A63" s="2">
        <v>9</v>
      </c>
      <c r="B63" t="s">
        <v>15</v>
      </c>
      <c r="C63">
        <v>0.87202400000000002</v>
      </c>
      <c r="D63">
        <v>0.64315100000000003</v>
      </c>
      <c r="E63">
        <v>2.0740000000000001E-2</v>
      </c>
      <c r="F63">
        <v>0.97926000000000002</v>
      </c>
      <c r="G63" t="s">
        <v>1</v>
      </c>
      <c r="H63" t="s">
        <v>1</v>
      </c>
      <c r="I63" t="s">
        <v>20</v>
      </c>
      <c r="L63" t="s">
        <v>4</v>
      </c>
      <c r="M63">
        <f t="array" ref="M63">TTEST(IF(L63=$B:$B,C:C),IF($L$64=B:B,C:C),2,2)</f>
        <v>0.78713951800731996</v>
      </c>
      <c r="Q63">
        <f t="shared" si="2"/>
        <v>1</v>
      </c>
      <c r="S63" t="b">
        <f t="array" ref="S63">IF(C63=MAX(IF($I:$I=I63,$C:$C)),B63)</f>
        <v>0</v>
      </c>
      <c r="T63">
        <f t="shared" si="1"/>
        <v>0</v>
      </c>
    </row>
    <row r="64" spans="1:20" x14ac:dyDescent="0.3">
      <c r="A64" s="2">
        <v>9</v>
      </c>
      <c r="B64" t="s">
        <v>16</v>
      </c>
      <c r="C64">
        <v>0.86607100000000004</v>
      </c>
      <c r="D64">
        <v>0.63410999999999995</v>
      </c>
      <c r="E64">
        <v>2.1687999999999999E-2</v>
      </c>
      <c r="F64">
        <v>0.97831199999999996</v>
      </c>
      <c r="G64" t="s">
        <v>1</v>
      </c>
      <c r="H64" t="s">
        <v>1</v>
      </c>
      <c r="I64" t="s">
        <v>20</v>
      </c>
      <c r="L64" t="s">
        <v>5</v>
      </c>
      <c r="M64">
        <f t="array" ref="M64">TTEST(IF(L64=$B:$B,C:C),IF($L$64=B:B,C:C),2,2)</f>
        <v>1</v>
      </c>
      <c r="Q64">
        <f t="shared" si="2"/>
        <v>1</v>
      </c>
      <c r="S64" t="b">
        <f t="array" ref="S64">IF(C64=MAX(IF($I:$I=I64,$C:$C)),B64)</f>
        <v>0</v>
      </c>
      <c r="T64">
        <f t="shared" si="1"/>
        <v>0</v>
      </c>
    </row>
    <row r="65" spans="1:20" x14ac:dyDescent="0.3">
      <c r="A65" s="2">
        <v>9</v>
      </c>
      <c r="B65" t="s">
        <v>17</v>
      </c>
      <c r="C65">
        <v>0.86309499999999995</v>
      </c>
      <c r="D65">
        <v>0.63248599999999999</v>
      </c>
      <c r="E65">
        <v>2.2103000000000001E-2</v>
      </c>
      <c r="F65">
        <v>0.97789700000000002</v>
      </c>
      <c r="G65" t="s">
        <v>1</v>
      </c>
      <c r="H65" t="s">
        <v>1</v>
      </c>
      <c r="I65" t="s">
        <v>20</v>
      </c>
      <c r="L65" t="s">
        <v>6</v>
      </c>
      <c r="M65">
        <f t="array" ref="M65">TTEST(IF(L65=$B:$B,C:C),IF($L$64=B:B,C:C),2,2)</f>
        <v>0.87445742006957838</v>
      </c>
      <c r="Q65">
        <f t="shared" si="2"/>
        <v>0</v>
      </c>
      <c r="S65" t="b">
        <f t="array" ref="S65">IF(C65=MAX(IF($I:$I=I65,$C:$C)),B65)</f>
        <v>0</v>
      </c>
      <c r="T65">
        <f t="shared" si="1"/>
        <v>0</v>
      </c>
    </row>
    <row r="66" spans="1:20" x14ac:dyDescent="0.3">
      <c r="A66" s="2">
        <v>1</v>
      </c>
      <c r="B66" t="s">
        <v>0</v>
      </c>
      <c r="C66">
        <v>0.73364499999999999</v>
      </c>
      <c r="D66">
        <v>0.71501499999999996</v>
      </c>
      <c r="E66">
        <v>6.0451999999999999E-2</v>
      </c>
      <c r="F66">
        <v>0.93954800000000005</v>
      </c>
      <c r="G66">
        <v>0.70506400000000002</v>
      </c>
      <c r="H66">
        <v>0.70525300000000002</v>
      </c>
      <c r="I66" t="s">
        <v>21</v>
      </c>
      <c r="L66" t="s">
        <v>7</v>
      </c>
      <c r="M66">
        <f t="array" ref="M66">TTEST(IF(L66=$B:$B,C:C),IF($L$64=B:B,C:C),2,2)</f>
        <v>0.5156224800587399</v>
      </c>
      <c r="Q66">
        <f t="shared" si="2"/>
        <v>1</v>
      </c>
      <c r="S66" t="b">
        <f t="array" ref="S66">IF(C66=MAX(IF($I:$I=I66,$C:$C)),B66)</f>
        <v>0</v>
      </c>
      <c r="T66">
        <f t="shared" si="1"/>
        <v>0</v>
      </c>
    </row>
    <row r="67" spans="1:20" x14ac:dyDescent="0.3">
      <c r="A67" s="2">
        <v>1</v>
      </c>
      <c r="B67" t="s">
        <v>3</v>
      </c>
      <c r="C67">
        <v>0.71962599999999999</v>
      </c>
      <c r="D67">
        <v>0.68957100000000005</v>
      </c>
      <c r="E67">
        <v>6.2978000000000006E-2</v>
      </c>
      <c r="F67">
        <v>0.93702200000000002</v>
      </c>
      <c r="G67">
        <v>0.68149700000000002</v>
      </c>
      <c r="H67">
        <v>0.68296599999999996</v>
      </c>
      <c r="I67" t="s">
        <v>21</v>
      </c>
      <c r="L67" t="s">
        <v>8</v>
      </c>
      <c r="M67">
        <f t="array" ref="M67">TTEST(IF(L67=$B:$B,C:C),IF($L$64=B:B,C:C),2,2)</f>
        <v>0.49025569036672534</v>
      </c>
      <c r="Q67">
        <f t="shared" si="2"/>
        <v>1</v>
      </c>
      <c r="S67" t="b">
        <f t="array" ref="S67">IF(C67=MAX(IF($I:$I=I67,$C:$C)),B67)</f>
        <v>0</v>
      </c>
      <c r="T67">
        <f t="shared" ref="T67:T130" si="3">IF(S67&lt;&gt;FALSE,1,0)</f>
        <v>0</v>
      </c>
    </row>
    <row r="68" spans="1:20" x14ac:dyDescent="0.3">
      <c r="A68" s="2">
        <v>1</v>
      </c>
      <c r="B68" t="s">
        <v>4</v>
      </c>
      <c r="C68">
        <v>0.72429900000000003</v>
      </c>
      <c r="D68">
        <v>0.68598199999999998</v>
      </c>
      <c r="E68">
        <v>6.2784000000000006E-2</v>
      </c>
      <c r="F68">
        <v>0.93721600000000005</v>
      </c>
      <c r="G68">
        <v>0.69542400000000004</v>
      </c>
      <c r="H68">
        <v>0.68924300000000005</v>
      </c>
      <c r="I68" t="s">
        <v>21</v>
      </c>
      <c r="L68" t="s">
        <v>9</v>
      </c>
      <c r="M68" s="3">
        <f t="array" ref="M68">TTEST(IF(L68=$B:$B,C:C),IF($L$64=B:B,C:C),2,2)</f>
        <v>4.1074639520761892E-3</v>
      </c>
      <c r="Q68">
        <f t="shared" si="2"/>
        <v>1</v>
      </c>
      <c r="S68" t="b">
        <f t="array" ref="S68">IF(C68=MAX(IF($I:$I=I68,$C:$C)),B68)</f>
        <v>0</v>
      </c>
      <c r="T68">
        <f t="shared" si="3"/>
        <v>0</v>
      </c>
    </row>
    <row r="69" spans="1:20" x14ac:dyDescent="0.3">
      <c r="A69" s="2">
        <v>4</v>
      </c>
      <c r="B69" t="s">
        <v>5</v>
      </c>
      <c r="C69">
        <v>0.72897199999999995</v>
      </c>
      <c r="D69">
        <v>0.69726500000000002</v>
      </c>
      <c r="E69">
        <v>6.4107999999999998E-2</v>
      </c>
      <c r="F69">
        <v>0.93589199999999995</v>
      </c>
      <c r="G69">
        <v>0.73329500000000003</v>
      </c>
      <c r="H69">
        <v>0.70715600000000001</v>
      </c>
      <c r="I69" t="s">
        <v>21</v>
      </c>
      <c r="L69" t="s">
        <v>10</v>
      </c>
      <c r="M69">
        <f t="array" ref="M69">TTEST(IF(L69=$B:$B,C:C),IF($L$64=B:B,C:C),2,2)</f>
        <v>0.78698927456658685</v>
      </c>
      <c r="Q69">
        <f t="shared" si="2"/>
        <v>1</v>
      </c>
      <c r="S69" t="b">
        <f t="array" ref="S69">IF(C69=MAX(IF($I:$I=I69,$C:$C)),B69)</f>
        <v>0</v>
      </c>
      <c r="T69">
        <f t="shared" si="3"/>
        <v>0</v>
      </c>
    </row>
    <row r="70" spans="1:20" x14ac:dyDescent="0.3">
      <c r="A70" s="2">
        <v>1</v>
      </c>
      <c r="B70" t="s">
        <v>6</v>
      </c>
      <c r="C70">
        <v>0.72429900000000003</v>
      </c>
      <c r="D70">
        <v>0.69910300000000003</v>
      </c>
      <c r="E70">
        <v>6.3141000000000003E-2</v>
      </c>
      <c r="F70">
        <v>0.936859</v>
      </c>
      <c r="G70">
        <v>0.70458799999999999</v>
      </c>
      <c r="H70">
        <v>0.69979800000000003</v>
      </c>
      <c r="I70" t="s">
        <v>21</v>
      </c>
      <c r="L70" t="s">
        <v>11</v>
      </c>
      <c r="M70">
        <f t="array" ref="M70">TTEST(IF(L70=$B:$B,C:C),IF($L$64=B:B,C:C),2,2)</f>
        <v>0.55246840339361381</v>
      </c>
      <c r="Q70">
        <f t="shared" si="2"/>
        <v>1</v>
      </c>
      <c r="S70" t="b">
        <f t="array" ref="S70">IF(C70=MAX(IF($I:$I=I70,$C:$C)),B70)</f>
        <v>0</v>
      </c>
      <c r="T70">
        <f t="shared" si="3"/>
        <v>0</v>
      </c>
    </row>
    <row r="71" spans="1:20" x14ac:dyDescent="0.3">
      <c r="A71" s="2">
        <v>1</v>
      </c>
      <c r="B71" t="s">
        <v>7</v>
      </c>
      <c r="C71">
        <v>0.72897199999999995</v>
      </c>
      <c r="D71">
        <v>0.69464099999999995</v>
      </c>
      <c r="E71">
        <v>6.2193999999999999E-2</v>
      </c>
      <c r="F71">
        <v>0.93780600000000003</v>
      </c>
      <c r="G71">
        <v>0.70055699999999999</v>
      </c>
      <c r="H71">
        <v>0.69447300000000001</v>
      </c>
      <c r="I71" t="s">
        <v>21</v>
      </c>
      <c r="L71" t="s">
        <v>12</v>
      </c>
      <c r="M71">
        <f t="array" ref="M71">TTEST(IF(L71=$B:$B,C:C),IF($L$64=B:B,C:C),2,2)</f>
        <v>0.95005740938202643</v>
      </c>
      <c r="Q71">
        <f t="shared" si="2"/>
        <v>1</v>
      </c>
      <c r="S71" t="b">
        <f t="array" ref="S71">IF(C71=MAX(IF($I:$I=I71,$C:$C)),B71)</f>
        <v>0</v>
      </c>
      <c r="T71">
        <f t="shared" si="3"/>
        <v>0</v>
      </c>
    </row>
    <row r="72" spans="1:20" x14ac:dyDescent="0.3">
      <c r="A72" s="2">
        <v>1</v>
      </c>
      <c r="B72" t="s">
        <v>8</v>
      </c>
      <c r="C72">
        <v>0.72897199999999995</v>
      </c>
      <c r="D72">
        <v>0.70206400000000002</v>
      </c>
      <c r="E72">
        <v>6.1883000000000001E-2</v>
      </c>
      <c r="F72">
        <v>0.93811699999999998</v>
      </c>
      <c r="G72">
        <v>0.70176799999999995</v>
      </c>
      <c r="H72">
        <v>0.69871399999999995</v>
      </c>
      <c r="I72" t="s">
        <v>21</v>
      </c>
      <c r="L72" t="s">
        <v>13</v>
      </c>
      <c r="M72">
        <f t="array" ref="M72">TTEST(IF(L72=$B:$B,C:C),IF($L$64=B:B,C:C),2,2)</f>
        <v>0.81582707750162431</v>
      </c>
      <c r="Q72">
        <f t="shared" si="2"/>
        <v>1</v>
      </c>
      <c r="S72" t="b">
        <f t="array" ref="S72">IF(C72=MAX(IF($I:$I=I72,$C:$C)),B72)</f>
        <v>0</v>
      </c>
      <c r="T72">
        <f t="shared" si="3"/>
        <v>0</v>
      </c>
    </row>
    <row r="73" spans="1:20" x14ac:dyDescent="0.3">
      <c r="A73" s="2">
        <v>6</v>
      </c>
      <c r="B73" t="s">
        <v>9</v>
      </c>
      <c r="C73">
        <v>0.35514000000000001</v>
      </c>
      <c r="D73">
        <v>0.17783199999999999</v>
      </c>
      <c r="E73">
        <v>0.16398399999999999</v>
      </c>
      <c r="F73">
        <v>0.83601599999999998</v>
      </c>
      <c r="G73" t="s">
        <v>1</v>
      </c>
      <c r="H73" t="s">
        <v>1</v>
      </c>
      <c r="I73" t="s">
        <v>21</v>
      </c>
      <c r="L73" t="s">
        <v>14</v>
      </c>
      <c r="M73">
        <f t="array" ref="M73">TTEST(IF(L73=$B:$B,C:C),IF($L$64=B:B,C:C),2,2)</f>
        <v>0.67724021170844129</v>
      </c>
      <c r="Q73">
        <f t="shared" si="2"/>
        <v>0</v>
      </c>
      <c r="S73" t="b">
        <f t="array" ref="S73">IF(C73=MAX(IF($I:$I=I73,$C:$C)),B73)</f>
        <v>0</v>
      </c>
      <c r="T73">
        <f t="shared" si="3"/>
        <v>0</v>
      </c>
    </row>
    <row r="74" spans="1:20" x14ac:dyDescent="0.3">
      <c r="A74" s="2">
        <v>1</v>
      </c>
      <c r="B74" t="s">
        <v>10</v>
      </c>
      <c r="C74">
        <v>0.72429900000000003</v>
      </c>
      <c r="D74">
        <v>0.68598199999999998</v>
      </c>
      <c r="E74">
        <v>6.2784000000000006E-2</v>
      </c>
      <c r="F74">
        <v>0.93721600000000005</v>
      </c>
      <c r="G74">
        <v>0.69542400000000004</v>
      </c>
      <c r="H74">
        <v>0.68924300000000005</v>
      </c>
      <c r="I74" t="s">
        <v>21</v>
      </c>
      <c r="L74" t="s">
        <v>15</v>
      </c>
      <c r="M74">
        <f t="array" ref="M74">TTEST(IF(L74=$B:$B,C:C),IF($L$64=B:B,C:C),2,2)</f>
        <v>0.51925452379906734</v>
      </c>
      <c r="Q74">
        <f t="shared" si="2"/>
        <v>1</v>
      </c>
      <c r="S74" t="b">
        <f t="array" ref="S74">IF(C74=MAX(IF($I:$I=I74,$C:$C)),B74)</f>
        <v>0</v>
      </c>
      <c r="T74">
        <f t="shared" si="3"/>
        <v>0</v>
      </c>
    </row>
    <row r="75" spans="1:20" x14ac:dyDescent="0.3">
      <c r="A75" s="2">
        <v>1</v>
      </c>
      <c r="B75" t="s">
        <v>11</v>
      </c>
      <c r="C75">
        <v>0.73364499999999999</v>
      </c>
      <c r="D75">
        <v>0.71501499999999996</v>
      </c>
      <c r="E75">
        <v>6.0451999999999999E-2</v>
      </c>
      <c r="F75">
        <v>0.93954800000000005</v>
      </c>
      <c r="G75">
        <v>0.70506400000000002</v>
      </c>
      <c r="H75">
        <v>0.70525300000000002</v>
      </c>
      <c r="I75" t="s">
        <v>21</v>
      </c>
      <c r="L75" t="s">
        <v>16</v>
      </c>
      <c r="M75">
        <f t="array" ref="M75">TTEST(IF(L75=$B:$B,C:C),IF($L$64=B:B,C:C),2,2)</f>
        <v>0.50052117418474595</v>
      </c>
      <c r="Q75">
        <f t="shared" si="2"/>
        <v>1</v>
      </c>
      <c r="S75" t="b">
        <f t="array" ref="S75">IF(C75=MAX(IF($I:$I=I75,$C:$C)),B75)</f>
        <v>0</v>
      </c>
      <c r="T75">
        <f t="shared" si="3"/>
        <v>0</v>
      </c>
    </row>
    <row r="76" spans="1:20" x14ac:dyDescent="0.3">
      <c r="A76" s="2">
        <v>4</v>
      </c>
      <c r="B76" t="s">
        <v>12</v>
      </c>
      <c r="C76">
        <v>0.72429900000000003</v>
      </c>
      <c r="D76">
        <v>0.69507200000000002</v>
      </c>
      <c r="E76">
        <v>6.4610000000000001E-2</v>
      </c>
      <c r="F76">
        <v>0.93539000000000005</v>
      </c>
      <c r="G76">
        <v>0.71427399999999996</v>
      </c>
      <c r="H76">
        <v>0.69764199999999998</v>
      </c>
      <c r="I76" t="s">
        <v>21</v>
      </c>
      <c r="L76" t="s">
        <v>17</v>
      </c>
      <c r="M76">
        <f t="array" ref="M76">TTEST(IF(L76=$B:$B,C:C),IF($L$64=B:B,C:C),2,2)</f>
        <v>0.48851695803079143</v>
      </c>
      <c r="Q76">
        <f t="shared" si="2"/>
        <v>1</v>
      </c>
      <c r="S76" t="b">
        <f t="array" ref="S76">IF(C76=MAX(IF($I:$I=I76,$C:$C)),B76)</f>
        <v>0</v>
      </c>
      <c r="T76">
        <f t="shared" si="3"/>
        <v>0</v>
      </c>
    </row>
    <row r="77" spans="1:20" x14ac:dyDescent="0.3">
      <c r="A77" s="2">
        <v>1</v>
      </c>
      <c r="B77" t="s">
        <v>13</v>
      </c>
      <c r="C77">
        <v>0.73364499999999999</v>
      </c>
      <c r="D77">
        <v>0.67992799999999998</v>
      </c>
      <c r="E77">
        <v>6.0780000000000001E-2</v>
      </c>
      <c r="F77">
        <v>0.93922000000000005</v>
      </c>
      <c r="G77">
        <v>0.69894800000000001</v>
      </c>
      <c r="H77">
        <v>0.68754300000000002</v>
      </c>
      <c r="I77" t="s">
        <v>21</v>
      </c>
      <c r="Q77">
        <f t="shared" si="2"/>
        <v>1</v>
      </c>
      <c r="S77" t="b">
        <f t="array" ref="S77">IF(C77=MAX(IF($I:$I=I77,$C:$C)),B77)</f>
        <v>0</v>
      </c>
      <c r="T77">
        <f t="shared" si="3"/>
        <v>0</v>
      </c>
    </row>
    <row r="78" spans="1:20" x14ac:dyDescent="0.3">
      <c r="A78" s="2">
        <v>1</v>
      </c>
      <c r="B78" t="s">
        <v>14</v>
      </c>
      <c r="C78">
        <v>0.73831800000000003</v>
      </c>
      <c r="D78">
        <v>0.69805399999999995</v>
      </c>
      <c r="E78">
        <v>5.9404999999999999E-2</v>
      </c>
      <c r="F78">
        <v>0.94059499999999996</v>
      </c>
      <c r="G78">
        <v>0.70232399999999995</v>
      </c>
      <c r="H78">
        <v>0.69603899999999996</v>
      </c>
      <c r="I78" t="s">
        <v>21</v>
      </c>
      <c r="M78" t="s">
        <v>57</v>
      </c>
      <c r="Q78">
        <f t="shared" si="2"/>
        <v>1</v>
      </c>
      <c r="S78" t="str">
        <f t="array" ref="S78">IF(C78=MAX(IF($I:$I=I78,$C:$C)),B78)</f>
        <v>RodriguesDistance1</v>
      </c>
      <c r="T78">
        <f t="shared" si="3"/>
        <v>1</v>
      </c>
    </row>
    <row r="79" spans="1:20" x14ac:dyDescent="0.3">
      <c r="A79" s="2">
        <v>1</v>
      </c>
      <c r="B79" t="s">
        <v>15</v>
      </c>
      <c r="C79">
        <v>0.73364499999999999</v>
      </c>
      <c r="D79">
        <v>0.71334799999999998</v>
      </c>
      <c r="E79">
        <v>6.0935999999999997E-2</v>
      </c>
      <c r="F79">
        <v>0.93906400000000001</v>
      </c>
      <c r="G79">
        <v>0.71251799999999998</v>
      </c>
      <c r="H79">
        <v>0.71013800000000005</v>
      </c>
      <c r="I79" t="s">
        <v>21</v>
      </c>
      <c r="L79" t="s">
        <v>0</v>
      </c>
      <c r="M79">
        <f t="array" ref="M79">SUM(IF(L79=$B:$B,Q:Q))</f>
        <v>19</v>
      </c>
      <c r="Q79">
        <f t="shared" si="2"/>
        <v>1</v>
      </c>
      <c r="S79" t="b">
        <f t="array" ref="S79">IF(C79=MAX(IF($I:$I=I79,$C:$C)),B79)</f>
        <v>0</v>
      </c>
      <c r="T79">
        <f t="shared" si="3"/>
        <v>0</v>
      </c>
    </row>
    <row r="80" spans="1:20" x14ac:dyDescent="0.3">
      <c r="A80" s="2">
        <v>1</v>
      </c>
      <c r="B80" t="s">
        <v>16</v>
      </c>
      <c r="C80">
        <v>0.72897199999999995</v>
      </c>
      <c r="D80">
        <v>0.71483600000000003</v>
      </c>
      <c r="E80">
        <v>6.1504000000000003E-2</v>
      </c>
      <c r="F80">
        <v>0.938496</v>
      </c>
      <c r="G80">
        <v>0.70373699999999995</v>
      </c>
      <c r="H80">
        <v>0.70603800000000005</v>
      </c>
      <c r="I80" t="s">
        <v>21</v>
      </c>
      <c r="L80" t="s">
        <v>3</v>
      </c>
      <c r="M80">
        <f t="array" ref="M80">SUM(IF(L80=$B:$B,Q:Q))</f>
        <v>9</v>
      </c>
      <c r="Q80">
        <f t="shared" si="2"/>
        <v>1</v>
      </c>
      <c r="S80" t="b">
        <f t="array" ref="S80">IF(C80=MAX(IF($I:$I=I80,$C:$C)),B80)</f>
        <v>0</v>
      </c>
      <c r="T80">
        <f t="shared" si="3"/>
        <v>0</v>
      </c>
    </row>
    <row r="81" spans="1:20" x14ac:dyDescent="0.3">
      <c r="A81" s="2">
        <v>1</v>
      </c>
      <c r="B81" t="s">
        <v>17</v>
      </c>
      <c r="C81">
        <v>0.72429900000000003</v>
      </c>
      <c r="D81">
        <v>0.69440400000000002</v>
      </c>
      <c r="E81">
        <v>6.2454999999999997E-2</v>
      </c>
      <c r="F81">
        <v>0.93754499999999996</v>
      </c>
      <c r="G81">
        <v>0.69067800000000001</v>
      </c>
      <c r="H81">
        <v>0.69076199999999999</v>
      </c>
      <c r="I81" t="s">
        <v>21</v>
      </c>
      <c r="L81" t="s">
        <v>4</v>
      </c>
      <c r="M81">
        <f t="array" ref="M81">SUM(IF(L81=$B:$B,Q:Q))</f>
        <v>24</v>
      </c>
      <c r="Q81">
        <f t="shared" si="2"/>
        <v>1</v>
      </c>
      <c r="S81" t="b">
        <f t="array" ref="S81">IF(C81=MAX(IF($I:$I=I81,$C:$C)),B81)</f>
        <v>0</v>
      </c>
      <c r="T81">
        <f t="shared" si="3"/>
        <v>0</v>
      </c>
    </row>
    <row r="82" spans="1:20" x14ac:dyDescent="0.3">
      <c r="A82" s="2">
        <v>33</v>
      </c>
      <c r="B82" t="s">
        <v>0</v>
      </c>
      <c r="C82">
        <v>0.77451000000000003</v>
      </c>
      <c r="D82">
        <v>0.60567899999999997</v>
      </c>
      <c r="E82">
        <v>0.39432099999999998</v>
      </c>
      <c r="F82">
        <v>0.60567899999999997</v>
      </c>
      <c r="G82">
        <v>0.74743099999999996</v>
      </c>
      <c r="H82">
        <v>0.61489799999999994</v>
      </c>
      <c r="I82" t="s">
        <v>22</v>
      </c>
      <c r="L82" t="s">
        <v>5</v>
      </c>
      <c r="M82">
        <f t="array" ref="M82">SUM(IF(L82=$B:$B,Q:Q))</f>
        <v>25</v>
      </c>
      <c r="Q82">
        <f t="shared" ref="Q82:Q145" si="4">IF(C82&gt;SUMIF(I:I,I82,C:C)/16, 1, 0)</f>
        <v>1</v>
      </c>
      <c r="S82" t="b">
        <f t="array" ref="S82">IF(C82=MAX(IF($I:$I=I82,$C:$C)),B82)</f>
        <v>0</v>
      </c>
      <c r="T82">
        <f t="shared" si="3"/>
        <v>0</v>
      </c>
    </row>
    <row r="83" spans="1:20" x14ac:dyDescent="0.3">
      <c r="A83" s="2">
        <v>17</v>
      </c>
      <c r="B83" t="s">
        <v>3</v>
      </c>
      <c r="C83">
        <v>0.78104600000000002</v>
      </c>
      <c r="D83">
        <v>0.62987700000000002</v>
      </c>
      <c r="E83">
        <v>0.37012299999999998</v>
      </c>
      <c r="F83">
        <v>0.62987700000000002</v>
      </c>
      <c r="G83">
        <v>0.74351900000000004</v>
      </c>
      <c r="H83">
        <v>0.64599799999999996</v>
      </c>
      <c r="I83" t="s">
        <v>22</v>
      </c>
      <c r="L83" t="s">
        <v>6</v>
      </c>
      <c r="M83">
        <f t="array" ref="M83">SUM(IF(L83=$B:$B,Q:Q))</f>
        <v>24</v>
      </c>
      <c r="Q83">
        <f t="shared" si="4"/>
        <v>1</v>
      </c>
      <c r="S83" t="str">
        <f t="array" ref="S83">IF(C83=MAX(IF($I:$I=I83,$C:$C)),B83)</f>
        <v>ChebyshevDistance</v>
      </c>
      <c r="T83">
        <f t="shared" si="3"/>
        <v>1</v>
      </c>
    </row>
    <row r="84" spans="1:20" x14ac:dyDescent="0.3">
      <c r="A84" s="2">
        <v>19</v>
      </c>
      <c r="B84" t="s">
        <v>4</v>
      </c>
      <c r="C84">
        <v>0.764706</v>
      </c>
      <c r="D84">
        <v>0.59901199999999999</v>
      </c>
      <c r="E84">
        <v>0.40098800000000001</v>
      </c>
      <c r="F84">
        <v>0.59901199999999999</v>
      </c>
      <c r="G84">
        <v>0.71167199999999997</v>
      </c>
      <c r="H84">
        <v>0.60657099999999997</v>
      </c>
      <c r="I84" t="s">
        <v>22</v>
      </c>
      <c r="L84" t="s">
        <v>7</v>
      </c>
      <c r="M84">
        <f t="array" ref="M84">SUM(IF(L84=$B:$B,Q:Q))</f>
        <v>16</v>
      </c>
      <c r="Q84">
        <f t="shared" si="4"/>
        <v>0</v>
      </c>
      <c r="S84" t="b">
        <f t="array" ref="S84">IF(C84=MAX(IF($I:$I=I84,$C:$C)),B84)</f>
        <v>0</v>
      </c>
      <c r="T84">
        <f t="shared" si="3"/>
        <v>0</v>
      </c>
    </row>
    <row r="85" spans="1:20" x14ac:dyDescent="0.3">
      <c r="A85" s="2">
        <v>15</v>
      </c>
      <c r="B85" t="s">
        <v>5</v>
      </c>
      <c r="C85">
        <v>0.74182999999999999</v>
      </c>
      <c r="D85">
        <v>0.55975299999999995</v>
      </c>
      <c r="E85">
        <v>0.440247</v>
      </c>
      <c r="F85">
        <v>0.55975299999999995</v>
      </c>
      <c r="G85">
        <v>0.64958800000000005</v>
      </c>
      <c r="H85">
        <v>0.55262299999999998</v>
      </c>
      <c r="I85" t="s">
        <v>22</v>
      </c>
      <c r="L85" t="s">
        <v>8</v>
      </c>
      <c r="M85">
        <f t="array" ref="M85">SUM(IF(L85=$B:$B,Q:Q))</f>
        <v>18</v>
      </c>
      <c r="Q85">
        <f t="shared" si="4"/>
        <v>0</v>
      </c>
      <c r="S85" t="b">
        <f t="array" ref="S85">IF(C85=MAX(IF($I:$I=I85,$C:$C)),B85)</f>
        <v>0</v>
      </c>
      <c r="T85">
        <f t="shared" si="3"/>
        <v>0</v>
      </c>
    </row>
    <row r="86" spans="1:20" x14ac:dyDescent="0.3">
      <c r="A86" s="2">
        <v>11</v>
      </c>
      <c r="B86" t="s">
        <v>6</v>
      </c>
      <c r="C86">
        <v>0.76143799999999995</v>
      </c>
      <c r="D86">
        <v>0.61259300000000005</v>
      </c>
      <c r="E86">
        <v>0.387407</v>
      </c>
      <c r="F86">
        <v>0.61259300000000005</v>
      </c>
      <c r="G86">
        <v>0.69285699999999995</v>
      </c>
      <c r="H86">
        <v>0.62400900000000004</v>
      </c>
      <c r="I86" t="s">
        <v>22</v>
      </c>
      <c r="L86" t="s">
        <v>9</v>
      </c>
      <c r="M86">
        <f t="array" ref="M86">SUM(IF(L86=$B:$B,Q:Q))</f>
        <v>10</v>
      </c>
      <c r="Q86">
        <f t="shared" si="4"/>
        <v>0</v>
      </c>
      <c r="S86" t="b">
        <f t="array" ref="S86">IF(C86=MAX(IF($I:$I=I86,$C:$C)),B86)</f>
        <v>0</v>
      </c>
      <c r="T86">
        <f t="shared" si="3"/>
        <v>0</v>
      </c>
    </row>
    <row r="87" spans="1:20" x14ac:dyDescent="0.3">
      <c r="A87" s="2">
        <v>15</v>
      </c>
      <c r="B87" t="s">
        <v>7</v>
      </c>
      <c r="C87">
        <v>0.77451000000000003</v>
      </c>
      <c r="D87">
        <v>0.62543199999999999</v>
      </c>
      <c r="E87">
        <v>0.37456800000000001</v>
      </c>
      <c r="F87">
        <v>0.62543199999999999</v>
      </c>
      <c r="G87">
        <v>0.72446999999999995</v>
      </c>
      <c r="H87">
        <v>0.64010400000000001</v>
      </c>
      <c r="I87" t="s">
        <v>22</v>
      </c>
      <c r="L87" t="s">
        <v>10</v>
      </c>
      <c r="M87">
        <f t="array" ref="M87">SUM(IF(L87=$B:$B,Q:Q))</f>
        <v>24</v>
      </c>
      <c r="Q87">
        <f t="shared" si="4"/>
        <v>1</v>
      </c>
      <c r="S87" t="b">
        <f t="array" ref="S87">IF(C87=MAX(IF($I:$I=I87,$C:$C)),B87)</f>
        <v>0</v>
      </c>
      <c r="T87">
        <f t="shared" si="3"/>
        <v>0</v>
      </c>
    </row>
    <row r="88" spans="1:20" x14ac:dyDescent="0.3">
      <c r="A88" s="2">
        <v>15</v>
      </c>
      <c r="B88" t="s">
        <v>8</v>
      </c>
      <c r="C88">
        <v>0.77451000000000003</v>
      </c>
      <c r="D88">
        <v>0.62543199999999999</v>
      </c>
      <c r="E88">
        <v>0.37456800000000001</v>
      </c>
      <c r="F88">
        <v>0.62543199999999999</v>
      </c>
      <c r="G88">
        <v>0.72446999999999995</v>
      </c>
      <c r="H88">
        <v>0.64010400000000001</v>
      </c>
      <c r="I88" t="s">
        <v>22</v>
      </c>
      <c r="L88" t="s">
        <v>11</v>
      </c>
      <c r="M88">
        <f t="array" ref="M88">SUM(IF(L88=$B:$B,Q:Q))</f>
        <v>19</v>
      </c>
      <c r="Q88">
        <f t="shared" si="4"/>
        <v>1</v>
      </c>
      <c r="S88" t="b">
        <f t="array" ref="S88">IF(C88=MAX(IF($I:$I=I88,$C:$C)),B88)</f>
        <v>0</v>
      </c>
      <c r="T88">
        <f t="shared" si="3"/>
        <v>0</v>
      </c>
    </row>
    <row r="89" spans="1:20" x14ac:dyDescent="0.3">
      <c r="A89" s="2">
        <v>59</v>
      </c>
      <c r="B89" t="s">
        <v>9</v>
      </c>
      <c r="C89">
        <v>0.75817000000000001</v>
      </c>
      <c r="D89">
        <v>0.60246900000000003</v>
      </c>
      <c r="E89">
        <v>0.39753100000000002</v>
      </c>
      <c r="F89">
        <v>0.60246900000000003</v>
      </c>
      <c r="G89">
        <v>0.68763200000000002</v>
      </c>
      <c r="H89">
        <v>0.61154200000000003</v>
      </c>
      <c r="I89" t="s">
        <v>22</v>
      </c>
      <c r="L89" t="s">
        <v>12</v>
      </c>
      <c r="M89">
        <f t="array" ref="M89">SUM(IF(L89=$B:$B,Q:Q))</f>
        <v>26</v>
      </c>
      <c r="Q89">
        <f t="shared" si="4"/>
        <v>0</v>
      </c>
      <c r="S89" t="b">
        <f t="array" ref="S89">IF(C89=MAX(IF($I:$I=I89,$C:$C)),B89)</f>
        <v>0</v>
      </c>
      <c r="T89">
        <f t="shared" si="3"/>
        <v>0</v>
      </c>
    </row>
    <row r="90" spans="1:20" x14ac:dyDescent="0.3">
      <c r="A90" s="2">
        <v>19</v>
      </c>
      <c r="B90" t="s">
        <v>10</v>
      </c>
      <c r="C90">
        <v>0.764706</v>
      </c>
      <c r="D90">
        <v>0.59901199999999999</v>
      </c>
      <c r="E90">
        <v>0.40098800000000001</v>
      </c>
      <c r="F90">
        <v>0.59901199999999999</v>
      </c>
      <c r="G90">
        <v>0.71167199999999997</v>
      </c>
      <c r="H90">
        <v>0.60657099999999997</v>
      </c>
      <c r="I90" t="s">
        <v>22</v>
      </c>
      <c r="L90" t="s">
        <v>13</v>
      </c>
      <c r="M90">
        <f t="array" ref="M90">SUM(IF(L90=$B:$B,Q:Q))</f>
        <v>26</v>
      </c>
      <c r="Q90">
        <f t="shared" si="4"/>
        <v>0</v>
      </c>
      <c r="S90" t="b">
        <f t="array" ref="S90">IF(C90=MAX(IF($I:$I=I90,$C:$C)),B90)</f>
        <v>0</v>
      </c>
      <c r="T90">
        <f t="shared" si="3"/>
        <v>0</v>
      </c>
    </row>
    <row r="91" spans="1:20" x14ac:dyDescent="0.3">
      <c r="A91" s="2">
        <v>33</v>
      </c>
      <c r="B91" t="s">
        <v>11</v>
      </c>
      <c r="C91">
        <v>0.77451000000000003</v>
      </c>
      <c r="D91">
        <v>0.60567899999999997</v>
      </c>
      <c r="E91">
        <v>0.39432099999999998</v>
      </c>
      <c r="F91">
        <v>0.60567899999999997</v>
      </c>
      <c r="G91">
        <v>0.74743099999999996</v>
      </c>
      <c r="H91">
        <v>0.61489799999999994</v>
      </c>
      <c r="I91" t="s">
        <v>22</v>
      </c>
      <c r="L91" t="s">
        <v>14</v>
      </c>
      <c r="M91">
        <f t="array" ref="M91">SUM(IF(L91=$B:$B,Q:Q))</f>
        <v>23</v>
      </c>
      <c r="Q91">
        <f t="shared" si="4"/>
        <v>1</v>
      </c>
      <c r="S91" t="b">
        <f t="array" ref="S91">IF(C91=MAX(IF($I:$I=I91,$C:$C)),B91)</f>
        <v>0</v>
      </c>
      <c r="T91">
        <f t="shared" si="3"/>
        <v>0</v>
      </c>
    </row>
    <row r="92" spans="1:20" x14ac:dyDescent="0.3">
      <c r="A92" s="2">
        <v>11</v>
      </c>
      <c r="B92" t="s">
        <v>12</v>
      </c>
      <c r="C92">
        <v>0.75163400000000002</v>
      </c>
      <c r="D92">
        <v>0.59012299999999995</v>
      </c>
      <c r="E92">
        <v>0.40987699999999999</v>
      </c>
      <c r="F92">
        <v>0.59012299999999995</v>
      </c>
      <c r="G92">
        <v>0.67316799999999999</v>
      </c>
      <c r="H92">
        <v>0.59580100000000003</v>
      </c>
      <c r="I92" t="s">
        <v>22</v>
      </c>
      <c r="L92" t="s">
        <v>15</v>
      </c>
      <c r="M92">
        <f t="array" ref="M92">SUM(IF(L92=$B:$B,Q:Q))</f>
        <v>17</v>
      </c>
      <c r="Q92">
        <f t="shared" si="4"/>
        <v>0</v>
      </c>
      <c r="S92" t="b">
        <f t="array" ref="S92">IF(C92=MAX(IF($I:$I=I92,$C:$C)),B92)</f>
        <v>0</v>
      </c>
      <c r="T92">
        <f t="shared" si="3"/>
        <v>0</v>
      </c>
    </row>
    <row r="93" spans="1:20" x14ac:dyDescent="0.3">
      <c r="A93" s="2">
        <v>27</v>
      </c>
      <c r="B93" t="s">
        <v>13</v>
      </c>
      <c r="C93">
        <v>0.76797400000000005</v>
      </c>
      <c r="D93">
        <v>0.59728400000000004</v>
      </c>
      <c r="E93">
        <v>0.40271600000000002</v>
      </c>
      <c r="F93">
        <v>0.59728400000000004</v>
      </c>
      <c r="G93">
        <v>0.72777499999999995</v>
      </c>
      <c r="H93">
        <v>0.60373500000000002</v>
      </c>
      <c r="I93" t="s">
        <v>22</v>
      </c>
      <c r="L93" t="s">
        <v>16</v>
      </c>
      <c r="M93">
        <f t="array" ref="M93">SUM(IF(L93=$B:$B,Q:Q))</f>
        <v>18</v>
      </c>
      <c r="Q93">
        <f t="shared" si="4"/>
        <v>1</v>
      </c>
      <c r="S93" t="b">
        <f t="array" ref="S93">IF(C93=MAX(IF($I:$I=I93,$C:$C)),B93)</f>
        <v>0</v>
      </c>
      <c r="T93">
        <f t="shared" si="3"/>
        <v>0</v>
      </c>
    </row>
    <row r="94" spans="1:20" x14ac:dyDescent="0.3">
      <c r="A94" s="2">
        <v>27</v>
      </c>
      <c r="B94" t="s">
        <v>14</v>
      </c>
      <c r="C94">
        <v>0.76797400000000005</v>
      </c>
      <c r="D94">
        <v>0.60123499999999996</v>
      </c>
      <c r="E94">
        <v>0.39876499999999998</v>
      </c>
      <c r="F94">
        <v>0.60123499999999996</v>
      </c>
      <c r="G94">
        <v>0.72282599999999997</v>
      </c>
      <c r="H94">
        <v>0.60932200000000003</v>
      </c>
      <c r="I94" t="s">
        <v>22</v>
      </c>
      <c r="L94" t="s">
        <v>17</v>
      </c>
      <c r="M94">
        <f t="array" ref="M94">SUM(IF(L94=$B:$B,Q:Q))</f>
        <v>16</v>
      </c>
      <c r="Q94">
        <f t="shared" si="4"/>
        <v>1</v>
      </c>
      <c r="S94" t="b">
        <f t="array" ref="S94">IF(C94=MAX(IF($I:$I=I94,$C:$C)),B94)</f>
        <v>0</v>
      </c>
      <c r="T94">
        <f t="shared" si="3"/>
        <v>0</v>
      </c>
    </row>
    <row r="95" spans="1:20" x14ac:dyDescent="0.3">
      <c r="A95" s="2">
        <v>41</v>
      </c>
      <c r="B95" t="s">
        <v>15</v>
      </c>
      <c r="C95">
        <v>0.77777799999999997</v>
      </c>
      <c r="D95">
        <v>0.61185199999999995</v>
      </c>
      <c r="E95">
        <v>0.38814799999999999</v>
      </c>
      <c r="F95">
        <v>0.61185199999999995</v>
      </c>
      <c r="G95">
        <v>0.75376600000000005</v>
      </c>
      <c r="H95">
        <v>0.62317999999999996</v>
      </c>
      <c r="I95" t="s">
        <v>22</v>
      </c>
      <c r="Q95">
        <f t="shared" si="4"/>
        <v>1</v>
      </c>
      <c r="S95" t="b">
        <f t="array" ref="S95">IF(C95=MAX(IF($I:$I=I95,$C:$C)),B95)</f>
        <v>0</v>
      </c>
      <c r="T95">
        <f t="shared" si="3"/>
        <v>0</v>
      </c>
    </row>
    <row r="96" spans="1:20" x14ac:dyDescent="0.3">
      <c r="A96" s="2">
        <v>17</v>
      </c>
      <c r="B96" t="s">
        <v>16</v>
      </c>
      <c r="C96">
        <v>0.77451000000000003</v>
      </c>
      <c r="D96">
        <v>0.62938300000000003</v>
      </c>
      <c r="E96">
        <v>0.37061699999999997</v>
      </c>
      <c r="F96">
        <v>0.62938300000000003</v>
      </c>
      <c r="G96">
        <v>0.72161699999999995</v>
      </c>
      <c r="H96">
        <v>0.64461100000000005</v>
      </c>
      <c r="I96" t="s">
        <v>22</v>
      </c>
      <c r="M96" t="s">
        <v>60</v>
      </c>
      <c r="Q96">
        <f t="shared" si="4"/>
        <v>1</v>
      </c>
      <c r="S96" t="b">
        <f t="array" ref="S96">IF(C96=MAX(IF($I:$I=I96,$C:$C)),B96)</f>
        <v>0</v>
      </c>
      <c r="T96">
        <f t="shared" si="3"/>
        <v>0</v>
      </c>
    </row>
    <row r="97" spans="1:20" x14ac:dyDescent="0.3">
      <c r="A97" s="2">
        <v>19</v>
      </c>
      <c r="B97" t="s">
        <v>17</v>
      </c>
      <c r="C97">
        <v>0.77451000000000003</v>
      </c>
      <c r="D97">
        <v>0.62148099999999995</v>
      </c>
      <c r="E97">
        <v>0.37851899999999999</v>
      </c>
      <c r="F97">
        <v>0.62148099999999995</v>
      </c>
      <c r="G97">
        <v>0.72777800000000004</v>
      </c>
      <c r="H97">
        <v>0.63543099999999997</v>
      </c>
      <c r="I97" t="s">
        <v>22</v>
      </c>
      <c r="L97" t="s">
        <v>0</v>
      </c>
      <c r="M97">
        <f t="array" ref="M97">SUM(IF(L97=$B:$B,T:T))</f>
        <v>6</v>
      </c>
      <c r="Q97">
        <f t="shared" si="4"/>
        <v>1</v>
      </c>
      <c r="S97" t="b">
        <f t="array" ref="S97">IF(C97=MAX(IF($I:$I=I97,$C:$C)),B97)</f>
        <v>0</v>
      </c>
      <c r="T97">
        <f t="shared" si="3"/>
        <v>0</v>
      </c>
    </row>
    <row r="98" spans="1:20" x14ac:dyDescent="0.3">
      <c r="A98" s="2">
        <v>9</v>
      </c>
      <c r="B98" t="s">
        <v>0</v>
      </c>
      <c r="C98">
        <v>0.64285700000000001</v>
      </c>
      <c r="D98">
        <v>0.45054899999999998</v>
      </c>
      <c r="E98">
        <v>0.22381000000000001</v>
      </c>
      <c r="F98">
        <v>0.77619000000000005</v>
      </c>
      <c r="G98" t="s">
        <v>1</v>
      </c>
      <c r="H98" t="s">
        <v>1</v>
      </c>
      <c r="I98" t="s">
        <v>23</v>
      </c>
      <c r="L98" t="s">
        <v>3</v>
      </c>
      <c r="M98">
        <f t="array" ref="M98">SUM(IF(L98=$B:$B,T:T))</f>
        <v>4</v>
      </c>
      <c r="Q98">
        <f t="shared" si="4"/>
        <v>0</v>
      </c>
      <c r="S98" t="b">
        <f t="array" ref="S98">IF(C98=MAX(IF($I:$I=I98,$C:$C)),B98)</f>
        <v>0</v>
      </c>
      <c r="T98">
        <f t="shared" si="3"/>
        <v>0</v>
      </c>
    </row>
    <row r="99" spans="1:20" x14ac:dyDescent="0.3">
      <c r="A99" s="2">
        <v>13</v>
      </c>
      <c r="B99" t="s">
        <v>3</v>
      </c>
      <c r="C99">
        <v>0.57142899999999996</v>
      </c>
      <c r="D99">
        <v>0.39926699999999998</v>
      </c>
      <c r="E99">
        <v>0.27142899999999998</v>
      </c>
      <c r="F99">
        <v>0.72857099999999997</v>
      </c>
      <c r="G99" t="s">
        <v>1</v>
      </c>
      <c r="H99" t="s">
        <v>1</v>
      </c>
      <c r="I99" t="s">
        <v>23</v>
      </c>
      <c r="L99" t="s">
        <v>4</v>
      </c>
      <c r="M99">
        <f t="array" ref="M99">SUM(IF(L99=$B:$B,T:T))</f>
        <v>4</v>
      </c>
      <c r="Q99">
        <f t="shared" si="4"/>
        <v>0</v>
      </c>
      <c r="S99" t="b">
        <f t="array" ref="S99">IF(C99=MAX(IF($I:$I=I99,$C:$C)),B99)</f>
        <v>0</v>
      </c>
      <c r="T99">
        <f t="shared" si="3"/>
        <v>0</v>
      </c>
    </row>
    <row r="100" spans="1:20" x14ac:dyDescent="0.3">
      <c r="A100" s="2">
        <v>5</v>
      </c>
      <c r="B100" t="s">
        <v>4</v>
      </c>
      <c r="C100">
        <v>0.75</v>
      </c>
      <c r="D100">
        <v>0.52014700000000003</v>
      </c>
      <c r="E100">
        <v>0.15873000000000001</v>
      </c>
      <c r="F100">
        <v>0.84126999999999996</v>
      </c>
      <c r="G100" t="s">
        <v>1</v>
      </c>
      <c r="H100" t="s">
        <v>1</v>
      </c>
      <c r="I100" t="s">
        <v>23</v>
      </c>
      <c r="L100" t="s">
        <v>5</v>
      </c>
      <c r="M100">
        <f t="array" ref="M100">SUM(IF(L100=$B:$B,T:T))</f>
        <v>9</v>
      </c>
      <c r="Q100">
        <f t="shared" si="4"/>
        <v>1</v>
      </c>
      <c r="S100" t="str">
        <f t="array" ref="S100">IF(C100=MAX(IF($I:$I=I100,$C:$C)),B100)</f>
        <v>ManhattanDistance</v>
      </c>
      <c r="T100">
        <f t="shared" si="3"/>
        <v>1</v>
      </c>
    </row>
    <row r="101" spans="1:20" x14ac:dyDescent="0.3">
      <c r="A101" s="2">
        <v>7</v>
      </c>
      <c r="B101" t="s">
        <v>5</v>
      </c>
      <c r="C101">
        <v>0.75</v>
      </c>
      <c r="D101">
        <v>0.52014700000000003</v>
      </c>
      <c r="E101">
        <v>0.16031699999999999</v>
      </c>
      <c r="F101">
        <v>0.83968299999999996</v>
      </c>
      <c r="G101" t="s">
        <v>1</v>
      </c>
      <c r="H101" t="s">
        <v>1</v>
      </c>
      <c r="I101" t="s">
        <v>23</v>
      </c>
      <c r="L101" t="s">
        <v>6</v>
      </c>
      <c r="M101">
        <f t="array" ref="M101">SUM(IF(L101=$B:$B,T:T))</f>
        <v>4</v>
      </c>
      <c r="Q101">
        <f t="shared" si="4"/>
        <v>1</v>
      </c>
      <c r="S101" t="str">
        <f t="array" ref="S101">IF(C101=MAX(IF($I:$I=I101,$C:$C)),B101)</f>
        <v>MinkowskiDistance05</v>
      </c>
      <c r="T101">
        <f t="shared" si="3"/>
        <v>1</v>
      </c>
    </row>
    <row r="102" spans="1:20" x14ac:dyDescent="0.3">
      <c r="A102" s="2">
        <v>7</v>
      </c>
      <c r="B102" t="s">
        <v>6</v>
      </c>
      <c r="C102">
        <v>0.75</v>
      </c>
      <c r="D102">
        <v>0.52014700000000003</v>
      </c>
      <c r="E102">
        <v>0.16031699999999999</v>
      </c>
      <c r="F102">
        <v>0.83968299999999996</v>
      </c>
      <c r="G102" t="s">
        <v>1</v>
      </c>
      <c r="H102" t="s">
        <v>1</v>
      </c>
      <c r="I102" t="s">
        <v>23</v>
      </c>
      <c r="L102" t="s">
        <v>7</v>
      </c>
      <c r="M102">
        <f t="array" ref="M102">SUM(IF(L102=$B:$B,T:T))</f>
        <v>6</v>
      </c>
      <c r="Q102">
        <f t="shared" si="4"/>
        <v>1</v>
      </c>
      <c r="S102" t="str">
        <f t="array" ref="S102">IF(C102=MAX(IF($I:$I=I102,$C:$C)),B102)</f>
        <v>MinkowskiDistance075</v>
      </c>
      <c r="T102">
        <f t="shared" si="3"/>
        <v>1</v>
      </c>
    </row>
    <row r="103" spans="1:20" x14ac:dyDescent="0.3">
      <c r="A103" s="2">
        <v>9</v>
      </c>
      <c r="B103" t="s">
        <v>7</v>
      </c>
      <c r="C103">
        <v>0.64285700000000001</v>
      </c>
      <c r="D103">
        <v>0.45054899999999998</v>
      </c>
      <c r="E103">
        <v>0.22381000000000001</v>
      </c>
      <c r="F103">
        <v>0.77619000000000005</v>
      </c>
      <c r="G103" t="s">
        <v>1</v>
      </c>
      <c r="H103" t="s">
        <v>1</v>
      </c>
      <c r="I103" t="s">
        <v>23</v>
      </c>
      <c r="L103" t="s">
        <v>8</v>
      </c>
      <c r="M103">
        <f t="array" ref="M103">SUM(IF(L103=$B:$B,T:T))</f>
        <v>8</v>
      </c>
      <c r="Q103">
        <f t="shared" si="4"/>
        <v>0</v>
      </c>
      <c r="S103" t="b">
        <f t="array" ref="S103">IF(C103=MAX(IF($I:$I=I103,$C:$C)),B103)</f>
        <v>0</v>
      </c>
      <c r="T103">
        <f t="shared" si="3"/>
        <v>0</v>
      </c>
    </row>
    <row r="104" spans="1:20" x14ac:dyDescent="0.3">
      <c r="A104" s="2">
        <v>9</v>
      </c>
      <c r="B104" t="s">
        <v>8</v>
      </c>
      <c r="C104">
        <v>0.64285700000000001</v>
      </c>
      <c r="D104">
        <v>0.45054899999999998</v>
      </c>
      <c r="E104">
        <v>0.22381000000000001</v>
      </c>
      <c r="F104">
        <v>0.77619000000000005</v>
      </c>
      <c r="G104" t="s">
        <v>1</v>
      </c>
      <c r="H104" t="s">
        <v>1</v>
      </c>
      <c r="I104" t="s">
        <v>23</v>
      </c>
      <c r="L104" t="s">
        <v>9</v>
      </c>
      <c r="M104">
        <f t="array" ref="M104">SUM(IF(L104=$B:$B,T:T))</f>
        <v>8</v>
      </c>
      <c r="Q104">
        <f t="shared" si="4"/>
        <v>0</v>
      </c>
      <c r="S104" t="b">
        <f t="array" ref="S104">IF(C104=MAX(IF($I:$I=I104,$C:$C)),B104)</f>
        <v>0</v>
      </c>
      <c r="T104">
        <f t="shared" si="3"/>
        <v>0</v>
      </c>
    </row>
    <row r="105" spans="1:20" x14ac:dyDescent="0.3">
      <c r="A105" s="2">
        <v>13</v>
      </c>
      <c r="B105" t="s">
        <v>9</v>
      </c>
      <c r="C105">
        <v>0.75</v>
      </c>
      <c r="D105">
        <v>0.52014700000000003</v>
      </c>
      <c r="E105">
        <v>0.15873000000000001</v>
      </c>
      <c r="F105">
        <v>0.84126999999999996</v>
      </c>
      <c r="G105" t="s">
        <v>1</v>
      </c>
      <c r="H105" t="s">
        <v>1</v>
      </c>
      <c r="I105" t="s">
        <v>23</v>
      </c>
      <c r="L105" t="s">
        <v>10</v>
      </c>
      <c r="M105">
        <f t="array" ref="M105">SUM(IF(L105=$B:$B,T:T))</f>
        <v>4</v>
      </c>
      <c r="Q105">
        <f t="shared" si="4"/>
        <v>1</v>
      </c>
      <c r="S105" t="str">
        <f t="array" ref="S105">IF(C105=MAX(IF($I:$I=I105,$C:$C)),B105)</f>
        <v>CanberraDistance</v>
      </c>
      <c r="T105">
        <f t="shared" si="3"/>
        <v>1</v>
      </c>
    </row>
    <row r="106" spans="1:20" x14ac:dyDescent="0.3">
      <c r="A106" s="2">
        <v>5</v>
      </c>
      <c r="B106" t="s">
        <v>10</v>
      </c>
      <c r="C106">
        <v>0.75</v>
      </c>
      <c r="D106">
        <v>0.52014700000000003</v>
      </c>
      <c r="E106">
        <v>0.15873000000000001</v>
      </c>
      <c r="F106">
        <v>0.84126999999999996</v>
      </c>
      <c r="G106" t="s">
        <v>1</v>
      </c>
      <c r="H106" t="s">
        <v>1</v>
      </c>
      <c r="I106" t="s">
        <v>23</v>
      </c>
      <c r="L106" t="s">
        <v>11</v>
      </c>
      <c r="M106">
        <f t="array" ref="M106">SUM(IF(L106=$B:$B,T:T))</f>
        <v>6</v>
      </c>
      <c r="Q106">
        <f t="shared" si="4"/>
        <v>1</v>
      </c>
      <c r="S106" t="str">
        <f t="array" ref="S106">IF(C106=MAX(IF($I:$I=I106,$C:$C)),B106)</f>
        <v>MeanAbsoluteError1</v>
      </c>
      <c r="T106">
        <f t="shared" si="3"/>
        <v>1</v>
      </c>
    </row>
    <row r="107" spans="1:20" x14ac:dyDescent="0.3">
      <c r="A107" s="2">
        <v>9</v>
      </c>
      <c r="B107" t="s">
        <v>11</v>
      </c>
      <c r="C107">
        <v>0.64285700000000001</v>
      </c>
      <c r="D107">
        <v>0.45054899999999998</v>
      </c>
      <c r="E107">
        <v>0.22381000000000001</v>
      </c>
      <c r="F107">
        <v>0.77619000000000005</v>
      </c>
      <c r="G107" t="s">
        <v>1</v>
      </c>
      <c r="H107" t="s">
        <v>1</v>
      </c>
      <c r="I107" t="s">
        <v>23</v>
      </c>
      <c r="L107" t="s">
        <v>12</v>
      </c>
      <c r="M107">
        <f t="array" ref="M107">SUM(IF(L107=$B:$B,T:T))</f>
        <v>5</v>
      </c>
      <c r="Q107">
        <f t="shared" si="4"/>
        <v>0</v>
      </c>
      <c r="S107" t="b">
        <f t="array" ref="S107">IF(C107=MAX(IF($I:$I=I107,$C:$C)),B107)</f>
        <v>0</v>
      </c>
      <c r="T107">
        <f t="shared" si="3"/>
        <v>0</v>
      </c>
    </row>
    <row r="108" spans="1:20" x14ac:dyDescent="0.3">
      <c r="A108" s="2">
        <v>7</v>
      </c>
      <c r="B108" t="s">
        <v>12</v>
      </c>
      <c r="C108">
        <v>0.75</v>
      </c>
      <c r="D108">
        <v>0.52014700000000003</v>
      </c>
      <c r="E108">
        <v>0.15873000000000001</v>
      </c>
      <c r="F108">
        <v>0.84126999999999996</v>
      </c>
      <c r="G108" t="s">
        <v>1</v>
      </c>
      <c r="H108" t="s">
        <v>1</v>
      </c>
      <c r="I108" t="s">
        <v>23</v>
      </c>
      <c r="L108" t="s">
        <v>13</v>
      </c>
      <c r="M108">
        <f t="array" ref="M108">SUM(IF(L108=$B:$B,T:T))</f>
        <v>3</v>
      </c>
      <c r="Q108">
        <f t="shared" si="4"/>
        <v>1</v>
      </c>
      <c r="S108" t="str">
        <f t="array" ref="S108">IF(C108=MAX(IF($I:$I=I108,$C:$C)),B108)</f>
        <v>RodriguesDistance05</v>
      </c>
      <c r="T108">
        <f t="shared" si="3"/>
        <v>1</v>
      </c>
    </row>
    <row r="109" spans="1:20" x14ac:dyDescent="0.3">
      <c r="A109" s="2">
        <v>17</v>
      </c>
      <c r="B109" t="s">
        <v>13</v>
      </c>
      <c r="C109">
        <v>0.71428599999999998</v>
      </c>
      <c r="D109">
        <v>0.49633699999999997</v>
      </c>
      <c r="E109">
        <v>0.180952</v>
      </c>
      <c r="F109">
        <v>0.819048</v>
      </c>
      <c r="G109" t="s">
        <v>1</v>
      </c>
      <c r="H109" t="s">
        <v>1</v>
      </c>
      <c r="I109" t="s">
        <v>23</v>
      </c>
      <c r="L109" t="s">
        <v>14</v>
      </c>
      <c r="M109">
        <f t="array" ref="M109">SUM(IF(L109=$B:$B,T:T))</f>
        <v>9</v>
      </c>
      <c r="Q109">
        <f t="shared" si="4"/>
        <v>1</v>
      </c>
      <c r="S109" t="b">
        <f t="array" ref="S109">IF(C109=MAX(IF($I:$I=I109,$C:$C)),B109)</f>
        <v>0</v>
      </c>
      <c r="T109">
        <f t="shared" si="3"/>
        <v>0</v>
      </c>
    </row>
    <row r="110" spans="1:20" x14ac:dyDescent="0.3">
      <c r="A110" s="2">
        <v>9</v>
      </c>
      <c r="B110" t="s">
        <v>14</v>
      </c>
      <c r="C110">
        <v>0.64285700000000001</v>
      </c>
      <c r="D110">
        <v>0.45054899999999998</v>
      </c>
      <c r="E110">
        <v>0.22381000000000001</v>
      </c>
      <c r="F110">
        <v>0.77619000000000005</v>
      </c>
      <c r="G110" t="s">
        <v>1</v>
      </c>
      <c r="H110" t="s">
        <v>1</v>
      </c>
      <c r="I110" t="s">
        <v>23</v>
      </c>
      <c r="L110" t="s">
        <v>15</v>
      </c>
      <c r="M110">
        <f t="array" ref="M110">SUM(IF(L110=$B:$B,T:T))</f>
        <v>4</v>
      </c>
      <c r="Q110">
        <f t="shared" si="4"/>
        <v>0</v>
      </c>
      <c r="S110" t="b">
        <f t="array" ref="S110">IF(C110=MAX(IF($I:$I=I110,$C:$C)),B110)</f>
        <v>0</v>
      </c>
      <c r="T110">
        <f t="shared" si="3"/>
        <v>0</v>
      </c>
    </row>
    <row r="111" spans="1:20" x14ac:dyDescent="0.3">
      <c r="A111" s="2">
        <v>9</v>
      </c>
      <c r="B111" t="s">
        <v>15</v>
      </c>
      <c r="C111">
        <v>0.64285700000000001</v>
      </c>
      <c r="D111">
        <v>0.45054899999999998</v>
      </c>
      <c r="E111">
        <v>0.22381000000000001</v>
      </c>
      <c r="F111">
        <v>0.77619000000000005</v>
      </c>
      <c r="G111" t="s">
        <v>1</v>
      </c>
      <c r="H111" t="s">
        <v>1</v>
      </c>
      <c r="I111" t="s">
        <v>23</v>
      </c>
      <c r="L111" t="s">
        <v>16</v>
      </c>
      <c r="M111">
        <f t="array" ref="M111">SUM(IF(L111=$B:$B,T:T))</f>
        <v>5</v>
      </c>
      <c r="Q111">
        <f t="shared" si="4"/>
        <v>0</v>
      </c>
      <c r="S111" t="b">
        <f t="array" ref="S111">IF(C111=MAX(IF($I:$I=I111,$C:$C)),B111)</f>
        <v>0</v>
      </c>
      <c r="T111">
        <f t="shared" si="3"/>
        <v>0</v>
      </c>
    </row>
    <row r="112" spans="1:20" x14ac:dyDescent="0.3">
      <c r="A112" s="2">
        <v>9</v>
      </c>
      <c r="B112" t="s">
        <v>16</v>
      </c>
      <c r="C112">
        <v>0.64285700000000001</v>
      </c>
      <c r="D112">
        <v>0.45054899999999998</v>
      </c>
      <c r="E112">
        <v>0.22381000000000001</v>
      </c>
      <c r="F112">
        <v>0.77619000000000005</v>
      </c>
      <c r="G112" t="s">
        <v>1</v>
      </c>
      <c r="H112" t="s">
        <v>1</v>
      </c>
      <c r="I112" t="s">
        <v>23</v>
      </c>
      <c r="L112" t="s">
        <v>17</v>
      </c>
      <c r="M112">
        <f t="array" ref="M112">SUM(IF(L112=$B:$B,T:T))</f>
        <v>8</v>
      </c>
      <c r="Q112">
        <f t="shared" si="4"/>
        <v>0</v>
      </c>
      <c r="S112" t="b">
        <f t="array" ref="S112">IF(C112=MAX(IF($I:$I=I112,$C:$C)),B112)</f>
        <v>0</v>
      </c>
      <c r="T112">
        <f t="shared" si="3"/>
        <v>0</v>
      </c>
    </row>
    <row r="113" spans="1:20" x14ac:dyDescent="0.3">
      <c r="A113" s="2">
        <v>9</v>
      </c>
      <c r="B113" t="s">
        <v>17</v>
      </c>
      <c r="C113">
        <v>0.64285700000000001</v>
      </c>
      <c r="D113">
        <v>0.45054899999999998</v>
      </c>
      <c r="E113">
        <v>0.22381000000000001</v>
      </c>
      <c r="F113">
        <v>0.77619000000000005</v>
      </c>
      <c r="G113" t="s">
        <v>1</v>
      </c>
      <c r="H113" t="s">
        <v>1</v>
      </c>
      <c r="I113" t="s">
        <v>23</v>
      </c>
      <c r="Q113">
        <f t="shared" si="4"/>
        <v>0</v>
      </c>
      <c r="S113" t="b">
        <f t="array" ref="S113">IF(C113=MAX(IF($I:$I=I113,$C:$C)),B113)</f>
        <v>0</v>
      </c>
      <c r="T113">
        <f t="shared" si="3"/>
        <v>0</v>
      </c>
    </row>
    <row r="114" spans="1:20" x14ac:dyDescent="0.3">
      <c r="A114" s="2">
        <v>6</v>
      </c>
      <c r="B114" t="s">
        <v>0</v>
      </c>
      <c r="C114">
        <v>0.73484799999999995</v>
      </c>
      <c r="D114">
        <v>0.73464099999999999</v>
      </c>
      <c r="E114">
        <v>0.14318600000000001</v>
      </c>
      <c r="F114">
        <v>0.85681399999999996</v>
      </c>
      <c r="G114">
        <v>0.78177799999999997</v>
      </c>
      <c r="H114">
        <v>0.748417</v>
      </c>
      <c r="I114" t="s">
        <v>24</v>
      </c>
      <c r="Q114">
        <f t="shared" si="4"/>
        <v>1</v>
      </c>
      <c r="S114" t="str">
        <f t="array" ref="S114">IF(C114=MAX(IF($I:$I=I114,$C:$C)),B114)</f>
        <v>EuclideanDistance</v>
      </c>
      <c r="T114">
        <f t="shared" si="3"/>
        <v>1</v>
      </c>
    </row>
    <row r="115" spans="1:20" x14ac:dyDescent="0.3">
      <c r="A115" s="2">
        <v>6</v>
      </c>
      <c r="B115" t="s">
        <v>3</v>
      </c>
      <c r="C115">
        <v>0.63636400000000004</v>
      </c>
      <c r="D115">
        <v>0.59934600000000005</v>
      </c>
      <c r="E115">
        <v>0.19583600000000001</v>
      </c>
      <c r="F115">
        <v>0.80416399999999999</v>
      </c>
      <c r="G115">
        <v>0.70657199999999998</v>
      </c>
      <c r="H115">
        <v>0.610873</v>
      </c>
      <c r="I115" t="s">
        <v>24</v>
      </c>
      <c r="L115" s="11" t="s">
        <v>100</v>
      </c>
      <c r="M115" s="11"/>
      <c r="N115" s="11"/>
      <c r="O115" s="11"/>
      <c r="Q115">
        <f t="shared" si="4"/>
        <v>0</v>
      </c>
      <c r="S115" t="b">
        <f t="array" ref="S115">IF(C115=MAX(IF($I:$I=I115,$C:$C)),B115)</f>
        <v>0</v>
      </c>
      <c r="T115">
        <f t="shared" si="3"/>
        <v>0</v>
      </c>
    </row>
    <row r="116" spans="1:20" x14ac:dyDescent="0.3">
      <c r="A116" s="2">
        <v>5</v>
      </c>
      <c r="B116" t="s">
        <v>4</v>
      </c>
      <c r="C116">
        <v>0.70454499999999998</v>
      </c>
      <c r="D116">
        <v>0.69934600000000002</v>
      </c>
      <c r="E116">
        <v>0.15964700000000001</v>
      </c>
      <c r="F116">
        <v>0.84035300000000002</v>
      </c>
      <c r="G116">
        <v>0.75557700000000005</v>
      </c>
      <c r="H116">
        <v>0.71665900000000005</v>
      </c>
      <c r="I116" t="s">
        <v>24</v>
      </c>
      <c r="L116" t="s">
        <v>0</v>
      </c>
      <c r="M116">
        <f t="array" ref="M116">MAX(IF(L116=$B:$B,A:A))</f>
        <v>49</v>
      </c>
      <c r="Q116">
        <f t="shared" si="4"/>
        <v>0</v>
      </c>
      <c r="S116" t="b">
        <f t="array" ref="S116">IF(C116=MAX(IF($I:$I=I116,$C:$C)),B116)</f>
        <v>0</v>
      </c>
      <c r="T116">
        <f t="shared" si="3"/>
        <v>0</v>
      </c>
    </row>
    <row r="117" spans="1:20" x14ac:dyDescent="0.3">
      <c r="A117" s="2">
        <v>1</v>
      </c>
      <c r="B117" t="s">
        <v>5</v>
      </c>
      <c r="C117">
        <v>0.712121</v>
      </c>
      <c r="D117">
        <v>0.69673200000000002</v>
      </c>
      <c r="E117">
        <v>0.155531</v>
      </c>
      <c r="F117">
        <v>0.84446900000000003</v>
      </c>
      <c r="G117">
        <v>0.76452399999999998</v>
      </c>
      <c r="H117">
        <v>0.71618199999999999</v>
      </c>
      <c r="I117" t="s">
        <v>24</v>
      </c>
      <c r="L117" t="s">
        <v>3</v>
      </c>
      <c r="M117">
        <f t="array" ref="M117">MAX(IF(L117=$B:$B,A:A))</f>
        <v>108</v>
      </c>
      <c r="Q117">
        <f t="shared" si="4"/>
        <v>0</v>
      </c>
      <c r="S117" t="b">
        <f t="array" ref="S117">IF(C117=MAX(IF($I:$I=I117,$C:$C)),B117)</f>
        <v>0</v>
      </c>
      <c r="T117">
        <f t="shared" si="3"/>
        <v>0</v>
      </c>
    </row>
    <row r="118" spans="1:20" x14ac:dyDescent="0.3">
      <c r="A118" s="2">
        <v>1</v>
      </c>
      <c r="B118" t="s">
        <v>6</v>
      </c>
      <c r="C118">
        <v>0.71969700000000003</v>
      </c>
      <c r="D118">
        <v>0.707843</v>
      </c>
      <c r="E118">
        <v>0.151416</v>
      </c>
      <c r="F118">
        <v>0.848584</v>
      </c>
      <c r="G118">
        <v>0.76971000000000001</v>
      </c>
      <c r="H118">
        <v>0.72687599999999997</v>
      </c>
      <c r="I118" t="s">
        <v>24</v>
      </c>
      <c r="L118" t="s">
        <v>4</v>
      </c>
      <c r="M118">
        <f t="array" ref="M118">MAX(IF(L118=$B:$B,A:A))</f>
        <v>70</v>
      </c>
      <c r="Q118">
        <f t="shared" si="4"/>
        <v>1</v>
      </c>
      <c r="S118" t="b">
        <f t="array" ref="S118">IF(C118=MAX(IF($I:$I=I118,$C:$C)),B118)</f>
        <v>0</v>
      </c>
      <c r="T118">
        <f t="shared" si="3"/>
        <v>0</v>
      </c>
    </row>
    <row r="119" spans="1:20" x14ac:dyDescent="0.3">
      <c r="A119" s="2">
        <v>6</v>
      </c>
      <c r="B119" t="s">
        <v>7</v>
      </c>
      <c r="C119">
        <v>0.73484799999999995</v>
      </c>
      <c r="D119">
        <v>0.73464099999999999</v>
      </c>
      <c r="E119">
        <v>0.14318600000000001</v>
      </c>
      <c r="F119">
        <v>0.85681399999999996</v>
      </c>
      <c r="G119">
        <v>0.78177799999999997</v>
      </c>
      <c r="H119">
        <v>0.748417</v>
      </c>
      <c r="I119" t="s">
        <v>24</v>
      </c>
      <c r="L119" t="s">
        <v>5</v>
      </c>
      <c r="M119">
        <f t="array" ref="M119">MAX(IF(L119=$B:$B,A:A))</f>
        <v>97</v>
      </c>
      <c r="Q119">
        <f t="shared" si="4"/>
        <v>1</v>
      </c>
      <c r="S119" t="str">
        <f t="array" ref="S119">IF(C119=MAX(IF($I:$I=I119,$C:$C)),B119)</f>
        <v>MinkowskiDistance3</v>
      </c>
      <c r="T119">
        <f t="shared" si="3"/>
        <v>1</v>
      </c>
    </row>
    <row r="120" spans="1:20" x14ac:dyDescent="0.3">
      <c r="A120" s="2">
        <v>6</v>
      </c>
      <c r="B120" t="s">
        <v>8</v>
      </c>
      <c r="C120">
        <v>0.73484799999999995</v>
      </c>
      <c r="D120">
        <v>0.73464099999999999</v>
      </c>
      <c r="E120">
        <v>0.14318600000000001</v>
      </c>
      <c r="F120">
        <v>0.85681399999999996</v>
      </c>
      <c r="G120">
        <v>0.78177799999999997</v>
      </c>
      <c r="H120">
        <v>0.748417</v>
      </c>
      <c r="I120" t="s">
        <v>24</v>
      </c>
      <c r="L120" t="s">
        <v>6</v>
      </c>
      <c r="M120">
        <f t="array" ref="M120">MAX(IF(L120=$B:$B,A:A))</f>
        <v>68</v>
      </c>
      <c r="Q120">
        <f t="shared" si="4"/>
        <v>1</v>
      </c>
      <c r="S120" t="str">
        <f t="array" ref="S120">IF(C120=MAX(IF($I:$I=I120,$C:$C)),B120)</f>
        <v>MinkowskiDistance4</v>
      </c>
      <c r="T120">
        <f t="shared" si="3"/>
        <v>1</v>
      </c>
    </row>
    <row r="121" spans="1:20" x14ac:dyDescent="0.3">
      <c r="A121" s="2">
        <v>1</v>
      </c>
      <c r="B121" t="s">
        <v>9</v>
      </c>
      <c r="C121">
        <v>0.71969700000000003</v>
      </c>
      <c r="D121">
        <v>0.69411800000000001</v>
      </c>
      <c r="E121">
        <v>0.15056900000000001</v>
      </c>
      <c r="F121">
        <v>0.84943100000000005</v>
      </c>
      <c r="G121">
        <v>0.758324</v>
      </c>
      <c r="H121">
        <v>0.70986099999999996</v>
      </c>
      <c r="I121" t="s">
        <v>24</v>
      </c>
      <c r="L121" t="s">
        <v>7</v>
      </c>
      <c r="M121">
        <f t="array" ref="M121">MAX(IF(L121=$B:$B,A:A))</f>
        <v>47</v>
      </c>
      <c r="Q121">
        <f t="shared" si="4"/>
        <v>1</v>
      </c>
      <c r="S121" t="b">
        <f t="array" ref="S121">IF(C121=MAX(IF($I:$I=I121,$C:$C)),B121)</f>
        <v>0</v>
      </c>
      <c r="T121">
        <f t="shared" si="3"/>
        <v>0</v>
      </c>
    </row>
    <row r="122" spans="1:20" x14ac:dyDescent="0.3">
      <c r="A122" s="2">
        <v>5</v>
      </c>
      <c r="B122" t="s">
        <v>10</v>
      </c>
      <c r="C122">
        <v>0.70454499999999998</v>
      </c>
      <c r="D122">
        <v>0.69934600000000002</v>
      </c>
      <c r="E122">
        <v>0.15964700000000001</v>
      </c>
      <c r="F122">
        <v>0.84035300000000002</v>
      </c>
      <c r="G122">
        <v>0.75557700000000005</v>
      </c>
      <c r="H122">
        <v>0.71665900000000005</v>
      </c>
      <c r="I122" t="s">
        <v>24</v>
      </c>
      <c r="L122" t="s">
        <v>8</v>
      </c>
      <c r="M122">
        <f t="array" ref="M122">MAX(IF(L122=$B:$B,A:A))</f>
        <v>47</v>
      </c>
      <c r="Q122">
        <f t="shared" si="4"/>
        <v>0</v>
      </c>
      <c r="S122" t="b">
        <f t="array" ref="S122">IF(C122=MAX(IF($I:$I=I122,$C:$C)),B122)</f>
        <v>0</v>
      </c>
      <c r="T122">
        <f t="shared" si="3"/>
        <v>0</v>
      </c>
    </row>
    <row r="123" spans="1:20" x14ac:dyDescent="0.3">
      <c r="A123" s="2">
        <v>6</v>
      </c>
      <c r="B123" t="s">
        <v>11</v>
      </c>
      <c r="C123">
        <v>0.73484799999999995</v>
      </c>
      <c r="D123">
        <v>0.73464099999999999</v>
      </c>
      <c r="E123">
        <v>0.14318600000000001</v>
      </c>
      <c r="F123">
        <v>0.85681399999999996</v>
      </c>
      <c r="G123">
        <v>0.78177799999999997</v>
      </c>
      <c r="H123">
        <v>0.748417</v>
      </c>
      <c r="I123" t="s">
        <v>24</v>
      </c>
      <c r="L123" t="s">
        <v>9</v>
      </c>
      <c r="M123">
        <f t="array" ref="M123">MAX(IF(L123=$B:$B,A:A))</f>
        <v>190</v>
      </c>
      <c r="Q123">
        <f t="shared" si="4"/>
        <v>1</v>
      </c>
      <c r="S123" t="str">
        <f t="array" ref="S123">IF(C123=MAX(IF($I:$I=I123,$C:$C)),B123)</f>
        <v>SumOfSquaredDifference</v>
      </c>
      <c r="T123">
        <f t="shared" si="3"/>
        <v>1</v>
      </c>
    </row>
    <row r="124" spans="1:20" x14ac:dyDescent="0.3">
      <c r="A124" s="2">
        <v>1</v>
      </c>
      <c r="B124" t="s">
        <v>12</v>
      </c>
      <c r="C124">
        <v>0.71969700000000003</v>
      </c>
      <c r="D124">
        <v>0.707843</v>
      </c>
      <c r="E124">
        <v>0.151416</v>
      </c>
      <c r="F124">
        <v>0.848584</v>
      </c>
      <c r="G124">
        <v>0.76971000000000001</v>
      </c>
      <c r="H124">
        <v>0.72687599999999997</v>
      </c>
      <c r="I124" t="s">
        <v>24</v>
      </c>
      <c r="L124" t="s">
        <v>10</v>
      </c>
      <c r="M124">
        <f t="array" ref="M124">MAX(IF(L124=$B:$B,A:A))</f>
        <v>70</v>
      </c>
      <c r="Q124">
        <f t="shared" si="4"/>
        <v>1</v>
      </c>
      <c r="S124" t="b">
        <f t="array" ref="S124">IF(C124=MAX(IF($I:$I=I124,$C:$C)),B124)</f>
        <v>0</v>
      </c>
      <c r="T124">
        <f t="shared" si="3"/>
        <v>0</v>
      </c>
    </row>
    <row r="125" spans="1:20" x14ac:dyDescent="0.3">
      <c r="A125" s="2">
        <v>5</v>
      </c>
      <c r="B125" t="s">
        <v>13</v>
      </c>
      <c r="C125">
        <v>0.71969700000000003</v>
      </c>
      <c r="D125">
        <v>0.72156900000000002</v>
      </c>
      <c r="E125">
        <v>0.151416</v>
      </c>
      <c r="F125">
        <v>0.848584</v>
      </c>
      <c r="G125">
        <v>0.76510699999999998</v>
      </c>
      <c r="H125">
        <v>0.73626499999999995</v>
      </c>
      <c r="I125" t="s">
        <v>24</v>
      </c>
      <c r="L125" t="s">
        <v>11</v>
      </c>
      <c r="M125">
        <f t="array" ref="M125">MAX(IF(L125=$B:$B,A:A))</f>
        <v>49</v>
      </c>
      <c r="Q125">
        <f t="shared" si="4"/>
        <v>1</v>
      </c>
      <c r="S125" t="b">
        <f t="array" ref="S125">IF(C125=MAX(IF($I:$I=I125,$C:$C)),B125)</f>
        <v>0</v>
      </c>
      <c r="T125">
        <f t="shared" si="3"/>
        <v>0</v>
      </c>
    </row>
    <row r="126" spans="1:20" x14ac:dyDescent="0.3">
      <c r="A126" s="2">
        <v>6</v>
      </c>
      <c r="B126" t="s">
        <v>14</v>
      </c>
      <c r="C126">
        <v>0.72727299999999995</v>
      </c>
      <c r="D126">
        <v>0.72352899999999998</v>
      </c>
      <c r="E126">
        <v>0.14730099999999999</v>
      </c>
      <c r="F126">
        <v>0.85269899999999998</v>
      </c>
      <c r="G126">
        <v>0.77573199999999998</v>
      </c>
      <c r="H126">
        <v>0.73857899999999999</v>
      </c>
      <c r="I126" t="s">
        <v>24</v>
      </c>
      <c r="L126" t="s">
        <v>12</v>
      </c>
      <c r="M126">
        <f t="array" ref="M126">MAX(IF(L126=$B:$B,A:A))</f>
        <v>68</v>
      </c>
      <c r="Q126">
        <f t="shared" si="4"/>
        <v>1</v>
      </c>
      <c r="S126" t="b">
        <f t="array" ref="S126">IF(C126=MAX(IF($I:$I=I126,$C:$C)),B126)</f>
        <v>0</v>
      </c>
      <c r="T126">
        <f t="shared" si="3"/>
        <v>0</v>
      </c>
    </row>
    <row r="127" spans="1:20" x14ac:dyDescent="0.3">
      <c r="A127" s="2">
        <v>6</v>
      </c>
      <c r="B127" t="s">
        <v>15</v>
      </c>
      <c r="C127">
        <v>0.73484799999999995</v>
      </c>
      <c r="D127">
        <v>0.73464099999999999</v>
      </c>
      <c r="E127">
        <v>0.14318600000000001</v>
      </c>
      <c r="F127">
        <v>0.85681399999999996</v>
      </c>
      <c r="G127">
        <v>0.78177799999999997</v>
      </c>
      <c r="H127">
        <v>0.748417</v>
      </c>
      <c r="I127" t="s">
        <v>24</v>
      </c>
      <c r="L127" t="s">
        <v>13</v>
      </c>
      <c r="M127">
        <f t="array" ref="M127">MAX(IF(L127=$B:$B,A:A))</f>
        <v>66</v>
      </c>
      <c r="Q127">
        <f t="shared" si="4"/>
        <v>1</v>
      </c>
      <c r="S127" t="str">
        <f t="array" ref="S127">IF(C127=MAX(IF($I:$I=I127,$C:$C)),B127)</f>
        <v>RodriguesDistance2</v>
      </c>
      <c r="T127">
        <f t="shared" si="3"/>
        <v>1</v>
      </c>
    </row>
    <row r="128" spans="1:20" x14ac:dyDescent="0.3">
      <c r="A128" s="2">
        <v>6</v>
      </c>
      <c r="B128" t="s">
        <v>16</v>
      </c>
      <c r="C128">
        <v>0.73484799999999995</v>
      </c>
      <c r="D128">
        <v>0.73464099999999999</v>
      </c>
      <c r="E128">
        <v>0.14318600000000001</v>
      </c>
      <c r="F128">
        <v>0.85681399999999996</v>
      </c>
      <c r="G128">
        <v>0.78177799999999997</v>
      </c>
      <c r="H128">
        <v>0.748417</v>
      </c>
      <c r="I128" t="s">
        <v>24</v>
      </c>
      <c r="L128" t="s">
        <v>14</v>
      </c>
      <c r="M128">
        <f t="array" ref="M128">MAX(IF(L128=$B:$B,A:A))</f>
        <v>101</v>
      </c>
      <c r="Q128">
        <f t="shared" si="4"/>
        <v>1</v>
      </c>
      <c r="S128" t="str">
        <f t="array" ref="S128">IF(C128=MAX(IF($I:$I=I128,$C:$C)),B128)</f>
        <v>RodriguesDistance3</v>
      </c>
      <c r="T128">
        <f t="shared" si="3"/>
        <v>1</v>
      </c>
    </row>
    <row r="129" spans="1:20" x14ac:dyDescent="0.3">
      <c r="A129" s="2">
        <v>6</v>
      </c>
      <c r="B129" t="s">
        <v>17</v>
      </c>
      <c r="C129">
        <v>0.73484799999999995</v>
      </c>
      <c r="D129">
        <v>0.73464099999999999</v>
      </c>
      <c r="E129">
        <v>0.14318600000000001</v>
      </c>
      <c r="F129">
        <v>0.85681399999999996</v>
      </c>
      <c r="G129">
        <v>0.78177799999999997</v>
      </c>
      <c r="H129">
        <v>0.748417</v>
      </c>
      <c r="I129" t="s">
        <v>24</v>
      </c>
      <c r="L129" t="s">
        <v>15</v>
      </c>
      <c r="M129">
        <f t="array" ref="M129">MAX(IF(L129=$B:$B,A:A))</f>
        <v>45</v>
      </c>
      <c r="Q129">
        <f t="shared" si="4"/>
        <v>1</v>
      </c>
      <c r="S129" t="str">
        <f t="array" ref="S129">IF(C129=MAX(IF($I:$I=I129,$C:$C)),B129)</f>
        <v>RodriguesDistance4</v>
      </c>
      <c r="T129">
        <f t="shared" si="3"/>
        <v>1</v>
      </c>
    </row>
    <row r="130" spans="1:20" x14ac:dyDescent="0.3">
      <c r="A130" s="2">
        <v>25</v>
      </c>
      <c r="B130" t="s">
        <v>0</v>
      </c>
      <c r="C130">
        <v>0.69629600000000003</v>
      </c>
      <c r="D130">
        <v>0.68583300000000003</v>
      </c>
      <c r="E130">
        <v>0.31416699999999997</v>
      </c>
      <c r="F130">
        <v>0.68583300000000003</v>
      </c>
      <c r="G130">
        <v>0.69375600000000004</v>
      </c>
      <c r="H130">
        <v>0.68721699999999997</v>
      </c>
      <c r="I130" t="s">
        <v>25</v>
      </c>
      <c r="L130" t="s">
        <v>16</v>
      </c>
      <c r="M130">
        <f t="array" ref="M130">MAX(IF(L130=$B:$B,A:A))</f>
        <v>47</v>
      </c>
      <c r="Q130">
        <f t="shared" si="4"/>
        <v>0</v>
      </c>
      <c r="S130" t="b">
        <f t="array" ref="S130">IF(C130=MAX(IF($I:$I=I130,$C:$C)),B130)</f>
        <v>0</v>
      </c>
      <c r="T130">
        <f t="shared" si="3"/>
        <v>0</v>
      </c>
    </row>
    <row r="131" spans="1:20" x14ac:dyDescent="0.3">
      <c r="A131" s="2">
        <v>17</v>
      </c>
      <c r="B131" t="s">
        <v>3</v>
      </c>
      <c r="C131">
        <v>0.681481</v>
      </c>
      <c r="D131">
        <v>0.67333299999999996</v>
      </c>
      <c r="E131">
        <v>0.32666699999999999</v>
      </c>
      <c r="F131">
        <v>0.67333299999999996</v>
      </c>
      <c r="G131">
        <v>0.67727300000000001</v>
      </c>
      <c r="H131">
        <v>0.67433399999999999</v>
      </c>
      <c r="I131" t="s">
        <v>25</v>
      </c>
      <c r="L131" t="s">
        <v>17</v>
      </c>
      <c r="M131">
        <f t="array" ref="M131">MAX(IF(L131=$B:$B,A:A))</f>
        <v>47</v>
      </c>
      <c r="Q131">
        <f t="shared" si="4"/>
        <v>0</v>
      </c>
      <c r="S131" t="b">
        <f t="array" ref="S131">IF(C131=MAX(IF($I:$I=I131,$C:$C)),B131)</f>
        <v>0</v>
      </c>
      <c r="T131">
        <f t="shared" ref="T131:T194" si="5">IF(S131&lt;&gt;FALSE,1,0)</f>
        <v>0</v>
      </c>
    </row>
    <row r="132" spans="1:20" x14ac:dyDescent="0.3">
      <c r="A132" s="2">
        <v>11</v>
      </c>
      <c r="B132" t="s">
        <v>4</v>
      </c>
      <c r="C132">
        <v>0.73703700000000005</v>
      </c>
      <c r="D132">
        <v>0.72916700000000001</v>
      </c>
      <c r="E132">
        <v>0.27083299999999999</v>
      </c>
      <c r="F132">
        <v>0.72916700000000001</v>
      </c>
      <c r="G132">
        <v>0.73505600000000004</v>
      </c>
      <c r="H132">
        <v>0.73082999999999998</v>
      </c>
      <c r="I132" t="s">
        <v>25</v>
      </c>
      <c r="Q132">
        <f t="shared" si="4"/>
        <v>1</v>
      </c>
      <c r="S132" t="b">
        <f t="array" ref="S132">IF(C132=MAX(IF($I:$I=I132,$C:$C)),B132)</f>
        <v>0</v>
      </c>
      <c r="T132">
        <f t="shared" si="5"/>
        <v>0</v>
      </c>
    </row>
    <row r="133" spans="1:20" x14ac:dyDescent="0.3">
      <c r="A133" s="2">
        <v>33</v>
      </c>
      <c r="B133" t="s">
        <v>5</v>
      </c>
      <c r="C133">
        <v>0.818519</v>
      </c>
      <c r="D133">
        <v>0.8075</v>
      </c>
      <c r="E133">
        <v>0.1925</v>
      </c>
      <c r="F133">
        <v>0.8075</v>
      </c>
      <c r="G133">
        <v>0.82695399999999997</v>
      </c>
      <c r="H133">
        <v>0.81180399999999997</v>
      </c>
      <c r="I133" t="s">
        <v>25</v>
      </c>
      <c r="Q133">
        <f t="shared" si="4"/>
        <v>1</v>
      </c>
      <c r="S133" t="str">
        <f t="array" ref="S133">IF(C133=MAX(IF($I:$I=I133,$C:$C)),B133)</f>
        <v>MinkowskiDistance05</v>
      </c>
      <c r="T133">
        <f t="shared" si="5"/>
        <v>1</v>
      </c>
    </row>
    <row r="134" spans="1:20" x14ac:dyDescent="0.3">
      <c r="A134" s="2">
        <v>13</v>
      </c>
      <c r="B134" t="s">
        <v>6</v>
      </c>
      <c r="C134">
        <v>0.77407400000000004</v>
      </c>
      <c r="D134">
        <v>0.76583299999999999</v>
      </c>
      <c r="E134">
        <v>0.23416699999999999</v>
      </c>
      <c r="F134">
        <v>0.76583299999999999</v>
      </c>
      <c r="G134">
        <v>0.77435399999999999</v>
      </c>
      <c r="H134">
        <v>0.76819499999999996</v>
      </c>
      <c r="I134" t="s">
        <v>25</v>
      </c>
      <c r="Q134">
        <f t="shared" si="4"/>
        <v>1</v>
      </c>
      <c r="S134" t="b">
        <f t="array" ref="S134">IF(C134=MAX(IF($I:$I=I134,$C:$C)),B134)</f>
        <v>0</v>
      </c>
      <c r="T134">
        <f t="shared" si="5"/>
        <v>0</v>
      </c>
    </row>
    <row r="135" spans="1:20" x14ac:dyDescent="0.3">
      <c r="A135" s="2">
        <v>27</v>
      </c>
      <c r="B135" t="s">
        <v>7</v>
      </c>
      <c r="C135">
        <v>0.68518500000000004</v>
      </c>
      <c r="D135">
        <v>0.67166700000000001</v>
      </c>
      <c r="E135">
        <v>0.32833299999999999</v>
      </c>
      <c r="F135">
        <v>0.67166700000000001</v>
      </c>
      <c r="G135">
        <v>0.684137</v>
      </c>
      <c r="H135">
        <v>0.67256899999999997</v>
      </c>
      <c r="I135" t="s">
        <v>25</v>
      </c>
      <c r="Q135">
        <f t="shared" si="4"/>
        <v>0</v>
      </c>
      <c r="S135" t="b">
        <f t="array" ref="S135">IF(C135=MAX(IF($I:$I=I135,$C:$C)),B135)</f>
        <v>0</v>
      </c>
      <c r="T135">
        <f t="shared" si="5"/>
        <v>0</v>
      </c>
    </row>
    <row r="136" spans="1:20" x14ac:dyDescent="0.3">
      <c r="A136" s="2">
        <v>15</v>
      </c>
      <c r="B136" t="s">
        <v>8</v>
      </c>
      <c r="C136">
        <v>0.67777799999999999</v>
      </c>
      <c r="D136">
        <v>0.67</v>
      </c>
      <c r="E136">
        <v>0.33</v>
      </c>
      <c r="F136">
        <v>0.67</v>
      </c>
      <c r="G136">
        <v>0.67338100000000001</v>
      </c>
      <c r="H136">
        <v>0.67091199999999995</v>
      </c>
      <c r="I136" t="s">
        <v>25</v>
      </c>
      <c r="Q136">
        <f t="shared" si="4"/>
        <v>0</v>
      </c>
      <c r="S136" t="b">
        <f t="array" ref="S136">IF(C136=MAX(IF($I:$I=I136,$C:$C)),B136)</f>
        <v>0</v>
      </c>
      <c r="T136">
        <f t="shared" si="5"/>
        <v>0</v>
      </c>
    </row>
    <row r="137" spans="1:20" x14ac:dyDescent="0.3">
      <c r="A137" s="2">
        <v>25</v>
      </c>
      <c r="B137" t="s">
        <v>9</v>
      </c>
      <c r="C137">
        <v>0.67037000000000002</v>
      </c>
      <c r="D137">
        <v>0.65</v>
      </c>
      <c r="E137">
        <v>0.35</v>
      </c>
      <c r="F137">
        <v>0.65</v>
      </c>
      <c r="G137">
        <v>0.67636700000000005</v>
      </c>
      <c r="H137">
        <v>0.647339</v>
      </c>
      <c r="I137" t="s">
        <v>25</v>
      </c>
      <c r="Q137">
        <f t="shared" si="4"/>
        <v>0</v>
      </c>
      <c r="S137" t="b">
        <f t="array" ref="S137">IF(C137=MAX(IF($I:$I=I137,$C:$C)),B137)</f>
        <v>0</v>
      </c>
      <c r="T137">
        <f t="shared" si="5"/>
        <v>0</v>
      </c>
    </row>
    <row r="138" spans="1:20" x14ac:dyDescent="0.3">
      <c r="A138" s="2">
        <v>11</v>
      </c>
      <c r="B138" t="s">
        <v>10</v>
      </c>
      <c r="C138">
        <v>0.73703700000000005</v>
      </c>
      <c r="D138">
        <v>0.72916700000000001</v>
      </c>
      <c r="E138">
        <v>0.27083299999999999</v>
      </c>
      <c r="F138">
        <v>0.72916700000000001</v>
      </c>
      <c r="G138">
        <v>0.73505600000000004</v>
      </c>
      <c r="H138">
        <v>0.73082999999999998</v>
      </c>
      <c r="I138" t="s">
        <v>25</v>
      </c>
      <c r="Q138">
        <f t="shared" si="4"/>
        <v>1</v>
      </c>
      <c r="S138" t="b">
        <f t="array" ref="S138">IF(C138=MAX(IF($I:$I=I138,$C:$C)),B138)</f>
        <v>0</v>
      </c>
      <c r="T138">
        <f t="shared" si="5"/>
        <v>0</v>
      </c>
    </row>
    <row r="139" spans="1:20" x14ac:dyDescent="0.3">
      <c r="A139" s="2">
        <v>25</v>
      </c>
      <c r="B139" t="s">
        <v>11</v>
      </c>
      <c r="C139">
        <v>0.69629600000000003</v>
      </c>
      <c r="D139">
        <v>0.68583300000000003</v>
      </c>
      <c r="E139">
        <v>0.31416699999999997</v>
      </c>
      <c r="F139">
        <v>0.68583300000000003</v>
      </c>
      <c r="G139">
        <v>0.69375600000000004</v>
      </c>
      <c r="H139">
        <v>0.68721699999999997</v>
      </c>
      <c r="I139" t="s">
        <v>25</v>
      </c>
      <c r="Q139">
        <f t="shared" si="4"/>
        <v>0</v>
      </c>
      <c r="S139" t="b">
        <f t="array" ref="S139">IF(C139=MAX(IF($I:$I=I139,$C:$C)),B139)</f>
        <v>0</v>
      </c>
      <c r="T139">
        <f t="shared" si="5"/>
        <v>0</v>
      </c>
    </row>
    <row r="140" spans="1:20" x14ac:dyDescent="0.3">
      <c r="A140" s="2">
        <v>39</v>
      </c>
      <c r="B140" t="s">
        <v>12</v>
      </c>
      <c r="C140">
        <v>0.80740699999999999</v>
      </c>
      <c r="D140">
        <v>0.79333299999999995</v>
      </c>
      <c r="E140">
        <v>0.20666699999999999</v>
      </c>
      <c r="F140">
        <v>0.79333299999999995</v>
      </c>
      <c r="G140">
        <v>0.82242300000000002</v>
      </c>
      <c r="H140">
        <v>0.79808999999999997</v>
      </c>
      <c r="I140" t="s">
        <v>25</v>
      </c>
      <c r="Q140">
        <f t="shared" si="4"/>
        <v>1</v>
      </c>
      <c r="S140" t="b">
        <f t="array" ref="S140">IF(C140=MAX(IF($I:$I=I140,$C:$C)),B140)</f>
        <v>0</v>
      </c>
      <c r="T140">
        <f t="shared" si="5"/>
        <v>0</v>
      </c>
    </row>
    <row r="141" spans="1:20" x14ac:dyDescent="0.3">
      <c r="A141" s="2">
        <v>25</v>
      </c>
      <c r="B141" t="s">
        <v>13</v>
      </c>
      <c r="C141">
        <v>0.76296299999999995</v>
      </c>
      <c r="D141">
        <v>0.75</v>
      </c>
      <c r="E141">
        <v>0.25</v>
      </c>
      <c r="F141">
        <v>0.75</v>
      </c>
      <c r="G141">
        <v>0.769397</v>
      </c>
      <c r="H141">
        <v>0.75308600000000003</v>
      </c>
      <c r="I141" t="s">
        <v>25</v>
      </c>
      <c r="Q141">
        <f t="shared" si="4"/>
        <v>1</v>
      </c>
      <c r="S141" t="b">
        <f t="array" ref="S141">IF(C141=MAX(IF($I:$I=I141,$C:$C)),B141)</f>
        <v>0</v>
      </c>
      <c r="T141">
        <f t="shared" si="5"/>
        <v>0</v>
      </c>
    </row>
    <row r="142" spans="1:20" x14ac:dyDescent="0.3">
      <c r="A142" s="2">
        <v>5</v>
      </c>
      <c r="B142" t="s">
        <v>14</v>
      </c>
      <c r="C142">
        <v>0.71851900000000002</v>
      </c>
      <c r="D142">
        <v>0.70916699999999999</v>
      </c>
      <c r="E142">
        <v>0.29083300000000001</v>
      </c>
      <c r="F142">
        <v>0.70916699999999999</v>
      </c>
      <c r="G142">
        <v>0.71657800000000005</v>
      </c>
      <c r="H142">
        <v>0.710839</v>
      </c>
      <c r="I142" t="s">
        <v>25</v>
      </c>
      <c r="Q142">
        <f t="shared" si="4"/>
        <v>0</v>
      </c>
      <c r="S142" t="b">
        <f t="array" ref="S142">IF(C142=MAX(IF($I:$I=I142,$C:$C)),B142)</f>
        <v>0</v>
      </c>
      <c r="T142">
        <f t="shared" si="5"/>
        <v>0</v>
      </c>
    </row>
    <row r="143" spans="1:20" x14ac:dyDescent="0.3">
      <c r="A143" s="2">
        <v>27</v>
      </c>
      <c r="B143" t="s">
        <v>15</v>
      </c>
      <c r="C143">
        <v>0.69259300000000001</v>
      </c>
      <c r="D143">
        <v>0.68083300000000002</v>
      </c>
      <c r="E143">
        <v>0.31916699999999998</v>
      </c>
      <c r="F143">
        <v>0.68083300000000002</v>
      </c>
      <c r="G143">
        <v>0.69069700000000001</v>
      </c>
      <c r="H143">
        <v>0.68212300000000003</v>
      </c>
      <c r="I143" t="s">
        <v>25</v>
      </c>
      <c r="Q143">
        <f t="shared" si="4"/>
        <v>0</v>
      </c>
      <c r="S143" t="b">
        <f t="array" ref="S143">IF(C143=MAX(IF($I:$I=I143,$C:$C)),B143)</f>
        <v>0</v>
      </c>
      <c r="T143">
        <f t="shared" si="5"/>
        <v>0</v>
      </c>
    </row>
    <row r="144" spans="1:20" x14ac:dyDescent="0.3">
      <c r="A144" s="2">
        <v>29</v>
      </c>
      <c r="B144" t="s">
        <v>16</v>
      </c>
      <c r="C144">
        <v>0.68518500000000004</v>
      </c>
      <c r="D144">
        <v>0.67083300000000001</v>
      </c>
      <c r="E144">
        <v>0.32916699999999999</v>
      </c>
      <c r="F144">
        <v>0.67083300000000001</v>
      </c>
      <c r="G144">
        <v>0.68496199999999996</v>
      </c>
      <c r="H144">
        <v>0.67155600000000004</v>
      </c>
      <c r="I144" t="s">
        <v>25</v>
      </c>
      <c r="Q144">
        <f t="shared" si="4"/>
        <v>0</v>
      </c>
      <c r="S144" t="b">
        <f t="array" ref="S144">IF(C144=MAX(IF($I:$I=I144,$C:$C)),B144)</f>
        <v>0</v>
      </c>
      <c r="T144">
        <f t="shared" si="5"/>
        <v>0</v>
      </c>
    </row>
    <row r="145" spans="1:20" x14ac:dyDescent="0.3">
      <c r="A145" s="2">
        <v>17</v>
      </c>
      <c r="B145" t="s">
        <v>17</v>
      </c>
      <c r="C145">
        <v>0.68518500000000004</v>
      </c>
      <c r="D145">
        <v>0.67666700000000002</v>
      </c>
      <c r="E145">
        <v>0.32333299999999998</v>
      </c>
      <c r="F145">
        <v>0.67666700000000002</v>
      </c>
      <c r="G145">
        <v>0.68120700000000001</v>
      </c>
      <c r="H145">
        <v>0.677755</v>
      </c>
      <c r="I145" t="s">
        <v>25</v>
      </c>
      <c r="Q145">
        <f t="shared" si="4"/>
        <v>0</v>
      </c>
      <c r="S145" t="b">
        <f t="array" ref="S145">IF(C145=MAX(IF($I:$I=I145,$C:$C)),B145)</f>
        <v>0</v>
      </c>
      <c r="T145">
        <f t="shared" si="5"/>
        <v>0</v>
      </c>
    </row>
    <row r="146" spans="1:20" x14ac:dyDescent="0.3">
      <c r="A146" s="2">
        <v>1</v>
      </c>
      <c r="B146" t="s">
        <v>0</v>
      </c>
      <c r="C146">
        <v>0.86039900000000002</v>
      </c>
      <c r="D146">
        <v>0.81428599999999995</v>
      </c>
      <c r="E146">
        <v>0.18571399999999999</v>
      </c>
      <c r="F146">
        <v>0.81428599999999995</v>
      </c>
      <c r="G146">
        <v>0.88793100000000003</v>
      </c>
      <c r="H146">
        <v>0.834874</v>
      </c>
      <c r="I146" t="s">
        <v>26</v>
      </c>
      <c r="Q146">
        <f t="shared" ref="Q146:Q209" si="6">IF(C146&gt;SUMIF(I:I,I146,C:C)/16, 1, 0)</f>
        <v>0</v>
      </c>
      <c r="S146" t="b">
        <f t="array" ref="S146">IF(C146=MAX(IF($I:$I=I146,$C:$C)),B146)</f>
        <v>0</v>
      </c>
      <c r="T146">
        <f t="shared" si="5"/>
        <v>0</v>
      </c>
    </row>
    <row r="147" spans="1:20" x14ac:dyDescent="0.3">
      <c r="A147" s="2">
        <v>1</v>
      </c>
      <c r="B147" t="s">
        <v>3</v>
      </c>
      <c r="C147">
        <v>0.88034199999999996</v>
      </c>
      <c r="D147">
        <v>0.84031699999999998</v>
      </c>
      <c r="E147">
        <v>0.15968299999999999</v>
      </c>
      <c r="F147">
        <v>0.84031699999999998</v>
      </c>
      <c r="G147">
        <v>0.90490199999999998</v>
      </c>
      <c r="H147">
        <v>0.86028099999999996</v>
      </c>
      <c r="I147" t="s">
        <v>26</v>
      </c>
      <c r="Q147">
        <f t="shared" si="6"/>
        <v>1</v>
      </c>
      <c r="S147" t="b">
        <f t="array" ref="S147">IF(C147=MAX(IF($I:$I=I147,$C:$C)),B147)</f>
        <v>0</v>
      </c>
      <c r="T147">
        <f t="shared" si="5"/>
        <v>0</v>
      </c>
    </row>
    <row r="148" spans="1:20" x14ac:dyDescent="0.3">
      <c r="A148" s="2">
        <v>1</v>
      </c>
      <c r="B148" t="s">
        <v>4</v>
      </c>
      <c r="C148">
        <v>0.91168099999999996</v>
      </c>
      <c r="D148">
        <v>0.88396799999999998</v>
      </c>
      <c r="E148">
        <v>0.116032</v>
      </c>
      <c r="F148">
        <v>0.88396799999999998</v>
      </c>
      <c r="G148">
        <v>0.92614700000000005</v>
      </c>
      <c r="H148">
        <v>0.89954500000000004</v>
      </c>
      <c r="I148" t="s">
        <v>26</v>
      </c>
      <c r="Q148">
        <f t="shared" si="6"/>
        <v>1</v>
      </c>
      <c r="S148" t="b">
        <f t="array" ref="S148">IF(C148=MAX(IF($I:$I=I148,$C:$C)),B148)</f>
        <v>0</v>
      </c>
      <c r="T148">
        <f t="shared" si="5"/>
        <v>0</v>
      </c>
    </row>
    <row r="149" spans="1:20" x14ac:dyDescent="0.3">
      <c r="A149" s="2">
        <v>1</v>
      </c>
      <c r="B149" t="s">
        <v>5</v>
      </c>
      <c r="C149">
        <v>0.92022800000000005</v>
      </c>
      <c r="D149">
        <v>0.89412700000000001</v>
      </c>
      <c r="E149">
        <v>0.10587299999999999</v>
      </c>
      <c r="F149">
        <v>0.89412700000000001</v>
      </c>
      <c r="G149">
        <v>0.93496999999999997</v>
      </c>
      <c r="H149">
        <v>0.90946899999999997</v>
      </c>
      <c r="I149" t="s">
        <v>26</v>
      </c>
      <c r="Q149">
        <f t="shared" si="6"/>
        <v>1</v>
      </c>
      <c r="S149" t="str">
        <f t="array" ref="S149">IF(C149=MAX(IF($I:$I=I149,$C:$C)),B149)</f>
        <v>MinkowskiDistance05</v>
      </c>
      <c r="T149">
        <f t="shared" si="5"/>
        <v>1</v>
      </c>
    </row>
    <row r="150" spans="1:20" x14ac:dyDescent="0.3">
      <c r="A150" s="2">
        <v>1</v>
      </c>
      <c r="B150" t="s">
        <v>6</v>
      </c>
      <c r="C150">
        <v>0.91737900000000006</v>
      </c>
      <c r="D150">
        <v>0.89015900000000003</v>
      </c>
      <c r="E150">
        <v>0.10984099999999999</v>
      </c>
      <c r="F150">
        <v>0.89015900000000003</v>
      </c>
      <c r="G150">
        <v>0.93301800000000001</v>
      </c>
      <c r="H150">
        <v>0.906026</v>
      </c>
      <c r="I150" t="s">
        <v>26</v>
      </c>
      <c r="Q150">
        <f t="shared" si="6"/>
        <v>1</v>
      </c>
      <c r="S150" t="b">
        <f t="array" ref="S150">IF(C150=MAX(IF($I:$I=I150,$C:$C)),B150)</f>
        <v>0</v>
      </c>
      <c r="T150">
        <f t="shared" si="5"/>
        <v>0</v>
      </c>
    </row>
    <row r="151" spans="1:20" x14ac:dyDescent="0.3">
      <c r="A151" s="2">
        <v>1</v>
      </c>
      <c r="B151" t="s">
        <v>7</v>
      </c>
      <c r="C151">
        <v>0.83760699999999999</v>
      </c>
      <c r="D151">
        <v>0.78254000000000001</v>
      </c>
      <c r="E151">
        <v>0.21745999999999999</v>
      </c>
      <c r="F151">
        <v>0.78254000000000001</v>
      </c>
      <c r="G151">
        <v>0.87276600000000004</v>
      </c>
      <c r="H151">
        <v>0.80363200000000001</v>
      </c>
      <c r="I151" t="s">
        <v>26</v>
      </c>
      <c r="Q151">
        <f t="shared" si="6"/>
        <v>0</v>
      </c>
      <c r="S151" t="b">
        <f t="array" ref="S151">IF(C151=MAX(IF($I:$I=I151,$C:$C)),B151)</f>
        <v>0</v>
      </c>
      <c r="T151">
        <f t="shared" si="5"/>
        <v>0</v>
      </c>
    </row>
    <row r="152" spans="1:20" x14ac:dyDescent="0.3">
      <c r="A152" s="2">
        <v>13</v>
      </c>
      <c r="B152" t="s">
        <v>8</v>
      </c>
      <c r="C152">
        <v>0.84900299999999995</v>
      </c>
      <c r="D152">
        <v>0.79666700000000001</v>
      </c>
      <c r="E152">
        <v>0.20333300000000001</v>
      </c>
      <c r="F152">
        <v>0.79666700000000001</v>
      </c>
      <c r="G152">
        <v>0.88456800000000002</v>
      </c>
      <c r="H152">
        <v>0.81844499999999998</v>
      </c>
      <c r="I152" t="s">
        <v>26</v>
      </c>
      <c r="Q152">
        <f t="shared" si="6"/>
        <v>0</v>
      </c>
      <c r="S152" t="b">
        <f t="array" ref="S152">IF(C152=MAX(IF($I:$I=I152,$C:$C)),B152)</f>
        <v>0</v>
      </c>
      <c r="T152">
        <f t="shared" si="5"/>
        <v>0</v>
      </c>
    </row>
    <row r="153" spans="1:20" x14ac:dyDescent="0.3">
      <c r="A153" s="2">
        <v>17</v>
      </c>
      <c r="B153" t="s">
        <v>9</v>
      </c>
      <c r="C153">
        <v>0.64102599999999998</v>
      </c>
      <c r="D153">
        <v>0.5</v>
      </c>
      <c r="E153">
        <v>0.5</v>
      </c>
      <c r="F153">
        <v>0.5</v>
      </c>
      <c r="G153" t="s">
        <v>1</v>
      </c>
      <c r="H153" t="s">
        <v>1</v>
      </c>
      <c r="I153" t="s">
        <v>26</v>
      </c>
      <c r="Q153">
        <f t="shared" si="6"/>
        <v>0</v>
      </c>
      <c r="S153" t="b">
        <f t="array" ref="S153">IF(C153=MAX(IF($I:$I=I153,$C:$C)),B153)</f>
        <v>0</v>
      </c>
      <c r="T153">
        <f t="shared" si="5"/>
        <v>0</v>
      </c>
    </row>
    <row r="154" spans="1:20" x14ac:dyDescent="0.3">
      <c r="A154" s="2">
        <v>1</v>
      </c>
      <c r="B154" t="s">
        <v>10</v>
      </c>
      <c r="C154">
        <v>0.91168099999999996</v>
      </c>
      <c r="D154">
        <v>0.88396799999999998</v>
      </c>
      <c r="E154">
        <v>0.116032</v>
      </c>
      <c r="F154">
        <v>0.88396799999999998</v>
      </c>
      <c r="G154">
        <v>0.92614700000000005</v>
      </c>
      <c r="H154">
        <v>0.89954500000000004</v>
      </c>
      <c r="I154" t="s">
        <v>26</v>
      </c>
      <c r="Q154">
        <f t="shared" si="6"/>
        <v>1</v>
      </c>
      <c r="S154" t="b">
        <f t="array" ref="S154">IF(C154=MAX(IF($I:$I=I154,$C:$C)),B154)</f>
        <v>0</v>
      </c>
      <c r="T154">
        <f t="shared" si="5"/>
        <v>0</v>
      </c>
    </row>
    <row r="155" spans="1:20" x14ac:dyDescent="0.3">
      <c r="A155" s="2">
        <v>1</v>
      </c>
      <c r="B155" t="s">
        <v>11</v>
      </c>
      <c r="C155">
        <v>0.86039900000000002</v>
      </c>
      <c r="D155">
        <v>0.81428599999999995</v>
      </c>
      <c r="E155">
        <v>0.18571399999999999</v>
      </c>
      <c r="F155">
        <v>0.81428599999999995</v>
      </c>
      <c r="G155">
        <v>0.88793100000000003</v>
      </c>
      <c r="H155">
        <v>0.834874</v>
      </c>
      <c r="I155" t="s">
        <v>26</v>
      </c>
      <c r="Q155">
        <f t="shared" si="6"/>
        <v>0</v>
      </c>
      <c r="S155" t="b">
        <f t="array" ref="S155">IF(C155=MAX(IF($I:$I=I155,$C:$C)),B155)</f>
        <v>0</v>
      </c>
      <c r="T155">
        <f t="shared" si="5"/>
        <v>0</v>
      </c>
    </row>
    <row r="156" spans="1:20" x14ac:dyDescent="0.3">
      <c r="A156" s="2">
        <v>1</v>
      </c>
      <c r="B156" t="s">
        <v>12</v>
      </c>
      <c r="C156">
        <v>0.92022800000000005</v>
      </c>
      <c r="D156">
        <v>0.89412700000000001</v>
      </c>
      <c r="E156">
        <v>0.10587299999999999</v>
      </c>
      <c r="F156">
        <v>0.89412700000000001</v>
      </c>
      <c r="G156">
        <v>0.93496999999999997</v>
      </c>
      <c r="H156">
        <v>0.90946899999999997</v>
      </c>
      <c r="I156" t="s">
        <v>26</v>
      </c>
      <c r="Q156">
        <f t="shared" si="6"/>
        <v>1</v>
      </c>
      <c r="S156" t="str">
        <f t="array" ref="S156">IF(C156=MAX(IF($I:$I=I156,$C:$C)),B156)</f>
        <v>RodriguesDistance05</v>
      </c>
      <c r="T156">
        <f t="shared" si="5"/>
        <v>1</v>
      </c>
    </row>
    <row r="157" spans="1:20" x14ac:dyDescent="0.3">
      <c r="A157" s="2">
        <v>1</v>
      </c>
      <c r="B157" t="s">
        <v>13</v>
      </c>
      <c r="C157">
        <v>0.91737900000000006</v>
      </c>
      <c r="D157">
        <v>0.89015900000000003</v>
      </c>
      <c r="E157">
        <v>0.10984099999999999</v>
      </c>
      <c r="F157">
        <v>0.89015900000000003</v>
      </c>
      <c r="G157">
        <v>0.93301800000000001</v>
      </c>
      <c r="H157">
        <v>0.906026</v>
      </c>
      <c r="I157" t="s">
        <v>26</v>
      </c>
      <c r="Q157">
        <f t="shared" si="6"/>
        <v>1</v>
      </c>
      <c r="S157" t="b">
        <f t="array" ref="S157">IF(C157=MAX(IF($I:$I=I157,$C:$C)),B157)</f>
        <v>0</v>
      </c>
      <c r="T157">
        <f t="shared" si="5"/>
        <v>0</v>
      </c>
    </row>
    <row r="158" spans="1:20" x14ac:dyDescent="0.3">
      <c r="A158" s="2">
        <v>1</v>
      </c>
      <c r="B158" t="s">
        <v>14</v>
      </c>
      <c r="C158">
        <v>0.91452999999999995</v>
      </c>
      <c r="D158">
        <v>0.88619000000000003</v>
      </c>
      <c r="E158">
        <v>0.11380999999999999</v>
      </c>
      <c r="F158">
        <v>0.88619000000000003</v>
      </c>
      <c r="G158">
        <v>0.93107700000000004</v>
      </c>
      <c r="H158">
        <v>0.90256499999999995</v>
      </c>
      <c r="I158" t="s">
        <v>26</v>
      </c>
      <c r="Q158">
        <f t="shared" si="6"/>
        <v>1</v>
      </c>
      <c r="S158" t="b">
        <f t="array" ref="S158">IF(C158=MAX(IF($I:$I=I158,$C:$C)),B158)</f>
        <v>0</v>
      </c>
      <c r="T158">
        <f t="shared" si="5"/>
        <v>0</v>
      </c>
    </row>
    <row r="159" spans="1:20" x14ac:dyDescent="0.3">
      <c r="A159" s="2">
        <v>13</v>
      </c>
      <c r="B159" t="s">
        <v>15</v>
      </c>
      <c r="C159">
        <v>0.86324800000000002</v>
      </c>
      <c r="D159">
        <v>0.81825400000000004</v>
      </c>
      <c r="E159">
        <v>0.18174599999999999</v>
      </c>
      <c r="F159">
        <v>0.81825400000000004</v>
      </c>
      <c r="G159">
        <v>0.88984200000000002</v>
      </c>
      <c r="H159">
        <v>0.83867000000000003</v>
      </c>
      <c r="I159" t="s">
        <v>26</v>
      </c>
      <c r="Q159">
        <f t="shared" si="6"/>
        <v>0</v>
      </c>
      <c r="S159" t="b">
        <f t="array" ref="S159">IF(C159=MAX(IF($I:$I=I159,$C:$C)),B159)</f>
        <v>0</v>
      </c>
      <c r="T159">
        <f t="shared" si="5"/>
        <v>0</v>
      </c>
    </row>
    <row r="160" spans="1:20" x14ac:dyDescent="0.3">
      <c r="A160" s="2">
        <v>15</v>
      </c>
      <c r="B160" t="s">
        <v>16</v>
      </c>
      <c r="C160">
        <v>0.86609700000000001</v>
      </c>
      <c r="D160">
        <v>0.81872999999999996</v>
      </c>
      <c r="E160">
        <v>0.18126999999999999</v>
      </c>
      <c r="F160">
        <v>0.81872999999999996</v>
      </c>
      <c r="G160">
        <v>0.89964599999999995</v>
      </c>
      <c r="H160">
        <v>0.84076399999999996</v>
      </c>
      <c r="I160" t="s">
        <v>26</v>
      </c>
      <c r="Q160">
        <f t="shared" si="6"/>
        <v>0</v>
      </c>
      <c r="S160" t="b">
        <f t="array" ref="S160">IF(C160=MAX(IF($I:$I=I160,$C:$C)),B160)</f>
        <v>0</v>
      </c>
      <c r="T160">
        <f t="shared" si="5"/>
        <v>0</v>
      </c>
    </row>
    <row r="161" spans="1:20" x14ac:dyDescent="0.3">
      <c r="A161" s="2">
        <v>15</v>
      </c>
      <c r="B161" t="s">
        <v>17</v>
      </c>
      <c r="C161">
        <v>0.86609700000000001</v>
      </c>
      <c r="D161">
        <v>0.81872999999999996</v>
      </c>
      <c r="E161">
        <v>0.18126999999999999</v>
      </c>
      <c r="F161">
        <v>0.81872999999999996</v>
      </c>
      <c r="G161">
        <v>0.89964599999999995</v>
      </c>
      <c r="H161">
        <v>0.84076399999999996</v>
      </c>
      <c r="I161" t="s">
        <v>26</v>
      </c>
      <c r="Q161">
        <f t="shared" si="6"/>
        <v>0</v>
      </c>
      <c r="S161" t="b">
        <f t="array" ref="S161">IF(C161=MAX(IF($I:$I=I161,$C:$C)),B161)</f>
        <v>0</v>
      </c>
      <c r="T161">
        <f t="shared" si="5"/>
        <v>0</v>
      </c>
    </row>
    <row r="162" spans="1:20" x14ac:dyDescent="0.3">
      <c r="A162" s="2">
        <v>19</v>
      </c>
      <c r="B162" t="s">
        <v>0</v>
      </c>
      <c r="C162">
        <v>0.98</v>
      </c>
      <c r="D162">
        <v>0.98</v>
      </c>
      <c r="E162">
        <v>0.01</v>
      </c>
      <c r="F162">
        <v>0.99</v>
      </c>
      <c r="G162">
        <v>0.98012500000000002</v>
      </c>
      <c r="H162">
        <v>0.97999800000000004</v>
      </c>
      <c r="I162" t="s">
        <v>27</v>
      </c>
      <c r="Q162">
        <f t="shared" si="6"/>
        <v>1</v>
      </c>
      <c r="S162" t="b">
        <f t="array" ref="S162">IF(C162=MAX(IF($I:$I=I162,$C:$C)),B162)</f>
        <v>0</v>
      </c>
      <c r="T162">
        <f t="shared" si="5"/>
        <v>0</v>
      </c>
    </row>
    <row r="163" spans="1:20" x14ac:dyDescent="0.3">
      <c r="A163" s="2">
        <v>9</v>
      </c>
      <c r="B163" t="s">
        <v>3</v>
      </c>
      <c r="C163">
        <v>0.98666699999999996</v>
      </c>
      <c r="D163">
        <v>0.98666699999999996</v>
      </c>
      <c r="E163">
        <v>6.6670000000000002E-3</v>
      </c>
      <c r="F163">
        <v>0.99333300000000002</v>
      </c>
      <c r="G163">
        <v>0.98666699999999996</v>
      </c>
      <c r="H163">
        <v>0.98666699999999996</v>
      </c>
      <c r="I163" t="s">
        <v>27</v>
      </c>
      <c r="Q163">
        <f t="shared" si="6"/>
        <v>1</v>
      </c>
      <c r="S163" t="str">
        <f t="array" ref="S163">IF(C163=MAX(IF($I:$I=I163,$C:$C)),B163)</f>
        <v>ChebyshevDistance</v>
      </c>
      <c r="T163">
        <f t="shared" si="5"/>
        <v>1</v>
      </c>
    </row>
    <row r="164" spans="1:20" x14ac:dyDescent="0.3">
      <c r="A164" s="2">
        <v>19</v>
      </c>
      <c r="B164" t="s">
        <v>4</v>
      </c>
      <c r="C164">
        <v>0.973333</v>
      </c>
      <c r="D164">
        <v>0.973333</v>
      </c>
      <c r="E164">
        <v>1.3332999999999999E-2</v>
      </c>
      <c r="F164">
        <v>0.98666699999999996</v>
      </c>
      <c r="G164">
        <v>0.973333</v>
      </c>
      <c r="H164">
        <v>0.973333</v>
      </c>
      <c r="I164" t="s">
        <v>27</v>
      </c>
      <c r="Q164">
        <f t="shared" si="6"/>
        <v>0</v>
      </c>
      <c r="S164" t="b">
        <f t="array" ref="S164">IF(C164=MAX(IF($I:$I=I164,$C:$C)),B164)</f>
        <v>0</v>
      </c>
      <c r="T164">
        <f t="shared" si="5"/>
        <v>0</v>
      </c>
    </row>
    <row r="165" spans="1:20" x14ac:dyDescent="0.3">
      <c r="A165" s="2">
        <v>13</v>
      </c>
      <c r="B165" t="s">
        <v>5</v>
      </c>
      <c r="C165">
        <v>0.96666700000000005</v>
      </c>
      <c r="D165">
        <v>0.96666700000000005</v>
      </c>
      <c r="E165">
        <v>1.6667000000000001E-2</v>
      </c>
      <c r="F165">
        <v>0.98333300000000001</v>
      </c>
      <c r="G165">
        <v>0.96678699999999995</v>
      </c>
      <c r="H165">
        <v>0.96666300000000005</v>
      </c>
      <c r="I165" t="s">
        <v>27</v>
      </c>
      <c r="Q165">
        <f t="shared" si="6"/>
        <v>0</v>
      </c>
      <c r="S165" t="b">
        <f t="array" ref="S165">IF(C165=MAX(IF($I:$I=I165,$C:$C)),B165)</f>
        <v>0</v>
      </c>
      <c r="T165">
        <f t="shared" si="5"/>
        <v>0</v>
      </c>
    </row>
    <row r="166" spans="1:20" x14ac:dyDescent="0.3">
      <c r="A166" s="2">
        <v>23</v>
      </c>
      <c r="B166" t="s">
        <v>6</v>
      </c>
      <c r="C166">
        <v>0.973333</v>
      </c>
      <c r="D166">
        <v>0.973333</v>
      </c>
      <c r="E166">
        <v>1.3332999999999999E-2</v>
      </c>
      <c r="F166">
        <v>0.98666699999999996</v>
      </c>
      <c r="G166">
        <v>0.973333</v>
      </c>
      <c r="H166">
        <v>0.973333</v>
      </c>
      <c r="I166" t="s">
        <v>27</v>
      </c>
      <c r="Q166">
        <f t="shared" si="6"/>
        <v>0</v>
      </c>
      <c r="S166" t="b">
        <f t="array" ref="S166">IF(C166=MAX(IF($I:$I=I166,$C:$C)),B166)</f>
        <v>0</v>
      </c>
      <c r="T166">
        <f t="shared" si="5"/>
        <v>0</v>
      </c>
    </row>
    <row r="167" spans="1:20" x14ac:dyDescent="0.3">
      <c r="A167" s="2">
        <v>11</v>
      </c>
      <c r="B167" t="s">
        <v>7</v>
      </c>
      <c r="C167">
        <v>0.98666699999999996</v>
      </c>
      <c r="D167">
        <v>0.98666699999999996</v>
      </c>
      <c r="E167">
        <v>6.6670000000000002E-3</v>
      </c>
      <c r="F167">
        <v>0.99333300000000002</v>
      </c>
      <c r="G167">
        <v>0.98666699999999996</v>
      </c>
      <c r="H167">
        <v>0.98666699999999996</v>
      </c>
      <c r="I167" t="s">
        <v>27</v>
      </c>
      <c r="Q167">
        <f t="shared" si="6"/>
        <v>1</v>
      </c>
      <c r="S167" t="str">
        <f t="array" ref="S167">IF(C167=MAX(IF($I:$I=I167,$C:$C)),B167)</f>
        <v>MinkowskiDistance3</v>
      </c>
      <c r="T167">
        <f t="shared" si="5"/>
        <v>1</v>
      </c>
    </row>
    <row r="168" spans="1:20" x14ac:dyDescent="0.3">
      <c r="A168" s="2">
        <v>11</v>
      </c>
      <c r="B168" t="s">
        <v>8</v>
      </c>
      <c r="C168">
        <v>0.98666699999999996</v>
      </c>
      <c r="D168">
        <v>0.98666699999999996</v>
      </c>
      <c r="E168">
        <v>6.6670000000000002E-3</v>
      </c>
      <c r="F168">
        <v>0.99333300000000002</v>
      </c>
      <c r="G168">
        <v>0.98666699999999996</v>
      </c>
      <c r="H168">
        <v>0.98666699999999996</v>
      </c>
      <c r="I168" t="s">
        <v>27</v>
      </c>
      <c r="Q168">
        <f t="shared" si="6"/>
        <v>1</v>
      </c>
      <c r="S168" t="str">
        <f t="array" ref="S168">IF(C168=MAX(IF($I:$I=I168,$C:$C)),B168)</f>
        <v>MinkowskiDistance4</v>
      </c>
      <c r="T168">
        <f t="shared" si="5"/>
        <v>1</v>
      </c>
    </row>
    <row r="169" spans="1:20" x14ac:dyDescent="0.3">
      <c r="A169" s="2">
        <v>47</v>
      </c>
      <c r="B169" t="s">
        <v>9</v>
      </c>
      <c r="C169">
        <v>0.96</v>
      </c>
      <c r="D169">
        <v>0.96</v>
      </c>
      <c r="E169">
        <v>0.02</v>
      </c>
      <c r="F169">
        <v>0.98</v>
      </c>
      <c r="G169">
        <v>0.96047000000000005</v>
      </c>
      <c r="H169">
        <v>0.95998399999999995</v>
      </c>
      <c r="I169" t="s">
        <v>27</v>
      </c>
      <c r="Q169">
        <f t="shared" si="6"/>
        <v>0</v>
      </c>
      <c r="S169" t="b">
        <f t="array" ref="S169">IF(C169=MAX(IF($I:$I=I169,$C:$C)),B169)</f>
        <v>0</v>
      </c>
      <c r="T169">
        <f t="shared" si="5"/>
        <v>0</v>
      </c>
    </row>
    <row r="170" spans="1:20" x14ac:dyDescent="0.3">
      <c r="A170" s="2">
        <v>19</v>
      </c>
      <c r="B170" t="s">
        <v>10</v>
      </c>
      <c r="C170">
        <v>0.973333</v>
      </c>
      <c r="D170">
        <v>0.973333</v>
      </c>
      <c r="E170">
        <v>1.3332999999999999E-2</v>
      </c>
      <c r="F170">
        <v>0.98666699999999996</v>
      </c>
      <c r="G170">
        <v>0.973333</v>
      </c>
      <c r="H170">
        <v>0.973333</v>
      </c>
      <c r="I170" t="s">
        <v>27</v>
      </c>
      <c r="Q170">
        <f t="shared" si="6"/>
        <v>0</v>
      </c>
      <c r="S170" t="b">
        <f t="array" ref="S170">IF(C170=MAX(IF($I:$I=I170,$C:$C)),B170)</f>
        <v>0</v>
      </c>
      <c r="T170">
        <f t="shared" si="5"/>
        <v>0</v>
      </c>
    </row>
    <row r="171" spans="1:20" x14ac:dyDescent="0.3">
      <c r="A171" s="2">
        <v>19</v>
      </c>
      <c r="B171" t="s">
        <v>11</v>
      </c>
      <c r="C171">
        <v>0.98</v>
      </c>
      <c r="D171">
        <v>0.98</v>
      </c>
      <c r="E171">
        <v>0.01</v>
      </c>
      <c r="F171">
        <v>0.99</v>
      </c>
      <c r="G171">
        <v>0.98012500000000002</v>
      </c>
      <c r="H171">
        <v>0.97999800000000004</v>
      </c>
      <c r="I171" t="s">
        <v>27</v>
      </c>
      <c r="Q171">
        <f t="shared" si="6"/>
        <v>1</v>
      </c>
      <c r="S171" t="b">
        <f t="array" ref="S171">IF(C171=MAX(IF($I:$I=I171,$C:$C)),B171)</f>
        <v>0</v>
      </c>
      <c r="T171">
        <f t="shared" si="5"/>
        <v>0</v>
      </c>
    </row>
    <row r="172" spans="1:20" x14ac:dyDescent="0.3">
      <c r="A172" s="2">
        <v>13</v>
      </c>
      <c r="B172" t="s">
        <v>12</v>
      </c>
      <c r="C172">
        <v>0.96666700000000005</v>
      </c>
      <c r="D172">
        <v>0.96666700000000005</v>
      </c>
      <c r="E172">
        <v>1.6667000000000001E-2</v>
      </c>
      <c r="F172">
        <v>0.98333300000000001</v>
      </c>
      <c r="G172">
        <v>0.96678699999999995</v>
      </c>
      <c r="H172">
        <v>0.96666300000000005</v>
      </c>
      <c r="I172" t="s">
        <v>27</v>
      </c>
      <c r="Q172">
        <f t="shared" si="6"/>
        <v>0</v>
      </c>
      <c r="S172" t="b">
        <f t="array" ref="S172">IF(C172=MAX(IF($I:$I=I172,$C:$C)),B172)</f>
        <v>0</v>
      </c>
      <c r="T172">
        <f t="shared" si="5"/>
        <v>0</v>
      </c>
    </row>
    <row r="173" spans="1:20" x14ac:dyDescent="0.3">
      <c r="A173" s="2">
        <v>21</v>
      </c>
      <c r="B173" t="s">
        <v>13</v>
      </c>
      <c r="C173">
        <v>0.973333</v>
      </c>
      <c r="D173">
        <v>0.973333</v>
      </c>
      <c r="E173">
        <v>1.3332999999999999E-2</v>
      </c>
      <c r="F173">
        <v>0.98666699999999996</v>
      </c>
      <c r="G173">
        <v>0.973333</v>
      </c>
      <c r="H173">
        <v>0.973333</v>
      </c>
      <c r="I173" t="s">
        <v>27</v>
      </c>
      <c r="Q173">
        <f t="shared" si="6"/>
        <v>0</v>
      </c>
      <c r="S173" t="b">
        <f t="array" ref="S173">IF(C173=MAX(IF($I:$I=I173,$C:$C)),B173)</f>
        <v>0</v>
      </c>
      <c r="T173">
        <f t="shared" si="5"/>
        <v>0</v>
      </c>
    </row>
    <row r="174" spans="1:20" x14ac:dyDescent="0.3">
      <c r="A174" s="2">
        <v>11</v>
      </c>
      <c r="B174" t="s">
        <v>14</v>
      </c>
      <c r="C174">
        <v>0.973333</v>
      </c>
      <c r="D174">
        <v>0.973333</v>
      </c>
      <c r="E174">
        <v>1.3332999999999999E-2</v>
      </c>
      <c r="F174">
        <v>0.98666699999999996</v>
      </c>
      <c r="G174">
        <v>0.973333</v>
      </c>
      <c r="H174">
        <v>0.973333</v>
      </c>
      <c r="I174" t="s">
        <v>27</v>
      </c>
      <c r="Q174">
        <f t="shared" si="6"/>
        <v>0</v>
      </c>
      <c r="S174" t="b">
        <f t="array" ref="S174">IF(C174=MAX(IF($I:$I=I174,$C:$C)),B174)</f>
        <v>0</v>
      </c>
      <c r="T174">
        <f t="shared" si="5"/>
        <v>0</v>
      </c>
    </row>
    <row r="175" spans="1:20" x14ac:dyDescent="0.3">
      <c r="A175" s="2">
        <v>7</v>
      </c>
      <c r="B175" t="s">
        <v>15</v>
      </c>
      <c r="C175">
        <v>0.98</v>
      </c>
      <c r="D175">
        <v>0.98</v>
      </c>
      <c r="E175">
        <v>0.01</v>
      </c>
      <c r="F175">
        <v>0.99</v>
      </c>
      <c r="G175">
        <v>0.98012500000000002</v>
      </c>
      <c r="H175">
        <v>0.97999800000000004</v>
      </c>
      <c r="I175" t="s">
        <v>27</v>
      </c>
      <c r="Q175">
        <f t="shared" si="6"/>
        <v>1</v>
      </c>
      <c r="S175" t="b">
        <f t="array" ref="S175">IF(C175=MAX(IF($I:$I=I175,$C:$C)),B175)</f>
        <v>0</v>
      </c>
      <c r="T175">
        <f t="shared" si="5"/>
        <v>0</v>
      </c>
    </row>
    <row r="176" spans="1:20" x14ac:dyDescent="0.3">
      <c r="A176" s="2">
        <v>11</v>
      </c>
      <c r="B176" t="s">
        <v>16</v>
      </c>
      <c r="C176">
        <v>0.98666699999999996</v>
      </c>
      <c r="D176">
        <v>0.98666699999999996</v>
      </c>
      <c r="E176">
        <v>6.6670000000000002E-3</v>
      </c>
      <c r="F176">
        <v>0.99333300000000002</v>
      </c>
      <c r="G176">
        <v>0.98666699999999996</v>
      </c>
      <c r="H176">
        <v>0.98666699999999996</v>
      </c>
      <c r="I176" t="s">
        <v>27</v>
      </c>
      <c r="Q176">
        <f t="shared" si="6"/>
        <v>1</v>
      </c>
      <c r="S176" t="str">
        <f t="array" ref="S176">IF(C176=MAX(IF($I:$I=I176,$C:$C)),B176)</f>
        <v>RodriguesDistance3</v>
      </c>
      <c r="T176">
        <f t="shared" si="5"/>
        <v>1</v>
      </c>
    </row>
    <row r="177" spans="1:20" x14ac:dyDescent="0.3">
      <c r="A177" s="2">
        <v>11</v>
      </c>
      <c r="B177" t="s">
        <v>17</v>
      </c>
      <c r="C177">
        <v>0.98666699999999996</v>
      </c>
      <c r="D177">
        <v>0.98666699999999996</v>
      </c>
      <c r="E177">
        <v>6.6670000000000002E-3</v>
      </c>
      <c r="F177">
        <v>0.99333300000000002</v>
      </c>
      <c r="G177">
        <v>0.98666699999999996</v>
      </c>
      <c r="H177">
        <v>0.98666699999999996</v>
      </c>
      <c r="I177" t="s">
        <v>27</v>
      </c>
      <c r="Q177">
        <f t="shared" si="6"/>
        <v>1</v>
      </c>
      <c r="S177" t="str">
        <f t="array" ref="S177">IF(C177=MAX(IF($I:$I=I177,$C:$C)),B177)</f>
        <v>RodriguesDistance4</v>
      </c>
      <c r="T177">
        <f t="shared" si="5"/>
        <v>1</v>
      </c>
    </row>
    <row r="178" spans="1:20" x14ac:dyDescent="0.3">
      <c r="A178" s="2">
        <v>1</v>
      </c>
      <c r="B178" t="s">
        <v>0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 t="s">
        <v>28</v>
      </c>
      <c r="Q178">
        <f t="shared" si="6"/>
        <v>0</v>
      </c>
      <c r="S178" t="str">
        <f t="array" ref="S178">IF(C178=MAX(IF($I:$I=I178,$C:$C)),B178)</f>
        <v>EuclideanDistance</v>
      </c>
      <c r="T178">
        <f t="shared" si="5"/>
        <v>1</v>
      </c>
    </row>
    <row r="179" spans="1:20" x14ac:dyDescent="0.3">
      <c r="A179" s="2">
        <v>63</v>
      </c>
      <c r="B179" t="s">
        <v>3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1</v>
      </c>
      <c r="I179" t="s">
        <v>28</v>
      </c>
      <c r="Q179">
        <f t="shared" si="6"/>
        <v>0</v>
      </c>
      <c r="S179" t="str">
        <f t="array" ref="S179">IF(C179=MAX(IF($I:$I=I179,$C:$C)),B179)</f>
        <v>ChebyshevDistance</v>
      </c>
      <c r="T179">
        <f t="shared" si="5"/>
        <v>1</v>
      </c>
    </row>
    <row r="180" spans="1:20" x14ac:dyDescent="0.3">
      <c r="A180" s="2">
        <v>1</v>
      </c>
      <c r="B180" t="s">
        <v>4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1</v>
      </c>
      <c r="I180" t="s">
        <v>28</v>
      </c>
      <c r="Q180">
        <f t="shared" si="6"/>
        <v>0</v>
      </c>
      <c r="S180" t="str">
        <f t="array" ref="S180">IF(C180=MAX(IF($I:$I=I180,$C:$C)),B180)</f>
        <v>ManhattanDistance</v>
      </c>
      <c r="T180">
        <f t="shared" si="5"/>
        <v>1</v>
      </c>
    </row>
    <row r="181" spans="1:20" x14ac:dyDescent="0.3">
      <c r="A181" s="2">
        <v>1</v>
      </c>
      <c r="B181" t="s">
        <v>5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1</v>
      </c>
      <c r="I181" t="s">
        <v>28</v>
      </c>
      <c r="Q181">
        <f t="shared" si="6"/>
        <v>0</v>
      </c>
      <c r="S181" t="str">
        <f t="array" ref="S181">IF(C181=MAX(IF($I:$I=I181,$C:$C)),B181)</f>
        <v>MinkowskiDistance05</v>
      </c>
      <c r="T181">
        <f t="shared" si="5"/>
        <v>1</v>
      </c>
    </row>
    <row r="182" spans="1:20" x14ac:dyDescent="0.3">
      <c r="A182" s="2">
        <v>1</v>
      </c>
      <c r="B182" t="s">
        <v>6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1</v>
      </c>
      <c r="I182" t="s">
        <v>28</v>
      </c>
      <c r="Q182">
        <f t="shared" si="6"/>
        <v>0</v>
      </c>
      <c r="S182" t="str">
        <f t="array" ref="S182">IF(C182=MAX(IF($I:$I=I182,$C:$C)),B182)</f>
        <v>MinkowskiDistance075</v>
      </c>
      <c r="T182">
        <f t="shared" si="5"/>
        <v>1</v>
      </c>
    </row>
    <row r="183" spans="1:20" x14ac:dyDescent="0.3">
      <c r="A183" s="2">
        <v>1</v>
      </c>
      <c r="B183" t="s">
        <v>7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1</v>
      </c>
      <c r="I183" t="s">
        <v>28</v>
      </c>
      <c r="Q183">
        <f t="shared" si="6"/>
        <v>0</v>
      </c>
      <c r="S183" t="str">
        <f t="array" ref="S183">IF(C183=MAX(IF($I:$I=I183,$C:$C)),B183)</f>
        <v>MinkowskiDistance3</v>
      </c>
      <c r="T183">
        <f t="shared" si="5"/>
        <v>1</v>
      </c>
    </row>
    <row r="184" spans="1:20" x14ac:dyDescent="0.3">
      <c r="A184" s="2">
        <v>1</v>
      </c>
      <c r="B184" t="s">
        <v>8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1</v>
      </c>
      <c r="I184" t="s">
        <v>28</v>
      </c>
      <c r="Q184">
        <f t="shared" si="6"/>
        <v>0</v>
      </c>
      <c r="S184" t="str">
        <f t="array" ref="S184">IF(C184=MAX(IF($I:$I=I184,$C:$C)),B184)</f>
        <v>MinkowskiDistance4</v>
      </c>
      <c r="T184">
        <f t="shared" si="5"/>
        <v>1</v>
      </c>
    </row>
    <row r="185" spans="1:20" x14ac:dyDescent="0.3">
      <c r="A185" s="2">
        <v>9</v>
      </c>
      <c r="B185" t="s">
        <v>9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 t="s">
        <v>28</v>
      </c>
      <c r="Q185">
        <f t="shared" si="6"/>
        <v>0</v>
      </c>
      <c r="S185" t="str">
        <f t="array" ref="S185">IF(C185=MAX(IF($I:$I=I185,$C:$C)),B185)</f>
        <v>CanberraDistance</v>
      </c>
      <c r="T185">
        <f t="shared" si="5"/>
        <v>1</v>
      </c>
    </row>
    <row r="186" spans="1:20" x14ac:dyDescent="0.3">
      <c r="A186" s="2">
        <v>1</v>
      </c>
      <c r="B186" t="s">
        <v>10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1</v>
      </c>
      <c r="I186" t="s">
        <v>28</v>
      </c>
      <c r="Q186">
        <f t="shared" si="6"/>
        <v>0</v>
      </c>
      <c r="S186" t="str">
        <f t="array" ref="S186">IF(C186=MAX(IF($I:$I=I186,$C:$C)),B186)</f>
        <v>MeanAbsoluteError1</v>
      </c>
      <c r="T186">
        <f t="shared" si="5"/>
        <v>1</v>
      </c>
    </row>
    <row r="187" spans="1:20" x14ac:dyDescent="0.3">
      <c r="A187" s="2">
        <v>1</v>
      </c>
      <c r="B187" t="s">
        <v>11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1</v>
      </c>
      <c r="I187" t="s">
        <v>28</v>
      </c>
      <c r="Q187">
        <f t="shared" si="6"/>
        <v>0</v>
      </c>
      <c r="S187" t="str">
        <f t="array" ref="S187">IF(C187=MAX(IF($I:$I=I187,$C:$C)),B187)</f>
        <v>SumOfSquaredDifference</v>
      </c>
      <c r="T187">
        <f t="shared" si="5"/>
        <v>1</v>
      </c>
    </row>
    <row r="188" spans="1:20" x14ac:dyDescent="0.3">
      <c r="A188" s="2">
        <v>1</v>
      </c>
      <c r="B188" t="s">
        <v>12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1</v>
      </c>
      <c r="I188" t="s">
        <v>28</v>
      </c>
      <c r="Q188">
        <f t="shared" si="6"/>
        <v>0</v>
      </c>
      <c r="S188" t="str">
        <f t="array" ref="S188">IF(C188=MAX(IF($I:$I=I188,$C:$C)),B188)</f>
        <v>RodriguesDistance05</v>
      </c>
      <c r="T188">
        <f t="shared" si="5"/>
        <v>1</v>
      </c>
    </row>
    <row r="189" spans="1:20" x14ac:dyDescent="0.3">
      <c r="A189" s="2">
        <v>1</v>
      </c>
      <c r="B189" t="s">
        <v>13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1</v>
      </c>
      <c r="I189" t="s">
        <v>28</v>
      </c>
      <c r="Q189">
        <f t="shared" si="6"/>
        <v>0</v>
      </c>
      <c r="S189" t="str">
        <f t="array" ref="S189">IF(C189=MAX(IF($I:$I=I189,$C:$C)),B189)</f>
        <v>RodriguesDistance075</v>
      </c>
      <c r="T189">
        <f t="shared" si="5"/>
        <v>1</v>
      </c>
    </row>
    <row r="190" spans="1:20" x14ac:dyDescent="0.3">
      <c r="A190" s="2">
        <v>1</v>
      </c>
      <c r="B190" t="s">
        <v>14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1</v>
      </c>
      <c r="I190" t="s">
        <v>28</v>
      </c>
      <c r="Q190">
        <f t="shared" si="6"/>
        <v>0</v>
      </c>
      <c r="S190" t="str">
        <f t="array" ref="S190">IF(C190=MAX(IF($I:$I=I190,$C:$C)),B190)</f>
        <v>RodriguesDistance1</v>
      </c>
      <c r="T190">
        <f t="shared" si="5"/>
        <v>1</v>
      </c>
    </row>
    <row r="191" spans="1:20" x14ac:dyDescent="0.3">
      <c r="A191" s="2">
        <v>1</v>
      </c>
      <c r="B191" t="s">
        <v>15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1</v>
      </c>
      <c r="I191" t="s">
        <v>28</v>
      </c>
      <c r="Q191">
        <f t="shared" si="6"/>
        <v>0</v>
      </c>
      <c r="S191" t="str">
        <f t="array" ref="S191">IF(C191=MAX(IF($I:$I=I191,$C:$C)),B191)</f>
        <v>RodriguesDistance2</v>
      </c>
      <c r="T191">
        <f t="shared" si="5"/>
        <v>1</v>
      </c>
    </row>
    <row r="192" spans="1:20" x14ac:dyDescent="0.3">
      <c r="A192" s="2">
        <v>1</v>
      </c>
      <c r="B192" t="s">
        <v>16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1</v>
      </c>
      <c r="I192" t="s">
        <v>28</v>
      </c>
      <c r="Q192">
        <f t="shared" si="6"/>
        <v>0</v>
      </c>
      <c r="S192" t="str">
        <f t="array" ref="S192">IF(C192=MAX(IF($I:$I=I192,$C:$C)),B192)</f>
        <v>RodriguesDistance3</v>
      </c>
      <c r="T192">
        <f t="shared" si="5"/>
        <v>1</v>
      </c>
    </row>
    <row r="193" spans="1:20" x14ac:dyDescent="0.3">
      <c r="A193" s="2">
        <v>1</v>
      </c>
      <c r="B193" t="s">
        <v>17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1</v>
      </c>
      <c r="I193" t="s">
        <v>28</v>
      </c>
      <c r="Q193">
        <f t="shared" si="6"/>
        <v>0</v>
      </c>
      <c r="S193" t="str">
        <f t="array" ref="S193">IF(C193=MAX(IF($I:$I=I193,$C:$C)),B193)</f>
        <v>RodriguesDistance4</v>
      </c>
      <c r="T193">
        <f t="shared" si="5"/>
        <v>1</v>
      </c>
    </row>
    <row r="194" spans="1:20" x14ac:dyDescent="0.3">
      <c r="A194" s="2">
        <v>1</v>
      </c>
      <c r="B194" t="s">
        <v>0</v>
      </c>
      <c r="C194">
        <v>0.96040000000000003</v>
      </c>
      <c r="D194">
        <v>0.96020399999999995</v>
      </c>
      <c r="E194">
        <v>1.5839999999999999E-3</v>
      </c>
      <c r="F194">
        <v>0.99841599999999997</v>
      </c>
      <c r="G194">
        <v>0.96030499999999996</v>
      </c>
      <c r="H194">
        <v>0.96021199999999995</v>
      </c>
      <c r="I194" t="s">
        <v>29</v>
      </c>
      <c r="Q194">
        <f t="shared" si="6"/>
        <v>1</v>
      </c>
      <c r="S194" t="str">
        <f t="array" ref="S194">IF(C194=MAX(IF($I:$I=I194,$C:$C)),B194)</f>
        <v>EuclideanDistance</v>
      </c>
      <c r="T194">
        <f t="shared" si="5"/>
        <v>1</v>
      </c>
    </row>
    <row r="195" spans="1:20" x14ac:dyDescent="0.3">
      <c r="A195" s="2">
        <v>5</v>
      </c>
      <c r="B195" t="s">
        <v>3</v>
      </c>
      <c r="C195">
        <v>0.90005000000000002</v>
      </c>
      <c r="D195">
        <v>0.89953000000000005</v>
      </c>
      <c r="E195">
        <v>3.9979999999999998E-3</v>
      </c>
      <c r="F195">
        <v>0.99600200000000005</v>
      </c>
      <c r="G195">
        <v>0.90117400000000003</v>
      </c>
      <c r="H195">
        <v>0.89979799999999999</v>
      </c>
      <c r="I195" t="s">
        <v>29</v>
      </c>
      <c r="Q195">
        <f t="shared" si="6"/>
        <v>0</v>
      </c>
      <c r="S195" t="b">
        <f t="array" ref="S195">IF(C195=MAX(IF($I:$I=I195,$C:$C)),B195)</f>
        <v>0</v>
      </c>
      <c r="T195">
        <f t="shared" ref="T195:T258" si="7">IF(S195&lt;&gt;FALSE,1,0)</f>
        <v>0</v>
      </c>
    </row>
    <row r="196" spans="1:20" x14ac:dyDescent="0.3">
      <c r="A196" s="2">
        <v>3</v>
      </c>
      <c r="B196" t="s">
        <v>4</v>
      </c>
      <c r="C196">
        <v>0.95684999999999998</v>
      </c>
      <c r="D196">
        <v>0.95662599999999998</v>
      </c>
      <c r="E196">
        <v>1.7260000000000001E-3</v>
      </c>
      <c r="F196">
        <v>0.99827399999999999</v>
      </c>
      <c r="G196">
        <v>0.95682599999999995</v>
      </c>
      <c r="H196">
        <v>0.95667599999999997</v>
      </c>
      <c r="I196" t="s">
        <v>29</v>
      </c>
      <c r="Q196">
        <f t="shared" si="6"/>
        <v>1</v>
      </c>
      <c r="S196" t="b">
        <f t="array" ref="S196">IF(C196=MAX(IF($I:$I=I196,$C:$C)),B196)</f>
        <v>0</v>
      </c>
      <c r="T196">
        <f t="shared" si="7"/>
        <v>0</v>
      </c>
    </row>
    <row r="197" spans="1:20" x14ac:dyDescent="0.3">
      <c r="A197" s="2">
        <v>3</v>
      </c>
      <c r="B197" t="s">
        <v>5</v>
      </c>
      <c r="C197">
        <v>0.9466</v>
      </c>
      <c r="D197">
        <v>0.94635199999999997</v>
      </c>
      <c r="E197">
        <v>2.1359999999999999E-3</v>
      </c>
      <c r="F197">
        <v>0.99786399999999997</v>
      </c>
      <c r="G197">
        <v>0.94667800000000002</v>
      </c>
      <c r="H197">
        <v>0.94643999999999995</v>
      </c>
      <c r="I197" t="s">
        <v>29</v>
      </c>
      <c r="Q197">
        <f t="shared" si="6"/>
        <v>1</v>
      </c>
      <c r="S197" t="b">
        <f t="array" ref="S197">IF(C197=MAX(IF($I:$I=I197,$C:$C)),B197)</f>
        <v>0</v>
      </c>
      <c r="T197">
        <f t="shared" si="7"/>
        <v>0</v>
      </c>
    </row>
    <row r="198" spans="1:20" x14ac:dyDescent="0.3">
      <c r="A198" s="2">
        <v>4</v>
      </c>
      <c r="B198" t="s">
        <v>6</v>
      </c>
      <c r="C198">
        <v>0.95365</v>
      </c>
      <c r="D198">
        <v>0.953426</v>
      </c>
      <c r="E198">
        <v>1.854E-3</v>
      </c>
      <c r="F198">
        <v>0.99814599999999998</v>
      </c>
      <c r="G198">
        <v>0.95369499999999996</v>
      </c>
      <c r="H198">
        <v>0.95348900000000003</v>
      </c>
      <c r="I198" t="s">
        <v>29</v>
      </c>
      <c r="Q198">
        <f t="shared" si="6"/>
        <v>1</v>
      </c>
      <c r="S198" t="b">
        <f t="array" ref="S198">IF(C198=MAX(IF($I:$I=I198,$C:$C)),B198)</f>
        <v>0</v>
      </c>
      <c r="T198">
        <f t="shared" si="7"/>
        <v>0</v>
      </c>
    </row>
    <row r="199" spans="1:20" x14ac:dyDescent="0.3">
      <c r="A199" s="2">
        <v>1</v>
      </c>
      <c r="B199" t="s">
        <v>7</v>
      </c>
      <c r="C199">
        <v>0.95799999999999996</v>
      </c>
      <c r="D199">
        <v>0.95780399999999999</v>
      </c>
      <c r="E199">
        <v>1.6800000000000001E-3</v>
      </c>
      <c r="F199">
        <v>0.99831999999999999</v>
      </c>
      <c r="G199">
        <v>0.95788200000000001</v>
      </c>
      <c r="H199">
        <v>0.95780399999999999</v>
      </c>
      <c r="I199" t="s">
        <v>29</v>
      </c>
      <c r="Q199">
        <f t="shared" si="6"/>
        <v>1</v>
      </c>
      <c r="S199" t="b">
        <f t="array" ref="S199">IF(C199=MAX(IF($I:$I=I199,$C:$C)),B199)</f>
        <v>0</v>
      </c>
      <c r="T199">
        <f t="shared" si="7"/>
        <v>0</v>
      </c>
    </row>
    <row r="200" spans="1:20" x14ac:dyDescent="0.3">
      <c r="A200" s="2">
        <v>1</v>
      </c>
      <c r="B200" t="s">
        <v>8</v>
      </c>
      <c r="C200">
        <v>0.95755000000000001</v>
      </c>
      <c r="D200">
        <v>0.95734399999999997</v>
      </c>
      <c r="E200">
        <v>1.6980000000000001E-3</v>
      </c>
      <c r="F200">
        <v>0.99830200000000002</v>
      </c>
      <c r="G200">
        <v>0.95742000000000005</v>
      </c>
      <c r="H200">
        <v>0.95734399999999997</v>
      </c>
      <c r="I200" t="s">
        <v>29</v>
      </c>
      <c r="Q200">
        <f t="shared" si="6"/>
        <v>1</v>
      </c>
      <c r="S200" t="b">
        <f t="array" ref="S200">IF(C200=MAX(IF($I:$I=I200,$C:$C)),B200)</f>
        <v>0</v>
      </c>
      <c r="T200">
        <f t="shared" si="7"/>
        <v>0</v>
      </c>
    </row>
    <row r="201" spans="1:20" x14ac:dyDescent="0.3">
      <c r="A201" s="2">
        <v>4</v>
      </c>
      <c r="B201" t="s">
        <v>9</v>
      </c>
      <c r="C201">
        <v>0.82235000000000003</v>
      </c>
      <c r="D201">
        <v>0.82146399999999997</v>
      </c>
      <c r="E201">
        <v>7.1050000000000002E-3</v>
      </c>
      <c r="F201">
        <v>0.99289499999999997</v>
      </c>
      <c r="G201">
        <v>0.83977500000000005</v>
      </c>
      <c r="H201">
        <v>0.81565500000000002</v>
      </c>
      <c r="I201" t="s">
        <v>29</v>
      </c>
      <c r="Q201">
        <f t="shared" si="6"/>
        <v>0</v>
      </c>
      <c r="S201" t="b">
        <f t="array" ref="S201">IF(C201=MAX(IF($I:$I=I201,$C:$C)),B201)</f>
        <v>0</v>
      </c>
      <c r="T201">
        <f t="shared" si="7"/>
        <v>0</v>
      </c>
    </row>
    <row r="202" spans="1:20" x14ac:dyDescent="0.3">
      <c r="A202" s="2">
        <v>3</v>
      </c>
      <c r="B202" t="s">
        <v>10</v>
      </c>
      <c r="C202">
        <v>0.95684999999999998</v>
      </c>
      <c r="D202">
        <v>0.95662599999999998</v>
      </c>
      <c r="E202">
        <v>1.7260000000000001E-3</v>
      </c>
      <c r="F202">
        <v>0.99827399999999999</v>
      </c>
      <c r="G202">
        <v>0.95682599999999995</v>
      </c>
      <c r="H202">
        <v>0.95667599999999997</v>
      </c>
      <c r="I202" t="s">
        <v>29</v>
      </c>
      <c r="Q202">
        <f t="shared" si="6"/>
        <v>1</v>
      </c>
      <c r="S202" t="b">
        <f t="array" ref="S202">IF(C202=MAX(IF($I:$I=I202,$C:$C)),B202)</f>
        <v>0</v>
      </c>
      <c r="T202">
        <f t="shared" si="7"/>
        <v>0</v>
      </c>
    </row>
    <row r="203" spans="1:20" x14ac:dyDescent="0.3">
      <c r="A203" s="2">
        <v>1</v>
      </c>
      <c r="B203" t="s">
        <v>11</v>
      </c>
      <c r="C203">
        <v>0.96040000000000003</v>
      </c>
      <c r="D203">
        <v>0.96020399999999995</v>
      </c>
      <c r="E203">
        <v>1.5839999999999999E-3</v>
      </c>
      <c r="F203">
        <v>0.99841599999999997</v>
      </c>
      <c r="G203">
        <v>0.96030499999999996</v>
      </c>
      <c r="H203">
        <v>0.96021199999999995</v>
      </c>
      <c r="I203" t="s">
        <v>29</v>
      </c>
      <c r="Q203">
        <f t="shared" si="6"/>
        <v>1</v>
      </c>
      <c r="S203" t="str">
        <f t="array" ref="S203">IF(C203=MAX(IF($I:$I=I203,$C:$C)),B203)</f>
        <v>SumOfSquaredDifference</v>
      </c>
      <c r="T203">
        <f t="shared" si="7"/>
        <v>1</v>
      </c>
    </row>
    <row r="204" spans="1:20" x14ac:dyDescent="0.3">
      <c r="A204" s="2">
        <v>3</v>
      </c>
      <c r="B204" t="s">
        <v>12</v>
      </c>
      <c r="C204">
        <v>0.94755</v>
      </c>
      <c r="D204">
        <v>0.94730599999999998</v>
      </c>
      <c r="E204">
        <v>2.098E-3</v>
      </c>
      <c r="F204">
        <v>0.99790199999999996</v>
      </c>
      <c r="G204">
        <v>0.94761899999999999</v>
      </c>
      <c r="H204">
        <v>0.94738900000000004</v>
      </c>
      <c r="I204" t="s">
        <v>29</v>
      </c>
      <c r="Q204">
        <f t="shared" si="6"/>
        <v>1</v>
      </c>
      <c r="S204" t="b">
        <f t="array" ref="S204">IF(C204=MAX(IF($I:$I=I204,$C:$C)),B204)</f>
        <v>0</v>
      </c>
      <c r="T204">
        <f t="shared" si="7"/>
        <v>0</v>
      </c>
    </row>
    <row r="205" spans="1:20" x14ac:dyDescent="0.3">
      <c r="A205" s="2">
        <v>1</v>
      </c>
      <c r="B205" t="s">
        <v>13</v>
      </c>
      <c r="C205">
        <v>0.95625000000000004</v>
      </c>
      <c r="D205">
        <v>0.95603899999999997</v>
      </c>
      <c r="E205">
        <v>1.75E-3</v>
      </c>
      <c r="F205">
        <v>0.99824999999999997</v>
      </c>
      <c r="G205">
        <v>0.95616800000000002</v>
      </c>
      <c r="H205">
        <v>0.95606199999999997</v>
      </c>
      <c r="I205" t="s">
        <v>29</v>
      </c>
      <c r="Q205">
        <f t="shared" si="6"/>
        <v>1</v>
      </c>
      <c r="S205" t="b">
        <f t="array" ref="S205">IF(C205=MAX(IF($I:$I=I205,$C:$C)),B205)</f>
        <v>0</v>
      </c>
      <c r="T205">
        <f t="shared" si="7"/>
        <v>0</v>
      </c>
    </row>
    <row r="206" spans="1:20" x14ac:dyDescent="0.3">
      <c r="A206" s="2">
        <v>1</v>
      </c>
      <c r="B206" t="s">
        <v>14</v>
      </c>
      <c r="C206">
        <v>0.96</v>
      </c>
      <c r="D206">
        <v>0.95981099999999997</v>
      </c>
      <c r="E206">
        <v>1.6000000000000001E-3</v>
      </c>
      <c r="F206">
        <v>0.99839999999999995</v>
      </c>
      <c r="G206">
        <v>0.95990200000000003</v>
      </c>
      <c r="H206">
        <v>0.95981799999999995</v>
      </c>
      <c r="I206" t="s">
        <v>29</v>
      </c>
      <c r="Q206">
        <f t="shared" si="6"/>
        <v>1</v>
      </c>
      <c r="S206" t="b">
        <f t="array" ref="S206">IF(C206=MAX(IF($I:$I=I206,$C:$C)),B206)</f>
        <v>0</v>
      </c>
      <c r="T206">
        <f t="shared" si="7"/>
        <v>0</v>
      </c>
    </row>
    <row r="207" spans="1:20" x14ac:dyDescent="0.3">
      <c r="A207" s="2">
        <v>1</v>
      </c>
      <c r="B207" t="s">
        <v>15</v>
      </c>
      <c r="C207">
        <v>0.95825000000000005</v>
      </c>
      <c r="D207">
        <v>0.95805200000000001</v>
      </c>
      <c r="E207">
        <v>1.67E-3</v>
      </c>
      <c r="F207">
        <v>0.99833000000000005</v>
      </c>
      <c r="G207">
        <v>0.95814900000000003</v>
      </c>
      <c r="H207">
        <v>0.95806100000000005</v>
      </c>
      <c r="I207" t="s">
        <v>29</v>
      </c>
      <c r="Q207">
        <f t="shared" si="6"/>
        <v>1</v>
      </c>
      <c r="S207" t="b">
        <f t="array" ref="S207">IF(C207=MAX(IF($I:$I=I207,$C:$C)),B207)</f>
        <v>0</v>
      </c>
      <c r="T207">
        <f t="shared" si="7"/>
        <v>0</v>
      </c>
    </row>
    <row r="208" spans="1:20" x14ac:dyDescent="0.3">
      <c r="A208" s="2">
        <v>1</v>
      </c>
      <c r="B208" t="s">
        <v>16</v>
      </c>
      <c r="C208">
        <v>0.95760000000000001</v>
      </c>
      <c r="D208">
        <v>0.95739300000000005</v>
      </c>
      <c r="E208">
        <v>1.696E-3</v>
      </c>
      <c r="F208">
        <v>0.99830399999999997</v>
      </c>
      <c r="G208">
        <v>0.95747400000000005</v>
      </c>
      <c r="H208">
        <v>0.957395</v>
      </c>
      <c r="I208" t="s">
        <v>29</v>
      </c>
      <c r="Q208">
        <f t="shared" si="6"/>
        <v>1</v>
      </c>
      <c r="S208" t="b">
        <f t="array" ref="S208">IF(C208=MAX(IF($I:$I=I208,$C:$C)),B208)</f>
        <v>0</v>
      </c>
      <c r="T208">
        <f t="shared" si="7"/>
        <v>0</v>
      </c>
    </row>
    <row r="209" spans="1:20" x14ac:dyDescent="0.3">
      <c r="A209" s="2">
        <v>1</v>
      </c>
      <c r="B209" t="s">
        <v>17</v>
      </c>
      <c r="C209">
        <v>0.95750000000000002</v>
      </c>
      <c r="D209">
        <v>0.95729299999999995</v>
      </c>
      <c r="E209">
        <v>1.6999999999999999E-3</v>
      </c>
      <c r="F209">
        <v>0.99829999999999997</v>
      </c>
      <c r="G209">
        <v>0.95737499999999998</v>
      </c>
      <c r="H209">
        <v>0.95729500000000001</v>
      </c>
      <c r="I209" t="s">
        <v>29</v>
      </c>
      <c r="Q209">
        <f t="shared" si="6"/>
        <v>1</v>
      </c>
      <c r="S209" t="b">
        <f t="array" ref="S209">IF(C209=MAX(IF($I:$I=I209,$C:$C)),B209)</f>
        <v>0</v>
      </c>
      <c r="T209">
        <f t="shared" si="7"/>
        <v>0</v>
      </c>
    </row>
    <row r="210" spans="1:20" x14ac:dyDescent="0.3">
      <c r="A210" s="2">
        <v>3</v>
      </c>
      <c r="B210" t="s">
        <v>0</v>
      </c>
      <c r="C210">
        <v>0.95399999999999996</v>
      </c>
      <c r="D210">
        <v>0.95399999999999996</v>
      </c>
      <c r="E210">
        <v>5.1110000000000001E-3</v>
      </c>
      <c r="F210">
        <v>0.99488900000000002</v>
      </c>
      <c r="G210">
        <v>0.95416400000000001</v>
      </c>
      <c r="H210">
        <v>0.953982</v>
      </c>
      <c r="I210" t="s">
        <v>30</v>
      </c>
      <c r="Q210">
        <f t="shared" ref="Q210:Q273" si="8">IF(C210&gt;SUMIF(I:I,I210,C:C)/16, 1, 0)</f>
        <v>1</v>
      </c>
      <c r="S210" t="b">
        <f t="array" ref="S210">IF(C210=MAX(IF($I:$I=I210,$C:$C)),B210)</f>
        <v>0</v>
      </c>
      <c r="T210">
        <f t="shared" si="7"/>
        <v>0</v>
      </c>
    </row>
    <row r="211" spans="1:20" x14ac:dyDescent="0.3">
      <c r="A211" s="2">
        <v>4</v>
      </c>
      <c r="B211" t="s">
        <v>3</v>
      </c>
      <c r="C211">
        <v>0.95350000000000001</v>
      </c>
      <c r="D211">
        <v>0.95350000000000001</v>
      </c>
      <c r="E211">
        <v>5.1669999999999997E-3</v>
      </c>
      <c r="F211">
        <v>0.99483299999999997</v>
      </c>
      <c r="G211">
        <v>0.95397699999999996</v>
      </c>
      <c r="H211">
        <v>0.95352199999999998</v>
      </c>
      <c r="I211" t="s">
        <v>30</v>
      </c>
      <c r="Q211">
        <f t="shared" si="8"/>
        <v>0</v>
      </c>
      <c r="S211" t="b">
        <f t="array" ref="S211">IF(C211=MAX(IF($I:$I=I211,$C:$C)),B211)</f>
        <v>0</v>
      </c>
      <c r="T211">
        <f t="shared" si="7"/>
        <v>0</v>
      </c>
    </row>
    <row r="212" spans="1:20" x14ac:dyDescent="0.3">
      <c r="A212" s="2">
        <v>3</v>
      </c>
      <c r="B212" t="s">
        <v>4</v>
      </c>
      <c r="C212">
        <v>0.95150000000000001</v>
      </c>
      <c r="D212">
        <v>0.95150000000000001</v>
      </c>
      <c r="E212">
        <v>5.3889999999999997E-3</v>
      </c>
      <c r="F212">
        <v>0.99461100000000002</v>
      </c>
      <c r="G212">
        <v>0.95171300000000003</v>
      </c>
      <c r="H212">
        <v>0.95150400000000002</v>
      </c>
      <c r="I212" t="s">
        <v>30</v>
      </c>
      <c r="Q212">
        <f t="shared" si="8"/>
        <v>0</v>
      </c>
      <c r="S212" t="b">
        <f t="array" ref="S212">IF(C212=MAX(IF($I:$I=I212,$C:$C)),B212)</f>
        <v>0</v>
      </c>
      <c r="T212">
        <f t="shared" si="7"/>
        <v>0</v>
      </c>
    </row>
    <row r="213" spans="1:20" x14ac:dyDescent="0.3">
      <c r="A213" s="2">
        <v>5</v>
      </c>
      <c r="B213" t="s">
        <v>5</v>
      </c>
      <c r="C213">
        <v>0.95450000000000002</v>
      </c>
      <c r="D213">
        <v>0.95450000000000002</v>
      </c>
      <c r="E213">
        <v>5.0559999999999997E-3</v>
      </c>
      <c r="F213">
        <v>0.99494400000000005</v>
      </c>
      <c r="G213">
        <v>0.95448200000000005</v>
      </c>
      <c r="H213">
        <v>0.95443199999999995</v>
      </c>
      <c r="I213" t="s">
        <v>30</v>
      </c>
      <c r="Q213">
        <f t="shared" si="8"/>
        <v>1</v>
      </c>
      <c r="S213" t="b">
        <f t="array" ref="S213">IF(C213=MAX(IF($I:$I=I213,$C:$C)),B213)</f>
        <v>0</v>
      </c>
      <c r="T213">
        <f t="shared" si="7"/>
        <v>0</v>
      </c>
    </row>
    <row r="214" spans="1:20" x14ac:dyDescent="0.3">
      <c r="A214" s="2">
        <v>3</v>
      </c>
      <c r="B214" t="s">
        <v>6</v>
      </c>
      <c r="C214">
        <v>0.95150000000000001</v>
      </c>
      <c r="D214">
        <v>0.95150000000000001</v>
      </c>
      <c r="E214">
        <v>5.3889999999999997E-3</v>
      </c>
      <c r="F214">
        <v>0.99461100000000002</v>
      </c>
      <c r="G214">
        <v>0.95176499999999997</v>
      </c>
      <c r="H214">
        <v>0.95146699999999995</v>
      </c>
      <c r="I214" t="s">
        <v>30</v>
      </c>
      <c r="Q214">
        <f t="shared" si="8"/>
        <v>0</v>
      </c>
      <c r="S214" t="b">
        <f t="array" ref="S214">IF(C214=MAX(IF($I:$I=I214,$C:$C)),B214)</f>
        <v>0</v>
      </c>
      <c r="T214">
        <f t="shared" si="7"/>
        <v>0</v>
      </c>
    </row>
    <row r="215" spans="1:20" x14ac:dyDescent="0.3">
      <c r="A215" s="2">
        <v>3</v>
      </c>
      <c r="B215" t="s">
        <v>7</v>
      </c>
      <c r="C215">
        <v>0.95350000000000001</v>
      </c>
      <c r="D215">
        <v>0.95350000000000001</v>
      </c>
      <c r="E215">
        <v>5.1669999999999997E-3</v>
      </c>
      <c r="F215">
        <v>0.99483299999999997</v>
      </c>
      <c r="G215">
        <v>0.95371799999999995</v>
      </c>
      <c r="H215">
        <v>0.95345500000000005</v>
      </c>
      <c r="I215" t="s">
        <v>30</v>
      </c>
      <c r="Q215">
        <f t="shared" si="8"/>
        <v>0</v>
      </c>
      <c r="S215" t="b">
        <f t="array" ref="S215">IF(C215=MAX(IF($I:$I=I215,$C:$C)),B215)</f>
        <v>0</v>
      </c>
      <c r="T215">
        <f t="shared" si="7"/>
        <v>0</v>
      </c>
    </row>
    <row r="216" spans="1:20" x14ac:dyDescent="0.3">
      <c r="A216" s="2">
        <v>3</v>
      </c>
      <c r="B216" t="s">
        <v>8</v>
      </c>
      <c r="C216">
        <v>0.95299999999999996</v>
      </c>
      <c r="D216">
        <v>0.95299999999999996</v>
      </c>
      <c r="E216">
        <v>5.2220000000000001E-3</v>
      </c>
      <c r="F216">
        <v>0.99477800000000005</v>
      </c>
      <c r="G216">
        <v>0.95316000000000001</v>
      </c>
      <c r="H216">
        <v>0.952959</v>
      </c>
      <c r="I216" t="s">
        <v>30</v>
      </c>
      <c r="Q216">
        <f t="shared" si="8"/>
        <v>0</v>
      </c>
      <c r="S216" t="b">
        <f t="array" ref="S216">IF(C216=MAX(IF($I:$I=I216,$C:$C)),B216)</f>
        <v>0</v>
      </c>
      <c r="T216">
        <f t="shared" si="7"/>
        <v>0</v>
      </c>
    </row>
    <row r="217" spans="1:20" x14ac:dyDescent="0.3">
      <c r="A217" s="2">
        <v>4</v>
      </c>
      <c r="B217" t="s">
        <v>9</v>
      </c>
      <c r="C217">
        <v>0.95799999999999996</v>
      </c>
      <c r="D217">
        <v>0.95799999999999996</v>
      </c>
      <c r="E217">
        <v>4.6670000000000001E-3</v>
      </c>
      <c r="F217">
        <v>0.99533300000000002</v>
      </c>
      <c r="G217">
        <v>0.958314</v>
      </c>
      <c r="H217">
        <v>0.95798700000000003</v>
      </c>
      <c r="I217" t="s">
        <v>30</v>
      </c>
      <c r="Q217">
        <f t="shared" si="8"/>
        <v>1</v>
      </c>
      <c r="S217" t="str">
        <f t="array" ref="S217">IF(C217=MAX(IF($I:$I=I217,$C:$C)),B217)</f>
        <v>CanberraDistance</v>
      </c>
      <c r="T217">
        <f t="shared" si="7"/>
        <v>1</v>
      </c>
    </row>
    <row r="218" spans="1:20" x14ac:dyDescent="0.3">
      <c r="A218" s="2">
        <v>3</v>
      </c>
      <c r="B218" t="s">
        <v>10</v>
      </c>
      <c r="C218">
        <v>0.95150000000000001</v>
      </c>
      <c r="D218">
        <v>0.95150000000000001</v>
      </c>
      <c r="E218">
        <v>5.3889999999999997E-3</v>
      </c>
      <c r="F218">
        <v>0.99461100000000002</v>
      </c>
      <c r="G218">
        <v>0.95171300000000003</v>
      </c>
      <c r="H218">
        <v>0.95150400000000002</v>
      </c>
      <c r="I218" t="s">
        <v>30</v>
      </c>
      <c r="Q218">
        <f t="shared" si="8"/>
        <v>0</v>
      </c>
      <c r="S218" t="b">
        <f t="array" ref="S218">IF(C218=MAX(IF($I:$I=I218,$C:$C)),B218)</f>
        <v>0</v>
      </c>
      <c r="T218">
        <f t="shared" si="7"/>
        <v>0</v>
      </c>
    </row>
    <row r="219" spans="1:20" x14ac:dyDescent="0.3">
      <c r="A219" s="2">
        <v>3</v>
      </c>
      <c r="B219" t="s">
        <v>11</v>
      </c>
      <c r="C219">
        <v>0.95399999999999996</v>
      </c>
      <c r="D219">
        <v>0.95399999999999996</v>
      </c>
      <c r="E219">
        <v>5.1110000000000001E-3</v>
      </c>
      <c r="F219">
        <v>0.99488900000000002</v>
      </c>
      <c r="G219">
        <v>0.95416400000000001</v>
      </c>
      <c r="H219">
        <v>0.953982</v>
      </c>
      <c r="I219" t="s">
        <v>30</v>
      </c>
      <c r="Q219">
        <f t="shared" si="8"/>
        <v>1</v>
      </c>
      <c r="S219" t="b">
        <f t="array" ref="S219">IF(C219=MAX(IF($I:$I=I219,$C:$C)),B219)</f>
        <v>0</v>
      </c>
      <c r="T219">
        <f t="shared" si="7"/>
        <v>0</v>
      </c>
    </row>
    <row r="220" spans="1:20" x14ac:dyDescent="0.3">
      <c r="A220" s="2">
        <v>5</v>
      </c>
      <c r="B220" t="s">
        <v>12</v>
      </c>
      <c r="C220">
        <v>0.95450000000000002</v>
      </c>
      <c r="D220">
        <v>0.95450000000000002</v>
      </c>
      <c r="E220">
        <v>5.0559999999999997E-3</v>
      </c>
      <c r="F220">
        <v>0.99494400000000005</v>
      </c>
      <c r="G220">
        <v>0.95448200000000005</v>
      </c>
      <c r="H220">
        <v>0.95443199999999995</v>
      </c>
      <c r="I220" t="s">
        <v>30</v>
      </c>
      <c r="Q220">
        <f t="shared" si="8"/>
        <v>1</v>
      </c>
      <c r="S220" t="b">
        <f t="array" ref="S220">IF(C220=MAX(IF($I:$I=I220,$C:$C)),B220)</f>
        <v>0</v>
      </c>
      <c r="T220">
        <f t="shared" si="7"/>
        <v>0</v>
      </c>
    </row>
    <row r="221" spans="1:20" x14ac:dyDescent="0.3">
      <c r="A221" s="2">
        <v>3</v>
      </c>
      <c r="B221" t="s">
        <v>13</v>
      </c>
      <c r="C221">
        <v>0.95150000000000001</v>
      </c>
      <c r="D221">
        <v>0.95150000000000001</v>
      </c>
      <c r="E221">
        <v>5.3889999999999997E-3</v>
      </c>
      <c r="F221">
        <v>0.99461100000000002</v>
      </c>
      <c r="G221">
        <v>0.95176499999999997</v>
      </c>
      <c r="H221">
        <v>0.95146699999999995</v>
      </c>
      <c r="I221" t="s">
        <v>30</v>
      </c>
      <c r="Q221">
        <f t="shared" si="8"/>
        <v>0</v>
      </c>
      <c r="S221" t="b">
        <f t="array" ref="S221">IF(C221=MAX(IF($I:$I=I221,$C:$C)),B221)</f>
        <v>0</v>
      </c>
      <c r="T221">
        <f t="shared" si="7"/>
        <v>0</v>
      </c>
    </row>
    <row r="222" spans="1:20" x14ac:dyDescent="0.3">
      <c r="A222" s="2">
        <v>3</v>
      </c>
      <c r="B222" t="s">
        <v>14</v>
      </c>
      <c r="C222">
        <v>0.95199999999999996</v>
      </c>
      <c r="D222">
        <v>0.95199999999999996</v>
      </c>
      <c r="E222">
        <v>5.3330000000000001E-3</v>
      </c>
      <c r="F222">
        <v>0.99466699999999997</v>
      </c>
      <c r="G222">
        <v>0.95216699999999999</v>
      </c>
      <c r="H222">
        <v>0.95200300000000004</v>
      </c>
      <c r="I222" t="s">
        <v>30</v>
      </c>
      <c r="Q222">
        <f t="shared" si="8"/>
        <v>0</v>
      </c>
      <c r="S222" t="b">
        <f t="array" ref="S222">IF(C222=MAX(IF($I:$I=I222,$C:$C)),B222)</f>
        <v>0</v>
      </c>
      <c r="T222">
        <f t="shared" si="7"/>
        <v>0</v>
      </c>
    </row>
    <row r="223" spans="1:20" x14ac:dyDescent="0.3">
      <c r="A223" s="2">
        <v>3</v>
      </c>
      <c r="B223" t="s">
        <v>15</v>
      </c>
      <c r="C223">
        <v>0.95450000000000002</v>
      </c>
      <c r="D223">
        <v>0.95450000000000002</v>
      </c>
      <c r="E223">
        <v>5.0559999999999997E-3</v>
      </c>
      <c r="F223">
        <v>0.99494400000000005</v>
      </c>
      <c r="G223">
        <v>0.95474999999999999</v>
      </c>
      <c r="H223">
        <v>0.95447599999999999</v>
      </c>
      <c r="I223" t="s">
        <v>30</v>
      </c>
      <c r="Q223">
        <f t="shared" si="8"/>
        <v>1</v>
      </c>
      <c r="S223" t="b">
        <f t="array" ref="S223">IF(C223=MAX(IF($I:$I=I223,$C:$C)),B223)</f>
        <v>0</v>
      </c>
      <c r="T223">
        <f t="shared" si="7"/>
        <v>0</v>
      </c>
    </row>
    <row r="224" spans="1:20" x14ac:dyDescent="0.3">
      <c r="A224" s="2">
        <v>3</v>
      </c>
      <c r="B224" t="s">
        <v>16</v>
      </c>
      <c r="C224">
        <v>0.95599999999999996</v>
      </c>
      <c r="D224">
        <v>0.95599999999999996</v>
      </c>
      <c r="E224">
        <v>4.8890000000000001E-3</v>
      </c>
      <c r="F224">
        <v>0.99511099999999997</v>
      </c>
      <c r="G224">
        <v>0.95614699999999997</v>
      </c>
      <c r="H224">
        <v>0.95599199999999995</v>
      </c>
      <c r="I224" t="s">
        <v>30</v>
      </c>
      <c r="Q224">
        <f t="shared" si="8"/>
        <v>1</v>
      </c>
      <c r="S224" t="b">
        <f t="array" ref="S224">IF(C224=MAX(IF($I:$I=I224,$C:$C)),B224)</f>
        <v>0</v>
      </c>
      <c r="T224">
        <f t="shared" si="7"/>
        <v>0</v>
      </c>
    </row>
    <row r="225" spans="1:20" x14ac:dyDescent="0.3">
      <c r="A225" s="2">
        <v>4</v>
      </c>
      <c r="B225" t="s">
        <v>17</v>
      </c>
      <c r="C225">
        <v>0.95599999999999996</v>
      </c>
      <c r="D225">
        <v>0.95599999999999996</v>
      </c>
      <c r="E225">
        <v>4.8890000000000001E-3</v>
      </c>
      <c r="F225">
        <v>0.99511099999999997</v>
      </c>
      <c r="G225">
        <v>0.95619500000000002</v>
      </c>
      <c r="H225">
        <v>0.95599900000000004</v>
      </c>
      <c r="I225" t="s">
        <v>30</v>
      </c>
      <c r="Q225">
        <f t="shared" si="8"/>
        <v>1</v>
      </c>
      <c r="S225" t="b">
        <f t="array" ref="S225">IF(C225=MAX(IF($I:$I=I225,$C:$C)),B225)</f>
        <v>0</v>
      </c>
      <c r="T225">
        <f t="shared" si="7"/>
        <v>0</v>
      </c>
    </row>
    <row r="226" spans="1:20" x14ac:dyDescent="0.3">
      <c r="A226" s="2">
        <v>9</v>
      </c>
      <c r="B226" t="s">
        <v>0</v>
      </c>
      <c r="C226">
        <v>0.85</v>
      </c>
      <c r="D226">
        <v>0.85</v>
      </c>
      <c r="E226">
        <v>1.6667000000000001E-2</v>
      </c>
      <c r="F226">
        <v>0.98333300000000001</v>
      </c>
      <c r="G226">
        <v>0.852136</v>
      </c>
      <c r="H226">
        <v>0.85009299999999999</v>
      </c>
      <c r="I226" t="s">
        <v>31</v>
      </c>
      <c r="Q226">
        <f t="shared" si="8"/>
        <v>1</v>
      </c>
      <c r="S226" t="b">
        <f t="array" ref="S226">IF(C226=MAX(IF($I:$I=I226,$C:$C)),B226)</f>
        <v>0</v>
      </c>
      <c r="T226">
        <f t="shared" si="7"/>
        <v>0</v>
      </c>
    </row>
    <row r="227" spans="1:20" x14ac:dyDescent="0.3">
      <c r="A227" s="2">
        <v>7</v>
      </c>
      <c r="B227" t="s">
        <v>3</v>
      </c>
      <c r="C227">
        <v>0.83950000000000002</v>
      </c>
      <c r="D227">
        <v>0.83950000000000002</v>
      </c>
      <c r="E227">
        <v>1.7833000000000002E-2</v>
      </c>
      <c r="F227">
        <v>0.98216700000000001</v>
      </c>
      <c r="G227">
        <v>0.84243800000000002</v>
      </c>
      <c r="H227">
        <v>0.83956200000000003</v>
      </c>
      <c r="I227" t="s">
        <v>31</v>
      </c>
      <c r="Q227">
        <f t="shared" si="8"/>
        <v>0</v>
      </c>
      <c r="S227" t="b">
        <f t="array" ref="S227">IF(C227=MAX(IF($I:$I=I227,$C:$C)),B227)</f>
        <v>0</v>
      </c>
      <c r="T227">
        <f t="shared" si="7"/>
        <v>0</v>
      </c>
    </row>
    <row r="228" spans="1:20" x14ac:dyDescent="0.3">
      <c r="A228" s="2">
        <v>6</v>
      </c>
      <c r="B228" t="s">
        <v>4</v>
      </c>
      <c r="C228">
        <v>0.84550000000000003</v>
      </c>
      <c r="D228">
        <v>0.84550000000000003</v>
      </c>
      <c r="E228">
        <v>1.7167000000000002E-2</v>
      </c>
      <c r="F228">
        <v>0.98283299999999996</v>
      </c>
      <c r="G228">
        <v>0.84673500000000002</v>
      </c>
      <c r="H228">
        <v>0.84521999999999997</v>
      </c>
      <c r="I228" t="s">
        <v>31</v>
      </c>
      <c r="Q228">
        <f t="shared" si="8"/>
        <v>1</v>
      </c>
      <c r="S228" t="b">
        <f t="array" ref="S228">IF(C228=MAX(IF($I:$I=I228,$C:$C)),B228)</f>
        <v>0</v>
      </c>
      <c r="T228">
        <f t="shared" si="7"/>
        <v>0</v>
      </c>
    </row>
    <row r="229" spans="1:20" x14ac:dyDescent="0.3">
      <c r="A229" s="2">
        <v>7</v>
      </c>
      <c r="B229" t="s">
        <v>5</v>
      </c>
      <c r="C229">
        <v>0.83199999999999996</v>
      </c>
      <c r="D229">
        <v>0.83199999999999996</v>
      </c>
      <c r="E229">
        <v>1.8667E-2</v>
      </c>
      <c r="F229">
        <v>0.98133300000000001</v>
      </c>
      <c r="G229">
        <v>0.83593300000000004</v>
      </c>
      <c r="H229">
        <v>0.83250199999999996</v>
      </c>
      <c r="I229" t="s">
        <v>31</v>
      </c>
      <c r="Q229">
        <f t="shared" si="8"/>
        <v>0</v>
      </c>
      <c r="S229" t="b">
        <f t="array" ref="S229">IF(C229=MAX(IF($I:$I=I229,$C:$C)),B229)</f>
        <v>0</v>
      </c>
      <c r="T229">
        <f t="shared" si="7"/>
        <v>0</v>
      </c>
    </row>
    <row r="230" spans="1:20" x14ac:dyDescent="0.3">
      <c r="A230" s="2">
        <v>5</v>
      </c>
      <c r="B230" t="s">
        <v>6</v>
      </c>
      <c r="C230">
        <v>0.83950000000000002</v>
      </c>
      <c r="D230">
        <v>0.83950000000000002</v>
      </c>
      <c r="E230">
        <v>1.7833000000000002E-2</v>
      </c>
      <c r="F230">
        <v>0.98216700000000001</v>
      </c>
      <c r="G230">
        <v>0.84123700000000001</v>
      </c>
      <c r="H230">
        <v>0.83925899999999998</v>
      </c>
      <c r="I230" t="s">
        <v>31</v>
      </c>
      <c r="Q230">
        <f t="shared" si="8"/>
        <v>0</v>
      </c>
      <c r="S230" t="b">
        <f t="array" ref="S230">IF(C230=MAX(IF($I:$I=I230,$C:$C)),B230)</f>
        <v>0</v>
      </c>
      <c r="T230">
        <f t="shared" si="7"/>
        <v>0</v>
      </c>
    </row>
    <row r="231" spans="1:20" x14ac:dyDescent="0.3">
      <c r="A231" s="2">
        <v>4</v>
      </c>
      <c r="B231" t="s">
        <v>7</v>
      </c>
      <c r="C231">
        <v>0.84750000000000003</v>
      </c>
      <c r="D231">
        <v>0.84750000000000003</v>
      </c>
      <c r="E231">
        <v>1.6944000000000001E-2</v>
      </c>
      <c r="F231">
        <v>0.98305600000000004</v>
      </c>
      <c r="G231">
        <v>0.84850700000000001</v>
      </c>
      <c r="H231">
        <v>0.84726400000000002</v>
      </c>
      <c r="I231" t="s">
        <v>31</v>
      </c>
      <c r="Q231">
        <f t="shared" si="8"/>
        <v>1</v>
      </c>
      <c r="S231" t="b">
        <f t="array" ref="S231">IF(C231=MAX(IF($I:$I=I231,$C:$C)),B231)</f>
        <v>0</v>
      </c>
      <c r="T231">
        <f t="shared" si="7"/>
        <v>0</v>
      </c>
    </row>
    <row r="232" spans="1:20" x14ac:dyDescent="0.3">
      <c r="A232" s="2">
        <v>4</v>
      </c>
      <c r="B232" t="s">
        <v>8</v>
      </c>
      <c r="C232">
        <v>0.84699999999999998</v>
      </c>
      <c r="D232">
        <v>0.84699999999999998</v>
      </c>
      <c r="E232">
        <v>1.7000000000000001E-2</v>
      </c>
      <c r="F232">
        <v>0.98299999999999998</v>
      </c>
      <c r="G232">
        <v>0.84841100000000003</v>
      </c>
      <c r="H232">
        <v>0.84714400000000001</v>
      </c>
      <c r="I232" t="s">
        <v>31</v>
      </c>
      <c r="Q232">
        <f t="shared" si="8"/>
        <v>1</v>
      </c>
      <c r="S232" t="b">
        <f t="array" ref="S232">IF(C232=MAX(IF($I:$I=I232,$C:$C)),B232)</f>
        <v>0</v>
      </c>
      <c r="T232">
        <f t="shared" si="7"/>
        <v>0</v>
      </c>
    </row>
    <row r="233" spans="1:20" x14ac:dyDescent="0.3">
      <c r="A233" s="2">
        <v>11</v>
      </c>
      <c r="B233" t="s">
        <v>9</v>
      </c>
      <c r="C233">
        <v>0.80349999999999999</v>
      </c>
      <c r="D233">
        <v>0.80349999999999999</v>
      </c>
      <c r="E233">
        <v>2.1833000000000002E-2</v>
      </c>
      <c r="F233">
        <v>0.97816700000000001</v>
      </c>
      <c r="G233">
        <v>0.81911999999999996</v>
      </c>
      <c r="H233">
        <v>0.80569999999999997</v>
      </c>
      <c r="I233" t="s">
        <v>31</v>
      </c>
      <c r="Q233">
        <f t="shared" si="8"/>
        <v>0</v>
      </c>
      <c r="S233" t="b">
        <f t="array" ref="S233">IF(C233=MAX(IF($I:$I=I233,$C:$C)),B233)</f>
        <v>0</v>
      </c>
      <c r="T233">
        <f t="shared" si="7"/>
        <v>0</v>
      </c>
    </row>
    <row r="234" spans="1:20" x14ac:dyDescent="0.3">
      <c r="A234" s="2">
        <v>6</v>
      </c>
      <c r="B234" t="s">
        <v>10</v>
      </c>
      <c r="C234">
        <v>0.84550000000000003</v>
      </c>
      <c r="D234">
        <v>0.84550000000000003</v>
      </c>
      <c r="E234">
        <v>1.7167000000000002E-2</v>
      </c>
      <c r="F234">
        <v>0.98283299999999996</v>
      </c>
      <c r="G234">
        <v>0.84673500000000002</v>
      </c>
      <c r="H234">
        <v>0.84521999999999997</v>
      </c>
      <c r="I234" t="s">
        <v>31</v>
      </c>
      <c r="Q234">
        <f t="shared" si="8"/>
        <v>1</v>
      </c>
      <c r="S234" t="b">
        <f t="array" ref="S234">IF(C234=MAX(IF($I:$I=I234,$C:$C)),B234)</f>
        <v>0</v>
      </c>
      <c r="T234">
        <f t="shared" si="7"/>
        <v>0</v>
      </c>
    </row>
    <row r="235" spans="1:20" x14ac:dyDescent="0.3">
      <c r="A235" s="2">
        <v>9</v>
      </c>
      <c r="B235" t="s">
        <v>11</v>
      </c>
      <c r="C235">
        <v>0.85</v>
      </c>
      <c r="D235">
        <v>0.85</v>
      </c>
      <c r="E235">
        <v>1.6667000000000001E-2</v>
      </c>
      <c r="F235">
        <v>0.98333300000000001</v>
      </c>
      <c r="G235">
        <v>0.852136</v>
      </c>
      <c r="H235">
        <v>0.85009299999999999</v>
      </c>
      <c r="I235" t="s">
        <v>31</v>
      </c>
      <c r="Q235">
        <f t="shared" si="8"/>
        <v>1</v>
      </c>
      <c r="S235" t="b">
        <f t="array" ref="S235">IF(C235=MAX(IF($I:$I=I235,$C:$C)),B235)</f>
        <v>0</v>
      </c>
      <c r="T235">
        <f t="shared" si="7"/>
        <v>0</v>
      </c>
    </row>
    <row r="236" spans="1:20" x14ac:dyDescent="0.3">
      <c r="A236" s="2">
        <v>7</v>
      </c>
      <c r="B236" t="s">
        <v>12</v>
      </c>
      <c r="C236">
        <v>0.83250000000000002</v>
      </c>
      <c r="D236">
        <v>0.83250000000000002</v>
      </c>
      <c r="E236">
        <v>1.8610999999999999E-2</v>
      </c>
      <c r="F236">
        <v>0.98138899999999996</v>
      </c>
      <c r="G236">
        <v>0.83650000000000002</v>
      </c>
      <c r="H236">
        <v>0.83306100000000005</v>
      </c>
      <c r="I236" t="s">
        <v>31</v>
      </c>
      <c r="Q236">
        <f t="shared" si="8"/>
        <v>0</v>
      </c>
      <c r="S236" t="b">
        <f t="array" ref="S236">IF(C236=MAX(IF($I:$I=I236,$C:$C)),B236)</f>
        <v>0</v>
      </c>
      <c r="T236">
        <f t="shared" si="7"/>
        <v>0</v>
      </c>
    </row>
    <row r="237" spans="1:20" x14ac:dyDescent="0.3">
      <c r="A237" s="2">
        <v>5</v>
      </c>
      <c r="B237" t="s">
        <v>13</v>
      </c>
      <c r="C237">
        <v>0.83950000000000002</v>
      </c>
      <c r="D237">
        <v>0.83950000000000002</v>
      </c>
      <c r="E237">
        <v>1.7833000000000002E-2</v>
      </c>
      <c r="F237">
        <v>0.98216700000000001</v>
      </c>
      <c r="G237">
        <v>0.84124900000000002</v>
      </c>
      <c r="H237">
        <v>0.83929299999999996</v>
      </c>
      <c r="I237" t="s">
        <v>31</v>
      </c>
      <c r="Q237">
        <f t="shared" si="8"/>
        <v>0</v>
      </c>
      <c r="S237" t="b">
        <f t="array" ref="S237">IF(C237=MAX(IF($I:$I=I237,$C:$C)),B237)</f>
        <v>0</v>
      </c>
      <c r="T237">
        <f t="shared" si="7"/>
        <v>0</v>
      </c>
    </row>
    <row r="238" spans="1:20" x14ac:dyDescent="0.3">
      <c r="A238" s="2">
        <v>5</v>
      </c>
      <c r="B238" t="s">
        <v>14</v>
      </c>
      <c r="C238">
        <v>0.84499999999999997</v>
      </c>
      <c r="D238">
        <v>0.84499999999999997</v>
      </c>
      <c r="E238">
        <v>1.7222000000000001E-2</v>
      </c>
      <c r="F238">
        <v>0.98277800000000004</v>
      </c>
      <c r="G238">
        <v>0.84691300000000003</v>
      </c>
      <c r="H238">
        <v>0.84489999999999998</v>
      </c>
      <c r="I238" t="s">
        <v>31</v>
      </c>
      <c r="Q238">
        <f t="shared" si="8"/>
        <v>1</v>
      </c>
      <c r="S238" t="b">
        <f t="array" ref="S238">IF(C238=MAX(IF($I:$I=I238,$C:$C)),B238)</f>
        <v>0</v>
      </c>
      <c r="T238">
        <f t="shared" si="7"/>
        <v>0</v>
      </c>
    </row>
    <row r="239" spans="1:20" x14ac:dyDescent="0.3">
      <c r="A239" s="2">
        <v>10</v>
      </c>
      <c r="B239" t="s">
        <v>15</v>
      </c>
      <c r="C239">
        <v>0.84750000000000003</v>
      </c>
      <c r="D239">
        <v>0.84750000000000003</v>
      </c>
      <c r="E239">
        <v>1.6944000000000001E-2</v>
      </c>
      <c r="F239">
        <v>0.98305600000000004</v>
      </c>
      <c r="G239">
        <v>0.84900100000000001</v>
      </c>
      <c r="H239">
        <v>0.84700500000000001</v>
      </c>
      <c r="I239" t="s">
        <v>31</v>
      </c>
      <c r="Q239">
        <f t="shared" si="8"/>
        <v>1</v>
      </c>
      <c r="S239" t="b">
        <f t="array" ref="S239">IF(C239=MAX(IF($I:$I=I239,$C:$C)),B239)</f>
        <v>0</v>
      </c>
      <c r="T239">
        <f t="shared" si="7"/>
        <v>0</v>
      </c>
    </row>
    <row r="240" spans="1:20" x14ac:dyDescent="0.3">
      <c r="A240" s="2">
        <v>4</v>
      </c>
      <c r="B240" t="s">
        <v>16</v>
      </c>
      <c r="C240">
        <v>0.84699999999999998</v>
      </c>
      <c r="D240">
        <v>0.84699999999999998</v>
      </c>
      <c r="E240">
        <v>1.7000000000000001E-2</v>
      </c>
      <c r="F240">
        <v>0.98299999999999998</v>
      </c>
      <c r="G240">
        <v>0.849244</v>
      </c>
      <c r="H240">
        <v>0.84736699999999998</v>
      </c>
      <c r="I240" t="s">
        <v>31</v>
      </c>
      <c r="Q240">
        <f t="shared" si="8"/>
        <v>1</v>
      </c>
      <c r="S240" t="b">
        <f t="array" ref="S240">IF(C240=MAX(IF($I:$I=I240,$C:$C)),B240)</f>
        <v>0</v>
      </c>
      <c r="T240">
        <f t="shared" si="7"/>
        <v>0</v>
      </c>
    </row>
    <row r="241" spans="1:20" x14ac:dyDescent="0.3">
      <c r="A241" s="2">
        <v>7</v>
      </c>
      <c r="B241" t="s">
        <v>17</v>
      </c>
      <c r="C241">
        <v>0.85050000000000003</v>
      </c>
      <c r="D241">
        <v>0.85050000000000003</v>
      </c>
      <c r="E241">
        <v>1.6611000000000001E-2</v>
      </c>
      <c r="F241">
        <v>0.98338899999999996</v>
      </c>
      <c r="G241">
        <v>0.85214999999999996</v>
      </c>
      <c r="H241">
        <v>0.85007100000000002</v>
      </c>
      <c r="I241" t="s">
        <v>31</v>
      </c>
      <c r="Q241">
        <f t="shared" si="8"/>
        <v>1</v>
      </c>
      <c r="S241" t="str">
        <f t="array" ref="S241">IF(C241=MAX(IF($I:$I=I241,$C:$C)),B241)</f>
        <v>RodriguesDistance4</v>
      </c>
      <c r="T241">
        <f t="shared" si="7"/>
        <v>1</v>
      </c>
    </row>
    <row r="242" spans="1:20" x14ac:dyDescent="0.3">
      <c r="A242" s="2">
        <v>6</v>
      </c>
      <c r="B242" t="s">
        <v>0</v>
      </c>
      <c r="C242">
        <v>0.97750000000000004</v>
      </c>
      <c r="D242">
        <v>0.97750000000000004</v>
      </c>
      <c r="E242">
        <v>2.5000000000000001E-3</v>
      </c>
      <c r="F242">
        <v>0.99750000000000005</v>
      </c>
      <c r="G242">
        <v>0.97769200000000001</v>
      </c>
      <c r="H242">
        <v>0.97750300000000001</v>
      </c>
      <c r="I242" t="s">
        <v>32</v>
      </c>
      <c r="Q242">
        <f t="shared" si="8"/>
        <v>1</v>
      </c>
      <c r="S242" t="str">
        <f t="array" ref="S242">IF(C242=MAX(IF($I:$I=I242,$C:$C)),B242)</f>
        <v>EuclideanDistance</v>
      </c>
      <c r="T242">
        <f t="shared" si="7"/>
        <v>1</v>
      </c>
    </row>
    <row r="243" spans="1:20" x14ac:dyDescent="0.3">
      <c r="A243" s="2">
        <v>3</v>
      </c>
      <c r="B243" t="s">
        <v>3</v>
      </c>
      <c r="C243">
        <v>0.97</v>
      </c>
      <c r="D243">
        <v>0.97</v>
      </c>
      <c r="E243">
        <v>3.333E-3</v>
      </c>
      <c r="F243">
        <v>0.99666699999999997</v>
      </c>
      <c r="G243">
        <v>0.97044200000000003</v>
      </c>
      <c r="H243">
        <v>0.97001899999999996</v>
      </c>
      <c r="I243" t="s">
        <v>32</v>
      </c>
      <c r="Q243">
        <f t="shared" si="8"/>
        <v>0</v>
      </c>
      <c r="S243" t="b">
        <f t="array" ref="S243">IF(C243=MAX(IF($I:$I=I243,$C:$C)),B243)</f>
        <v>0</v>
      </c>
      <c r="T243">
        <f t="shared" si="7"/>
        <v>0</v>
      </c>
    </row>
    <row r="244" spans="1:20" x14ac:dyDescent="0.3">
      <c r="A244" s="2">
        <v>5</v>
      </c>
      <c r="B244" t="s">
        <v>4</v>
      </c>
      <c r="C244">
        <v>0.97450000000000003</v>
      </c>
      <c r="D244">
        <v>0.97450000000000003</v>
      </c>
      <c r="E244">
        <v>2.833E-3</v>
      </c>
      <c r="F244">
        <v>0.99716700000000003</v>
      </c>
      <c r="G244">
        <v>0.97477800000000003</v>
      </c>
      <c r="H244">
        <v>0.97450499999999995</v>
      </c>
      <c r="I244" t="s">
        <v>32</v>
      </c>
      <c r="Q244">
        <f t="shared" si="8"/>
        <v>1</v>
      </c>
      <c r="S244" t="b">
        <f t="array" ref="S244">IF(C244=MAX(IF($I:$I=I244,$C:$C)),B244)</f>
        <v>0</v>
      </c>
      <c r="T244">
        <f t="shared" si="7"/>
        <v>0</v>
      </c>
    </row>
    <row r="245" spans="1:20" x14ac:dyDescent="0.3">
      <c r="A245" s="2">
        <v>3</v>
      </c>
      <c r="B245" t="s">
        <v>5</v>
      </c>
      <c r="C245">
        <v>0.97150000000000003</v>
      </c>
      <c r="D245">
        <v>0.97150000000000003</v>
      </c>
      <c r="E245">
        <v>3.1670000000000001E-3</v>
      </c>
      <c r="F245">
        <v>0.99683299999999997</v>
      </c>
      <c r="G245">
        <v>0.97186099999999997</v>
      </c>
      <c r="H245">
        <v>0.97146500000000002</v>
      </c>
      <c r="I245" t="s">
        <v>32</v>
      </c>
      <c r="Q245">
        <f t="shared" si="8"/>
        <v>0</v>
      </c>
      <c r="S245" t="b">
        <f t="array" ref="S245">IF(C245=MAX(IF($I:$I=I245,$C:$C)),B245)</f>
        <v>0</v>
      </c>
      <c r="T245">
        <f t="shared" si="7"/>
        <v>0</v>
      </c>
    </row>
    <row r="246" spans="1:20" x14ac:dyDescent="0.3">
      <c r="A246" s="2">
        <v>5</v>
      </c>
      <c r="B246" t="s">
        <v>6</v>
      </c>
      <c r="C246">
        <v>0.97350000000000003</v>
      </c>
      <c r="D246">
        <v>0.97350000000000003</v>
      </c>
      <c r="E246">
        <v>2.944E-3</v>
      </c>
      <c r="F246">
        <v>0.99705600000000005</v>
      </c>
      <c r="G246">
        <v>0.97386700000000004</v>
      </c>
      <c r="H246">
        <v>0.97348400000000002</v>
      </c>
      <c r="I246" t="s">
        <v>32</v>
      </c>
      <c r="Q246">
        <f t="shared" si="8"/>
        <v>1</v>
      </c>
      <c r="S246" t="b">
        <f t="array" ref="S246">IF(C246=MAX(IF($I:$I=I246,$C:$C)),B246)</f>
        <v>0</v>
      </c>
      <c r="T246">
        <f t="shared" si="7"/>
        <v>0</v>
      </c>
    </row>
    <row r="247" spans="1:20" x14ac:dyDescent="0.3">
      <c r="A247" s="2">
        <v>6</v>
      </c>
      <c r="B247" t="s">
        <v>7</v>
      </c>
      <c r="C247">
        <v>0.97550000000000003</v>
      </c>
      <c r="D247">
        <v>0.97550000000000003</v>
      </c>
      <c r="E247">
        <v>2.722E-3</v>
      </c>
      <c r="F247">
        <v>0.997278</v>
      </c>
      <c r="G247">
        <v>0.97568299999999997</v>
      </c>
      <c r="H247">
        <v>0.97551299999999996</v>
      </c>
      <c r="I247" t="s">
        <v>32</v>
      </c>
      <c r="Q247">
        <f t="shared" si="8"/>
        <v>1</v>
      </c>
      <c r="S247" t="b">
        <f t="array" ref="S247">IF(C247=MAX(IF($I:$I=I247,$C:$C)),B247)</f>
        <v>0</v>
      </c>
      <c r="T247">
        <f t="shared" si="7"/>
        <v>0</v>
      </c>
    </row>
    <row r="248" spans="1:20" x14ac:dyDescent="0.3">
      <c r="A248" s="2">
        <v>1</v>
      </c>
      <c r="B248" t="s">
        <v>8</v>
      </c>
      <c r="C248">
        <v>0.97599999999999998</v>
      </c>
      <c r="D248">
        <v>0.97599999999999998</v>
      </c>
      <c r="E248">
        <v>2.6670000000000001E-3</v>
      </c>
      <c r="F248">
        <v>0.99733300000000003</v>
      </c>
      <c r="G248">
        <v>0.976132</v>
      </c>
      <c r="H248">
        <v>0.97601099999999996</v>
      </c>
      <c r="I248" t="s">
        <v>32</v>
      </c>
      <c r="Q248">
        <f t="shared" si="8"/>
        <v>1</v>
      </c>
      <c r="S248" t="b">
        <f t="array" ref="S248">IF(C248=MAX(IF($I:$I=I248,$C:$C)),B248)</f>
        <v>0</v>
      </c>
      <c r="T248">
        <f t="shared" si="7"/>
        <v>0</v>
      </c>
    </row>
    <row r="249" spans="1:20" x14ac:dyDescent="0.3">
      <c r="A249" s="2">
        <v>5</v>
      </c>
      <c r="B249" t="s">
        <v>9</v>
      </c>
      <c r="C249">
        <v>0.95599999999999996</v>
      </c>
      <c r="D249">
        <v>0.95599999999999996</v>
      </c>
      <c r="E249">
        <v>4.8890000000000001E-3</v>
      </c>
      <c r="F249">
        <v>0.99511099999999997</v>
      </c>
      <c r="G249">
        <v>0.95699000000000001</v>
      </c>
      <c r="H249">
        <v>0.95596700000000001</v>
      </c>
      <c r="I249" t="s">
        <v>32</v>
      </c>
      <c r="Q249">
        <f t="shared" si="8"/>
        <v>0</v>
      </c>
      <c r="S249" t="b">
        <f t="array" ref="S249">IF(C249=MAX(IF($I:$I=I249,$C:$C)),B249)</f>
        <v>0</v>
      </c>
      <c r="T249">
        <f t="shared" si="7"/>
        <v>0</v>
      </c>
    </row>
    <row r="250" spans="1:20" x14ac:dyDescent="0.3">
      <c r="A250" s="2">
        <v>5</v>
      </c>
      <c r="B250" t="s">
        <v>10</v>
      </c>
      <c r="C250">
        <v>0.97450000000000003</v>
      </c>
      <c r="D250">
        <v>0.97450000000000003</v>
      </c>
      <c r="E250">
        <v>2.833E-3</v>
      </c>
      <c r="F250">
        <v>0.99716700000000003</v>
      </c>
      <c r="G250">
        <v>0.97477800000000003</v>
      </c>
      <c r="H250">
        <v>0.97450499999999995</v>
      </c>
      <c r="I250" t="s">
        <v>32</v>
      </c>
      <c r="Q250">
        <f t="shared" si="8"/>
        <v>1</v>
      </c>
      <c r="S250" t="b">
        <f t="array" ref="S250">IF(C250=MAX(IF($I:$I=I250,$C:$C)),B250)</f>
        <v>0</v>
      </c>
      <c r="T250">
        <f t="shared" si="7"/>
        <v>0</v>
      </c>
    </row>
    <row r="251" spans="1:20" x14ac:dyDescent="0.3">
      <c r="A251" s="2">
        <v>6</v>
      </c>
      <c r="B251" t="s">
        <v>11</v>
      </c>
      <c r="C251">
        <v>0.97750000000000004</v>
      </c>
      <c r="D251">
        <v>0.97750000000000004</v>
      </c>
      <c r="E251">
        <v>2.5000000000000001E-3</v>
      </c>
      <c r="F251">
        <v>0.99750000000000005</v>
      </c>
      <c r="G251">
        <v>0.97769200000000001</v>
      </c>
      <c r="H251">
        <v>0.97750300000000001</v>
      </c>
      <c r="I251" t="s">
        <v>32</v>
      </c>
      <c r="Q251">
        <f t="shared" si="8"/>
        <v>1</v>
      </c>
      <c r="S251" t="str">
        <f t="array" ref="S251">IF(C251=MAX(IF($I:$I=I251,$C:$C)),B251)</f>
        <v>SumOfSquaredDifference</v>
      </c>
      <c r="T251">
        <f t="shared" si="7"/>
        <v>1</v>
      </c>
    </row>
    <row r="252" spans="1:20" x14ac:dyDescent="0.3">
      <c r="A252" s="2">
        <v>3</v>
      </c>
      <c r="B252" t="s">
        <v>12</v>
      </c>
      <c r="C252">
        <v>0.97099999999999997</v>
      </c>
      <c r="D252">
        <v>0.97099999999999997</v>
      </c>
      <c r="E252">
        <v>3.222E-3</v>
      </c>
      <c r="F252">
        <v>0.99677800000000005</v>
      </c>
      <c r="G252">
        <v>0.97133199999999997</v>
      </c>
      <c r="H252">
        <v>0.97095799999999999</v>
      </c>
      <c r="I252" t="s">
        <v>32</v>
      </c>
      <c r="Q252">
        <f t="shared" si="8"/>
        <v>0</v>
      </c>
      <c r="S252" t="b">
        <f t="array" ref="S252">IF(C252=MAX(IF($I:$I=I252,$C:$C)),B252)</f>
        <v>0</v>
      </c>
      <c r="T252">
        <f t="shared" si="7"/>
        <v>0</v>
      </c>
    </row>
    <row r="253" spans="1:20" x14ac:dyDescent="0.3">
      <c r="A253" s="2">
        <v>5</v>
      </c>
      <c r="B253" t="s">
        <v>13</v>
      </c>
      <c r="C253">
        <v>0.97450000000000003</v>
      </c>
      <c r="D253">
        <v>0.97450000000000003</v>
      </c>
      <c r="E253">
        <v>2.833E-3</v>
      </c>
      <c r="F253">
        <v>0.99716700000000003</v>
      </c>
      <c r="G253">
        <v>0.974773</v>
      </c>
      <c r="H253">
        <v>0.97447499999999998</v>
      </c>
      <c r="I253" t="s">
        <v>32</v>
      </c>
      <c r="Q253">
        <f t="shared" si="8"/>
        <v>1</v>
      </c>
      <c r="S253" t="b">
        <f t="array" ref="S253">IF(C253=MAX(IF($I:$I=I253,$C:$C)),B253)</f>
        <v>0</v>
      </c>
      <c r="T253">
        <f t="shared" si="7"/>
        <v>0</v>
      </c>
    </row>
    <row r="254" spans="1:20" x14ac:dyDescent="0.3">
      <c r="A254" s="2">
        <v>4</v>
      </c>
      <c r="B254" t="s">
        <v>14</v>
      </c>
      <c r="C254">
        <v>0.97499999999999998</v>
      </c>
      <c r="D254">
        <v>0.97499999999999998</v>
      </c>
      <c r="E254">
        <v>2.7780000000000001E-3</v>
      </c>
      <c r="F254">
        <v>0.99722200000000005</v>
      </c>
      <c r="G254">
        <v>0.97524599999999995</v>
      </c>
      <c r="H254">
        <v>0.97497400000000001</v>
      </c>
      <c r="I254" t="s">
        <v>32</v>
      </c>
      <c r="Q254">
        <f t="shared" si="8"/>
        <v>1</v>
      </c>
      <c r="S254" t="b">
        <f t="array" ref="S254">IF(C254=MAX(IF($I:$I=I254,$C:$C)),B254)</f>
        <v>0</v>
      </c>
      <c r="T254">
        <f t="shared" si="7"/>
        <v>0</v>
      </c>
    </row>
    <row r="255" spans="1:20" x14ac:dyDescent="0.3">
      <c r="A255" s="2">
        <v>5</v>
      </c>
      <c r="B255" t="s">
        <v>15</v>
      </c>
      <c r="C255">
        <v>0.97499999999999998</v>
      </c>
      <c r="D255">
        <v>0.97499999999999998</v>
      </c>
      <c r="E255">
        <v>2.7780000000000001E-3</v>
      </c>
      <c r="F255">
        <v>0.99722200000000005</v>
      </c>
      <c r="G255">
        <v>0.97522799999999998</v>
      </c>
      <c r="H255">
        <v>0.97501099999999996</v>
      </c>
      <c r="I255" t="s">
        <v>32</v>
      </c>
      <c r="Q255">
        <f t="shared" si="8"/>
        <v>1</v>
      </c>
      <c r="S255" t="b">
        <f t="array" ref="S255">IF(C255=MAX(IF($I:$I=I255,$C:$C)),B255)</f>
        <v>0</v>
      </c>
      <c r="T255">
        <f t="shared" si="7"/>
        <v>0</v>
      </c>
    </row>
    <row r="256" spans="1:20" x14ac:dyDescent="0.3">
      <c r="A256" s="2">
        <v>1</v>
      </c>
      <c r="B256" t="s">
        <v>16</v>
      </c>
      <c r="C256">
        <v>0.97450000000000003</v>
      </c>
      <c r="D256">
        <v>0.97450000000000003</v>
      </c>
      <c r="E256">
        <v>2.833E-3</v>
      </c>
      <c r="F256">
        <v>0.99716700000000003</v>
      </c>
      <c r="G256">
        <v>0.97457499999999997</v>
      </c>
      <c r="H256">
        <v>0.97450800000000004</v>
      </c>
      <c r="I256" t="s">
        <v>32</v>
      </c>
      <c r="Q256">
        <f t="shared" si="8"/>
        <v>1</v>
      </c>
      <c r="S256" t="b">
        <f t="array" ref="S256">IF(C256=MAX(IF($I:$I=I256,$C:$C)),B256)</f>
        <v>0</v>
      </c>
      <c r="T256">
        <f t="shared" si="7"/>
        <v>0</v>
      </c>
    </row>
    <row r="257" spans="1:20" x14ac:dyDescent="0.3">
      <c r="A257" s="2">
        <v>3</v>
      </c>
      <c r="B257" t="s">
        <v>17</v>
      </c>
      <c r="C257">
        <v>0.97299999999999998</v>
      </c>
      <c r="D257">
        <v>0.97299999999999998</v>
      </c>
      <c r="E257">
        <v>3.0000000000000001E-3</v>
      </c>
      <c r="F257">
        <v>0.997</v>
      </c>
      <c r="G257">
        <v>0.97316100000000005</v>
      </c>
      <c r="H257">
        <v>0.97300399999999998</v>
      </c>
      <c r="I257" t="s">
        <v>32</v>
      </c>
      <c r="Q257">
        <f t="shared" si="8"/>
        <v>0</v>
      </c>
      <c r="S257" t="b">
        <f t="array" ref="S257">IF(C257=MAX(IF($I:$I=I257,$C:$C)),B257)</f>
        <v>0</v>
      </c>
      <c r="T257">
        <f t="shared" si="7"/>
        <v>0</v>
      </c>
    </row>
    <row r="258" spans="1:20" x14ac:dyDescent="0.3">
      <c r="A258" s="2">
        <v>45</v>
      </c>
      <c r="B258" t="s">
        <v>0</v>
      </c>
      <c r="C258">
        <v>0.4995</v>
      </c>
      <c r="D258">
        <v>0.4995</v>
      </c>
      <c r="E258">
        <v>5.5611000000000001E-2</v>
      </c>
      <c r="F258">
        <v>0.94438900000000003</v>
      </c>
      <c r="G258">
        <v>0.48825000000000002</v>
      </c>
      <c r="H258">
        <v>0.48645500000000003</v>
      </c>
      <c r="I258" t="s">
        <v>33</v>
      </c>
      <c r="Q258">
        <f t="shared" si="8"/>
        <v>0</v>
      </c>
      <c r="S258" t="b">
        <f t="array" ref="S258">IF(C258=MAX(IF($I:$I=I258,$C:$C)),B258)</f>
        <v>0</v>
      </c>
      <c r="T258">
        <f t="shared" si="7"/>
        <v>0</v>
      </c>
    </row>
    <row r="259" spans="1:20" x14ac:dyDescent="0.3">
      <c r="A259" s="2">
        <v>47</v>
      </c>
      <c r="B259" t="s">
        <v>3</v>
      </c>
      <c r="C259">
        <v>0.499</v>
      </c>
      <c r="D259">
        <v>0.499</v>
      </c>
      <c r="E259">
        <v>5.5667000000000001E-2</v>
      </c>
      <c r="F259">
        <v>0.94433299999999998</v>
      </c>
      <c r="G259">
        <v>0.48975600000000002</v>
      </c>
      <c r="H259">
        <v>0.48627599999999999</v>
      </c>
      <c r="I259" t="s">
        <v>33</v>
      </c>
      <c r="Q259">
        <f t="shared" si="8"/>
        <v>0</v>
      </c>
      <c r="S259" t="b">
        <f t="array" ref="S259">IF(C259=MAX(IF($I:$I=I259,$C:$C)),B259)</f>
        <v>0</v>
      </c>
      <c r="T259">
        <f t="shared" ref="T259:T322" si="9">IF(S259&lt;&gt;FALSE,1,0)</f>
        <v>0</v>
      </c>
    </row>
    <row r="260" spans="1:20" x14ac:dyDescent="0.3">
      <c r="A260" s="2">
        <v>9</v>
      </c>
      <c r="B260" t="s">
        <v>4</v>
      </c>
      <c r="C260">
        <v>0.51800000000000002</v>
      </c>
      <c r="D260">
        <v>0.51800000000000002</v>
      </c>
      <c r="E260">
        <v>5.3555999999999999E-2</v>
      </c>
      <c r="F260">
        <v>0.94644399999999995</v>
      </c>
      <c r="G260">
        <v>0.51013699999999995</v>
      </c>
      <c r="H260">
        <v>0.51130100000000001</v>
      </c>
      <c r="I260" t="s">
        <v>33</v>
      </c>
      <c r="Q260">
        <f t="shared" si="8"/>
        <v>1</v>
      </c>
      <c r="S260" t="b">
        <f t="array" ref="S260">IF(C260=MAX(IF($I:$I=I260,$C:$C)),B260)</f>
        <v>0</v>
      </c>
      <c r="T260">
        <f t="shared" si="9"/>
        <v>0</v>
      </c>
    </row>
    <row r="261" spans="1:20" x14ac:dyDescent="0.3">
      <c r="A261" s="2">
        <v>8</v>
      </c>
      <c r="B261" t="s">
        <v>5</v>
      </c>
      <c r="C261">
        <v>0.61450000000000005</v>
      </c>
      <c r="D261">
        <v>0.61450000000000005</v>
      </c>
      <c r="E261">
        <v>4.2833000000000003E-2</v>
      </c>
      <c r="F261">
        <v>0.95716699999999999</v>
      </c>
      <c r="G261">
        <v>0.61399700000000001</v>
      </c>
      <c r="H261">
        <v>0.61042099999999999</v>
      </c>
      <c r="I261" t="s">
        <v>33</v>
      </c>
      <c r="Q261">
        <f t="shared" si="8"/>
        <v>1</v>
      </c>
      <c r="S261" t="str">
        <f t="array" ref="S261">IF(C261=MAX(IF($I:$I=I261,$C:$C)),B261)</f>
        <v>MinkowskiDistance05</v>
      </c>
      <c r="T261">
        <f t="shared" si="9"/>
        <v>1</v>
      </c>
    </row>
    <row r="262" spans="1:20" x14ac:dyDescent="0.3">
      <c r="A262" s="2">
        <v>8</v>
      </c>
      <c r="B262" t="s">
        <v>6</v>
      </c>
      <c r="C262">
        <v>0.55200000000000005</v>
      </c>
      <c r="D262">
        <v>0.55200000000000005</v>
      </c>
      <c r="E262">
        <v>4.9778000000000003E-2</v>
      </c>
      <c r="F262">
        <v>0.95022200000000001</v>
      </c>
      <c r="G262">
        <v>0.54759899999999995</v>
      </c>
      <c r="H262">
        <v>0.54669900000000005</v>
      </c>
      <c r="I262" t="s">
        <v>33</v>
      </c>
      <c r="Q262">
        <f t="shared" si="8"/>
        <v>1</v>
      </c>
      <c r="S262" t="b">
        <f t="array" ref="S262">IF(C262=MAX(IF($I:$I=I262,$C:$C)),B262)</f>
        <v>0</v>
      </c>
      <c r="T262">
        <f t="shared" si="9"/>
        <v>0</v>
      </c>
    </row>
    <row r="263" spans="1:20" x14ac:dyDescent="0.3">
      <c r="A263" s="2">
        <v>47</v>
      </c>
      <c r="B263" t="s">
        <v>7</v>
      </c>
      <c r="C263">
        <v>0.499</v>
      </c>
      <c r="D263">
        <v>0.499</v>
      </c>
      <c r="E263">
        <v>5.5667000000000001E-2</v>
      </c>
      <c r="F263">
        <v>0.94433299999999998</v>
      </c>
      <c r="G263">
        <v>0.48975600000000002</v>
      </c>
      <c r="H263">
        <v>0.48627599999999999</v>
      </c>
      <c r="I263" t="s">
        <v>33</v>
      </c>
      <c r="Q263">
        <f t="shared" si="8"/>
        <v>0</v>
      </c>
      <c r="S263" t="b">
        <f t="array" ref="S263">IF(C263=MAX(IF($I:$I=I263,$C:$C)),B263)</f>
        <v>0</v>
      </c>
      <c r="T263">
        <f t="shared" si="9"/>
        <v>0</v>
      </c>
    </row>
    <row r="264" spans="1:20" x14ac:dyDescent="0.3">
      <c r="A264" s="2">
        <v>47</v>
      </c>
      <c r="B264" t="s">
        <v>8</v>
      </c>
      <c r="C264">
        <v>0.499</v>
      </c>
      <c r="D264">
        <v>0.499</v>
      </c>
      <c r="E264">
        <v>5.5667000000000001E-2</v>
      </c>
      <c r="F264">
        <v>0.94433299999999998</v>
      </c>
      <c r="G264">
        <v>0.48975600000000002</v>
      </c>
      <c r="H264">
        <v>0.48627599999999999</v>
      </c>
      <c r="I264" t="s">
        <v>33</v>
      </c>
      <c r="Q264">
        <f t="shared" si="8"/>
        <v>0</v>
      </c>
      <c r="S264" t="b">
        <f t="array" ref="S264">IF(C264=MAX(IF($I:$I=I264,$C:$C)),B264)</f>
        <v>0</v>
      </c>
      <c r="T264">
        <f t="shared" si="9"/>
        <v>0</v>
      </c>
    </row>
    <row r="265" spans="1:20" x14ac:dyDescent="0.3">
      <c r="A265" s="2">
        <v>3</v>
      </c>
      <c r="B265" t="s">
        <v>9</v>
      </c>
      <c r="C265">
        <v>0.21</v>
      </c>
      <c r="D265">
        <v>0.21</v>
      </c>
      <c r="E265">
        <v>8.7777999999999995E-2</v>
      </c>
      <c r="F265">
        <v>0.91222199999999998</v>
      </c>
      <c r="G265" t="s">
        <v>1</v>
      </c>
      <c r="H265" t="s">
        <v>1</v>
      </c>
      <c r="I265" t="s">
        <v>33</v>
      </c>
      <c r="Q265">
        <f t="shared" si="8"/>
        <v>0</v>
      </c>
      <c r="S265" t="b">
        <f t="array" ref="S265">IF(C265=MAX(IF($I:$I=I265,$C:$C)),B265)</f>
        <v>0</v>
      </c>
      <c r="T265">
        <f t="shared" si="9"/>
        <v>0</v>
      </c>
    </row>
    <row r="266" spans="1:20" x14ac:dyDescent="0.3">
      <c r="A266" s="2">
        <v>9</v>
      </c>
      <c r="B266" t="s">
        <v>10</v>
      </c>
      <c r="C266">
        <v>0.51800000000000002</v>
      </c>
      <c r="D266">
        <v>0.51800000000000002</v>
      </c>
      <c r="E266">
        <v>5.3555999999999999E-2</v>
      </c>
      <c r="F266">
        <v>0.94644399999999995</v>
      </c>
      <c r="G266">
        <v>0.51013699999999995</v>
      </c>
      <c r="H266">
        <v>0.51130100000000001</v>
      </c>
      <c r="I266" t="s">
        <v>33</v>
      </c>
      <c r="Q266">
        <f t="shared" si="8"/>
        <v>1</v>
      </c>
      <c r="S266" t="b">
        <f t="array" ref="S266">IF(C266=MAX(IF($I:$I=I266,$C:$C)),B266)</f>
        <v>0</v>
      </c>
      <c r="T266">
        <f t="shared" si="9"/>
        <v>0</v>
      </c>
    </row>
    <row r="267" spans="1:20" x14ac:dyDescent="0.3">
      <c r="A267" s="2">
        <v>45</v>
      </c>
      <c r="B267" t="s">
        <v>11</v>
      </c>
      <c r="C267">
        <v>0.4995</v>
      </c>
      <c r="D267">
        <v>0.4995</v>
      </c>
      <c r="E267">
        <v>5.5611000000000001E-2</v>
      </c>
      <c r="F267">
        <v>0.94438900000000003</v>
      </c>
      <c r="G267">
        <v>0.48825000000000002</v>
      </c>
      <c r="H267">
        <v>0.48645500000000003</v>
      </c>
      <c r="I267" t="s">
        <v>33</v>
      </c>
      <c r="Q267">
        <f t="shared" si="8"/>
        <v>0</v>
      </c>
      <c r="S267" t="b">
        <f t="array" ref="S267">IF(C267=MAX(IF($I:$I=I267,$C:$C)),B267)</f>
        <v>0</v>
      </c>
      <c r="T267">
        <f t="shared" si="9"/>
        <v>0</v>
      </c>
    </row>
    <row r="268" spans="1:20" x14ac:dyDescent="0.3">
      <c r="A268" s="2">
        <v>8</v>
      </c>
      <c r="B268" t="s">
        <v>12</v>
      </c>
      <c r="C268">
        <v>0.58050000000000002</v>
      </c>
      <c r="D268">
        <v>0.58050000000000002</v>
      </c>
      <c r="E268">
        <v>4.6611E-2</v>
      </c>
      <c r="F268">
        <v>0.95338900000000004</v>
      </c>
      <c r="G268">
        <v>0.57727099999999998</v>
      </c>
      <c r="H268">
        <v>0.575901</v>
      </c>
      <c r="I268" t="s">
        <v>33</v>
      </c>
      <c r="Q268">
        <f t="shared" si="8"/>
        <v>1</v>
      </c>
      <c r="S268" t="b">
        <f t="array" ref="S268">IF(C268=MAX(IF($I:$I=I268,$C:$C)),B268)</f>
        <v>0</v>
      </c>
      <c r="T268">
        <f t="shared" si="9"/>
        <v>0</v>
      </c>
    </row>
    <row r="269" spans="1:20" x14ac:dyDescent="0.3">
      <c r="A269" s="2">
        <v>8</v>
      </c>
      <c r="B269" t="s">
        <v>13</v>
      </c>
      <c r="C269">
        <v>0.52300000000000002</v>
      </c>
      <c r="D269">
        <v>0.52300000000000002</v>
      </c>
      <c r="E269">
        <v>5.2999999999999999E-2</v>
      </c>
      <c r="F269">
        <v>0.94699999999999995</v>
      </c>
      <c r="G269">
        <v>0.51712199999999997</v>
      </c>
      <c r="H269">
        <v>0.51724400000000004</v>
      </c>
      <c r="I269" t="s">
        <v>33</v>
      </c>
      <c r="Q269">
        <f t="shared" si="8"/>
        <v>1</v>
      </c>
      <c r="S269" t="b">
        <f t="array" ref="S269">IF(C269=MAX(IF($I:$I=I269,$C:$C)),B269)</f>
        <v>0</v>
      </c>
      <c r="T269">
        <f t="shared" si="9"/>
        <v>0</v>
      </c>
    </row>
    <row r="270" spans="1:20" x14ac:dyDescent="0.3">
      <c r="A270" s="2">
        <v>45</v>
      </c>
      <c r="B270" t="s">
        <v>14</v>
      </c>
      <c r="C270">
        <v>0.503</v>
      </c>
      <c r="D270">
        <v>0.503</v>
      </c>
      <c r="E270">
        <v>5.5222E-2</v>
      </c>
      <c r="F270">
        <v>0.94477800000000001</v>
      </c>
      <c r="G270">
        <v>0.49184099999999997</v>
      </c>
      <c r="H270">
        <v>0.48980099999999999</v>
      </c>
      <c r="I270" t="s">
        <v>33</v>
      </c>
      <c r="Q270">
        <f t="shared" si="8"/>
        <v>1</v>
      </c>
      <c r="S270" t="b">
        <f t="array" ref="S270">IF(C270=MAX(IF($I:$I=I270,$C:$C)),B270)</f>
        <v>0</v>
      </c>
      <c r="T270">
        <f t="shared" si="9"/>
        <v>0</v>
      </c>
    </row>
    <row r="271" spans="1:20" x14ac:dyDescent="0.3">
      <c r="A271" s="2">
        <v>45</v>
      </c>
      <c r="B271" t="s">
        <v>15</v>
      </c>
      <c r="C271">
        <v>0.4995</v>
      </c>
      <c r="D271">
        <v>0.4995</v>
      </c>
      <c r="E271">
        <v>5.5611000000000001E-2</v>
      </c>
      <c r="F271">
        <v>0.94438900000000003</v>
      </c>
      <c r="G271">
        <v>0.48825000000000002</v>
      </c>
      <c r="H271">
        <v>0.48645500000000003</v>
      </c>
      <c r="I271" t="s">
        <v>33</v>
      </c>
      <c r="Q271">
        <f t="shared" si="8"/>
        <v>0</v>
      </c>
      <c r="S271" t="b">
        <f t="array" ref="S271">IF(C271=MAX(IF($I:$I=I271,$C:$C)),B271)</f>
        <v>0</v>
      </c>
      <c r="T271">
        <f t="shared" si="9"/>
        <v>0</v>
      </c>
    </row>
    <row r="272" spans="1:20" x14ac:dyDescent="0.3">
      <c r="A272" s="2">
        <v>47</v>
      </c>
      <c r="B272" t="s">
        <v>16</v>
      </c>
      <c r="C272">
        <v>0.499</v>
      </c>
      <c r="D272">
        <v>0.499</v>
      </c>
      <c r="E272">
        <v>5.5667000000000001E-2</v>
      </c>
      <c r="F272">
        <v>0.94433299999999998</v>
      </c>
      <c r="G272">
        <v>0.48975600000000002</v>
      </c>
      <c r="H272">
        <v>0.48627599999999999</v>
      </c>
      <c r="I272" t="s">
        <v>33</v>
      </c>
      <c r="Q272">
        <f t="shared" si="8"/>
        <v>0</v>
      </c>
      <c r="S272" t="b">
        <f t="array" ref="S272">IF(C272=MAX(IF($I:$I=I272,$C:$C)),B272)</f>
        <v>0</v>
      </c>
      <c r="T272">
        <f t="shared" si="9"/>
        <v>0</v>
      </c>
    </row>
    <row r="273" spans="1:20" x14ac:dyDescent="0.3">
      <c r="A273" s="2">
        <v>47</v>
      </c>
      <c r="B273" t="s">
        <v>17</v>
      </c>
      <c r="C273">
        <v>0.499</v>
      </c>
      <c r="D273">
        <v>0.499</v>
      </c>
      <c r="E273">
        <v>5.5667000000000001E-2</v>
      </c>
      <c r="F273">
        <v>0.94433299999999998</v>
      </c>
      <c r="G273">
        <v>0.48975600000000002</v>
      </c>
      <c r="H273">
        <v>0.48627599999999999</v>
      </c>
      <c r="I273" t="s">
        <v>33</v>
      </c>
      <c r="Q273">
        <f t="shared" si="8"/>
        <v>0</v>
      </c>
      <c r="S273" t="b">
        <f t="array" ref="S273">IF(C273=MAX(IF($I:$I=I273,$C:$C)),B273)</f>
        <v>0</v>
      </c>
      <c r="T273">
        <f t="shared" si="9"/>
        <v>0</v>
      </c>
    </row>
    <row r="274" spans="1:20" x14ac:dyDescent="0.3">
      <c r="A274" s="2">
        <v>6</v>
      </c>
      <c r="B274" t="s">
        <v>0</v>
      </c>
      <c r="C274">
        <v>0.97799999999999998</v>
      </c>
      <c r="D274">
        <v>0.97799999999999998</v>
      </c>
      <c r="E274">
        <v>2.444E-3</v>
      </c>
      <c r="F274">
        <v>0.997556</v>
      </c>
      <c r="G274">
        <v>0.97817200000000004</v>
      </c>
      <c r="H274">
        <v>0.97801000000000005</v>
      </c>
      <c r="I274" t="s">
        <v>34</v>
      </c>
      <c r="Q274">
        <f t="shared" ref="Q274:Q337" si="10">IF(C274&gt;SUMIF(I:I,I274,C:C)/16, 1, 0)</f>
        <v>1</v>
      </c>
      <c r="S274" t="b">
        <f t="array" ref="S274">IF(C274=MAX(IF($I:$I=I274,$C:$C)),B274)</f>
        <v>0</v>
      </c>
      <c r="T274">
        <f t="shared" si="9"/>
        <v>0</v>
      </c>
    </row>
    <row r="275" spans="1:20" x14ac:dyDescent="0.3">
      <c r="A275" s="2">
        <v>1</v>
      </c>
      <c r="B275" t="s">
        <v>3</v>
      </c>
      <c r="C275">
        <v>0.28899999999999998</v>
      </c>
      <c r="D275">
        <v>0.28899999999999998</v>
      </c>
      <c r="E275">
        <v>7.9000000000000001E-2</v>
      </c>
      <c r="F275">
        <v>0.92100000000000004</v>
      </c>
      <c r="G275">
        <v>0.84130099999999997</v>
      </c>
      <c r="H275">
        <v>0.312921</v>
      </c>
      <c r="I275" t="s">
        <v>34</v>
      </c>
      <c r="Q275">
        <f t="shared" si="10"/>
        <v>0</v>
      </c>
      <c r="S275" t="b">
        <f t="array" ref="S275">IF(C275=MAX(IF($I:$I=I275,$C:$C)),B275)</f>
        <v>0</v>
      </c>
      <c r="T275">
        <f t="shared" si="9"/>
        <v>0</v>
      </c>
    </row>
    <row r="276" spans="1:20" x14ac:dyDescent="0.3">
      <c r="A276" s="2">
        <v>9</v>
      </c>
      <c r="B276" t="s">
        <v>4</v>
      </c>
      <c r="C276">
        <v>0.97699999999999998</v>
      </c>
      <c r="D276">
        <v>0.97699999999999998</v>
      </c>
      <c r="E276">
        <v>2.5560000000000001E-3</v>
      </c>
      <c r="F276">
        <v>0.997444</v>
      </c>
      <c r="G276">
        <v>0.977356</v>
      </c>
      <c r="H276">
        <v>0.97701400000000005</v>
      </c>
      <c r="I276" t="s">
        <v>34</v>
      </c>
      <c r="Q276">
        <f t="shared" si="10"/>
        <v>1</v>
      </c>
      <c r="S276" t="b">
        <f t="array" ref="S276">IF(C276=MAX(IF($I:$I=I276,$C:$C)),B276)</f>
        <v>0</v>
      </c>
      <c r="T276">
        <f t="shared" si="9"/>
        <v>0</v>
      </c>
    </row>
    <row r="277" spans="1:20" x14ac:dyDescent="0.3">
      <c r="A277" s="2">
        <v>7</v>
      </c>
      <c r="B277" t="s">
        <v>5</v>
      </c>
      <c r="C277">
        <v>0.97699999999999998</v>
      </c>
      <c r="D277">
        <v>0.97699999999999998</v>
      </c>
      <c r="E277">
        <v>2.5560000000000001E-3</v>
      </c>
      <c r="F277">
        <v>0.997444</v>
      </c>
      <c r="G277">
        <v>0.97729500000000002</v>
      </c>
      <c r="H277">
        <v>0.97695500000000002</v>
      </c>
      <c r="I277" t="s">
        <v>34</v>
      </c>
      <c r="Q277">
        <f t="shared" si="10"/>
        <v>1</v>
      </c>
      <c r="S277" t="b">
        <f t="array" ref="S277">IF(C277=MAX(IF($I:$I=I277,$C:$C)),B277)</f>
        <v>0</v>
      </c>
      <c r="T277">
        <f t="shared" si="9"/>
        <v>0</v>
      </c>
    </row>
    <row r="278" spans="1:20" x14ac:dyDescent="0.3">
      <c r="A278" s="2">
        <v>9</v>
      </c>
      <c r="B278" t="s">
        <v>6</v>
      </c>
      <c r="C278">
        <v>0.97850000000000004</v>
      </c>
      <c r="D278">
        <v>0.97850000000000004</v>
      </c>
      <c r="E278">
        <v>2.3890000000000001E-3</v>
      </c>
      <c r="F278">
        <v>0.99761100000000003</v>
      </c>
      <c r="G278">
        <v>0.97900600000000004</v>
      </c>
      <c r="H278">
        <v>0.97853900000000005</v>
      </c>
      <c r="I278" t="s">
        <v>34</v>
      </c>
      <c r="Q278">
        <f t="shared" si="10"/>
        <v>1</v>
      </c>
      <c r="S278" t="str">
        <f t="array" ref="S278">IF(C278=MAX(IF($I:$I=I278,$C:$C)),B278)</f>
        <v>MinkowskiDistance075</v>
      </c>
      <c r="T278">
        <f t="shared" si="9"/>
        <v>1</v>
      </c>
    </row>
    <row r="279" spans="1:20" x14ac:dyDescent="0.3">
      <c r="A279" s="2">
        <v>4</v>
      </c>
      <c r="B279" t="s">
        <v>7</v>
      </c>
      <c r="C279">
        <v>0.97799999999999998</v>
      </c>
      <c r="D279">
        <v>0.97799999999999998</v>
      </c>
      <c r="E279">
        <v>2.444E-3</v>
      </c>
      <c r="F279">
        <v>0.997556</v>
      </c>
      <c r="G279">
        <v>0.97812699999999997</v>
      </c>
      <c r="H279">
        <v>0.97798300000000005</v>
      </c>
      <c r="I279" t="s">
        <v>34</v>
      </c>
      <c r="Q279">
        <f t="shared" si="10"/>
        <v>1</v>
      </c>
      <c r="S279" t="b">
        <f t="array" ref="S279">IF(C279=MAX(IF($I:$I=I279,$C:$C)),B279)</f>
        <v>0</v>
      </c>
      <c r="T279">
        <f t="shared" si="9"/>
        <v>0</v>
      </c>
    </row>
    <row r="280" spans="1:20" x14ac:dyDescent="0.3">
      <c r="A280" s="2">
        <v>3</v>
      </c>
      <c r="B280" t="s">
        <v>8</v>
      </c>
      <c r="C280">
        <v>0.97850000000000004</v>
      </c>
      <c r="D280">
        <v>0.97850000000000004</v>
      </c>
      <c r="E280">
        <v>2.3890000000000001E-3</v>
      </c>
      <c r="F280">
        <v>0.99761100000000003</v>
      </c>
      <c r="G280">
        <v>0.97855700000000001</v>
      </c>
      <c r="H280">
        <v>0.97846299999999997</v>
      </c>
      <c r="I280" t="s">
        <v>34</v>
      </c>
      <c r="Q280">
        <f t="shared" si="10"/>
        <v>1</v>
      </c>
      <c r="S280" t="str">
        <f t="array" ref="S280">IF(C280=MAX(IF($I:$I=I280,$C:$C)),B280)</f>
        <v>MinkowskiDistance4</v>
      </c>
      <c r="T280">
        <f t="shared" si="9"/>
        <v>1</v>
      </c>
    </row>
    <row r="281" spans="1:20" x14ac:dyDescent="0.3">
      <c r="A281" s="2">
        <v>1</v>
      </c>
      <c r="B281" t="s">
        <v>9</v>
      </c>
      <c r="C281">
        <v>0.10299999999999999</v>
      </c>
      <c r="D281">
        <v>0.10299999999999999</v>
      </c>
      <c r="E281">
        <v>9.9667000000000006E-2</v>
      </c>
      <c r="F281">
        <v>0.90033300000000005</v>
      </c>
      <c r="G281" t="s">
        <v>1</v>
      </c>
      <c r="H281" t="s">
        <v>1</v>
      </c>
      <c r="I281" t="s">
        <v>34</v>
      </c>
      <c r="Q281">
        <f t="shared" si="10"/>
        <v>0</v>
      </c>
      <c r="S281" t="b">
        <f t="array" ref="S281">IF(C281=MAX(IF($I:$I=I281,$C:$C)),B281)</f>
        <v>0</v>
      </c>
      <c r="T281">
        <f t="shared" si="9"/>
        <v>0</v>
      </c>
    </row>
    <row r="282" spans="1:20" x14ac:dyDescent="0.3">
      <c r="A282" s="2">
        <v>9</v>
      </c>
      <c r="B282" t="s">
        <v>10</v>
      </c>
      <c r="C282">
        <v>0.97699999999999998</v>
      </c>
      <c r="D282">
        <v>0.97699999999999998</v>
      </c>
      <c r="E282">
        <v>2.5560000000000001E-3</v>
      </c>
      <c r="F282">
        <v>0.997444</v>
      </c>
      <c r="G282">
        <v>0.977356</v>
      </c>
      <c r="H282">
        <v>0.97701400000000005</v>
      </c>
      <c r="I282" t="s">
        <v>34</v>
      </c>
      <c r="Q282">
        <f t="shared" si="10"/>
        <v>1</v>
      </c>
      <c r="S282" t="b">
        <f t="array" ref="S282">IF(C282=MAX(IF($I:$I=I282,$C:$C)),B282)</f>
        <v>0</v>
      </c>
      <c r="T282">
        <f t="shared" si="9"/>
        <v>0</v>
      </c>
    </row>
    <row r="283" spans="1:20" x14ac:dyDescent="0.3">
      <c r="A283" s="2">
        <v>6</v>
      </c>
      <c r="B283" t="s">
        <v>11</v>
      </c>
      <c r="C283">
        <v>0.97799999999999998</v>
      </c>
      <c r="D283">
        <v>0.97799999999999998</v>
      </c>
      <c r="E283">
        <v>2.444E-3</v>
      </c>
      <c r="F283">
        <v>0.997556</v>
      </c>
      <c r="G283">
        <v>0.97817200000000004</v>
      </c>
      <c r="H283">
        <v>0.97801000000000005</v>
      </c>
      <c r="I283" t="s">
        <v>34</v>
      </c>
      <c r="Q283">
        <f t="shared" si="10"/>
        <v>1</v>
      </c>
      <c r="S283" t="b">
        <f t="array" ref="S283">IF(C283=MAX(IF($I:$I=I283,$C:$C)),B283)</f>
        <v>0</v>
      </c>
      <c r="T283">
        <f t="shared" si="9"/>
        <v>0</v>
      </c>
    </row>
    <row r="284" spans="1:20" x14ac:dyDescent="0.3">
      <c r="A284" s="2">
        <v>7</v>
      </c>
      <c r="B284" t="s">
        <v>12</v>
      </c>
      <c r="C284">
        <v>0.97699999999999998</v>
      </c>
      <c r="D284">
        <v>0.97699999999999998</v>
      </c>
      <c r="E284">
        <v>2.5560000000000001E-3</v>
      </c>
      <c r="F284">
        <v>0.997444</v>
      </c>
      <c r="G284">
        <v>0.97729500000000002</v>
      </c>
      <c r="H284">
        <v>0.97695500000000002</v>
      </c>
      <c r="I284" t="s">
        <v>34</v>
      </c>
      <c r="Q284">
        <f t="shared" si="10"/>
        <v>1</v>
      </c>
      <c r="S284" t="b">
        <f t="array" ref="S284">IF(C284=MAX(IF($I:$I=I284,$C:$C)),B284)</f>
        <v>0</v>
      </c>
      <c r="T284">
        <f t="shared" si="9"/>
        <v>0</v>
      </c>
    </row>
    <row r="285" spans="1:20" x14ac:dyDescent="0.3">
      <c r="A285" s="2">
        <v>9</v>
      </c>
      <c r="B285" t="s">
        <v>13</v>
      </c>
      <c r="C285">
        <v>0.97850000000000004</v>
      </c>
      <c r="D285">
        <v>0.97850000000000004</v>
      </c>
      <c r="E285">
        <v>2.3890000000000001E-3</v>
      </c>
      <c r="F285">
        <v>0.99761100000000003</v>
      </c>
      <c r="G285">
        <v>0.97900600000000004</v>
      </c>
      <c r="H285">
        <v>0.97853900000000005</v>
      </c>
      <c r="I285" t="s">
        <v>34</v>
      </c>
      <c r="Q285">
        <f t="shared" si="10"/>
        <v>1</v>
      </c>
      <c r="S285" t="str">
        <f t="array" ref="S285">IF(C285=MAX(IF($I:$I=I285,$C:$C)),B285)</f>
        <v>RodriguesDistance075</v>
      </c>
      <c r="T285">
        <f t="shared" si="9"/>
        <v>1</v>
      </c>
    </row>
    <row r="286" spans="1:20" x14ac:dyDescent="0.3">
      <c r="A286" s="2">
        <v>9</v>
      </c>
      <c r="B286" t="s">
        <v>14</v>
      </c>
      <c r="C286">
        <v>0.97699999999999998</v>
      </c>
      <c r="D286">
        <v>0.97699999999999998</v>
      </c>
      <c r="E286">
        <v>2.5560000000000001E-3</v>
      </c>
      <c r="F286">
        <v>0.997444</v>
      </c>
      <c r="G286">
        <v>0.977356</v>
      </c>
      <c r="H286">
        <v>0.97701400000000005</v>
      </c>
      <c r="I286" t="s">
        <v>34</v>
      </c>
      <c r="Q286">
        <f t="shared" si="10"/>
        <v>1</v>
      </c>
      <c r="S286" t="b">
        <f t="array" ref="S286">IF(C286=MAX(IF($I:$I=I286,$C:$C)),B286)</f>
        <v>0</v>
      </c>
      <c r="T286">
        <f t="shared" si="9"/>
        <v>0</v>
      </c>
    </row>
    <row r="287" spans="1:20" x14ac:dyDescent="0.3">
      <c r="A287" s="2">
        <v>6</v>
      </c>
      <c r="B287" t="s">
        <v>15</v>
      </c>
      <c r="C287">
        <v>0.97799999999999998</v>
      </c>
      <c r="D287">
        <v>0.97799999999999998</v>
      </c>
      <c r="E287">
        <v>2.444E-3</v>
      </c>
      <c r="F287">
        <v>0.997556</v>
      </c>
      <c r="G287">
        <v>0.97817200000000004</v>
      </c>
      <c r="H287">
        <v>0.97801000000000005</v>
      </c>
      <c r="I287" t="s">
        <v>34</v>
      </c>
      <c r="Q287">
        <f t="shared" si="10"/>
        <v>1</v>
      </c>
      <c r="S287" t="b">
        <f t="array" ref="S287">IF(C287=MAX(IF($I:$I=I287,$C:$C)),B287)</f>
        <v>0</v>
      </c>
      <c r="T287">
        <f t="shared" si="9"/>
        <v>0</v>
      </c>
    </row>
    <row r="288" spans="1:20" x14ac:dyDescent="0.3">
      <c r="A288" s="2">
        <v>4</v>
      </c>
      <c r="B288" t="s">
        <v>16</v>
      </c>
      <c r="C288">
        <v>0.97799999999999998</v>
      </c>
      <c r="D288">
        <v>0.97799999999999998</v>
      </c>
      <c r="E288">
        <v>2.444E-3</v>
      </c>
      <c r="F288">
        <v>0.997556</v>
      </c>
      <c r="G288">
        <v>0.97812699999999997</v>
      </c>
      <c r="H288">
        <v>0.97798300000000005</v>
      </c>
      <c r="I288" t="s">
        <v>34</v>
      </c>
      <c r="Q288">
        <f t="shared" si="10"/>
        <v>1</v>
      </c>
      <c r="S288" t="b">
        <f t="array" ref="S288">IF(C288=MAX(IF($I:$I=I288,$C:$C)),B288)</f>
        <v>0</v>
      </c>
      <c r="T288">
        <f t="shared" si="9"/>
        <v>0</v>
      </c>
    </row>
    <row r="289" spans="1:20" x14ac:dyDescent="0.3">
      <c r="A289" s="2">
        <v>3</v>
      </c>
      <c r="B289" t="s">
        <v>17</v>
      </c>
      <c r="C289">
        <v>0.97850000000000004</v>
      </c>
      <c r="D289">
        <v>0.97850000000000004</v>
      </c>
      <c r="E289">
        <v>2.3890000000000001E-3</v>
      </c>
      <c r="F289">
        <v>0.99761100000000003</v>
      </c>
      <c r="G289">
        <v>0.97855700000000001</v>
      </c>
      <c r="H289">
        <v>0.97846299999999997</v>
      </c>
      <c r="I289" t="s">
        <v>34</v>
      </c>
      <c r="Q289">
        <f t="shared" si="10"/>
        <v>1</v>
      </c>
      <c r="S289" t="str">
        <f t="array" ref="S289">IF(C289=MAX(IF($I:$I=I289,$C:$C)),B289)</f>
        <v>RodriguesDistance4</v>
      </c>
      <c r="T289">
        <f t="shared" si="9"/>
        <v>1</v>
      </c>
    </row>
    <row r="290" spans="1:20" x14ac:dyDescent="0.3">
      <c r="A290" s="2">
        <v>14</v>
      </c>
      <c r="B290" t="s">
        <v>0</v>
      </c>
      <c r="C290">
        <v>0.82550000000000001</v>
      </c>
      <c r="D290">
        <v>0.82550000000000001</v>
      </c>
      <c r="E290">
        <v>1.9389E-2</v>
      </c>
      <c r="F290">
        <v>0.98061100000000001</v>
      </c>
      <c r="G290">
        <v>0.82460900000000004</v>
      </c>
      <c r="H290">
        <v>0.82452800000000004</v>
      </c>
      <c r="I290" t="s">
        <v>35</v>
      </c>
      <c r="Q290">
        <f t="shared" si="10"/>
        <v>1</v>
      </c>
      <c r="S290" t="b">
        <f t="array" ref="S290">IF(C290=MAX(IF($I:$I=I290,$C:$C)),B290)</f>
        <v>0</v>
      </c>
      <c r="T290">
        <f t="shared" si="9"/>
        <v>0</v>
      </c>
    </row>
    <row r="291" spans="1:20" x14ac:dyDescent="0.3">
      <c r="A291" s="2">
        <v>10</v>
      </c>
      <c r="B291" t="s">
        <v>3</v>
      </c>
      <c r="C291">
        <v>0.81850000000000001</v>
      </c>
      <c r="D291">
        <v>0.81850000000000001</v>
      </c>
      <c r="E291">
        <v>2.0167000000000001E-2</v>
      </c>
      <c r="F291">
        <v>0.97983299999999995</v>
      </c>
      <c r="G291">
        <v>0.81867199999999996</v>
      </c>
      <c r="H291">
        <v>0.81811699999999998</v>
      </c>
      <c r="I291" t="s">
        <v>35</v>
      </c>
      <c r="Q291">
        <f t="shared" si="10"/>
        <v>0</v>
      </c>
      <c r="S291" t="b">
        <f t="array" ref="S291">IF(C291=MAX(IF($I:$I=I291,$C:$C)),B291)</f>
        <v>0</v>
      </c>
      <c r="T291">
        <f t="shared" si="9"/>
        <v>0</v>
      </c>
    </row>
    <row r="292" spans="1:20" x14ac:dyDescent="0.3">
      <c r="A292" s="2">
        <v>15</v>
      </c>
      <c r="B292" t="s">
        <v>4</v>
      </c>
      <c r="C292">
        <v>0.83150000000000002</v>
      </c>
      <c r="D292">
        <v>0.83150000000000002</v>
      </c>
      <c r="E292">
        <v>1.8721999999999999E-2</v>
      </c>
      <c r="F292">
        <v>0.98127799999999998</v>
      </c>
      <c r="G292">
        <v>0.82800399999999996</v>
      </c>
      <c r="H292">
        <v>0.82926900000000003</v>
      </c>
      <c r="I292" t="s">
        <v>35</v>
      </c>
      <c r="Q292">
        <f t="shared" si="10"/>
        <v>1</v>
      </c>
      <c r="S292" t="b">
        <f t="array" ref="S292">IF(C292=MAX(IF($I:$I=I292,$C:$C)),B292)</f>
        <v>0</v>
      </c>
      <c r="T292">
        <f t="shared" si="9"/>
        <v>0</v>
      </c>
    </row>
    <row r="293" spans="1:20" x14ac:dyDescent="0.3">
      <c r="A293" s="2">
        <v>14</v>
      </c>
      <c r="B293" t="s">
        <v>5</v>
      </c>
      <c r="C293">
        <v>0.82399999999999995</v>
      </c>
      <c r="D293">
        <v>0.82399999999999995</v>
      </c>
      <c r="E293">
        <v>1.9556E-2</v>
      </c>
      <c r="F293">
        <v>0.98044399999999998</v>
      </c>
      <c r="G293">
        <v>0.82163200000000003</v>
      </c>
      <c r="H293">
        <v>0.82228500000000004</v>
      </c>
      <c r="I293" t="s">
        <v>35</v>
      </c>
      <c r="Q293">
        <f t="shared" si="10"/>
        <v>1</v>
      </c>
      <c r="S293" t="b">
        <f t="array" ref="S293">IF(C293=MAX(IF($I:$I=I293,$C:$C)),B293)</f>
        <v>0</v>
      </c>
      <c r="T293">
        <f t="shared" si="9"/>
        <v>0</v>
      </c>
    </row>
    <row r="294" spans="1:20" x14ac:dyDescent="0.3">
      <c r="A294" s="2">
        <v>13</v>
      </c>
      <c r="B294" t="s">
        <v>6</v>
      </c>
      <c r="C294">
        <v>0.82699999999999996</v>
      </c>
      <c r="D294">
        <v>0.82699999999999996</v>
      </c>
      <c r="E294">
        <v>1.9222E-2</v>
      </c>
      <c r="F294">
        <v>0.98077800000000004</v>
      </c>
      <c r="G294">
        <v>0.825237</v>
      </c>
      <c r="H294">
        <v>0.82565</v>
      </c>
      <c r="I294" t="s">
        <v>35</v>
      </c>
      <c r="Q294">
        <f t="shared" si="10"/>
        <v>1</v>
      </c>
      <c r="S294" t="b">
        <f t="array" ref="S294">IF(C294=MAX(IF($I:$I=I294,$C:$C)),B294)</f>
        <v>0</v>
      </c>
      <c r="T294">
        <f t="shared" si="9"/>
        <v>0</v>
      </c>
    </row>
    <row r="295" spans="1:20" x14ac:dyDescent="0.3">
      <c r="A295" s="2">
        <v>11</v>
      </c>
      <c r="B295" t="s">
        <v>7</v>
      </c>
      <c r="C295">
        <v>0.82250000000000001</v>
      </c>
      <c r="D295">
        <v>0.82250000000000001</v>
      </c>
      <c r="E295">
        <v>1.9722E-2</v>
      </c>
      <c r="F295">
        <v>0.98027799999999998</v>
      </c>
      <c r="G295">
        <v>0.82202799999999998</v>
      </c>
      <c r="H295">
        <v>0.82188399999999995</v>
      </c>
      <c r="I295" t="s">
        <v>35</v>
      </c>
      <c r="Q295">
        <f t="shared" si="10"/>
        <v>0</v>
      </c>
      <c r="S295" t="b">
        <f t="array" ref="S295">IF(C295=MAX(IF($I:$I=I295,$C:$C)),B295)</f>
        <v>0</v>
      </c>
      <c r="T295">
        <f t="shared" si="9"/>
        <v>0</v>
      </c>
    </row>
    <row r="296" spans="1:20" x14ac:dyDescent="0.3">
      <c r="A296" s="2">
        <v>11</v>
      </c>
      <c r="B296" t="s">
        <v>8</v>
      </c>
      <c r="C296">
        <v>0.82350000000000001</v>
      </c>
      <c r="D296">
        <v>0.82350000000000001</v>
      </c>
      <c r="E296">
        <v>1.9611E-2</v>
      </c>
      <c r="F296">
        <v>0.98038899999999995</v>
      </c>
      <c r="G296">
        <v>0.82209399999999999</v>
      </c>
      <c r="H296">
        <v>0.82248399999999999</v>
      </c>
      <c r="I296" t="s">
        <v>35</v>
      </c>
      <c r="Q296">
        <f t="shared" si="10"/>
        <v>1</v>
      </c>
      <c r="S296" t="b">
        <f t="array" ref="S296">IF(C296=MAX(IF($I:$I=I296,$C:$C)),B296)</f>
        <v>0</v>
      </c>
      <c r="T296">
        <f t="shared" si="9"/>
        <v>0</v>
      </c>
    </row>
    <row r="297" spans="1:20" x14ac:dyDescent="0.3">
      <c r="A297" s="2">
        <v>11</v>
      </c>
      <c r="B297" t="s">
        <v>9</v>
      </c>
      <c r="C297">
        <v>0.76800000000000002</v>
      </c>
      <c r="D297">
        <v>0.76800000000000002</v>
      </c>
      <c r="E297">
        <v>2.5777999999999999E-2</v>
      </c>
      <c r="F297">
        <v>0.97422200000000003</v>
      </c>
      <c r="G297">
        <v>0.76562799999999998</v>
      </c>
      <c r="H297">
        <v>0.76546800000000004</v>
      </c>
      <c r="I297" t="s">
        <v>35</v>
      </c>
      <c r="Q297">
        <f t="shared" si="10"/>
        <v>0</v>
      </c>
      <c r="S297" t="b">
        <f t="array" ref="S297">IF(C297=MAX(IF($I:$I=I297,$C:$C)),B297)</f>
        <v>0</v>
      </c>
      <c r="T297">
        <f t="shared" si="9"/>
        <v>0</v>
      </c>
    </row>
    <row r="298" spans="1:20" x14ac:dyDescent="0.3">
      <c r="A298" s="2">
        <v>15</v>
      </c>
      <c r="B298" t="s">
        <v>10</v>
      </c>
      <c r="C298">
        <v>0.83150000000000002</v>
      </c>
      <c r="D298">
        <v>0.83150000000000002</v>
      </c>
      <c r="E298">
        <v>1.8721999999999999E-2</v>
      </c>
      <c r="F298">
        <v>0.98127799999999998</v>
      </c>
      <c r="G298">
        <v>0.82800399999999996</v>
      </c>
      <c r="H298">
        <v>0.82926900000000003</v>
      </c>
      <c r="I298" t="s">
        <v>35</v>
      </c>
      <c r="Q298">
        <f t="shared" si="10"/>
        <v>1</v>
      </c>
      <c r="S298" t="b">
        <f t="array" ref="S298">IF(C298=MAX(IF($I:$I=I298,$C:$C)),B298)</f>
        <v>0</v>
      </c>
      <c r="T298">
        <f t="shared" si="9"/>
        <v>0</v>
      </c>
    </row>
    <row r="299" spans="1:20" x14ac:dyDescent="0.3">
      <c r="A299" s="2">
        <v>14</v>
      </c>
      <c r="B299" t="s">
        <v>11</v>
      </c>
      <c r="C299">
        <v>0.82550000000000001</v>
      </c>
      <c r="D299">
        <v>0.82550000000000001</v>
      </c>
      <c r="E299">
        <v>1.9389E-2</v>
      </c>
      <c r="F299">
        <v>0.98061100000000001</v>
      </c>
      <c r="G299">
        <v>0.82460900000000004</v>
      </c>
      <c r="H299">
        <v>0.82452800000000004</v>
      </c>
      <c r="I299" t="s">
        <v>35</v>
      </c>
      <c r="Q299">
        <f t="shared" si="10"/>
        <v>1</v>
      </c>
      <c r="S299" t="b">
        <f t="array" ref="S299">IF(C299=MAX(IF($I:$I=I299,$C:$C)),B299)</f>
        <v>0</v>
      </c>
      <c r="T299">
        <f t="shared" si="9"/>
        <v>0</v>
      </c>
    </row>
    <row r="300" spans="1:20" x14ac:dyDescent="0.3">
      <c r="A300" s="2">
        <v>15</v>
      </c>
      <c r="B300" t="s">
        <v>12</v>
      </c>
      <c r="C300">
        <v>0.82450000000000001</v>
      </c>
      <c r="D300">
        <v>0.82450000000000001</v>
      </c>
      <c r="E300">
        <v>1.95E-2</v>
      </c>
      <c r="F300">
        <v>0.98050000000000004</v>
      </c>
      <c r="G300">
        <v>0.82288799999999995</v>
      </c>
      <c r="H300">
        <v>0.82318000000000002</v>
      </c>
      <c r="I300" t="s">
        <v>35</v>
      </c>
      <c r="Q300">
        <f t="shared" si="10"/>
        <v>1</v>
      </c>
      <c r="S300" t="b">
        <f t="array" ref="S300">IF(C300=MAX(IF($I:$I=I300,$C:$C)),B300)</f>
        <v>0</v>
      </c>
      <c r="T300">
        <f t="shared" si="9"/>
        <v>0</v>
      </c>
    </row>
    <row r="301" spans="1:20" x14ac:dyDescent="0.3">
      <c r="A301" s="2">
        <v>7</v>
      </c>
      <c r="B301" t="s">
        <v>13</v>
      </c>
      <c r="C301">
        <v>0.83</v>
      </c>
      <c r="D301">
        <v>0.83</v>
      </c>
      <c r="E301">
        <v>1.8889E-2</v>
      </c>
      <c r="F301">
        <v>0.98111099999999996</v>
      </c>
      <c r="G301">
        <v>0.82717200000000002</v>
      </c>
      <c r="H301">
        <v>0.82831699999999997</v>
      </c>
      <c r="I301" t="s">
        <v>35</v>
      </c>
      <c r="Q301">
        <f t="shared" si="10"/>
        <v>1</v>
      </c>
      <c r="S301" t="b">
        <f t="array" ref="S301">IF(C301=MAX(IF($I:$I=I301,$C:$C)),B301)</f>
        <v>0</v>
      </c>
      <c r="T301">
        <f t="shared" si="9"/>
        <v>0</v>
      </c>
    </row>
    <row r="302" spans="1:20" x14ac:dyDescent="0.3">
      <c r="A302" s="2">
        <v>7</v>
      </c>
      <c r="B302" t="s">
        <v>14</v>
      </c>
      <c r="C302">
        <v>0.83499999999999996</v>
      </c>
      <c r="D302">
        <v>0.83499999999999996</v>
      </c>
      <c r="E302">
        <v>1.8332999999999999E-2</v>
      </c>
      <c r="F302">
        <v>0.98166699999999996</v>
      </c>
      <c r="G302">
        <v>0.83184400000000003</v>
      </c>
      <c r="H302">
        <v>0.83314500000000002</v>
      </c>
      <c r="I302" t="s">
        <v>35</v>
      </c>
      <c r="Q302">
        <f t="shared" si="10"/>
        <v>1</v>
      </c>
      <c r="S302" t="str">
        <f t="array" ref="S302">IF(C302=MAX(IF($I:$I=I302,$C:$C)),B302)</f>
        <v>RodriguesDistance1</v>
      </c>
      <c r="T302">
        <f t="shared" si="9"/>
        <v>1</v>
      </c>
    </row>
    <row r="303" spans="1:20" x14ac:dyDescent="0.3">
      <c r="A303" s="2">
        <v>11</v>
      </c>
      <c r="B303" t="s">
        <v>15</v>
      </c>
      <c r="C303">
        <v>0.82250000000000001</v>
      </c>
      <c r="D303">
        <v>0.82250000000000001</v>
      </c>
      <c r="E303">
        <v>1.9722E-2</v>
      </c>
      <c r="F303">
        <v>0.98027799999999998</v>
      </c>
      <c r="G303">
        <v>0.821268</v>
      </c>
      <c r="H303">
        <v>0.82155800000000001</v>
      </c>
      <c r="I303" t="s">
        <v>35</v>
      </c>
      <c r="Q303">
        <f t="shared" si="10"/>
        <v>0</v>
      </c>
      <c r="S303" t="b">
        <f t="array" ref="S303">IF(C303=MAX(IF($I:$I=I303,$C:$C)),B303)</f>
        <v>0</v>
      </c>
      <c r="T303">
        <f t="shared" si="9"/>
        <v>0</v>
      </c>
    </row>
    <row r="304" spans="1:20" x14ac:dyDescent="0.3">
      <c r="A304" s="2">
        <v>11</v>
      </c>
      <c r="B304" t="s">
        <v>16</v>
      </c>
      <c r="C304">
        <v>0.82699999999999996</v>
      </c>
      <c r="D304">
        <v>0.82699999999999996</v>
      </c>
      <c r="E304">
        <v>1.9222E-2</v>
      </c>
      <c r="F304">
        <v>0.98077800000000004</v>
      </c>
      <c r="G304">
        <v>0.82541500000000001</v>
      </c>
      <c r="H304">
        <v>0.82580200000000004</v>
      </c>
      <c r="I304" t="s">
        <v>35</v>
      </c>
      <c r="Q304">
        <f t="shared" si="10"/>
        <v>1</v>
      </c>
      <c r="S304" t="b">
        <f t="array" ref="S304">IF(C304=MAX(IF($I:$I=I304,$C:$C)),B304)</f>
        <v>0</v>
      </c>
      <c r="T304">
        <f t="shared" si="9"/>
        <v>0</v>
      </c>
    </row>
    <row r="305" spans="1:20" x14ac:dyDescent="0.3">
      <c r="A305" s="2">
        <v>11</v>
      </c>
      <c r="B305" t="s">
        <v>17</v>
      </c>
      <c r="C305">
        <v>0.82650000000000001</v>
      </c>
      <c r="D305">
        <v>0.82650000000000001</v>
      </c>
      <c r="E305">
        <v>1.9278E-2</v>
      </c>
      <c r="F305">
        <v>0.98072199999999998</v>
      </c>
      <c r="G305">
        <v>0.82523899999999994</v>
      </c>
      <c r="H305">
        <v>0.82551300000000005</v>
      </c>
      <c r="I305" t="s">
        <v>35</v>
      </c>
      <c r="Q305">
        <f t="shared" si="10"/>
        <v>1</v>
      </c>
      <c r="S305" t="b">
        <f t="array" ref="S305">IF(C305=MAX(IF($I:$I=I305,$C:$C)),B305)</f>
        <v>0</v>
      </c>
      <c r="T305">
        <f t="shared" si="9"/>
        <v>0</v>
      </c>
    </row>
    <row r="306" spans="1:20" x14ac:dyDescent="0.3">
      <c r="A306" s="2">
        <v>4</v>
      </c>
      <c r="B306" t="s">
        <v>0</v>
      </c>
      <c r="C306">
        <v>0.98861200000000005</v>
      </c>
      <c r="D306">
        <v>0.98859600000000003</v>
      </c>
      <c r="E306">
        <v>1.266E-3</v>
      </c>
      <c r="F306">
        <v>0.99873400000000001</v>
      </c>
      <c r="G306">
        <v>0.98878500000000003</v>
      </c>
      <c r="H306">
        <v>0.98865000000000003</v>
      </c>
      <c r="I306" t="s">
        <v>36</v>
      </c>
      <c r="Q306">
        <f t="shared" si="10"/>
        <v>1</v>
      </c>
      <c r="S306" t="b">
        <f t="array" ref="S306">IF(C306=MAX(IF($I:$I=I306,$C:$C)),B306)</f>
        <v>0</v>
      </c>
      <c r="T306">
        <f t="shared" si="9"/>
        <v>0</v>
      </c>
    </row>
    <row r="307" spans="1:20" x14ac:dyDescent="0.3">
      <c r="A307" s="2">
        <v>3</v>
      </c>
      <c r="B307" t="s">
        <v>3</v>
      </c>
      <c r="C307">
        <v>0.98487499999999994</v>
      </c>
      <c r="D307">
        <v>0.98486600000000002</v>
      </c>
      <c r="E307">
        <v>1.681E-3</v>
      </c>
      <c r="F307">
        <v>0.99831899999999996</v>
      </c>
      <c r="G307">
        <v>0.98495200000000005</v>
      </c>
      <c r="H307">
        <v>0.98487199999999997</v>
      </c>
      <c r="I307" t="s">
        <v>36</v>
      </c>
      <c r="Q307">
        <f t="shared" si="10"/>
        <v>1</v>
      </c>
      <c r="S307" t="b">
        <f t="array" ref="S307">IF(C307=MAX(IF($I:$I=I307,$C:$C)),B307)</f>
        <v>0</v>
      </c>
      <c r="T307">
        <f t="shared" si="9"/>
        <v>0</v>
      </c>
    </row>
    <row r="308" spans="1:20" x14ac:dyDescent="0.3">
      <c r="A308" s="2">
        <v>4</v>
      </c>
      <c r="B308" t="s">
        <v>4</v>
      </c>
      <c r="C308">
        <v>0.98594300000000001</v>
      </c>
      <c r="D308">
        <v>0.98589199999999999</v>
      </c>
      <c r="E308">
        <v>1.5629999999999999E-3</v>
      </c>
      <c r="F308">
        <v>0.99843700000000002</v>
      </c>
      <c r="G308">
        <v>0.98628300000000002</v>
      </c>
      <c r="H308">
        <v>0.98597699999999999</v>
      </c>
      <c r="I308" t="s">
        <v>36</v>
      </c>
      <c r="Q308">
        <f t="shared" si="10"/>
        <v>1</v>
      </c>
      <c r="S308" t="b">
        <f t="array" ref="S308">IF(C308=MAX(IF($I:$I=I308,$C:$C)),B308)</f>
        <v>0</v>
      </c>
      <c r="T308">
        <f t="shared" si="9"/>
        <v>0</v>
      </c>
    </row>
    <row r="309" spans="1:20" x14ac:dyDescent="0.3">
      <c r="A309" s="2">
        <v>4</v>
      </c>
      <c r="B309" t="s">
        <v>5</v>
      </c>
      <c r="C309">
        <v>0.979715</v>
      </c>
      <c r="D309">
        <v>0.97963</v>
      </c>
      <c r="E309">
        <v>2.2560000000000002E-3</v>
      </c>
      <c r="F309">
        <v>0.99774399999999996</v>
      </c>
      <c r="G309">
        <v>0.98029299999999997</v>
      </c>
      <c r="H309">
        <v>0.97973200000000005</v>
      </c>
      <c r="I309" t="s">
        <v>36</v>
      </c>
      <c r="Q309">
        <f t="shared" si="10"/>
        <v>1</v>
      </c>
      <c r="S309" t="b">
        <f t="array" ref="S309">IF(C309=MAX(IF($I:$I=I309,$C:$C)),B309)</f>
        <v>0</v>
      </c>
      <c r="T309">
        <f t="shared" si="9"/>
        <v>0</v>
      </c>
    </row>
    <row r="310" spans="1:20" x14ac:dyDescent="0.3">
      <c r="A310" s="2">
        <v>3</v>
      </c>
      <c r="B310" t="s">
        <v>6</v>
      </c>
      <c r="C310">
        <v>0.98345199999999999</v>
      </c>
      <c r="D310">
        <v>0.98339399999999999</v>
      </c>
      <c r="E310">
        <v>1.8400000000000001E-3</v>
      </c>
      <c r="F310">
        <v>0.99816000000000005</v>
      </c>
      <c r="G310">
        <v>0.98385699999999998</v>
      </c>
      <c r="H310">
        <v>0.983487</v>
      </c>
      <c r="I310" t="s">
        <v>36</v>
      </c>
      <c r="Q310">
        <f t="shared" si="10"/>
        <v>1</v>
      </c>
      <c r="S310" t="b">
        <f t="array" ref="S310">IF(C310=MAX(IF($I:$I=I310,$C:$C)),B310)</f>
        <v>0</v>
      </c>
      <c r="T310">
        <f t="shared" si="9"/>
        <v>0</v>
      </c>
    </row>
    <row r="311" spans="1:20" x14ac:dyDescent="0.3">
      <c r="A311" s="2">
        <v>4</v>
      </c>
      <c r="B311" t="s">
        <v>7</v>
      </c>
      <c r="C311">
        <v>0.98861200000000005</v>
      </c>
      <c r="D311">
        <v>0.98858900000000005</v>
      </c>
      <c r="E311">
        <v>1.266E-3</v>
      </c>
      <c r="F311">
        <v>0.99873400000000001</v>
      </c>
      <c r="G311">
        <v>0.98874799999999996</v>
      </c>
      <c r="H311">
        <v>0.98863500000000004</v>
      </c>
      <c r="I311" t="s">
        <v>36</v>
      </c>
      <c r="Q311">
        <f t="shared" si="10"/>
        <v>1</v>
      </c>
      <c r="S311" t="b">
        <f t="array" ref="S311">IF(C311=MAX(IF($I:$I=I311,$C:$C)),B311)</f>
        <v>0</v>
      </c>
      <c r="T311">
        <f t="shared" si="9"/>
        <v>0</v>
      </c>
    </row>
    <row r="312" spans="1:20" x14ac:dyDescent="0.3">
      <c r="A312" s="2">
        <v>3</v>
      </c>
      <c r="B312" t="s">
        <v>8</v>
      </c>
      <c r="C312">
        <v>0.98878999999999995</v>
      </c>
      <c r="D312">
        <v>0.98875500000000005</v>
      </c>
      <c r="E312">
        <v>1.2459999999999999E-3</v>
      </c>
      <c r="F312">
        <v>0.99875400000000003</v>
      </c>
      <c r="G312">
        <v>0.98891899999999999</v>
      </c>
      <c r="H312">
        <v>0.98879899999999998</v>
      </c>
      <c r="I312" t="s">
        <v>36</v>
      </c>
      <c r="Q312">
        <f t="shared" si="10"/>
        <v>1</v>
      </c>
      <c r="S312" t="str">
        <f t="array" ref="S312">IF(C312=MAX(IF($I:$I=I312,$C:$C)),B312)</f>
        <v>MinkowskiDistance4</v>
      </c>
      <c r="T312">
        <f t="shared" si="9"/>
        <v>1</v>
      </c>
    </row>
    <row r="313" spans="1:20" x14ac:dyDescent="0.3">
      <c r="A313" s="2">
        <v>135</v>
      </c>
      <c r="B313" t="s">
        <v>9</v>
      </c>
      <c r="C313">
        <v>0.103737</v>
      </c>
      <c r="D313">
        <v>0.103252</v>
      </c>
      <c r="E313">
        <v>9.9640000000000006E-2</v>
      </c>
      <c r="F313">
        <v>0.90036000000000005</v>
      </c>
      <c r="G313" t="s">
        <v>1</v>
      </c>
      <c r="H313" t="s">
        <v>1</v>
      </c>
      <c r="I313" t="s">
        <v>36</v>
      </c>
      <c r="Q313">
        <f t="shared" si="10"/>
        <v>0</v>
      </c>
      <c r="S313" t="b">
        <f t="array" ref="S313">IF(C313=MAX(IF($I:$I=I313,$C:$C)),B313)</f>
        <v>0</v>
      </c>
      <c r="T313">
        <f t="shared" si="9"/>
        <v>0</v>
      </c>
    </row>
    <row r="314" spans="1:20" x14ac:dyDescent="0.3">
      <c r="A314" s="2">
        <v>4</v>
      </c>
      <c r="B314" t="s">
        <v>10</v>
      </c>
      <c r="C314">
        <v>0.98594300000000001</v>
      </c>
      <c r="D314">
        <v>0.98589199999999999</v>
      </c>
      <c r="E314">
        <v>1.5629999999999999E-3</v>
      </c>
      <c r="F314">
        <v>0.99843700000000002</v>
      </c>
      <c r="G314">
        <v>0.98628300000000002</v>
      </c>
      <c r="H314">
        <v>0.98597699999999999</v>
      </c>
      <c r="I314" t="s">
        <v>36</v>
      </c>
      <c r="Q314">
        <f t="shared" si="10"/>
        <v>1</v>
      </c>
      <c r="S314" t="b">
        <f t="array" ref="S314">IF(C314=MAX(IF($I:$I=I314,$C:$C)),B314)</f>
        <v>0</v>
      </c>
      <c r="T314">
        <f t="shared" si="9"/>
        <v>0</v>
      </c>
    </row>
    <row r="315" spans="1:20" x14ac:dyDescent="0.3">
      <c r="A315" s="2">
        <v>4</v>
      </c>
      <c r="B315" t="s">
        <v>11</v>
      </c>
      <c r="C315">
        <v>0.98861200000000005</v>
      </c>
      <c r="D315">
        <v>0.98859600000000003</v>
      </c>
      <c r="E315">
        <v>1.266E-3</v>
      </c>
      <c r="F315">
        <v>0.99873400000000001</v>
      </c>
      <c r="G315">
        <v>0.98878500000000003</v>
      </c>
      <c r="H315">
        <v>0.98865000000000003</v>
      </c>
      <c r="I315" t="s">
        <v>36</v>
      </c>
      <c r="Q315">
        <f t="shared" si="10"/>
        <v>1</v>
      </c>
      <c r="S315" t="b">
        <f t="array" ref="S315">IF(C315=MAX(IF($I:$I=I315,$C:$C)),B315)</f>
        <v>0</v>
      </c>
      <c r="T315">
        <f t="shared" si="9"/>
        <v>0</v>
      </c>
    </row>
    <row r="316" spans="1:20" x14ac:dyDescent="0.3">
      <c r="A316" s="2">
        <v>4</v>
      </c>
      <c r="B316" t="s">
        <v>12</v>
      </c>
      <c r="C316">
        <v>0.98007100000000003</v>
      </c>
      <c r="D316">
        <v>0.97998700000000005</v>
      </c>
      <c r="E316">
        <v>2.2160000000000001E-3</v>
      </c>
      <c r="F316">
        <v>0.997784</v>
      </c>
      <c r="G316">
        <v>0.98062499999999997</v>
      </c>
      <c r="H316">
        <v>0.98008700000000004</v>
      </c>
      <c r="I316" t="s">
        <v>36</v>
      </c>
      <c r="Q316">
        <f t="shared" si="10"/>
        <v>1</v>
      </c>
      <c r="S316" t="b">
        <f t="array" ref="S316">IF(C316=MAX(IF($I:$I=I316,$C:$C)),B316)</f>
        <v>0</v>
      </c>
      <c r="T316">
        <f t="shared" si="9"/>
        <v>0</v>
      </c>
    </row>
    <row r="317" spans="1:20" x14ac:dyDescent="0.3">
      <c r="A317" s="2">
        <v>4</v>
      </c>
      <c r="B317" t="s">
        <v>13</v>
      </c>
      <c r="C317">
        <v>0.98398600000000003</v>
      </c>
      <c r="D317">
        <v>0.98392800000000002</v>
      </c>
      <c r="E317">
        <v>1.781E-3</v>
      </c>
      <c r="F317">
        <v>0.99821899999999997</v>
      </c>
      <c r="G317">
        <v>0.98441100000000004</v>
      </c>
      <c r="H317">
        <v>0.98402000000000001</v>
      </c>
      <c r="I317" t="s">
        <v>36</v>
      </c>
      <c r="Q317">
        <f t="shared" si="10"/>
        <v>1</v>
      </c>
      <c r="S317" t="b">
        <f t="array" ref="S317">IF(C317=MAX(IF($I:$I=I317,$C:$C)),B317)</f>
        <v>0</v>
      </c>
      <c r="T317">
        <f t="shared" si="9"/>
        <v>0</v>
      </c>
    </row>
    <row r="318" spans="1:20" x14ac:dyDescent="0.3">
      <c r="A318" s="2">
        <v>1</v>
      </c>
      <c r="B318" t="s">
        <v>14</v>
      </c>
      <c r="C318">
        <v>0.98647700000000005</v>
      </c>
      <c r="D318">
        <v>0.98646</v>
      </c>
      <c r="E318">
        <v>1.5039999999999999E-3</v>
      </c>
      <c r="F318">
        <v>0.99849600000000005</v>
      </c>
      <c r="G318">
        <v>0.986653</v>
      </c>
      <c r="H318">
        <v>0.98651100000000003</v>
      </c>
      <c r="I318" t="s">
        <v>36</v>
      </c>
      <c r="Q318">
        <f t="shared" si="10"/>
        <v>1</v>
      </c>
      <c r="S318" t="b">
        <f t="array" ref="S318">IF(C318=MAX(IF($I:$I=I318,$C:$C)),B318)</f>
        <v>0</v>
      </c>
      <c r="T318">
        <f t="shared" si="9"/>
        <v>0</v>
      </c>
    </row>
    <row r="319" spans="1:20" x14ac:dyDescent="0.3">
      <c r="A319" s="2">
        <v>3</v>
      </c>
      <c r="B319" t="s">
        <v>15</v>
      </c>
      <c r="C319">
        <v>0.98861200000000005</v>
      </c>
      <c r="D319">
        <v>0.98858800000000002</v>
      </c>
      <c r="E319">
        <v>1.266E-3</v>
      </c>
      <c r="F319">
        <v>0.99873400000000001</v>
      </c>
      <c r="G319">
        <v>0.98873900000000003</v>
      </c>
      <c r="H319">
        <v>0.98863199999999996</v>
      </c>
      <c r="I319" t="s">
        <v>36</v>
      </c>
      <c r="Q319">
        <f t="shared" si="10"/>
        <v>1</v>
      </c>
      <c r="S319" t="b">
        <f t="array" ref="S319">IF(C319=MAX(IF($I:$I=I319,$C:$C)),B319)</f>
        <v>0</v>
      </c>
      <c r="T319">
        <f t="shared" si="9"/>
        <v>0</v>
      </c>
    </row>
    <row r="320" spans="1:20" x14ac:dyDescent="0.3">
      <c r="A320" s="2">
        <v>1</v>
      </c>
      <c r="B320" t="s">
        <v>16</v>
      </c>
      <c r="C320">
        <v>0.98718899999999998</v>
      </c>
      <c r="D320">
        <v>0.98717699999999997</v>
      </c>
      <c r="E320">
        <v>1.4239999999999999E-3</v>
      </c>
      <c r="F320">
        <v>0.99857600000000002</v>
      </c>
      <c r="G320">
        <v>0.98728000000000005</v>
      </c>
      <c r="H320">
        <v>0.98719800000000002</v>
      </c>
      <c r="I320" t="s">
        <v>36</v>
      </c>
      <c r="Q320">
        <f t="shared" si="10"/>
        <v>1</v>
      </c>
      <c r="S320" t="b">
        <f t="array" ref="S320">IF(C320=MAX(IF($I:$I=I320,$C:$C)),B320)</f>
        <v>0</v>
      </c>
      <c r="T320">
        <f t="shared" si="9"/>
        <v>0</v>
      </c>
    </row>
    <row r="321" spans="1:20" x14ac:dyDescent="0.3">
      <c r="A321" s="2">
        <v>4</v>
      </c>
      <c r="B321" t="s">
        <v>17</v>
      </c>
      <c r="C321">
        <v>0.98736699999999999</v>
      </c>
      <c r="D321">
        <v>0.98736199999999996</v>
      </c>
      <c r="E321">
        <v>1.4040000000000001E-3</v>
      </c>
      <c r="F321">
        <v>0.99859600000000004</v>
      </c>
      <c r="G321">
        <v>0.98743999999999998</v>
      </c>
      <c r="H321">
        <v>0.98738400000000004</v>
      </c>
      <c r="I321" t="s">
        <v>36</v>
      </c>
      <c r="Q321">
        <f t="shared" si="10"/>
        <v>1</v>
      </c>
      <c r="S321" t="b">
        <f t="array" ref="S321">IF(C321=MAX(IF($I:$I=I321,$C:$C)),B321)</f>
        <v>0</v>
      </c>
      <c r="T321">
        <f t="shared" si="9"/>
        <v>0</v>
      </c>
    </row>
    <row r="322" spans="1:20" x14ac:dyDescent="0.3">
      <c r="A322" s="2">
        <v>4</v>
      </c>
      <c r="B322" t="s">
        <v>0</v>
      </c>
      <c r="C322">
        <v>0.95797600000000005</v>
      </c>
      <c r="D322">
        <v>0.72095299999999995</v>
      </c>
      <c r="E322">
        <v>5.4690999999999997E-2</v>
      </c>
      <c r="F322">
        <v>0.94530899999999995</v>
      </c>
      <c r="G322">
        <v>0.81806699999999999</v>
      </c>
      <c r="H322">
        <v>0.76276500000000003</v>
      </c>
      <c r="I322" t="s">
        <v>37</v>
      </c>
      <c r="Q322">
        <f t="shared" si="10"/>
        <v>0</v>
      </c>
      <c r="S322" t="b">
        <f t="array" ref="S322">IF(C322=MAX(IF($I:$I=I322,$C:$C)),B322)</f>
        <v>0</v>
      </c>
      <c r="T322">
        <f t="shared" si="9"/>
        <v>0</v>
      </c>
    </row>
    <row r="323" spans="1:20" x14ac:dyDescent="0.3">
      <c r="A323" s="2">
        <v>4</v>
      </c>
      <c r="B323" t="s">
        <v>3</v>
      </c>
      <c r="C323">
        <v>0.95596599999999998</v>
      </c>
      <c r="D323">
        <v>0.70355500000000004</v>
      </c>
      <c r="E323">
        <v>5.6704999999999998E-2</v>
      </c>
      <c r="F323">
        <v>0.94329499999999999</v>
      </c>
      <c r="G323">
        <v>0.79159500000000005</v>
      </c>
      <c r="H323">
        <v>0.74127699999999996</v>
      </c>
      <c r="I323" t="s">
        <v>37</v>
      </c>
      <c r="Q323">
        <f t="shared" si="10"/>
        <v>0</v>
      </c>
      <c r="S323" t="b">
        <f t="array" ref="S323">IF(C323=MAX(IF($I:$I=I323,$C:$C)),B323)</f>
        <v>0</v>
      </c>
      <c r="T323">
        <f t="shared" ref="T323:T386" si="11">IF(S323&lt;&gt;FALSE,1,0)</f>
        <v>0</v>
      </c>
    </row>
    <row r="324" spans="1:20" x14ac:dyDescent="0.3">
      <c r="A324" s="2">
        <v>4</v>
      </c>
      <c r="B324" t="s">
        <v>4</v>
      </c>
      <c r="C324">
        <v>0.95870599999999995</v>
      </c>
      <c r="D324">
        <v>0.72954399999999997</v>
      </c>
      <c r="E324">
        <v>5.2631999999999998E-2</v>
      </c>
      <c r="F324">
        <v>0.94736799999999999</v>
      </c>
      <c r="G324">
        <v>0.82479599999999997</v>
      </c>
      <c r="H324">
        <v>0.77011399999999997</v>
      </c>
      <c r="I324" t="s">
        <v>37</v>
      </c>
      <c r="Q324">
        <f t="shared" si="10"/>
        <v>0</v>
      </c>
      <c r="S324" t="b">
        <f t="array" ref="S324">IF(C324=MAX(IF($I:$I=I324,$C:$C)),B324)</f>
        <v>0</v>
      </c>
      <c r="T324">
        <f t="shared" si="11"/>
        <v>0</v>
      </c>
    </row>
    <row r="325" spans="1:20" x14ac:dyDescent="0.3">
      <c r="A325" s="2">
        <v>5</v>
      </c>
      <c r="B325" t="s">
        <v>5</v>
      </c>
      <c r="C325">
        <v>0.96181300000000003</v>
      </c>
      <c r="D325">
        <v>0.73278600000000005</v>
      </c>
      <c r="E325">
        <v>5.1029999999999999E-2</v>
      </c>
      <c r="F325">
        <v>0.94896999999999998</v>
      </c>
      <c r="G325">
        <v>0.83653100000000002</v>
      </c>
      <c r="H325">
        <v>0.772675</v>
      </c>
      <c r="I325" t="s">
        <v>37</v>
      </c>
      <c r="Q325">
        <f t="shared" si="10"/>
        <v>1</v>
      </c>
      <c r="S325" t="b">
        <f t="array" ref="S325">IF(C325=MAX(IF($I:$I=I325,$C:$C)),B325)</f>
        <v>0</v>
      </c>
      <c r="T325">
        <f t="shared" si="11"/>
        <v>0</v>
      </c>
    </row>
    <row r="326" spans="1:20" x14ac:dyDescent="0.3">
      <c r="A326" s="2">
        <v>4</v>
      </c>
      <c r="B326" t="s">
        <v>6</v>
      </c>
      <c r="C326">
        <v>0.96016800000000002</v>
      </c>
      <c r="D326">
        <v>0.74634</v>
      </c>
      <c r="E326">
        <v>5.2012000000000003E-2</v>
      </c>
      <c r="F326">
        <v>0.94798800000000005</v>
      </c>
      <c r="G326">
        <v>0.84521599999999997</v>
      </c>
      <c r="H326">
        <v>0.78895400000000004</v>
      </c>
      <c r="I326" t="s">
        <v>37</v>
      </c>
      <c r="Q326">
        <f t="shared" si="10"/>
        <v>1</v>
      </c>
      <c r="S326" t="b">
        <f t="array" ref="S326">IF(C326=MAX(IF($I:$I=I326,$C:$C)),B326)</f>
        <v>0</v>
      </c>
      <c r="T326">
        <f t="shared" si="11"/>
        <v>0</v>
      </c>
    </row>
    <row r="327" spans="1:20" x14ac:dyDescent="0.3">
      <c r="A327" s="2">
        <v>4</v>
      </c>
      <c r="B327" t="s">
        <v>7</v>
      </c>
      <c r="C327">
        <v>0.95797600000000005</v>
      </c>
      <c r="D327">
        <v>0.71699199999999996</v>
      </c>
      <c r="E327">
        <v>5.4694E-2</v>
      </c>
      <c r="F327">
        <v>0.94530599999999998</v>
      </c>
      <c r="G327">
        <v>0.81749700000000003</v>
      </c>
      <c r="H327">
        <v>0.75955600000000001</v>
      </c>
      <c r="I327" t="s">
        <v>37</v>
      </c>
      <c r="Q327">
        <f t="shared" si="10"/>
        <v>0</v>
      </c>
      <c r="S327" t="b">
        <f t="array" ref="S327">IF(C327=MAX(IF($I:$I=I327,$C:$C)),B327)</f>
        <v>0</v>
      </c>
      <c r="T327">
        <f t="shared" si="11"/>
        <v>0</v>
      </c>
    </row>
    <row r="328" spans="1:20" x14ac:dyDescent="0.3">
      <c r="A328" s="2">
        <v>4</v>
      </c>
      <c r="B328" t="s">
        <v>8</v>
      </c>
      <c r="C328">
        <v>0.95669700000000002</v>
      </c>
      <c r="D328">
        <v>0.71270999999999995</v>
      </c>
      <c r="E328">
        <v>5.5919000000000003E-2</v>
      </c>
      <c r="F328">
        <v>0.94408099999999995</v>
      </c>
      <c r="G328">
        <v>0.80571899999999996</v>
      </c>
      <c r="H328">
        <v>0.751969</v>
      </c>
      <c r="I328" t="s">
        <v>37</v>
      </c>
      <c r="Q328">
        <f t="shared" si="10"/>
        <v>0</v>
      </c>
      <c r="S328" t="b">
        <f t="array" ref="S328">IF(C328=MAX(IF($I:$I=I328,$C:$C)),B328)</f>
        <v>0</v>
      </c>
      <c r="T328">
        <f t="shared" si="11"/>
        <v>0</v>
      </c>
    </row>
    <row r="329" spans="1:20" x14ac:dyDescent="0.3">
      <c r="A329" s="2">
        <v>5</v>
      </c>
      <c r="B329" t="s">
        <v>9</v>
      </c>
      <c r="C329">
        <v>0.97131400000000001</v>
      </c>
      <c r="D329">
        <v>0.826685</v>
      </c>
      <c r="E329">
        <v>3.6283999999999997E-2</v>
      </c>
      <c r="F329">
        <v>0.96371600000000002</v>
      </c>
      <c r="G329">
        <v>0.87687099999999996</v>
      </c>
      <c r="H329">
        <v>0.84653900000000004</v>
      </c>
      <c r="I329" t="s">
        <v>37</v>
      </c>
      <c r="Q329">
        <f t="shared" si="10"/>
        <v>1</v>
      </c>
      <c r="S329" t="str">
        <f t="array" ref="S329">IF(C329=MAX(IF($I:$I=I329,$C:$C)),B329)</f>
        <v>CanberraDistance</v>
      </c>
      <c r="T329">
        <f t="shared" si="11"/>
        <v>1</v>
      </c>
    </row>
    <row r="330" spans="1:20" x14ac:dyDescent="0.3">
      <c r="A330" s="2">
        <v>4</v>
      </c>
      <c r="B330" t="s">
        <v>10</v>
      </c>
      <c r="C330">
        <v>0.95870599999999995</v>
      </c>
      <c r="D330">
        <v>0.72954399999999997</v>
      </c>
      <c r="E330">
        <v>5.2631999999999998E-2</v>
      </c>
      <c r="F330">
        <v>0.94736799999999999</v>
      </c>
      <c r="G330">
        <v>0.82479599999999997</v>
      </c>
      <c r="H330">
        <v>0.77011399999999997</v>
      </c>
      <c r="I330" t="s">
        <v>37</v>
      </c>
      <c r="Q330">
        <f t="shared" si="10"/>
        <v>0</v>
      </c>
      <c r="S330" t="b">
        <f t="array" ref="S330">IF(C330=MAX(IF($I:$I=I330,$C:$C)),B330)</f>
        <v>0</v>
      </c>
      <c r="T330">
        <f t="shared" si="11"/>
        <v>0</v>
      </c>
    </row>
    <row r="331" spans="1:20" x14ac:dyDescent="0.3">
      <c r="A331" s="2">
        <v>4</v>
      </c>
      <c r="B331" t="s">
        <v>11</v>
      </c>
      <c r="C331">
        <v>0.95797600000000005</v>
      </c>
      <c r="D331">
        <v>0.72095299999999995</v>
      </c>
      <c r="E331">
        <v>5.4690999999999997E-2</v>
      </c>
      <c r="F331">
        <v>0.94530899999999995</v>
      </c>
      <c r="G331">
        <v>0.81806699999999999</v>
      </c>
      <c r="H331">
        <v>0.76276500000000003</v>
      </c>
      <c r="I331" t="s">
        <v>37</v>
      </c>
      <c r="Q331">
        <f t="shared" si="10"/>
        <v>0</v>
      </c>
      <c r="S331" t="b">
        <f t="array" ref="S331">IF(C331=MAX(IF($I:$I=I331,$C:$C)),B331)</f>
        <v>0</v>
      </c>
      <c r="T331">
        <f t="shared" si="11"/>
        <v>0</v>
      </c>
    </row>
    <row r="332" spans="1:20" x14ac:dyDescent="0.3">
      <c r="A332" s="2">
        <v>6</v>
      </c>
      <c r="B332" t="s">
        <v>12</v>
      </c>
      <c r="C332">
        <v>0.96199500000000004</v>
      </c>
      <c r="D332">
        <v>0.73421700000000001</v>
      </c>
      <c r="E332">
        <v>5.0033000000000001E-2</v>
      </c>
      <c r="F332">
        <v>0.94996700000000001</v>
      </c>
      <c r="G332">
        <v>0.83891300000000002</v>
      </c>
      <c r="H332">
        <v>0.77749699999999999</v>
      </c>
      <c r="I332" t="s">
        <v>37</v>
      </c>
      <c r="Q332">
        <f t="shared" si="10"/>
        <v>1</v>
      </c>
      <c r="S332" t="b">
        <f t="array" ref="S332">IF(C332=MAX(IF($I:$I=I332,$C:$C)),B332)</f>
        <v>0</v>
      </c>
      <c r="T332">
        <f t="shared" si="11"/>
        <v>0</v>
      </c>
    </row>
    <row r="333" spans="1:20" x14ac:dyDescent="0.3">
      <c r="A333" s="2">
        <v>6</v>
      </c>
      <c r="B333" t="s">
        <v>13</v>
      </c>
      <c r="C333">
        <v>0.960534</v>
      </c>
      <c r="D333">
        <v>0.72432600000000003</v>
      </c>
      <c r="E333">
        <v>5.4177000000000003E-2</v>
      </c>
      <c r="F333">
        <v>0.94582299999999997</v>
      </c>
      <c r="G333">
        <v>0.856877</v>
      </c>
      <c r="H333">
        <v>0.77816600000000002</v>
      </c>
      <c r="I333" t="s">
        <v>37</v>
      </c>
      <c r="Q333">
        <f t="shared" si="10"/>
        <v>1</v>
      </c>
      <c r="S333" t="b">
        <f t="array" ref="S333">IF(C333=MAX(IF($I:$I=I333,$C:$C)),B333)</f>
        <v>0</v>
      </c>
      <c r="T333">
        <f t="shared" si="11"/>
        <v>0</v>
      </c>
    </row>
    <row r="334" spans="1:20" x14ac:dyDescent="0.3">
      <c r="A334" s="2">
        <v>4</v>
      </c>
      <c r="B334" t="s">
        <v>14</v>
      </c>
      <c r="C334">
        <v>0.95980299999999996</v>
      </c>
      <c r="D334">
        <v>0.72158500000000003</v>
      </c>
      <c r="E334">
        <v>5.3356000000000001E-2</v>
      </c>
      <c r="F334">
        <v>0.94664400000000004</v>
      </c>
      <c r="G334">
        <v>0.83689000000000002</v>
      </c>
      <c r="H334">
        <v>0.77064699999999997</v>
      </c>
      <c r="I334" t="s">
        <v>37</v>
      </c>
      <c r="Q334">
        <f t="shared" si="10"/>
        <v>1</v>
      </c>
      <c r="S334" t="b">
        <f t="array" ref="S334">IF(C334=MAX(IF($I:$I=I334,$C:$C)),B334)</f>
        <v>0</v>
      </c>
      <c r="T334">
        <f t="shared" si="11"/>
        <v>0</v>
      </c>
    </row>
    <row r="335" spans="1:20" x14ac:dyDescent="0.3">
      <c r="A335" s="2">
        <v>4</v>
      </c>
      <c r="B335" t="s">
        <v>15</v>
      </c>
      <c r="C335">
        <v>0.95907200000000004</v>
      </c>
      <c r="D335">
        <v>0.72120099999999998</v>
      </c>
      <c r="E335">
        <v>5.3508E-2</v>
      </c>
      <c r="F335">
        <v>0.946492</v>
      </c>
      <c r="G335">
        <v>0.82308000000000003</v>
      </c>
      <c r="H335">
        <v>0.76477399999999995</v>
      </c>
      <c r="I335" t="s">
        <v>37</v>
      </c>
      <c r="Q335">
        <f t="shared" si="10"/>
        <v>0</v>
      </c>
      <c r="S335" t="b">
        <f t="array" ref="S335">IF(C335=MAX(IF($I:$I=I335,$C:$C)),B335)</f>
        <v>0</v>
      </c>
      <c r="T335">
        <f t="shared" si="11"/>
        <v>0</v>
      </c>
    </row>
    <row r="336" spans="1:20" x14ac:dyDescent="0.3">
      <c r="A336" s="2">
        <v>1</v>
      </c>
      <c r="B336" t="s">
        <v>16</v>
      </c>
      <c r="C336">
        <v>0.95687900000000004</v>
      </c>
      <c r="D336">
        <v>0.75236700000000001</v>
      </c>
      <c r="E336">
        <v>4.8842000000000003E-2</v>
      </c>
      <c r="F336">
        <v>0.95115799999999995</v>
      </c>
      <c r="G336">
        <v>0.78228399999999998</v>
      </c>
      <c r="H336">
        <v>0.76631400000000005</v>
      </c>
      <c r="I336" t="s">
        <v>37</v>
      </c>
      <c r="Q336">
        <f t="shared" si="10"/>
        <v>0</v>
      </c>
      <c r="S336" t="b">
        <f t="array" ref="S336">IF(C336=MAX(IF($I:$I=I336,$C:$C)),B336)</f>
        <v>0</v>
      </c>
      <c r="T336">
        <f t="shared" si="11"/>
        <v>0</v>
      </c>
    </row>
    <row r="337" spans="1:20" x14ac:dyDescent="0.3">
      <c r="A337" s="2">
        <v>4</v>
      </c>
      <c r="B337" t="s">
        <v>17</v>
      </c>
      <c r="C337">
        <v>0.95706199999999997</v>
      </c>
      <c r="D337">
        <v>0.71056200000000003</v>
      </c>
      <c r="E337">
        <v>5.5202000000000001E-2</v>
      </c>
      <c r="F337">
        <v>0.94479800000000003</v>
      </c>
      <c r="G337">
        <v>0.80234300000000003</v>
      </c>
      <c r="H337">
        <v>0.74960300000000002</v>
      </c>
      <c r="I337" t="s">
        <v>37</v>
      </c>
      <c r="Q337">
        <f t="shared" si="10"/>
        <v>0</v>
      </c>
      <c r="S337" t="b">
        <f t="array" ref="S337">IF(C337=MAX(IF($I:$I=I337,$C:$C)),B337)</f>
        <v>0</v>
      </c>
      <c r="T337">
        <f t="shared" si="11"/>
        <v>0</v>
      </c>
    </row>
    <row r="338" spans="1:20" x14ac:dyDescent="0.3">
      <c r="A338" s="2">
        <v>1</v>
      </c>
      <c r="B338" t="s">
        <v>0</v>
      </c>
      <c r="C338">
        <v>0.99372300000000002</v>
      </c>
      <c r="D338">
        <v>0.99371500000000001</v>
      </c>
      <c r="E338" s="1">
        <v>6.9800000000000005E-4</v>
      </c>
      <c r="F338">
        <v>0.99930200000000002</v>
      </c>
      <c r="G338">
        <v>0.99376399999999998</v>
      </c>
      <c r="H338">
        <v>0.99373599999999995</v>
      </c>
      <c r="I338" t="s">
        <v>38</v>
      </c>
      <c r="Q338">
        <f t="shared" ref="Q338:Q401" si="12">IF(C338&gt;SUMIF(I:I,I338,C:C)/16, 1, 0)</f>
        <v>1</v>
      </c>
      <c r="S338" t="b">
        <f t="array" ref="S338">IF(C338=MAX(IF($I:$I=I338,$C:$C)),B338)</f>
        <v>0</v>
      </c>
      <c r="T338">
        <f t="shared" si="11"/>
        <v>0</v>
      </c>
    </row>
    <row r="339" spans="1:20" x14ac:dyDescent="0.3">
      <c r="A339" s="2">
        <v>4</v>
      </c>
      <c r="B339" t="s">
        <v>3</v>
      </c>
      <c r="C339">
        <v>0.99072099999999996</v>
      </c>
      <c r="D339">
        <v>0.99077000000000004</v>
      </c>
      <c r="E339">
        <v>1.031E-3</v>
      </c>
      <c r="F339">
        <v>0.998969</v>
      </c>
      <c r="G339">
        <v>0.99075999999999997</v>
      </c>
      <c r="H339">
        <v>0.99075100000000005</v>
      </c>
      <c r="I339" t="s">
        <v>38</v>
      </c>
      <c r="Q339">
        <f t="shared" si="12"/>
        <v>1</v>
      </c>
      <c r="S339" t="b">
        <f t="array" ref="S339">IF(C339=MAX(IF($I:$I=I339,$C:$C)),B339)</f>
        <v>0</v>
      </c>
      <c r="T339">
        <f t="shared" si="11"/>
        <v>0</v>
      </c>
    </row>
    <row r="340" spans="1:20" x14ac:dyDescent="0.3">
      <c r="A340" s="2">
        <v>1</v>
      </c>
      <c r="B340" t="s">
        <v>4</v>
      </c>
      <c r="C340">
        <v>0.99426899999999996</v>
      </c>
      <c r="D340">
        <v>0.994255</v>
      </c>
      <c r="E340" s="1">
        <v>6.3699999999999998E-4</v>
      </c>
      <c r="F340">
        <v>0.999363</v>
      </c>
      <c r="G340">
        <v>0.99431499999999995</v>
      </c>
      <c r="H340">
        <v>0.99428000000000005</v>
      </c>
      <c r="I340" t="s">
        <v>38</v>
      </c>
      <c r="Q340">
        <f t="shared" si="12"/>
        <v>1</v>
      </c>
      <c r="S340" t="b">
        <f t="array" ref="S340">IF(C340=MAX(IF($I:$I=I340,$C:$C)),B340)</f>
        <v>0</v>
      </c>
      <c r="T340">
        <f t="shared" si="11"/>
        <v>0</v>
      </c>
    </row>
    <row r="341" spans="1:20" x14ac:dyDescent="0.3">
      <c r="A341" s="2">
        <v>1</v>
      </c>
      <c r="B341" t="s">
        <v>5</v>
      </c>
      <c r="C341">
        <v>0.99199400000000004</v>
      </c>
      <c r="D341">
        <v>0.992031</v>
      </c>
      <c r="E341" s="1">
        <v>8.8999999999999995E-4</v>
      </c>
      <c r="F341">
        <v>0.99911000000000005</v>
      </c>
      <c r="G341">
        <v>0.99207000000000001</v>
      </c>
      <c r="H341">
        <v>0.99204400000000004</v>
      </c>
      <c r="I341" t="s">
        <v>38</v>
      </c>
      <c r="Q341">
        <f t="shared" si="12"/>
        <v>1</v>
      </c>
      <c r="S341" t="b">
        <f t="array" ref="S341">IF(C341=MAX(IF($I:$I=I341,$C:$C)),B341)</f>
        <v>0</v>
      </c>
      <c r="T341">
        <f t="shared" si="11"/>
        <v>0</v>
      </c>
    </row>
    <row r="342" spans="1:20" x14ac:dyDescent="0.3">
      <c r="A342" s="2">
        <v>1</v>
      </c>
      <c r="B342" t="s">
        <v>6</v>
      </c>
      <c r="C342">
        <v>0.99408700000000005</v>
      </c>
      <c r="D342">
        <v>0.99407999999999996</v>
      </c>
      <c r="E342" s="1">
        <v>6.5799999999999995E-4</v>
      </c>
      <c r="F342">
        <v>0.99934199999999995</v>
      </c>
      <c r="G342">
        <v>0.99413499999999999</v>
      </c>
      <c r="H342">
        <v>0.99410100000000001</v>
      </c>
      <c r="I342" t="s">
        <v>38</v>
      </c>
      <c r="Q342">
        <f t="shared" si="12"/>
        <v>1</v>
      </c>
      <c r="S342" t="b">
        <f t="array" ref="S342">IF(C342=MAX(IF($I:$I=I342,$C:$C)),B342)</f>
        <v>0</v>
      </c>
      <c r="T342">
        <f t="shared" si="11"/>
        <v>0</v>
      </c>
    </row>
    <row r="343" spans="1:20" x14ac:dyDescent="0.3">
      <c r="A343" s="2">
        <v>3</v>
      </c>
      <c r="B343" t="s">
        <v>7</v>
      </c>
      <c r="C343">
        <v>0.99363199999999996</v>
      </c>
      <c r="D343">
        <v>0.99365000000000003</v>
      </c>
      <c r="E343" s="1">
        <v>7.0799999999999997E-4</v>
      </c>
      <c r="F343">
        <v>0.99929199999999996</v>
      </c>
      <c r="G343">
        <v>0.99368299999999998</v>
      </c>
      <c r="H343">
        <v>0.99366100000000002</v>
      </c>
      <c r="I343" t="s">
        <v>38</v>
      </c>
      <c r="Q343">
        <f t="shared" si="12"/>
        <v>1</v>
      </c>
      <c r="S343" t="b">
        <f t="array" ref="S343">IF(C343=MAX(IF($I:$I=I343,$C:$C)),B343)</f>
        <v>0</v>
      </c>
      <c r="T343">
        <f t="shared" si="11"/>
        <v>0</v>
      </c>
    </row>
    <row r="344" spans="1:20" x14ac:dyDescent="0.3">
      <c r="A344" s="2">
        <v>1</v>
      </c>
      <c r="B344" t="s">
        <v>8</v>
      </c>
      <c r="C344">
        <v>0.99308600000000002</v>
      </c>
      <c r="D344">
        <v>0.99308099999999999</v>
      </c>
      <c r="E344" s="1">
        <v>7.6900000000000004E-4</v>
      </c>
      <c r="F344">
        <v>0.99923099999999998</v>
      </c>
      <c r="G344">
        <v>0.99314899999999995</v>
      </c>
      <c r="H344">
        <v>0.99311099999999997</v>
      </c>
      <c r="I344" t="s">
        <v>38</v>
      </c>
      <c r="Q344">
        <f t="shared" si="12"/>
        <v>1</v>
      </c>
      <c r="S344" t="b">
        <f t="array" ref="S344">IF(C344=MAX(IF($I:$I=I344,$C:$C)),B344)</f>
        <v>0</v>
      </c>
      <c r="T344">
        <f t="shared" si="11"/>
        <v>0</v>
      </c>
    </row>
    <row r="345" spans="1:20" x14ac:dyDescent="0.3">
      <c r="A345" s="2">
        <v>8</v>
      </c>
      <c r="B345" t="s">
        <v>9</v>
      </c>
      <c r="C345">
        <v>0.59952700000000003</v>
      </c>
      <c r="D345">
        <v>0.60465999999999998</v>
      </c>
      <c r="E345">
        <v>4.4502E-2</v>
      </c>
      <c r="F345">
        <v>0.95549799999999996</v>
      </c>
      <c r="G345">
        <v>0.58898499999999998</v>
      </c>
      <c r="H345" t="s">
        <v>1</v>
      </c>
      <c r="I345" t="s">
        <v>38</v>
      </c>
      <c r="Q345">
        <f t="shared" si="12"/>
        <v>0</v>
      </c>
      <c r="S345" t="b">
        <f t="array" ref="S345">IF(C345=MAX(IF($I:$I=I345,$C:$C)),B345)</f>
        <v>0</v>
      </c>
      <c r="T345">
        <f t="shared" si="11"/>
        <v>0</v>
      </c>
    </row>
    <row r="346" spans="1:20" x14ac:dyDescent="0.3">
      <c r="A346" s="2">
        <v>1</v>
      </c>
      <c r="B346" t="s">
        <v>10</v>
      </c>
      <c r="C346">
        <v>0.99426899999999996</v>
      </c>
      <c r="D346">
        <v>0.994255</v>
      </c>
      <c r="E346" s="1">
        <v>6.3699999999999998E-4</v>
      </c>
      <c r="F346">
        <v>0.999363</v>
      </c>
      <c r="G346">
        <v>0.99431499999999995</v>
      </c>
      <c r="H346">
        <v>0.99428000000000005</v>
      </c>
      <c r="I346" t="s">
        <v>38</v>
      </c>
      <c r="Q346">
        <f t="shared" si="12"/>
        <v>1</v>
      </c>
      <c r="S346" t="b">
        <f t="array" ref="S346">IF(C346=MAX(IF($I:$I=I346,$C:$C)),B346)</f>
        <v>0</v>
      </c>
      <c r="T346">
        <f t="shared" si="11"/>
        <v>0</v>
      </c>
    </row>
    <row r="347" spans="1:20" x14ac:dyDescent="0.3">
      <c r="A347" s="2">
        <v>1</v>
      </c>
      <c r="B347" t="s">
        <v>11</v>
      </c>
      <c r="C347">
        <v>0.99372300000000002</v>
      </c>
      <c r="D347">
        <v>0.99371500000000001</v>
      </c>
      <c r="E347" s="1">
        <v>6.9800000000000005E-4</v>
      </c>
      <c r="F347">
        <v>0.99930200000000002</v>
      </c>
      <c r="G347">
        <v>0.99376399999999998</v>
      </c>
      <c r="H347">
        <v>0.99373599999999995</v>
      </c>
      <c r="I347" t="s">
        <v>38</v>
      </c>
      <c r="Q347">
        <f t="shared" si="12"/>
        <v>1</v>
      </c>
      <c r="S347" t="b">
        <f t="array" ref="S347">IF(C347=MAX(IF($I:$I=I347,$C:$C)),B347)</f>
        <v>0</v>
      </c>
      <c r="T347">
        <f t="shared" si="11"/>
        <v>0</v>
      </c>
    </row>
    <row r="348" spans="1:20" x14ac:dyDescent="0.3">
      <c r="A348" s="2">
        <v>1</v>
      </c>
      <c r="B348" t="s">
        <v>12</v>
      </c>
      <c r="C348">
        <v>0.99235799999999996</v>
      </c>
      <c r="D348">
        <v>0.99238800000000005</v>
      </c>
      <c r="E348" s="1">
        <v>8.4999999999999995E-4</v>
      </c>
      <c r="F348">
        <v>0.99914999999999998</v>
      </c>
      <c r="G348">
        <v>0.99242399999999997</v>
      </c>
      <c r="H348">
        <v>0.99240099999999998</v>
      </c>
      <c r="I348" t="s">
        <v>38</v>
      </c>
      <c r="Q348">
        <f t="shared" si="12"/>
        <v>1</v>
      </c>
      <c r="S348" t="b">
        <f t="array" ref="S348">IF(C348=MAX(IF($I:$I=I348,$C:$C)),B348)</f>
        <v>0</v>
      </c>
      <c r="T348">
        <f t="shared" si="11"/>
        <v>0</v>
      </c>
    </row>
    <row r="349" spans="1:20" x14ac:dyDescent="0.3">
      <c r="A349" s="2">
        <v>1</v>
      </c>
      <c r="B349" t="s">
        <v>13</v>
      </c>
      <c r="C349">
        <v>0.99454100000000001</v>
      </c>
      <c r="D349">
        <v>0.99453199999999997</v>
      </c>
      <c r="E349" s="1">
        <v>6.0700000000000001E-4</v>
      </c>
      <c r="F349">
        <v>0.99939299999999998</v>
      </c>
      <c r="G349">
        <v>0.99457700000000004</v>
      </c>
      <c r="H349">
        <v>0.99455000000000005</v>
      </c>
      <c r="I349" t="s">
        <v>38</v>
      </c>
      <c r="Q349">
        <f t="shared" si="12"/>
        <v>1</v>
      </c>
      <c r="S349" t="b">
        <f t="array" ref="S349">IF(C349=MAX(IF($I:$I=I349,$C:$C)),B349)</f>
        <v>0</v>
      </c>
      <c r="T349">
        <f t="shared" si="11"/>
        <v>0</v>
      </c>
    </row>
    <row r="350" spans="1:20" x14ac:dyDescent="0.3">
      <c r="A350" s="2">
        <v>1</v>
      </c>
      <c r="B350" t="s">
        <v>14</v>
      </c>
      <c r="C350">
        <v>0.99463199999999996</v>
      </c>
      <c r="D350">
        <v>0.99461200000000005</v>
      </c>
      <c r="E350" s="1">
        <v>5.9699999999999998E-4</v>
      </c>
      <c r="F350">
        <v>0.99940300000000004</v>
      </c>
      <c r="G350">
        <v>0.99466399999999999</v>
      </c>
      <c r="H350">
        <v>0.99463400000000002</v>
      </c>
      <c r="I350" t="s">
        <v>38</v>
      </c>
      <c r="Q350">
        <f t="shared" si="12"/>
        <v>1</v>
      </c>
      <c r="S350" t="str">
        <f t="array" ref="S350">IF(C350=MAX(IF($I:$I=I350,$C:$C)),B350)</f>
        <v>RodriguesDistance1</v>
      </c>
      <c r="T350">
        <f t="shared" si="11"/>
        <v>1</v>
      </c>
    </row>
    <row r="351" spans="1:20" x14ac:dyDescent="0.3">
      <c r="A351" s="2">
        <v>1</v>
      </c>
      <c r="B351" t="s">
        <v>15</v>
      </c>
      <c r="C351">
        <v>0.99335899999999999</v>
      </c>
      <c r="D351">
        <v>0.99335799999999996</v>
      </c>
      <c r="E351" s="1">
        <v>7.3899999999999997E-4</v>
      </c>
      <c r="F351">
        <v>0.99926099999999995</v>
      </c>
      <c r="G351">
        <v>0.99340099999999998</v>
      </c>
      <c r="H351">
        <v>0.99337600000000004</v>
      </c>
      <c r="I351" t="s">
        <v>38</v>
      </c>
      <c r="Q351">
        <f t="shared" si="12"/>
        <v>1</v>
      </c>
      <c r="S351" t="b">
        <f t="array" ref="S351">IF(C351=MAX(IF($I:$I=I351,$C:$C)),B351)</f>
        <v>0</v>
      </c>
      <c r="T351">
        <f t="shared" si="11"/>
        <v>0</v>
      </c>
    </row>
    <row r="352" spans="1:20" x14ac:dyDescent="0.3">
      <c r="A352" s="2">
        <v>4</v>
      </c>
      <c r="B352" t="s">
        <v>16</v>
      </c>
      <c r="C352">
        <v>0.99281299999999995</v>
      </c>
      <c r="D352">
        <v>0.99285500000000004</v>
      </c>
      <c r="E352" s="1">
        <v>7.9900000000000001E-4</v>
      </c>
      <c r="F352">
        <v>0.99920100000000001</v>
      </c>
      <c r="G352">
        <v>0.99285699999999999</v>
      </c>
      <c r="H352">
        <v>0.99284799999999995</v>
      </c>
      <c r="I352" t="s">
        <v>38</v>
      </c>
      <c r="Q352">
        <f t="shared" si="12"/>
        <v>1</v>
      </c>
      <c r="S352" t="b">
        <f t="array" ref="S352">IF(C352=MAX(IF($I:$I=I352,$C:$C)),B352)</f>
        <v>0</v>
      </c>
      <c r="T352">
        <f t="shared" si="11"/>
        <v>0</v>
      </c>
    </row>
    <row r="353" spans="1:20" x14ac:dyDescent="0.3">
      <c r="A353" s="2">
        <v>4</v>
      </c>
      <c r="B353" t="s">
        <v>17</v>
      </c>
      <c r="C353">
        <v>0.99244900000000003</v>
      </c>
      <c r="D353">
        <v>0.992483</v>
      </c>
      <c r="E353" s="1">
        <v>8.4000000000000003E-4</v>
      </c>
      <c r="F353">
        <v>0.99916000000000005</v>
      </c>
      <c r="G353">
        <v>0.99249200000000004</v>
      </c>
      <c r="H353">
        <v>0.99248000000000003</v>
      </c>
      <c r="I353" t="s">
        <v>38</v>
      </c>
      <c r="Q353">
        <f t="shared" si="12"/>
        <v>1</v>
      </c>
      <c r="S353" t="b">
        <f t="array" ref="S353">IF(C353=MAX(IF($I:$I=I353,$C:$C)),B353)</f>
        <v>0</v>
      </c>
      <c r="T353">
        <f t="shared" si="11"/>
        <v>0</v>
      </c>
    </row>
    <row r="354" spans="1:20" x14ac:dyDescent="0.3">
      <c r="A354" s="2">
        <v>1</v>
      </c>
      <c r="B354" t="s">
        <v>0</v>
      </c>
      <c r="C354">
        <v>0.965368</v>
      </c>
      <c r="D354">
        <v>0.965368</v>
      </c>
      <c r="E354">
        <v>5.7720000000000002E-3</v>
      </c>
      <c r="F354">
        <v>0.994228</v>
      </c>
      <c r="G354">
        <v>0.96571700000000005</v>
      </c>
      <c r="H354">
        <v>0.965364</v>
      </c>
      <c r="I354" t="s">
        <v>39</v>
      </c>
      <c r="Q354">
        <f t="shared" si="12"/>
        <v>1</v>
      </c>
      <c r="S354" t="b">
        <f t="array" ref="S354">IF(C354=MAX(IF($I:$I=I354,$C:$C)),B354)</f>
        <v>0</v>
      </c>
      <c r="T354">
        <f t="shared" si="11"/>
        <v>0</v>
      </c>
    </row>
    <row r="355" spans="1:20" x14ac:dyDescent="0.3">
      <c r="A355" s="2">
        <v>1</v>
      </c>
      <c r="B355" t="s">
        <v>3</v>
      </c>
      <c r="C355">
        <v>0.951515</v>
      </c>
      <c r="D355">
        <v>0.951515</v>
      </c>
      <c r="E355">
        <v>8.0809999999999996E-3</v>
      </c>
      <c r="F355">
        <v>0.991919</v>
      </c>
      <c r="G355">
        <v>0.95205399999999996</v>
      </c>
      <c r="H355">
        <v>0.95157800000000003</v>
      </c>
      <c r="I355" t="s">
        <v>39</v>
      </c>
      <c r="Q355">
        <f t="shared" si="12"/>
        <v>1</v>
      </c>
      <c r="S355" t="b">
        <f t="array" ref="S355">IF(C355=MAX(IF($I:$I=I355,$C:$C)),B355)</f>
        <v>0</v>
      </c>
      <c r="T355">
        <f t="shared" si="11"/>
        <v>0</v>
      </c>
    </row>
    <row r="356" spans="1:20" x14ac:dyDescent="0.3">
      <c r="A356" s="2">
        <v>1</v>
      </c>
      <c r="B356" t="s">
        <v>4</v>
      </c>
      <c r="C356">
        <v>0.97402599999999995</v>
      </c>
      <c r="D356">
        <v>0.97402599999999995</v>
      </c>
      <c r="E356">
        <v>4.3290000000000004E-3</v>
      </c>
      <c r="F356">
        <v>0.99567099999999997</v>
      </c>
      <c r="G356">
        <v>0.97406700000000002</v>
      </c>
      <c r="H356">
        <v>0.97400699999999996</v>
      </c>
      <c r="I356" t="s">
        <v>39</v>
      </c>
      <c r="Q356">
        <f t="shared" si="12"/>
        <v>1</v>
      </c>
      <c r="S356" t="b">
        <f t="array" ref="S356">IF(C356=MAX(IF($I:$I=I356,$C:$C)),B356)</f>
        <v>0</v>
      </c>
      <c r="T356">
        <f t="shared" si="11"/>
        <v>0</v>
      </c>
    </row>
    <row r="357" spans="1:20" x14ac:dyDescent="0.3">
      <c r="A357" s="2">
        <v>1</v>
      </c>
      <c r="B357" t="s">
        <v>5</v>
      </c>
      <c r="C357">
        <v>0.97575800000000001</v>
      </c>
      <c r="D357">
        <v>0.97575800000000001</v>
      </c>
      <c r="E357">
        <v>4.0400000000000002E-3</v>
      </c>
      <c r="F357">
        <v>0.99595999999999996</v>
      </c>
      <c r="G357">
        <v>0.97587000000000002</v>
      </c>
      <c r="H357">
        <v>0.975719</v>
      </c>
      <c r="I357" t="s">
        <v>39</v>
      </c>
      <c r="Q357">
        <f t="shared" si="12"/>
        <v>1</v>
      </c>
      <c r="S357" t="str">
        <f t="array" ref="S357">IF(C357=MAX(IF($I:$I=I357,$C:$C)),B357)</f>
        <v>MinkowskiDistance05</v>
      </c>
      <c r="T357">
        <f t="shared" si="11"/>
        <v>1</v>
      </c>
    </row>
    <row r="358" spans="1:20" x14ac:dyDescent="0.3">
      <c r="A358" s="2">
        <v>1</v>
      </c>
      <c r="B358" t="s">
        <v>6</v>
      </c>
      <c r="C358">
        <v>0.975325</v>
      </c>
      <c r="D358">
        <v>0.975325</v>
      </c>
      <c r="E358">
        <v>4.1130000000000003E-3</v>
      </c>
      <c r="F358">
        <v>0.99588699999999997</v>
      </c>
      <c r="G358">
        <v>0.97532600000000003</v>
      </c>
      <c r="H358">
        <v>0.97528599999999999</v>
      </c>
      <c r="I358" t="s">
        <v>39</v>
      </c>
      <c r="Q358">
        <f t="shared" si="12"/>
        <v>1</v>
      </c>
      <c r="S358" t="b">
        <f t="array" ref="S358">IF(C358=MAX(IF($I:$I=I358,$C:$C)),B358)</f>
        <v>0</v>
      </c>
      <c r="T358">
        <f t="shared" si="11"/>
        <v>0</v>
      </c>
    </row>
    <row r="359" spans="1:20" x14ac:dyDescent="0.3">
      <c r="A359" s="2">
        <v>1</v>
      </c>
      <c r="B359" t="s">
        <v>7</v>
      </c>
      <c r="C359">
        <v>0.96147199999999999</v>
      </c>
      <c r="D359">
        <v>0.96147199999999999</v>
      </c>
      <c r="E359">
        <v>6.4209999999999996E-3</v>
      </c>
      <c r="F359">
        <v>0.99357899999999999</v>
      </c>
      <c r="G359">
        <v>0.96187599999999995</v>
      </c>
      <c r="H359">
        <v>0.96147700000000003</v>
      </c>
      <c r="I359" t="s">
        <v>39</v>
      </c>
      <c r="Q359">
        <f t="shared" si="12"/>
        <v>1</v>
      </c>
      <c r="S359" t="b">
        <f t="array" ref="S359">IF(C359=MAX(IF($I:$I=I359,$C:$C)),B359)</f>
        <v>0</v>
      </c>
      <c r="T359">
        <f t="shared" si="11"/>
        <v>0</v>
      </c>
    </row>
    <row r="360" spans="1:20" x14ac:dyDescent="0.3">
      <c r="A360" s="2">
        <v>1</v>
      </c>
      <c r="B360" t="s">
        <v>8</v>
      </c>
      <c r="C360">
        <v>0.95930700000000002</v>
      </c>
      <c r="D360">
        <v>0.95930700000000002</v>
      </c>
      <c r="E360">
        <v>6.7819999999999998E-3</v>
      </c>
      <c r="F360">
        <v>0.99321800000000005</v>
      </c>
      <c r="G360">
        <v>0.95979000000000003</v>
      </c>
      <c r="H360">
        <v>0.959337</v>
      </c>
      <c r="I360" t="s">
        <v>39</v>
      </c>
      <c r="Q360">
        <f t="shared" si="12"/>
        <v>1</v>
      </c>
      <c r="S360" t="b">
        <f t="array" ref="S360">IF(C360=MAX(IF($I:$I=I360,$C:$C)),B360)</f>
        <v>0</v>
      </c>
      <c r="T360">
        <f t="shared" si="11"/>
        <v>0</v>
      </c>
    </row>
    <row r="361" spans="1:20" x14ac:dyDescent="0.3">
      <c r="A361" s="2">
        <v>36</v>
      </c>
      <c r="B361" t="s">
        <v>9</v>
      </c>
      <c r="C361">
        <v>0.20865800000000001</v>
      </c>
      <c r="D361">
        <v>0.20865800000000001</v>
      </c>
      <c r="E361">
        <v>0.13189000000000001</v>
      </c>
      <c r="F361">
        <v>0.86811000000000005</v>
      </c>
      <c r="G361">
        <v>0.53165499999999999</v>
      </c>
      <c r="H361">
        <v>0.168625</v>
      </c>
      <c r="I361" t="s">
        <v>39</v>
      </c>
      <c r="Q361">
        <f t="shared" si="12"/>
        <v>0</v>
      </c>
      <c r="S361" t="b">
        <f t="array" ref="S361">IF(C361=MAX(IF($I:$I=I361,$C:$C)),B361)</f>
        <v>0</v>
      </c>
      <c r="T361">
        <f t="shared" si="11"/>
        <v>0</v>
      </c>
    </row>
    <row r="362" spans="1:20" x14ac:dyDescent="0.3">
      <c r="A362" s="2">
        <v>1</v>
      </c>
      <c r="B362" t="s">
        <v>10</v>
      </c>
      <c r="C362">
        <v>0.97402599999999995</v>
      </c>
      <c r="D362">
        <v>0.97402599999999995</v>
      </c>
      <c r="E362">
        <v>4.3290000000000004E-3</v>
      </c>
      <c r="F362">
        <v>0.99567099999999997</v>
      </c>
      <c r="G362">
        <v>0.97406700000000002</v>
      </c>
      <c r="H362">
        <v>0.97400699999999996</v>
      </c>
      <c r="I362" t="s">
        <v>39</v>
      </c>
      <c r="Q362">
        <f t="shared" si="12"/>
        <v>1</v>
      </c>
      <c r="S362" t="b">
        <f t="array" ref="S362">IF(C362=MAX(IF($I:$I=I362,$C:$C)),B362)</f>
        <v>0</v>
      </c>
      <c r="T362">
        <f t="shared" si="11"/>
        <v>0</v>
      </c>
    </row>
    <row r="363" spans="1:20" x14ac:dyDescent="0.3">
      <c r="A363" s="2">
        <v>1</v>
      </c>
      <c r="B363" t="s">
        <v>11</v>
      </c>
      <c r="C363">
        <v>0.965368</v>
      </c>
      <c r="D363">
        <v>0.965368</v>
      </c>
      <c r="E363">
        <v>5.7720000000000002E-3</v>
      </c>
      <c r="F363">
        <v>0.994228</v>
      </c>
      <c r="G363">
        <v>0.96571700000000005</v>
      </c>
      <c r="H363">
        <v>0.965364</v>
      </c>
      <c r="I363" t="s">
        <v>39</v>
      </c>
      <c r="Q363">
        <f t="shared" si="12"/>
        <v>1</v>
      </c>
      <c r="S363" t="b">
        <f t="array" ref="S363">IF(C363=MAX(IF($I:$I=I363,$C:$C)),B363)</f>
        <v>0</v>
      </c>
      <c r="T363">
        <f t="shared" si="11"/>
        <v>0</v>
      </c>
    </row>
    <row r="364" spans="1:20" x14ac:dyDescent="0.3">
      <c r="A364" s="2">
        <v>1</v>
      </c>
      <c r="B364" t="s">
        <v>12</v>
      </c>
      <c r="C364">
        <v>0.97445899999999996</v>
      </c>
      <c r="D364">
        <v>0.97445899999999996</v>
      </c>
      <c r="E364">
        <v>4.2570000000000004E-3</v>
      </c>
      <c r="F364">
        <v>0.99574300000000004</v>
      </c>
      <c r="G364">
        <v>0.97457499999999997</v>
      </c>
      <c r="H364">
        <v>0.97444299999999995</v>
      </c>
      <c r="I364" t="s">
        <v>39</v>
      </c>
      <c r="Q364">
        <f t="shared" si="12"/>
        <v>1</v>
      </c>
      <c r="S364" t="b">
        <f t="array" ref="S364">IF(C364=MAX(IF($I:$I=I364,$C:$C)),B364)</f>
        <v>0</v>
      </c>
      <c r="T364">
        <f t="shared" si="11"/>
        <v>0</v>
      </c>
    </row>
    <row r="365" spans="1:20" x14ac:dyDescent="0.3">
      <c r="A365" s="2">
        <v>1</v>
      </c>
      <c r="B365" t="s">
        <v>13</v>
      </c>
      <c r="C365">
        <v>0.97402599999999995</v>
      </c>
      <c r="D365">
        <v>0.97402599999999995</v>
      </c>
      <c r="E365">
        <v>4.3290000000000004E-3</v>
      </c>
      <c r="F365">
        <v>0.99567099999999997</v>
      </c>
      <c r="G365">
        <v>0.97401099999999996</v>
      </c>
      <c r="H365">
        <v>0.97398799999999996</v>
      </c>
      <c r="I365" t="s">
        <v>39</v>
      </c>
      <c r="Q365">
        <f t="shared" si="12"/>
        <v>1</v>
      </c>
      <c r="S365" t="b">
        <f t="array" ref="S365">IF(C365=MAX(IF($I:$I=I365,$C:$C)),B365)</f>
        <v>0</v>
      </c>
      <c r="T365">
        <f t="shared" si="11"/>
        <v>0</v>
      </c>
    </row>
    <row r="366" spans="1:20" x14ac:dyDescent="0.3">
      <c r="A366" s="2">
        <v>1</v>
      </c>
      <c r="B366" t="s">
        <v>14</v>
      </c>
      <c r="C366">
        <v>0.96753199999999995</v>
      </c>
      <c r="D366">
        <v>0.96753199999999995</v>
      </c>
      <c r="E366">
        <v>5.411E-3</v>
      </c>
      <c r="F366">
        <v>0.99458899999999995</v>
      </c>
      <c r="G366">
        <v>0.96811899999999995</v>
      </c>
      <c r="H366">
        <v>0.96758699999999997</v>
      </c>
      <c r="I366" t="s">
        <v>39</v>
      </c>
      <c r="Q366">
        <f t="shared" si="12"/>
        <v>1</v>
      </c>
      <c r="S366" t="b">
        <f t="array" ref="S366">IF(C366=MAX(IF($I:$I=I366,$C:$C)),B366)</f>
        <v>0</v>
      </c>
      <c r="T366">
        <f t="shared" si="11"/>
        <v>0</v>
      </c>
    </row>
    <row r="367" spans="1:20" x14ac:dyDescent="0.3">
      <c r="A367" s="2">
        <v>1</v>
      </c>
      <c r="B367" t="s">
        <v>15</v>
      </c>
      <c r="C367">
        <v>0.96233800000000003</v>
      </c>
      <c r="D367">
        <v>0.96233800000000003</v>
      </c>
      <c r="E367">
        <v>6.2769999999999996E-3</v>
      </c>
      <c r="F367">
        <v>0.99372300000000002</v>
      </c>
      <c r="G367">
        <v>0.96272000000000002</v>
      </c>
      <c r="H367">
        <v>0.962341</v>
      </c>
      <c r="I367" t="s">
        <v>39</v>
      </c>
      <c r="Q367">
        <f t="shared" si="12"/>
        <v>1</v>
      </c>
      <c r="S367" t="b">
        <f t="array" ref="S367">IF(C367=MAX(IF($I:$I=I367,$C:$C)),B367)</f>
        <v>0</v>
      </c>
      <c r="T367">
        <f t="shared" si="11"/>
        <v>0</v>
      </c>
    </row>
    <row r="368" spans="1:20" x14ac:dyDescent="0.3">
      <c r="A368" s="2">
        <v>1</v>
      </c>
      <c r="B368" t="s">
        <v>16</v>
      </c>
      <c r="C368">
        <v>0.958874</v>
      </c>
      <c r="D368">
        <v>0.958874</v>
      </c>
      <c r="E368">
        <v>6.8539999999999998E-3</v>
      </c>
      <c r="F368">
        <v>0.99314599999999997</v>
      </c>
      <c r="G368">
        <v>0.95924699999999996</v>
      </c>
      <c r="H368">
        <v>0.95885100000000001</v>
      </c>
      <c r="I368" t="s">
        <v>39</v>
      </c>
      <c r="Q368">
        <f t="shared" si="12"/>
        <v>1</v>
      </c>
      <c r="S368" t="b">
        <f t="array" ref="S368">IF(C368=MAX(IF($I:$I=I368,$C:$C)),B368)</f>
        <v>0</v>
      </c>
      <c r="T368">
        <f t="shared" si="11"/>
        <v>0</v>
      </c>
    </row>
    <row r="369" spans="1:20" x14ac:dyDescent="0.3">
      <c r="A369" s="2">
        <v>1</v>
      </c>
      <c r="B369" t="s">
        <v>17</v>
      </c>
      <c r="C369">
        <v>0.95670999999999995</v>
      </c>
      <c r="D369">
        <v>0.95670999999999995</v>
      </c>
      <c r="E369">
        <v>7.2150000000000001E-3</v>
      </c>
      <c r="F369">
        <v>0.99278500000000003</v>
      </c>
      <c r="G369">
        <v>0.95704500000000003</v>
      </c>
      <c r="H369">
        <v>0.95666799999999996</v>
      </c>
      <c r="I369" t="s">
        <v>39</v>
      </c>
      <c r="Q369">
        <f t="shared" si="12"/>
        <v>1</v>
      </c>
      <c r="S369" t="b">
        <f t="array" ref="S369">IF(C369=MAX(IF($I:$I=I369,$C:$C)),B369)</f>
        <v>0</v>
      </c>
      <c r="T369">
        <f t="shared" si="11"/>
        <v>0</v>
      </c>
    </row>
    <row r="370" spans="1:20" x14ac:dyDescent="0.3">
      <c r="A370" s="2">
        <v>1</v>
      </c>
      <c r="B370" t="s">
        <v>0</v>
      </c>
      <c r="C370">
        <v>0.831731</v>
      </c>
      <c r="D370">
        <v>0.82869000000000004</v>
      </c>
      <c r="E370">
        <v>0.17130999999999999</v>
      </c>
      <c r="F370">
        <v>0.82869000000000004</v>
      </c>
      <c r="G370">
        <v>0.83323899999999995</v>
      </c>
      <c r="H370">
        <v>0.82999800000000001</v>
      </c>
      <c r="I370" t="s">
        <v>40</v>
      </c>
      <c r="Q370">
        <f t="shared" si="12"/>
        <v>0</v>
      </c>
      <c r="S370" t="b">
        <f t="array" ref="S370">IF(C370=MAX(IF($I:$I=I370,$C:$C)),B370)</f>
        <v>0</v>
      </c>
      <c r="T370">
        <f t="shared" si="11"/>
        <v>0</v>
      </c>
    </row>
    <row r="371" spans="1:20" x14ac:dyDescent="0.3">
      <c r="A371" s="2">
        <v>1</v>
      </c>
      <c r="B371" t="s">
        <v>3</v>
      </c>
      <c r="C371">
        <v>0.80288499999999996</v>
      </c>
      <c r="D371">
        <v>0.79776199999999997</v>
      </c>
      <c r="E371">
        <v>0.202238</v>
      </c>
      <c r="F371">
        <v>0.79776199999999997</v>
      </c>
      <c r="G371">
        <v>0.80779599999999996</v>
      </c>
      <c r="H371">
        <v>0.79950600000000005</v>
      </c>
      <c r="I371" t="s">
        <v>40</v>
      </c>
      <c r="Q371">
        <f t="shared" si="12"/>
        <v>0</v>
      </c>
      <c r="S371" t="b">
        <f t="array" ref="S371">IF(C371=MAX(IF($I:$I=I371,$C:$C)),B371)</f>
        <v>0</v>
      </c>
      <c r="T371">
        <f t="shared" si="11"/>
        <v>0</v>
      </c>
    </row>
    <row r="372" spans="1:20" x14ac:dyDescent="0.3">
      <c r="A372" s="2">
        <v>1</v>
      </c>
      <c r="B372" t="s">
        <v>4</v>
      </c>
      <c r="C372">
        <v>0.84615399999999996</v>
      </c>
      <c r="D372">
        <v>0.84415300000000004</v>
      </c>
      <c r="E372">
        <v>0.15584700000000001</v>
      </c>
      <c r="F372">
        <v>0.84415300000000004</v>
      </c>
      <c r="G372">
        <v>0.84646999999999994</v>
      </c>
      <c r="H372">
        <v>0.84499299999999999</v>
      </c>
      <c r="I372" t="s">
        <v>40</v>
      </c>
      <c r="Q372">
        <f t="shared" si="12"/>
        <v>1</v>
      </c>
      <c r="S372" t="b">
        <f t="array" ref="S372">IF(C372=MAX(IF($I:$I=I372,$C:$C)),B372)</f>
        <v>0</v>
      </c>
      <c r="T372">
        <f t="shared" si="11"/>
        <v>0</v>
      </c>
    </row>
    <row r="373" spans="1:20" x14ac:dyDescent="0.3">
      <c r="A373" s="2">
        <v>1</v>
      </c>
      <c r="B373" t="s">
        <v>5</v>
      </c>
      <c r="C373">
        <v>0.84615399999999996</v>
      </c>
      <c r="D373">
        <v>0.84285299999999996</v>
      </c>
      <c r="E373">
        <v>0.15714700000000001</v>
      </c>
      <c r="F373">
        <v>0.84285299999999996</v>
      </c>
      <c r="G373">
        <v>0.84855100000000006</v>
      </c>
      <c r="H373">
        <v>0.84441299999999997</v>
      </c>
      <c r="I373" t="s">
        <v>40</v>
      </c>
      <c r="Q373">
        <f t="shared" si="12"/>
        <v>1</v>
      </c>
      <c r="S373" t="b">
        <f t="array" ref="S373">IF(C373=MAX(IF($I:$I=I373,$C:$C)),B373)</f>
        <v>0</v>
      </c>
      <c r="T373">
        <f t="shared" si="11"/>
        <v>0</v>
      </c>
    </row>
    <row r="374" spans="1:20" x14ac:dyDescent="0.3">
      <c r="A374" s="2">
        <v>1</v>
      </c>
      <c r="B374" t="s">
        <v>6</v>
      </c>
      <c r="C374">
        <v>0.855769</v>
      </c>
      <c r="D374">
        <v>0.85381300000000004</v>
      </c>
      <c r="E374">
        <v>0.14618700000000001</v>
      </c>
      <c r="F374">
        <v>0.85381300000000004</v>
      </c>
      <c r="G374">
        <v>0.85619400000000001</v>
      </c>
      <c r="H374">
        <v>0.85468100000000002</v>
      </c>
      <c r="I374" t="s">
        <v>40</v>
      </c>
      <c r="Q374">
        <f t="shared" si="12"/>
        <v>1</v>
      </c>
      <c r="S374" t="b">
        <f t="array" ref="S374">IF(C374=MAX(IF($I:$I=I374,$C:$C)),B374)</f>
        <v>0</v>
      </c>
      <c r="T374">
        <f t="shared" si="11"/>
        <v>0</v>
      </c>
    </row>
    <row r="375" spans="1:20" x14ac:dyDescent="0.3">
      <c r="A375" s="2">
        <v>1</v>
      </c>
      <c r="B375" t="s">
        <v>7</v>
      </c>
      <c r="C375">
        <v>0.836538</v>
      </c>
      <c r="D375">
        <v>0.835144</v>
      </c>
      <c r="E375">
        <v>0.164856</v>
      </c>
      <c r="F375">
        <v>0.835144</v>
      </c>
      <c r="G375">
        <v>0.83614299999999997</v>
      </c>
      <c r="H375">
        <v>0.835565</v>
      </c>
      <c r="I375" t="s">
        <v>40</v>
      </c>
      <c r="Q375">
        <f t="shared" si="12"/>
        <v>0</v>
      </c>
      <c r="S375" t="b">
        <f t="array" ref="S375">IF(C375=MAX(IF($I:$I=I375,$C:$C)),B375)</f>
        <v>0</v>
      </c>
      <c r="T375">
        <f t="shared" si="11"/>
        <v>0</v>
      </c>
    </row>
    <row r="376" spans="1:20" x14ac:dyDescent="0.3">
      <c r="A376" s="2">
        <v>1</v>
      </c>
      <c r="B376" t="s">
        <v>8</v>
      </c>
      <c r="C376">
        <v>0.82692299999999996</v>
      </c>
      <c r="D376">
        <v>0.82418499999999995</v>
      </c>
      <c r="E376">
        <v>0.175815</v>
      </c>
      <c r="F376">
        <v>0.82418499999999995</v>
      </c>
      <c r="G376">
        <v>0.82783899999999999</v>
      </c>
      <c r="H376">
        <v>0.82530800000000004</v>
      </c>
      <c r="I376" t="s">
        <v>40</v>
      </c>
      <c r="Q376">
        <f t="shared" si="12"/>
        <v>0</v>
      </c>
      <c r="S376" t="b">
        <f t="array" ref="S376">IF(C376=MAX(IF($I:$I=I376,$C:$C)),B376)</f>
        <v>0</v>
      </c>
      <c r="T376">
        <f t="shared" si="11"/>
        <v>0</v>
      </c>
    </row>
    <row r="377" spans="1:20" x14ac:dyDescent="0.3">
      <c r="A377" s="2">
        <v>1</v>
      </c>
      <c r="B377" t="s">
        <v>9</v>
      </c>
      <c r="C377">
        <v>0.87019199999999997</v>
      </c>
      <c r="D377">
        <v>0.863425</v>
      </c>
      <c r="E377">
        <v>0.136575</v>
      </c>
      <c r="F377">
        <v>0.863425</v>
      </c>
      <c r="G377">
        <v>0.88589700000000005</v>
      </c>
      <c r="H377">
        <v>0.86684099999999997</v>
      </c>
      <c r="I377" t="s">
        <v>40</v>
      </c>
      <c r="Q377">
        <f t="shared" si="12"/>
        <v>1</v>
      </c>
      <c r="S377" t="str">
        <f t="array" ref="S377">IF(C377=MAX(IF($I:$I=I377,$C:$C)),B377)</f>
        <v>CanberraDistance</v>
      </c>
      <c r="T377">
        <f t="shared" si="11"/>
        <v>1</v>
      </c>
    </row>
    <row r="378" spans="1:20" x14ac:dyDescent="0.3">
      <c r="A378" s="2">
        <v>1</v>
      </c>
      <c r="B378" t="s">
        <v>10</v>
      </c>
      <c r="C378">
        <v>0.84615399999999996</v>
      </c>
      <c r="D378">
        <v>0.84415300000000004</v>
      </c>
      <c r="E378">
        <v>0.15584700000000001</v>
      </c>
      <c r="F378">
        <v>0.84415300000000004</v>
      </c>
      <c r="G378">
        <v>0.84646999999999994</v>
      </c>
      <c r="H378">
        <v>0.84499299999999999</v>
      </c>
      <c r="I378" t="s">
        <v>40</v>
      </c>
      <c r="Q378">
        <f t="shared" si="12"/>
        <v>1</v>
      </c>
      <c r="S378" t="b">
        <f t="array" ref="S378">IF(C378=MAX(IF($I:$I=I378,$C:$C)),B378)</f>
        <v>0</v>
      </c>
      <c r="T378">
        <f t="shared" si="11"/>
        <v>0</v>
      </c>
    </row>
    <row r="379" spans="1:20" x14ac:dyDescent="0.3">
      <c r="A379" s="2">
        <v>1</v>
      </c>
      <c r="B379" t="s">
        <v>11</v>
      </c>
      <c r="C379">
        <v>0.831731</v>
      </c>
      <c r="D379">
        <v>0.82869000000000004</v>
      </c>
      <c r="E379">
        <v>0.17130999999999999</v>
      </c>
      <c r="F379">
        <v>0.82869000000000004</v>
      </c>
      <c r="G379">
        <v>0.83323899999999995</v>
      </c>
      <c r="H379">
        <v>0.82999800000000001</v>
      </c>
      <c r="I379" t="s">
        <v>40</v>
      </c>
      <c r="Q379">
        <f t="shared" si="12"/>
        <v>0</v>
      </c>
      <c r="S379" t="b">
        <f t="array" ref="S379">IF(C379=MAX(IF($I:$I=I379,$C:$C)),B379)</f>
        <v>0</v>
      </c>
      <c r="T379">
        <f t="shared" si="11"/>
        <v>0</v>
      </c>
    </row>
    <row r="380" spans="1:20" x14ac:dyDescent="0.3">
      <c r="A380" s="2">
        <v>1</v>
      </c>
      <c r="B380" t="s">
        <v>12</v>
      </c>
      <c r="C380">
        <v>0.84615399999999996</v>
      </c>
      <c r="D380">
        <v>0.84285299999999996</v>
      </c>
      <c r="E380">
        <v>0.15714700000000001</v>
      </c>
      <c r="F380">
        <v>0.84285299999999996</v>
      </c>
      <c r="G380">
        <v>0.84855100000000006</v>
      </c>
      <c r="H380">
        <v>0.84441299999999997</v>
      </c>
      <c r="I380" t="s">
        <v>40</v>
      </c>
      <c r="Q380">
        <f t="shared" si="12"/>
        <v>1</v>
      </c>
      <c r="S380" t="b">
        <f t="array" ref="S380">IF(C380=MAX(IF($I:$I=I380,$C:$C)),B380)</f>
        <v>0</v>
      </c>
      <c r="T380">
        <f t="shared" si="11"/>
        <v>0</v>
      </c>
    </row>
    <row r="381" spans="1:20" x14ac:dyDescent="0.3">
      <c r="A381" s="2">
        <v>1</v>
      </c>
      <c r="B381" t="s">
        <v>13</v>
      </c>
      <c r="C381">
        <v>0.850962</v>
      </c>
      <c r="D381">
        <v>0.84930799999999995</v>
      </c>
      <c r="E381">
        <v>0.15069199999999999</v>
      </c>
      <c r="F381">
        <v>0.84930799999999995</v>
      </c>
      <c r="G381">
        <v>0.85097100000000003</v>
      </c>
      <c r="H381">
        <v>0.84995900000000002</v>
      </c>
      <c r="I381" t="s">
        <v>40</v>
      </c>
      <c r="Q381">
        <f t="shared" si="12"/>
        <v>1</v>
      </c>
      <c r="S381" t="b">
        <f t="array" ref="S381">IF(C381=MAX(IF($I:$I=I381,$C:$C)),B381)</f>
        <v>0</v>
      </c>
      <c r="T381">
        <f t="shared" si="11"/>
        <v>0</v>
      </c>
    </row>
    <row r="382" spans="1:20" x14ac:dyDescent="0.3">
      <c r="A382" s="2">
        <v>1</v>
      </c>
      <c r="B382" t="s">
        <v>14</v>
      </c>
      <c r="C382">
        <v>0.84134600000000004</v>
      </c>
      <c r="D382">
        <v>0.83899900000000005</v>
      </c>
      <c r="E382">
        <v>0.16100100000000001</v>
      </c>
      <c r="F382">
        <v>0.83899900000000005</v>
      </c>
      <c r="G382">
        <v>0.84201599999999999</v>
      </c>
      <c r="H382">
        <v>0.84001099999999995</v>
      </c>
      <c r="I382" t="s">
        <v>40</v>
      </c>
      <c r="Q382">
        <f t="shared" si="12"/>
        <v>1</v>
      </c>
      <c r="S382" t="b">
        <f t="array" ref="S382">IF(C382=MAX(IF($I:$I=I382,$C:$C)),B382)</f>
        <v>0</v>
      </c>
      <c r="T382">
        <f t="shared" si="11"/>
        <v>0</v>
      </c>
    </row>
    <row r="383" spans="1:20" x14ac:dyDescent="0.3">
      <c r="A383" s="2">
        <v>1</v>
      </c>
      <c r="B383" t="s">
        <v>15</v>
      </c>
      <c r="C383">
        <v>0.836538</v>
      </c>
      <c r="D383">
        <v>0.83384400000000003</v>
      </c>
      <c r="E383">
        <v>0.166156</v>
      </c>
      <c r="F383">
        <v>0.83384400000000003</v>
      </c>
      <c r="G383">
        <v>0.83760699999999999</v>
      </c>
      <c r="H383">
        <v>0.83501300000000001</v>
      </c>
      <c r="I383" t="s">
        <v>40</v>
      </c>
      <c r="Q383">
        <f t="shared" si="12"/>
        <v>0</v>
      </c>
      <c r="S383" t="b">
        <f t="array" ref="S383">IF(C383=MAX(IF($I:$I=I383,$C:$C)),B383)</f>
        <v>0</v>
      </c>
      <c r="T383">
        <f t="shared" si="11"/>
        <v>0</v>
      </c>
    </row>
    <row r="384" spans="1:20" x14ac:dyDescent="0.3">
      <c r="A384" s="2">
        <v>1</v>
      </c>
      <c r="B384" t="s">
        <v>16</v>
      </c>
      <c r="C384">
        <v>0.836538</v>
      </c>
      <c r="D384">
        <v>0.83319399999999999</v>
      </c>
      <c r="E384">
        <v>0.16680600000000001</v>
      </c>
      <c r="F384">
        <v>0.83319399999999999</v>
      </c>
      <c r="G384">
        <v>0.838731</v>
      </c>
      <c r="H384">
        <v>0.83468900000000001</v>
      </c>
      <c r="I384" t="s">
        <v>40</v>
      </c>
      <c r="Q384">
        <f t="shared" si="12"/>
        <v>0</v>
      </c>
      <c r="S384" t="b">
        <f t="array" ref="S384">IF(C384=MAX(IF($I:$I=I384,$C:$C)),B384)</f>
        <v>0</v>
      </c>
      <c r="T384">
        <f t="shared" si="11"/>
        <v>0</v>
      </c>
    </row>
    <row r="385" spans="1:20" x14ac:dyDescent="0.3">
      <c r="A385" s="2">
        <v>1</v>
      </c>
      <c r="B385" t="s">
        <v>17</v>
      </c>
      <c r="C385">
        <v>0.84134600000000004</v>
      </c>
      <c r="D385">
        <v>0.83769899999999997</v>
      </c>
      <c r="E385">
        <v>0.162301</v>
      </c>
      <c r="F385">
        <v>0.83769899999999997</v>
      </c>
      <c r="G385">
        <v>0.84431800000000001</v>
      </c>
      <c r="H385">
        <v>0.83938199999999996</v>
      </c>
      <c r="I385" t="s">
        <v>40</v>
      </c>
      <c r="Q385">
        <f t="shared" si="12"/>
        <v>1</v>
      </c>
      <c r="S385" t="b">
        <f t="array" ref="S385">IF(C385=MAX(IF($I:$I=I385,$C:$C)),B385)</f>
        <v>0</v>
      </c>
      <c r="T385">
        <f t="shared" si="11"/>
        <v>0</v>
      </c>
    </row>
    <row r="386" spans="1:20" x14ac:dyDescent="0.3">
      <c r="A386" s="2">
        <v>1</v>
      </c>
      <c r="B386" t="s">
        <v>0</v>
      </c>
      <c r="C386">
        <v>0.82482100000000003</v>
      </c>
      <c r="D386">
        <v>0.81629499999999999</v>
      </c>
      <c r="E386">
        <v>0.18370500000000001</v>
      </c>
      <c r="F386">
        <v>0.81629499999999999</v>
      </c>
      <c r="G386">
        <v>0.81666399999999995</v>
      </c>
      <c r="H386">
        <v>0.81647800000000004</v>
      </c>
      <c r="I386" t="s">
        <v>41</v>
      </c>
      <c r="Q386">
        <f t="shared" si="12"/>
        <v>1</v>
      </c>
      <c r="S386" t="b">
        <f t="array" ref="S386">IF(C386=MAX(IF($I:$I=I386,$C:$C)),B386)</f>
        <v>0</v>
      </c>
      <c r="T386">
        <f t="shared" si="11"/>
        <v>0</v>
      </c>
    </row>
    <row r="387" spans="1:20" x14ac:dyDescent="0.3">
      <c r="A387" s="2">
        <v>1</v>
      </c>
      <c r="B387" t="s">
        <v>3</v>
      </c>
      <c r="C387">
        <v>0.80265200000000003</v>
      </c>
      <c r="D387">
        <v>0.79501200000000005</v>
      </c>
      <c r="E387">
        <v>0.204988</v>
      </c>
      <c r="F387">
        <v>0.79501200000000005</v>
      </c>
      <c r="G387">
        <v>0.793157</v>
      </c>
      <c r="H387">
        <v>0.79403599999999996</v>
      </c>
      <c r="I387" t="s">
        <v>41</v>
      </c>
      <c r="Q387">
        <f t="shared" si="12"/>
        <v>0</v>
      </c>
      <c r="S387" t="b">
        <f t="array" ref="S387">IF(C387=MAX(IF($I:$I=I387,$C:$C)),B387)</f>
        <v>0</v>
      </c>
      <c r="T387">
        <f t="shared" ref="T387:T450" si="13">IF(S387&lt;&gt;FALSE,1,0)</f>
        <v>0</v>
      </c>
    </row>
    <row r="388" spans="1:20" x14ac:dyDescent="0.3">
      <c r="A388" s="2">
        <v>1</v>
      </c>
      <c r="B388" t="s">
        <v>4</v>
      </c>
      <c r="C388">
        <v>0.84959799999999996</v>
      </c>
      <c r="D388">
        <v>0.84300900000000001</v>
      </c>
      <c r="E388">
        <v>0.15699099999999999</v>
      </c>
      <c r="F388">
        <v>0.84300900000000001</v>
      </c>
      <c r="G388">
        <v>0.84235499999999996</v>
      </c>
      <c r="H388">
        <v>0.84267700000000001</v>
      </c>
      <c r="I388" t="s">
        <v>41</v>
      </c>
      <c r="Q388">
        <f t="shared" si="12"/>
        <v>1</v>
      </c>
      <c r="S388" t="b">
        <f t="array" ref="S388">IF(C388=MAX(IF($I:$I=I388,$C:$C)),B388)</f>
        <v>0</v>
      </c>
      <c r="T388">
        <f t="shared" si="13"/>
        <v>0</v>
      </c>
    </row>
    <row r="389" spans="1:20" x14ac:dyDescent="0.3">
      <c r="A389" s="2">
        <v>7</v>
      </c>
      <c r="B389" t="s">
        <v>5</v>
      </c>
      <c r="C389">
        <v>0.89328399999999997</v>
      </c>
      <c r="D389">
        <v>0.881081</v>
      </c>
      <c r="E389">
        <v>0.118919</v>
      </c>
      <c r="F389">
        <v>0.881081</v>
      </c>
      <c r="G389">
        <v>0.89414000000000005</v>
      </c>
      <c r="H389">
        <v>0.88651100000000005</v>
      </c>
      <c r="I389" t="s">
        <v>41</v>
      </c>
      <c r="Q389">
        <f t="shared" si="12"/>
        <v>1</v>
      </c>
      <c r="S389" t="str">
        <f t="array" ref="S389">IF(C389=MAX(IF($I:$I=I389,$C:$C)),B389)</f>
        <v>MinkowskiDistance05</v>
      </c>
      <c r="T389">
        <f t="shared" si="13"/>
        <v>1</v>
      </c>
    </row>
    <row r="390" spans="1:20" x14ac:dyDescent="0.3">
      <c r="A390" s="2">
        <v>11</v>
      </c>
      <c r="B390" t="s">
        <v>6</v>
      </c>
      <c r="C390">
        <v>0.86329100000000003</v>
      </c>
      <c r="D390">
        <v>0.851607</v>
      </c>
      <c r="E390">
        <v>0.148393</v>
      </c>
      <c r="F390">
        <v>0.851607</v>
      </c>
      <c r="G390">
        <v>0.86002199999999995</v>
      </c>
      <c r="H390">
        <v>0.85525600000000002</v>
      </c>
      <c r="I390" t="s">
        <v>41</v>
      </c>
      <c r="Q390">
        <f t="shared" si="12"/>
        <v>1</v>
      </c>
      <c r="S390" t="b">
        <f t="array" ref="S390">IF(C390=MAX(IF($I:$I=I390,$C:$C)),B390)</f>
        <v>0</v>
      </c>
      <c r="T390">
        <f t="shared" si="13"/>
        <v>0</v>
      </c>
    </row>
    <row r="391" spans="1:20" x14ac:dyDescent="0.3">
      <c r="A391" s="2">
        <v>1</v>
      </c>
      <c r="B391" t="s">
        <v>7</v>
      </c>
      <c r="C391">
        <v>0.81786599999999998</v>
      </c>
      <c r="D391">
        <v>0.80959199999999998</v>
      </c>
      <c r="E391">
        <v>0.19040799999999999</v>
      </c>
      <c r="F391">
        <v>0.80959199999999998</v>
      </c>
      <c r="G391">
        <v>0.80923599999999996</v>
      </c>
      <c r="H391">
        <v>0.80941200000000002</v>
      </c>
      <c r="I391" t="s">
        <v>41</v>
      </c>
      <c r="Q391">
        <f t="shared" si="12"/>
        <v>0</v>
      </c>
      <c r="S391" t="b">
        <f t="array" ref="S391">IF(C391=MAX(IF($I:$I=I391,$C:$C)),B391)</f>
        <v>0</v>
      </c>
      <c r="T391">
        <f t="shared" si="13"/>
        <v>0</v>
      </c>
    </row>
    <row r="392" spans="1:20" x14ac:dyDescent="0.3">
      <c r="A392" s="2">
        <v>1</v>
      </c>
      <c r="B392" t="s">
        <v>8</v>
      </c>
      <c r="C392">
        <v>0.818083</v>
      </c>
      <c r="D392">
        <v>0.809867</v>
      </c>
      <c r="E392">
        <v>0.190133</v>
      </c>
      <c r="F392">
        <v>0.809867</v>
      </c>
      <c r="G392">
        <v>0.80945199999999995</v>
      </c>
      <c r="H392">
        <v>0.80965799999999999</v>
      </c>
      <c r="I392" t="s">
        <v>41</v>
      </c>
      <c r="Q392">
        <f t="shared" si="12"/>
        <v>0</v>
      </c>
      <c r="S392" t="b">
        <f t="array" ref="S392">IF(C392=MAX(IF($I:$I=I392,$C:$C)),B392)</f>
        <v>0</v>
      </c>
      <c r="T392">
        <f t="shared" si="13"/>
        <v>0</v>
      </c>
    </row>
    <row r="393" spans="1:20" x14ac:dyDescent="0.3">
      <c r="A393" s="2">
        <v>1</v>
      </c>
      <c r="B393" t="s">
        <v>9</v>
      </c>
      <c r="C393">
        <v>0.60595500000000002</v>
      </c>
      <c r="D393">
        <v>0.5</v>
      </c>
      <c r="E393">
        <v>0.5</v>
      </c>
      <c r="F393">
        <v>0.5</v>
      </c>
      <c r="G393" t="s">
        <v>1</v>
      </c>
      <c r="H393" t="s">
        <v>1</v>
      </c>
      <c r="I393" t="s">
        <v>41</v>
      </c>
      <c r="Q393">
        <f t="shared" si="12"/>
        <v>0</v>
      </c>
      <c r="S393" t="b">
        <f t="array" ref="S393">IF(C393=MAX(IF($I:$I=I393,$C:$C)),B393)</f>
        <v>0</v>
      </c>
      <c r="T393">
        <f t="shared" si="13"/>
        <v>0</v>
      </c>
    </row>
    <row r="394" spans="1:20" x14ac:dyDescent="0.3">
      <c r="A394" s="2">
        <v>1</v>
      </c>
      <c r="B394" t="s">
        <v>10</v>
      </c>
      <c r="C394">
        <v>0.84959799999999996</v>
      </c>
      <c r="D394">
        <v>0.84300900000000001</v>
      </c>
      <c r="E394">
        <v>0.15699099999999999</v>
      </c>
      <c r="F394">
        <v>0.84300900000000001</v>
      </c>
      <c r="G394">
        <v>0.84235499999999996</v>
      </c>
      <c r="H394">
        <v>0.84267700000000001</v>
      </c>
      <c r="I394" t="s">
        <v>41</v>
      </c>
      <c r="Q394">
        <f t="shared" si="12"/>
        <v>1</v>
      </c>
      <c r="S394" t="b">
        <f t="array" ref="S394">IF(C394=MAX(IF($I:$I=I394,$C:$C)),B394)</f>
        <v>0</v>
      </c>
      <c r="T394">
        <f t="shared" si="13"/>
        <v>0</v>
      </c>
    </row>
    <row r="395" spans="1:20" x14ac:dyDescent="0.3">
      <c r="A395" s="2">
        <v>1</v>
      </c>
      <c r="B395" t="s">
        <v>11</v>
      </c>
      <c r="C395">
        <v>0.82482100000000003</v>
      </c>
      <c r="D395">
        <v>0.81629499999999999</v>
      </c>
      <c r="E395">
        <v>0.18370500000000001</v>
      </c>
      <c r="F395">
        <v>0.81629499999999999</v>
      </c>
      <c r="G395">
        <v>0.81666399999999995</v>
      </c>
      <c r="H395">
        <v>0.81647800000000004</v>
      </c>
      <c r="I395" t="s">
        <v>41</v>
      </c>
      <c r="Q395">
        <f t="shared" si="12"/>
        <v>1</v>
      </c>
      <c r="S395" t="b">
        <f t="array" ref="S395">IF(C395=MAX(IF($I:$I=I395,$C:$C)),B395)</f>
        <v>0</v>
      </c>
      <c r="T395">
        <f t="shared" si="13"/>
        <v>0</v>
      </c>
    </row>
    <row r="396" spans="1:20" x14ac:dyDescent="0.3">
      <c r="A396" s="2">
        <v>7</v>
      </c>
      <c r="B396" t="s">
        <v>12</v>
      </c>
      <c r="C396">
        <v>0.88871999999999995</v>
      </c>
      <c r="D396">
        <v>0.87635099999999999</v>
      </c>
      <c r="E396">
        <v>0.123649</v>
      </c>
      <c r="F396">
        <v>0.87635099999999999</v>
      </c>
      <c r="G396">
        <v>0.88914599999999999</v>
      </c>
      <c r="H396">
        <v>0.88167099999999998</v>
      </c>
      <c r="I396" t="s">
        <v>41</v>
      </c>
      <c r="Q396">
        <f t="shared" si="12"/>
        <v>1</v>
      </c>
      <c r="S396" t="b">
        <f t="array" ref="S396">IF(C396=MAX(IF($I:$I=I396,$C:$C)),B396)</f>
        <v>0</v>
      </c>
      <c r="T396">
        <f t="shared" si="13"/>
        <v>0</v>
      </c>
    </row>
    <row r="397" spans="1:20" x14ac:dyDescent="0.3">
      <c r="A397" s="2">
        <v>1</v>
      </c>
      <c r="B397" t="s">
        <v>13</v>
      </c>
      <c r="C397">
        <v>0.85264099999999998</v>
      </c>
      <c r="D397">
        <v>0.84532600000000002</v>
      </c>
      <c r="E397">
        <v>0.15467400000000001</v>
      </c>
      <c r="F397">
        <v>0.84532600000000002</v>
      </c>
      <c r="G397">
        <v>0.84586499999999998</v>
      </c>
      <c r="H397">
        <v>0.84559300000000004</v>
      </c>
      <c r="I397" t="s">
        <v>41</v>
      </c>
      <c r="Q397">
        <f t="shared" si="12"/>
        <v>1</v>
      </c>
      <c r="S397" t="b">
        <f t="array" ref="S397">IF(C397=MAX(IF($I:$I=I397,$C:$C)),B397)</f>
        <v>0</v>
      </c>
      <c r="T397">
        <f t="shared" si="13"/>
        <v>0</v>
      </c>
    </row>
    <row r="398" spans="1:20" x14ac:dyDescent="0.3">
      <c r="A398" s="2">
        <v>1</v>
      </c>
      <c r="B398" t="s">
        <v>14</v>
      </c>
      <c r="C398">
        <v>0.84112100000000001</v>
      </c>
      <c r="D398">
        <v>0.833507</v>
      </c>
      <c r="E398">
        <v>0.166493</v>
      </c>
      <c r="F398">
        <v>0.833507</v>
      </c>
      <c r="G398">
        <v>0.8337</v>
      </c>
      <c r="H398">
        <v>0.83360299999999998</v>
      </c>
      <c r="I398" t="s">
        <v>41</v>
      </c>
      <c r="Q398">
        <f t="shared" si="12"/>
        <v>1</v>
      </c>
      <c r="S398" t="b">
        <f t="array" ref="S398">IF(C398=MAX(IF($I:$I=I398,$C:$C)),B398)</f>
        <v>0</v>
      </c>
      <c r="T398">
        <f t="shared" si="13"/>
        <v>0</v>
      </c>
    </row>
    <row r="399" spans="1:20" x14ac:dyDescent="0.3">
      <c r="A399" s="2">
        <v>1</v>
      </c>
      <c r="B399" t="s">
        <v>15</v>
      </c>
      <c r="C399">
        <v>0.82090799999999997</v>
      </c>
      <c r="D399">
        <v>0.81287399999999999</v>
      </c>
      <c r="E399">
        <v>0.18712599999999999</v>
      </c>
      <c r="F399">
        <v>0.81287399999999999</v>
      </c>
      <c r="G399">
        <v>0.81239600000000001</v>
      </c>
      <c r="H399">
        <v>0.81263200000000002</v>
      </c>
      <c r="I399" t="s">
        <v>41</v>
      </c>
      <c r="Q399">
        <f t="shared" si="12"/>
        <v>0</v>
      </c>
      <c r="S399" t="b">
        <f t="array" ref="S399">IF(C399=MAX(IF($I:$I=I399,$C:$C)),B399)</f>
        <v>0</v>
      </c>
      <c r="T399">
        <f t="shared" si="13"/>
        <v>0</v>
      </c>
    </row>
    <row r="400" spans="1:20" x14ac:dyDescent="0.3">
      <c r="A400" s="2">
        <v>1</v>
      </c>
      <c r="B400" t="s">
        <v>16</v>
      </c>
      <c r="C400">
        <v>0.81591000000000002</v>
      </c>
      <c r="D400">
        <v>0.80759199999999998</v>
      </c>
      <c r="E400">
        <v>0.192408</v>
      </c>
      <c r="F400">
        <v>0.80759199999999998</v>
      </c>
      <c r="G400">
        <v>0.80718000000000001</v>
      </c>
      <c r="H400">
        <v>0.80738399999999999</v>
      </c>
      <c r="I400" t="s">
        <v>41</v>
      </c>
      <c r="Q400">
        <f t="shared" si="12"/>
        <v>0</v>
      </c>
      <c r="S400" t="b">
        <f t="array" ref="S400">IF(C400=MAX(IF($I:$I=I400,$C:$C)),B400)</f>
        <v>0</v>
      </c>
      <c r="T400">
        <f t="shared" si="13"/>
        <v>0</v>
      </c>
    </row>
    <row r="401" spans="1:20" x14ac:dyDescent="0.3">
      <c r="A401" s="2">
        <v>1</v>
      </c>
      <c r="B401" t="s">
        <v>17</v>
      </c>
      <c r="C401">
        <v>0.81395300000000004</v>
      </c>
      <c r="D401">
        <v>0.80530299999999999</v>
      </c>
      <c r="E401">
        <v>0.19469700000000001</v>
      </c>
      <c r="F401">
        <v>0.80530299999999999</v>
      </c>
      <c r="G401">
        <v>0.80518500000000004</v>
      </c>
      <c r="H401">
        <v>0.80524399999999996</v>
      </c>
      <c r="I401" t="s">
        <v>41</v>
      </c>
      <c r="Q401">
        <f t="shared" si="12"/>
        <v>0</v>
      </c>
      <c r="S401" t="b">
        <f t="array" ref="S401">IF(C401=MAX(IF($I:$I=I401,$C:$C)),B401)</f>
        <v>0</v>
      </c>
      <c r="T401">
        <f t="shared" si="13"/>
        <v>0</v>
      </c>
    </row>
    <row r="402" spans="1:20" x14ac:dyDescent="0.3">
      <c r="A402" s="2">
        <v>49</v>
      </c>
      <c r="B402" t="s">
        <v>0</v>
      </c>
      <c r="C402">
        <v>0.79182200000000003</v>
      </c>
      <c r="D402">
        <v>0.571963</v>
      </c>
      <c r="E402">
        <v>0.428037</v>
      </c>
      <c r="F402">
        <v>0.571963</v>
      </c>
      <c r="G402">
        <v>0.64970000000000006</v>
      </c>
      <c r="H402">
        <v>0.58015600000000001</v>
      </c>
      <c r="I402" t="s">
        <v>42</v>
      </c>
      <c r="Q402">
        <f t="shared" ref="Q402:Q465" si="14">IF(C402&gt;SUMIF(I:I,I402,C:C)/16, 1, 0)</f>
        <v>0</v>
      </c>
      <c r="S402" t="b">
        <f t="array" ref="S402">IF(C402=MAX(IF($I:$I=I402,$C:$C)),B402)</f>
        <v>0</v>
      </c>
      <c r="T402">
        <f t="shared" si="13"/>
        <v>0</v>
      </c>
    </row>
    <row r="403" spans="1:20" x14ac:dyDescent="0.3">
      <c r="A403" s="2">
        <v>35</v>
      </c>
      <c r="B403" t="s">
        <v>3</v>
      </c>
      <c r="C403">
        <v>0.795539</v>
      </c>
      <c r="D403">
        <v>0.54728100000000002</v>
      </c>
      <c r="E403">
        <v>0.45271899999999998</v>
      </c>
      <c r="F403">
        <v>0.54728100000000002</v>
      </c>
      <c r="G403">
        <v>0.65588199999999997</v>
      </c>
      <c r="H403">
        <v>0.54281400000000002</v>
      </c>
      <c r="I403" t="s">
        <v>42</v>
      </c>
      <c r="Q403">
        <f t="shared" si="14"/>
        <v>0</v>
      </c>
      <c r="S403" t="b">
        <f t="array" ref="S403">IF(C403=MAX(IF($I:$I=I403,$C:$C)),B403)</f>
        <v>0</v>
      </c>
      <c r="T403">
        <f t="shared" si="13"/>
        <v>0</v>
      </c>
    </row>
    <row r="404" spans="1:20" x14ac:dyDescent="0.3">
      <c r="A404" s="2">
        <v>9</v>
      </c>
      <c r="B404" t="s">
        <v>4</v>
      </c>
      <c r="C404">
        <v>0.79182200000000003</v>
      </c>
      <c r="D404">
        <v>0.63950700000000005</v>
      </c>
      <c r="E404">
        <v>0.36049300000000001</v>
      </c>
      <c r="F404">
        <v>0.63950700000000005</v>
      </c>
      <c r="G404">
        <v>0.66896500000000003</v>
      </c>
      <c r="H404">
        <v>0.65064900000000003</v>
      </c>
      <c r="I404" t="s">
        <v>42</v>
      </c>
      <c r="Q404">
        <f t="shared" si="14"/>
        <v>0</v>
      </c>
      <c r="S404" t="b">
        <f t="array" ref="S404">IF(C404=MAX(IF($I:$I=I404,$C:$C)),B404)</f>
        <v>0</v>
      </c>
      <c r="T404">
        <f t="shared" si="13"/>
        <v>0</v>
      </c>
    </row>
    <row r="405" spans="1:20" x14ac:dyDescent="0.3">
      <c r="A405" s="2">
        <v>5</v>
      </c>
      <c r="B405" t="s">
        <v>5</v>
      </c>
      <c r="C405">
        <v>0.80297399999999997</v>
      </c>
      <c r="D405">
        <v>0.70730700000000002</v>
      </c>
      <c r="E405">
        <v>0.29269299999999998</v>
      </c>
      <c r="F405">
        <v>0.70730700000000002</v>
      </c>
      <c r="G405">
        <v>0.69937899999999997</v>
      </c>
      <c r="H405">
        <v>0.70313400000000004</v>
      </c>
      <c r="I405" t="s">
        <v>42</v>
      </c>
      <c r="Q405">
        <f t="shared" si="14"/>
        <v>1</v>
      </c>
      <c r="S405" t="b">
        <f t="array" ref="S405">IF(C405=MAX(IF($I:$I=I405,$C:$C)),B405)</f>
        <v>0</v>
      </c>
      <c r="T405">
        <f t="shared" si="13"/>
        <v>0</v>
      </c>
    </row>
    <row r="406" spans="1:20" x14ac:dyDescent="0.3">
      <c r="A406" s="2">
        <v>5</v>
      </c>
      <c r="B406" t="s">
        <v>6</v>
      </c>
      <c r="C406">
        <v>0.80297399999999997</v>
      </c>
      <c r="D406">
        <v>0.68704299999999996</v>
      </c>
      <c r="E406">
        <v>0.31295699999999999</v>
      </c>
      <c r="F406">
        <v>0.68704299999999996</v>
      </c>
      <c r="G406">
        <v>0.69509900000000002</v>
      </c>
      <c r="H406">
        <v>0.69085200000000002</v>
      </c>
      <c r="I406" t="s">
        <v>42</v>
      </c>
      <c r="Q406">
        <f t="shared" si="14"/>
        <v>1</v>
      </c>
      <c r="S406" t="b">
        <f t="array" ref="S406">IF(C406=MAX(IF($I:$I=I406,$C:$C)),B406)</f>
        <v>0</v>
      </c>
      <c r="T406">
        <f t="shared" si="13"/>
        <v>0</v>
      </c>
    </row>
    <row r="407" spans="1:20" x14ac:dyDescent="0.3">
      <c r="A407" s="2">
        <v>31</v>
      </c>
      <c r="B407" t="s">
        <v>7</v>
      </c>
      <c r="C407">
        <v>0.795539</v>
      </c>
      <c r="D407">
        <v>0.59456200000000003</v>
      </c>
      <c r="E407">
        <v>0.40543800000000002</v>
      </c>
      <c r="F407">
        <v>0.59456200000000003</v>
      </c>
      <c r="G407">
        <v>0.66493800000000003</v>
      </c>
      <c r="H407">
        <v>0.60823499999999997</v>
      </c>
      <c r="I407" t="s">
        <v>42</v>
      </c>
      <c r="Q407">
        <f t="shared" si="14"/>
        <v>0</v>
      </c>
      <c r="S407" t="b">
        <f t="array" ref="S407">IF(C407=MAX(IF($I:$I=I407,$C:$C)),B407)</f>
        <v>0</v>
      </c>
      <c r="T407">
        <f t="shared" si="13"/>
        <v>0</v>
      </c>
    </row>
    <row r="408" spans="1:20" x14ac:dyDescent="0.3">
      <c r="A408" s="2">
        <v>29</v>
      </c>
      <c r="B408" t="s">
        <v>8</v>
      </c>
      <c r="C408">
        <v>0.80297399999999997</v>
      </c>
      <c r="D408">
        <v>0.61274399999999996</v>
      </c>
      <c r="E408">
        <v>0.38725599999999999</v>
      </c>
      <c r="F408">
        <v>0.61274399999999996</v>
      </c>
      <c r="G408">
        <v>0.68507700000000005</v>
      </c>
      <c r="H408">
        <v>0.62973599999999996</v>
      </c>
      <c r="I408" t="s">
        <v>42</v>
      </c>
      <c r="Q408">
        <f t="shared" si="14"/>
        <v>1</v>
      </c>
      <c r="S408" t="b">
        <f t="array" ref="S408">IF(C408=MAX(IF($I:$I=I408,$C:$C)),B408)</f>
        <v>0</v>
      </c>
      <c r="T408">
        <f t="shared" si="13"/>
        <v>0</v>
      </c>
    </row>
    <row r="409" spans="1:20" x14ac:dyDescent="0.3">
      <c r="A409" s="2">
        <v>33</v>
      </c>
      <c r="B409" t="s">
        <v>9</v>
      </c>
      <c r="C409">
        <v>0.78810400000000003</v>
      </c>
      <c r="D409">
        <v>0.60339799999999999</v>
      </c>
      <c r="E409">
        <v>0.39660200000000001</v>
      </c>
      <c r="F409">
        <v>0.60339799999999999</v>
      </c>
      <c r="G409">
        <v>0.65231499999999998</v>
      </c>
      <c r="H409">
        <v>0.61630099999999999</v>
      </c>
      <c r="I409" t="s">
        <v>42</v>
      </c>
      <c r="Q409">
        <f t="shared" si="14"/>
        <v>0</v>
      </c>
      <c r="S409" t="b">
        <f t="array" ref="S409">IF(C409=MAX(IF($I:$I=I409,$C:$C)),B409)</f>
        <v>0</v>
      </c>
      <c r="T409">
        <f t="shared" si="13"/>
        <v>0</v>
      </c>
    </row>
    <row r="410" spans="1:20" x14ac:dyDescent="0.3">
      <c r="A410" s="2">
        <v>9</v>
      </c>
      <c r="B410" t="s">
        <v>10</v>
      </c>
      <c r="C410">
        <v>0.79182200000000003</v>
      </c>
      <c r="D410">
        <v>0.63950700000000005</v>
      </c>
      <c r="E410">
        <v>0.36049300000000001</v>
      </c>
      <c r="F410">
        <v>0.63950700000000005</v>
      </c>
      <c r="G410">
        <v>0.66896500000000003</v>
      </c>
      <c r="H410">
        <v>0.65064900000000003</v>
      </c>
      <c r="I410" t="s">
        <v>42</v>
      </c>
      <c r="Q410">
        <f t="shared" si="14"/>
        <v>0</v>
      </c>
      <c r="S410" t="b">
        <f t="array" ref="S410">IF(C410=MAX(IF($I:$I=I410,$C:$C)),B410)</f>
        <v>0</v>
      </c>
      <c r="T410">
        <f t="shared" si="13"/>
        <v>0</v>
      </c>
    </row>
    <row r="411" spans="1:20" x14ac:dyDescent="0.3">
      <c r="A411" s="2">
        <v>49</v>
      </c>
      <c r="B411" t="s">
        <v>11</v>
      </c>
      <c r="C411">
        <v>0.79182200000000003</v>
      </c>
      <c r="D411">
        <v>0.571963</v>
      </c>
      <c r="E411">
        <v>0.428037</v>
      </c>
      <c r="F411">
        <v>0.571963</v>
      </c>
      <c r="G411">
        <v>0.64970000000000006</v>
      </c>
      <c r="H411">
        <v>0.58015600000000001</v>
      </c>
      <c r="I411" t="s">
        <v>42</v>
      </c>
      <c r="Q411">
        <f t="shared" si="14"/>
        <v>0</v>
      </c>
      <c r="S411" t="b">
        <f t="array" ref="S411">IF(C411=MAX(IF($I:$I=I411,$C:$C)),B411)</f>
        <v>0</v>
      </c>
      <c r="T411">
        <f t="shared" si="13"/>
        <v>0</v>
      </c>
    </row>
    <row r="412" spans="1:20" x14ac:dyDescent="0.3">
      <c r="A412" s="2">
        <v>5</v>
      </c>
      <c r="B412" t="s">
        <v>12</v>
      </c>
      <c r="C412">
        <v>0.80297399999999997</v>
      </c>
      <c r="D412">
        <v>0.70730700000000002</v>
      </c>
      <c r="E412">
        <v>0.29269299999999998</v>
      </c>
      <c r="F412">
        <v>0.70730700000000002</v>
      </c>
      <c r="G412">
        <v>0.69937899999999997</v>
      </c>
      <c r="H412">
        <v>0.70313400000000004</v>
      </c>
      <c r="I412" t="s">
        <v>42</v>
      </c>
      <c r="Q412">
        <f t="shared" si="14"/>
        <v>1</v>
      </c>
      <c r="S412" t="b">
        <f t="array" ref="S412">IF(C412=MAX(IF($I:$I=I412,$C:$C)),B412)</f>
        <v>0</v>
      </c>
      <c r="T412">
        <f t="shared" si="13"/>
        <v>0</v>
      </c>
    </row>
    <row r="413" spans="1:20" x14ac:dyDescent="0.3">
      <c r="A413" s="2">
        <v>13</v>
      </c>
      <c r="B413" t="s">
        <v>13</v>
      </c>
      <c r="C413">
        <v>0.80297399999999997</v>
      </c>
      <c r="D413">
        <v>0.64651700000000001</v>
      </c>
      <c r="E413">
        <v>0.35348299999999999</v>
      </c>
      <c r="F413">
        <v>0.64651700000000001</v>
      </c>
      <c r="G413">
        <v>0.68826399999999999</v>
      </c>
      <c r="H413">
        <v>0.66123299999999996</v>
      </c>
      <c r="I413" t="s">
        <v>42</v>
      </c>
      <c r="Q413">
        <f t="shared" si="14"/>
        <v>1</v>
      </c>
      <c r="S413" t="b">
        <f t="array" ref="S413">IF(C413=MAX(IF($I:$I=I413,$C:$C)),B413)</f>
        <v>0</v>
      </c>
      <c r="T413">
        <f t="shared" si="13"/>
        <v>0</v>
      </c>
    </row>
    <row r="414" spans="1:20" x14ac:dyDescent="0.3">
      <c r="A414" s="2">
        <v>9</v>
      </c>
      <c r="B414" t="s">
        <v>14</v>
      </c>
      <c r="C414">
        <v>0.81040900000000005</v>
      </c>
      <c r="D414">
        <v>0.66469800000000001</v>
      </c>
      <c r="E414">
        <v>0.33530199999999999</v>
      </c>
      <c r="F414">
        <v>0.66469800000000001</v>
      </c>
      <c r="G414">
        <v>0.70332499999999998</v>
      </c>
      <c r="H414">
        <v>0.67928999999999995</v>
      </c>
      <c r="I414" t="s">
        <v>42</v>
      </c>
      <c r="Q414">
        <f t="shared" si="14"/>
        <v>1</v>
      </c>
      <c r="S414" t="str">
        <f t="array" ref="S414">IF(C414=MAX(IF($I:$I=I414,$C:$C)),B414)</f>
        <v>RodriguesDistance1</v>
      </c>
      <c r="T414">
        <f t="shared" si="13"/>
        <v>1</v>
      </c>
    </row>
    <row r="415" spans="1:20" x14ac:dyDescent="0.3">
      <c r="A415" s="2">
        <v>33</v>
      </c>
      <c r="B415" t="s">
        <v>15</v>
      </c>
      <c r="C415">
        <v>0.78810400000000003</v>
      </c>
      <c r="D415">
        <v>0.57638100000000003</v>
      </c>
      <c r="E415">
        <v>0.42361900000000002</v>
      </c>
      <c r="F415">
        <v>0.57638100000000003</v>
      </c>
      <c r="G415">
        <v>0.64229199999999997</v>
      </c>
      <c r="H415">
        <v>0.585785</v>
      </c>
      <c r="I415" t="s">
        <v>42</v>
      </c>
      <c r="Q415">
        <f t="shared" si="14"/>
        <v>0</v>
      </c>
      <c r="S415" t="b">
        <f t="array" ref="S415">IF(C415=MAX(IF($I:$I=I415,$C:$C)),B415)</f>
        <v>0</v>
      </c>
      <c r="T415">
        <f t="shared" si="13"/>
        <v>0</v>
      </c>
    </row>
    <row r="416" spans="1:20" x14ac:dyDescent="0.3">
      <c r="A416" s="2">
        <v>23</v>
      </c>
      <c r="B416" t="s">
        <v>16</v>
      </c>
      <c r="C416">
        <v>0.799257</v>
      </c>
      <c r="D416">
        <v>0.603653</v>
      </c>
      <c r="E416">
        <v>0.396347</v>
      </c>
      <c r="F416">
        <v>0.603653</v>
      </c>
      <c r="G416">
        <v>0.67528699999999997</v>
      </c>
      <c r="H416">
        <v>0.61909999999999998</v>
      </c>
      <c r="I416" t="s">
        <v>42</v>
      </c>
      <c r="Q416">
        <f t="shared" si="14"/>
        <v>1</v>
      </c>
      <c r="S416" t="b">
        <f t="array" ref="S416">IF(C416=MAX(IF($I:$I=I416,$C:$C)),B416)</f>
        <v>0</v>
      </c>
      <c r="T416">
        <f t="shared" si="13"/>
        <v>0</v>
      </c>
    </row>
    <row r="417" spans="1:20" x14ac:dyDescent="0.3">
      <c r="A417" s="2">
        <v>27</v>
      </c>
      <c r="B417" t="s">
        <v>17</v>
      </c>
      <c r="C417">
        <v>0.81040900000000005</v>
      </c>
      <c r="D417">
        <v>0.61741699999999999</v>
      </c>
      <c r="E417">
        <v>0.38258300000000001</v>
      </c>
      <c r="F417">
        <v>0.61741699999999999</v>
      </c>
      <c r="G417">
        <v>0.70480100000000001</v>
      </c>
      <c r="H417">
        <v>0.63672700000000004</v>
      </c>
      <c r="I417" t="s">
        <v>42</v>
      </c>
      <c r="Q417">
        <f t="shared" si="14"/>
        <v>1</v>
      </c>
      <c r="S417" t="str">
        <f t="array" ref="S417">IF(C417=MAX(IF($I:$I=I417,$C:$C)),B417)</f>
        <v>RodriguesDistance4</v>
      </c>
      <c r="T417">
        <f t="shared" si="13"/>
        <v>1</v>
      </c>
    </row>
    <row r="418" spans="1:20" x14ac:dyDescent="0.3">
      <c r="A418" s="2">
        <v>3</v>
      </c>
      <c r="B418" t="s">
        <v>0</v>
      </c>
      <c r="C418">
        <v>0.73750000000000004</v>
      </c>
      <c r="D418">
        <v>0.73750000000000004</v>
      </c>
      <c r="E418">
        <v>0.26250000000000001</v>
      </c>
      <c r="F418">
        <v>0.73750000000000004</v>
      </c>
      <c r="G418">
        <v>0.76554900000000004</v>
      </c>
      <c r="H418">
        <v>0.73038000000000003</v>
      </c>
      <c r="I418" t="s">
        <v>43</v>
      </c>
      <c r="Q418">
        <f t="shared" si="14"/>
        <v>0</v>
      </c>
      <c r="S418" t="b">
        <f t="array" ref="S418">IF(C418=MAX(IF($I:$I=I418,$C:$C)),B418)</f>
        <v>0</v>
      </c>
      <c r="T418">
        <f t="shared" si="13"/>
        <v>0</v>
      </c>
    </row>
    <row r="419" spans="1:20" x14ac:dyDescent="0.3">
      <c r="A419" s="2">
        <v>1</v>
      </c>
      <c r="B419" t="s">
        <v>3</v>
      </c>
      <c r="C419">
        <v>0.7</v>
      </c>
      <c r="D419">
        <v>0.7</v>
      </c>
      <c r="E419">
        <v>0.3</v>
      </c>
      <c r="F419">
        <v>0.7</v>
      </c>
      <c r="G419">
        <v>0.71333299999999999</v>
      </c>
      <c r="H419">
        <v>0.69523800000000002</v>
      </c>
      <c r="I419" t="s">
        <v>43</v>
      </c>
      <c r="Q419">
        <f t="shared" si="14"/>
        <v>0</v>
      </c>
      <c r="S419" t="b">
        <f t="array" ref="S419">IF(C419=MAX(IF($I:$I=I419,$C:$C)),B419)</f>
        <v>0</v>
      </c>
      <c r="T419">
        <f t="shared" si="13"/>
        <v>0</v>
      </c>
    </row>
    <row r="420" spans="1:20" x14ac:dyDescent="0.3">
      <c r="A420" s="2">
        <v>5</v>
      </c>
      <c r="B420" t="s">
        <v>4</v>
      </c>
      <c r="C420">
        <v>0.76249999999999996</v>
      </c>
      <c r="D420">
        <v>0.76249999999999996</v>
      </c>
      <c r="E420">
        <v>0.23749999999999999</v>
      </c>
      <c r="F420">
        <v>0.76249999999999996</v>
      </c>
      <c r="G420">
        <v>0.83898300000000003</v>
      </c>
      <c r="H420">
        <v>0.74830300000000005</v>
      </c>
      <c r="I420" t="s">
        <v>43</v>
      </c>
      <c r="Q420">
        <f t="shared" si="14"/>
        <v>1</v>
      </c>
      <c r="S420" t="str">
        <f t="array" ref="S420">IF(C420=MAX(IF($I:$I=I420,$C:$C)),B420)</f>
        <v>ManhattanDistance</v>
      </c>
      <c r="T420">
        <f t="shared" si="13"/>
        <v>1</v>
      </c>
    </row>
    <row r="421" spans="1:20" x14ac:dyDescent="0.3">
      <c r="A421" s="2">
        <v>5</v>
      </c>
      <c r="B421" t="s">
        <v>5</v>
      </c>
      <c r="C421">
        <v>0.75</v>
      </c>
      <c r="D421">
        <v>0.75</v>
      </c>
      <c r="E421">
        <v>0.25</v>
      </c>
      <c r="F421">
        <v>0.75</v>
      </c>
      <c r="G421">
        <v>0.83333299999999999</v>
      </c>
      <c r="H421">
        <v>0.73333300000000001</v>
      </c>
      <c r="I421" t="s">
        <v>43</v>
      </c>
      <c r="Q421">
        <f t="shared" si="14"/>
        <v>1</v>
      </c>
      <c r="S421" t="b">
        <f t="array" ref="S421">IF(C421=MAX(IF($I:$I=I421,$C:$C)),B421)</f>
        <v>0</v>
      </c>
      <c r="T421">
        <f t="shared" si="13"/>
        <v>0</v>
      </c>
    </row>
    <row r="422" spans="1:20" x14ac:dyDescent="0.3">
      <c r="A422" s="2">
        <v>5</v>
      </c>
      <c r="B422" t="s">
        <v>6</v>
      </c>
      <c r="C422">
        <v>0.73750000000000004</v>
      </c>
      <c r="D422">
        <v>0.73750000000000004</v>
      </c>
      <c r="E422">
        <v>0.26250000000000001</v>
      </c>
      <c r="F422">
        <v>0.73750000000000004</v>
      </c>
      <c r="G422">
        <v>0.82786899999999997</v>
      </c>
      <c r="H422">
        <v>0.71807299999999996</v>
      </c>
      <c r="I422" t="s">
        <v>43</v>
      </c>
      <c r="Q422">
        <f t="shared" si="14"/>
        <v>0</v>
      </c>
      <c r="S422" t="b">
        <f t="array" ref="S422">IF(C422=MAX(IF($I:$I=I422,$C:$C)),B422)</f>
        <v>0</v>
      </c>
      <c r="T422">
        <f t="shared" si="13"/>
        <v>0</v>
      </c>
    </row>
    <row r="423" spans="1:20" x14ac:dyDescent="0.3">
      <c r="A423" s="2">
        <v>3</v>
      </c>
      <c r="B423" t="s">
        <v>7</v>
      </c>
      <c r="C423">
        <v>0.76249999999999996</v>
      </c>
      <c r="D423">
        <v>0.76249999999999996</v>
      </c>
      <c r="E423">
        <v>0.23749999999999999</v>
      </c>
      <c r="F423">
        <v>0.76249999999999996</v>
      </c>
      <c r="G423">
        <v>0.77649800000000002</v>
      </c>
      <c r="H423">
        <v>0.75945600000000002</v>
      </c>
      <c r="I423" t="s">
        <v>43</v>
      </c>
      <c r="Q423">
        <f t="shared" si="14"/>
        <v>1</v>
      </c>
      <c r="S423" t="str">
        <f t="array" ref="S423">IF(C423=MAX(IF($I:$I=I423,$C:$C)),B423)</f>
        <v>MinkowskiDistance3</v>
      </c>
      <c r="T423">
        <f t="shared" si="13"/>
        <v>1</v>
      </c>
    </row>
    <row r="424" spans="1:20" x14ac:dyDescent="0.3">
      <c r="A424" s="2">
        <v>3</v>
      </c>
      <c r="B424" t="s">
        <v>8</v>
      </c>
      <c r="C424">
        <v>0.75</v>
      </c>
      <c r="D424">
        <v>0.75</v>
      </c>
      <c r="E424">
        <v>0.25</v>
      </c>
      <c r="F424">
        <v>0.75</v>
      </c>
      <c r="G424">
        <v>0.76041700000000001</v>
      </c>
      <c r="H424">
        <v>0.747475</v>
      </c>
      <c r="I424" t="s">
        <v>43</v>
      </c>
      <c r="Q424">
        <f t="shared" si="14"/>
        <v>1</v>
      </c>
      <c r="S424" t="b">
        <f t="array" ref="S424">IF(C424=MAX(IF($I:$I=I424,$C:$C)),B424)</f>
        <v>0</v>
      </c>
      <c r="T424">
        <f t="shared" si="13"/>
        <v>0</v>
      </c>
    </row>
    <row r="425" spans="1:20" x14ac:dyDescent="0.3">
      <c r="A425" s="2">
        <v>5</v>
      </c>
      <c r="B425" t="s">
        <v>9</v>
      </c>
      <c r="C425">
        <v>0.75</v>
      </c>
      <c r="D425">
        <v>0.75</v>
      </c>
      <c r="E425">
        <v>0.25</v>
      </c>
      <c r="F425">
        <v>0.75</v>
      </c>
      <c r="G425">
        <v>0.83333299999999999</v>
      </c>
      <c r="H425">
        <v>0.73333300000000001</v>
      </c>
      <c r="I425" t="s">
        <v>43</v>
      </c>
      <c r="Q425">
        <f t="shared" si="14"/>
        <v>1</v>
      </c>
      <c r="S425" t="b">
        <f t="array" ref="S425">IF(C425=MAX(IF($I:$I=I425,$C:$C)),B425)</f>
        <v>0</v>
      </c>
      <c r="T425">
        <f t="shared" si="13"/>
        <v>0</v>
      </c>
    </row>
    <row r="426" spans="1:20" x14ac:dyDescent="0.3">
      <c r="A426" s="2">
        <v>5</v>
      </c>
      <c r="B426" t="s">
        <v>10</v>
      </c>
      <c r="C426">
        <v>0.76249999999999996</v>
      </c>
      <c r="D426">
        <v>0.76249999999999996</v>
      </c>
      <c r="E426">
        <v>0.23749999999999999</v>
      </c>
      <c r="F426">
        <v>0.76249999999999996</v>
      </c>
      <c r="G426">
        <v>0.83898300000000003</v>
      </c>
      <c r="H426">
        <v>0.74830300000000005</v>
      </c>
      <c r="I426" t="s">
        <v>43</v>
      </c>
      <c r="Q426">
        <f t="shared" si="14"/>
        <v>1</v>
      </c>
      <c r="S426" t="str">
        <f t="array" ref="S426">IF(C426=MAX(IF($I:$I=I426,$C:$C)),B426)</f>
        <v>MeanAbsoluteError1</v>
      </c>
      <c r="T426">
        <f t="shared" si="13"/>
        <v>1</v>
      </c>
    </row>
    <row r="427" spans="1:20" x14ac:dyDescent="0.3">
      <c r="A427" s="2">
        <v>3</v>
      </c>
      <c r="B427" t="s">
        <v>11</v>
      </c>
      <c r="C427">
        <v>0.73750000000000004</v>
      </c>
      <c r="D427">
        <v>0.73750000000000004</v>
      </c>
      <c r="E427">
        <v>0.26250000000000001</v>
      </c>
      <c r="F427">
        <v>0.73750000000000004</v>
      </c>
      <c r="G427">
        <v>0.76554900000000004</v>
      </c>
      <c r="H427">
        <v>0.73038000000000003</v>
      </c>
      <c r="I427" t="s">
        <v>43</v>
      </c>
      <c r="Q427">
        <f t="shared" si="14"/>
        <v>0</v>
      </c>
      <c r="S427" t="b">
        <f t="array" ref="S427">IF(C427=MAX(IF($I:$I=I427,$C:$C)),B427)</f>
        <v>0</v>
      </c>
      <c r="T427">
        <f t="shared" si="13"/>
        <v>0</v>
      </c>
    </row>
    <row r="428" spans="1:20" x14ac:dyDescent="0.3">
      <c r="A428" s="2">
        <v>5</v>
      </c>
      <c r="B428" t="s">
        <v>12</v>
      </c>
      <c r="C428">
        <v>0.75</v>
      </c>
      <c r="D428">
        <v>0.75</v>
      </c>
      <c r="E428">
        <v>0.25</v>
      </c>
      <c r="F428">
        <v>0.75</v>
      </c>
      <c r="G428">
        <v>0.83333299999999999</v>
      </c>
      <c r="H428">
        <v>0.73333300000000001</v>
      </c>
      <c r="I428" t="s">
        <v>43</v>
      </c>
      <c r="Q428">
        <f t="shared" si="14"/>
        <v>1</v>
      </c>
      <c r="S428" t="b">
        <f t="array" ref="S428">IF(C428=MAX(IF($I:$I=I428,$C:$C)),B428)</f>
        <v>0</v>
      </c>
      <c r="T428">
        <f t="shared" si="13"/>
        <v>0</v>
      </c>
    </row>
    <row r="429" spans="1:20" x14ac:dyDescent="0.3">
      <c r="A429" s="2">
        <v>5</v>
      </c>
      <c r="B429" t="s">
        <v>13</v>
      </c>
      <c r="C429">
        <v>0.73750000000000004</v>
      </c>
      <c r="D429">
        <v>0.73750000000000004</v>
      </c>
      <c r="E429">
        <v>0.26250000000000001</v>
      </c>
      <c r="F429">
        <v>0.73750000000000004</v>
      </c>
      <c r="G429">
        <v>0.82786899999999997</v>
      </c>
      <c r="H429">
        <v>0.71807299999999996</v>
      </c>
      <c r="I429" t="s">
        <v>43</v>
      </c>
      <c r="Q429">
        <f t="shared" si="14"/>
        <v>0</v>
      </c>
      <c r="S429" t="b">
        <f t="array" ref="S429">IF(C429=MAX(IF($I:$I=I429,$C:$C)),B429)</f>
        <v>0</v>
      </c>
      <c r="T429">
        <f t="shared" si="13"/>
        <v>0</v>
      </c>
    </row>
    <row r="430" spans="1:20" x14ac:dyDescent="0.3">
      <c r="A430" s="2">
        <v>5</v>
      </c>
      <c r="B430" t="s">
        <v>14</v>
      </c>
      <c r="C430">
        <v>0.76249999999999996</v>
      </c>
      <c r="D430">
        <v>0.76249999999999996</v>
      </c>
      <c r="E430">
        <v>0.23749999999999999</v>
      </c>
      <c r="F430">
        <v>0.76249999999999996</v>
      </c>
      <c r="G430">
        <v>0.83898300000000003</v>
      </c>
      <c r="H430">
        <v>0.74830300000000005</v>
      </c>
      <c r="I430" t="s">
        <v>43</v>
      </c>
      <c r="Q430">
        <f t="shared" si="14"/>
        <v>1</v>
      </c>
      <c r="S430" t="str">
        <f t="array" ref="S430">IF(C430=MAX(IF($I:$I=I430,$C:$C)),B430)</f>
        <v>RodriguesDistance1</v>
      </c>
      <c r="T430">
        <f t="shared" si="13"/>
        <v>1</v>
      </c>
    </row>
    <row r="431" spans="1:20" x14ac:dyDescent="0.3">
      <c r="A431" s="2">
        <v>3</v>
      </c>
      <c r="B431" t="s">
        <v>15</v>
      </c>
      <c r="C431">
        <v>0.75</v>
      </c>
      <c r="D431">
        <v>0.75</v>
      </c>
      <c r="E431">
        <v>0.25</v>
      </c>
      <c r="F431">
        <v>0.75</v>
      </c>
      <c r="G431">
        <v>0.76666699999999999</v>
      </c>
      <c r="H431">
        <v>0.74603200000000003</v>
      </c>
      <c r="I431" t="s">
        <v>43</v>
      </c>
      <c r="Q431">
        <f t="shared" si="14"/>
        <v>1</v>
      </c>
      <c r="S431" t="b">
        <f t="array" ref="S431">IF(C431=MAX(IF($I:$I=I431,$C:$C)),B431)</f>
        <v>0</v>
      </c>
      <c r="T431">
        <f t="shared" si="13"/>
        <v>0</v>
      </c>
    </row>
    <row r="432" spans="1:20" x14ac:dyDescent="0.3">
      <c r="A432" s="2">
        <v>3</v>
      </c>
      <c r="B432" t="s">
        <v>16</v>
      </c>
      <c r="C432">
        <v>0.75</v>
      </c>
      <c r="D432">
        <v>0.75</v>
      </c>
      <c r="E432">
        <v>0.25</v>
      </c>
      <c r="F432">
        <v>0.75</v>
      </c>
      <c r="G432">
        <v>0.76666699999999999</v>
      </c>
      <c r="H432">
        <v>0.74603200000000003</v>
      </c>
      <c r="I432" t="s">
        <v>43</v>
      </c>
      <c r="Q432">
        <f t="shared" si="14"/>
        <v>1</v>
      </c>
      <c r="S432" t="b">
        <f t="array" ref="S432">IF(C432=MAX(IF($I:$I=I432,$C:$C)),B432)</f>
        <v>0</v>
      </c>
      <c r="T432">
        <f t="shared" si="13"/>
        <v>0</v>
      </c>
    </row>
    <row r="433" spans="1:20" x14ac:dyDescent="0.3">
      <c r="A433" s="2">
        <v>3</v>
      </c>
      <c r="B433" t="s">
        <v>17</v>
      </c>
      <c r="C433">
        <v>0.73750000000000004</v>
      </c>
      <c r="D433">
        <v>0.73750000000000004</v>
      </c>
      <c r="E433">
        <v>0.26250000000000001</v>
      </c>
      <c r="F433">
        <v>0.73750000000000004</v>
      </c>
      <c r="G433">
        <v>0.75016499999999997</v>
      </c>
      <c r="H433">
        <v>0.73413499999999998</v>
      </c>
      <c r="I433" t="s">
        <v>43</v>
      </c>
      <c r="Q433">
        <f t="shared" si="14"/>
        <v>0</v>
      </c>
      <c r="S433" t="b">
        <f t="array" ref="S433">IF(C433=MAX(IF($I:$I=I433,$C:$C)),B433)</f>
        <v>0</v>
      </c>
      <c r="T433">
        <f t="shared" si="13"/>
        <v>0</v>
      </c>
    </row>
    <row r="434" spans="1:20" x14ac:dyDescent="0.3">
      <c r="A434" s="2">
        <v>15</v>
      </c>
      <c r="B434" t="s">
        <v>0</v>
      </c>
      <c r="C434">
        <v>0.91978599999999999</v>
      </c>
      <c r="D434">
        <v>0.56085300000000005</v>
      </c>
      <c r="E434">
        <v>0.43914700000000001</v>
      </c>
      <c r="F434">
        <v>0.56085300000000005</v>
      </c>
      <c r="G434">
        <v>0.71448100000000003</v>
      </c>
      <c r="H434">
        <v>0.58413599999999999</v>
      </c>
      <c r="I434" t="s">
        <v>44</v>
      </c>
      <c r="Q434">
        <f t="shared" si="14"/>
        <v>0</v>
      </c>
      <c r="S434" t="b">
        <f t="array" ref="S434">IF(C434=MAX(IF($I:$I=I434,$C:$C)),B434)</f>
        <v>0</v>
      </c>
      <c r="T434">
        <f t="shared" si="13"/>
        <v>0</v>
      </c>
    </row>
    <row r="435" spans="1:20" x14ac:dyDescent="0.3">
      <c r="A435" s="2">
        <v>1</v>
      </c>
      <c r="B435" t="s">
        <v>3</v>
      </c>
      <c r="C435">
        <v>0.93582900000000002</v>
      </c>
      <c r="D435">
        <v>0.69127899999999998</v>
      </c>
      <c r="E435">
        <v>0.30872100000000002</v>
      </c>
      <c r="F435">
        <v>0.69127899999999998</v>
      </c>
      <c r="G435">
        <v>0.80805199999999999</v>
      </c>
      <c r="H435">
        <v>0.73285699999999998</v>
      </c>
      <c r="I435" t="s">
        <v>44</v>
      </c>
      <c r="Q435">
        <f t="shared" si="14"/>
        <v>1</v>
      </c>
      <c r="S435" t="str">
        <f t="array" ref="S435">IF(C435=MAX(IF($I:$I=I435,$C:$C)),B435)</f>
        <v>ChebyshevDistance</v>
      </c>
      <c r="T435">
        <f t="shared" si="13"/>
        <v>1</v>
      </c>
    </row>
    <row r="436" spans="1:20" x14ac:dyDescent="0.3">
      <c r="A436" s="2">
        <v>15</v>
      </c>
      <c r="B436" t="s">
        <v>4</v>
      </c>
      <c r="C436">
        <v>0.91978599999999999</v>
      </c>
      <c r="D436">
        <v>0.56085300000000005</v>
      </c>
      <c r="E436">
        <v>0.43914700000000001</v>
      </c>
      <c r="F436">
        <v>0.56085300000000005</v>
      </c>
      <c r="G436">
        <v>0.71448100000000003</v>
      </c>
      <c r="H436">
        <v>0.58413599999999999</v>
      </c>
      <c r="I436" t="s">
        <v>44</v>
      </c>
      <c r="Q436">
        <f t="shared" si="14"/>
        <v>0</v>
      </c>
      <c r="S436" t="b">
        <f t="array" ref="S436">IF(C436=MAX(IF($I:$I=I436,$C:$C)),B436)</f>
        <v>0</v>
      </c>
      <c r="T436">
        <f t="shared" si="13"/>
        <v>0</v>
      </c>
    </row>
    <row r="437" spans="1:20" x14ac:dyDescent="0.3">
      <c r="A437" s="2">
        <v>15</v>
      </c>
      <c r="B437" t="s">
        <v>5</v>
      </c>
      <c r="C437">
        <v>0.91978599999999999</v>
      </c>
      <c r="D437">
        <v>0.56085300000000005</v>
      </c>
      <c r="E437">
        <v>0.43914700000000001</v>
      </c>
      <c r="F437">
        <v>0.56085300000000005</v>
      </c>
      <c r="G437">
        <v>0.71448100000000003</v>
      </c>
      <c r="H437">
        <v>0.58413599999999999</v>
      </c>
      <c r="I437" t="s">
        <v>44</v>
      </c>
      <c r="Q437">
        <f t="shared" si="14"/>
        <v>0</v>
      </c>
      <c r="S437" t="b">
        <f t="array" ref="S437">IF(C437=MAX(IF($I:$I=I437,$C:$C)),B437)</f>
        <v>0</v>
      </c>
      <c r="T437">
        <f t="shared" si="13"/>
        <v>0</v>
      </c>
    </row>
    <row r="438" spans="1:20" x14ac:dyDescent="0.3">
      <c r="A438" s="2">
        <v>15</v>
      </c>
      <c r="B438" t="s">
        <v>6</v>
      </c>
      <c r="C438">
        <v>0.91978599999999999</v>
      </c>
      <c r="D438">
        <v>0.56085300000000005</v>
      </c>
      <c r="E438">
        <v>0.43914700000000001</v>
      </c>
      <c r="F438">
        <v>0.56085300000000005</v>
      </c>
      <c r="G438">
        <v>0.71448100000000003</v>
      </c>
      <c r="H438">
        <v>0.58413599999999999</v>
      </c>
      <c r="I438" t="s">
        <v>44</v>
      </c>
      <c r="Q438">
        <f t="shared" si="14"/>
        <v>0</v>
      </c>
      <c r="S438" t="b">
        <f t="array" ref="S438">IF(C438=MAX(IF($I:$I=I438,$C:$C)),B438)</f>
        <v>0</v>
      </c>
      <c r="T438">
        <f t="shared" si="13"/>
        <v>0</v>
      </c>
    </row>
    <row r="439" spans="1:20" x14ac:dyDescent="0.3">
      <c r="A439" s="2">
        <v>15</v>
      </c>
      <c r="B439" t="s">
        <v>7</v>
      </c>
      <c r="C439">
        <v>0.91978599999999999</v>
      </c>
      <c r="D439">
        <v>0.56085300000000005</v>
      </c>
      <c r="E439">
        <v>0.43914700000000001</v>
      </c>
      <c r="F439">
        <v>0.56085300000000005</v>
      </c>
      <c r="G439">
        <v>0.71448100000000003</v>
      </c>
      <c r="H439">
        <v>0.58413599999999999</v>
      </c>
      <c r="I439" t="s">
        <v>44</v>
      </c>
      <c r="Q439">
        <f t="shared" si="14"/>
        <v>0</v>
      </c>
      <c r="S439" t="b">
        <f t="array" ref="S439">IF(C439=MAX(IF($I:$I=I439,$C:$C)),B439)</f>
        <v>0</v>
      </c>
      <c r="T439">
        <f t="shared" si="13"/>
        <v>0</v>
      </c>
    </row>
    <row r="440" spans="1:20" x14ac:dyDescent="0.3">
      <c r="A440" s="2">
        <v>15</v>
      </c>
      <c r="B440" t="s">
        <v>8</v>
      </c>
      <c r="C440">
        <v>0.91978599999999999</v>
      </c>
      <c r="D440">
        <v>0.56085300000000005</v>
      </c>
      <c r="E440">
        <v>0.43914700000000001</v>
      </c>
      <c r="F440">
        <v>0.56085300000000005</v>
      </c>
      <c r="G440">
        <v>0.71448100000000003</v>
      </c>
      <c r="H440">
        <v>0.58413599999999999</v>
      </c>
      <c r="I440" t="s">
        <v>44</v>
      </c>
      <c r="Q440">
        <f t="shared" si="14"/>
        <v>0</v>
      </c>
      <c r="S440" t="b">
        <f t="array" ref="S440">IF(C440=MAX(IF($I:$I=I440,$C:$C)),B440)</f>
        <v>0</v>
      </c>
      <c r="T440">
        <f t="shared" si="13"/>
        <v>0</v>
      </c>
    </row>
    <row r="441" spans="1:20" x14ac:dyDescent="0.3">
      <c r="A441" s="2">
        <v>1</v>
      </c>
      <c r="B441" t="s">
        <v>9</v>
      </c>
      <c r="C441">
        <v>0.91978599999999999</v>
      </c>
      <c r="D441">
        <v>0.5</v>
      </c>
      <c r="E441">
        <v>0.5</v>
      </c>
      <c r="F441">
        <v>0.5</v>
      </c>
      <c r="G441" t="s">
        <v>1</v>
      </c>
      <c r="H441" t="s">
        <v>1</v>
      </c>
      <c r="I441" t="s">
        <v>44</v>
      </c>
      <c r="Q441">
        <f t="shared" si="14"/>
        <v>0</v>
      </c>
      <c r="S441" t="b">
        <f t="array" ref="S441">IF(C441=MAX(IF($I:$I=I441,$C:$C)),B441)</f>
        <v>0</v>
      </c>
      <c r="T441">
        <f t="shared" si="13"/>
        <v>0</v>
      </c>
    </row>
    <row r="442" spans="1:20" x14ac:dyDescent="0.3">
      <c r="A442" s="2">
        <v>15</v>
      </c>
      <c r="B442" t="s">
        <v>10</v>
      </c>
      <c r="C442">
        <v>0.91978599999999999</v>
      </c>
      <c r="D442">
        <v>0.56085300000000005</v>
      </c>
      <c r="E442">
        <v>0.43914700000000001</v>
      </c>
      <c r="F442">
        <v>0.56085300000000005</v>
      </c>
      <c r="G442">
        <v>0.71448100000000003</v>
      </c>
      <c r="H442">
        <v>0.58413599999999999</v>
      </c>
      <c r="I442" t="s">
        <v>44</v>
      </c>
      <c r="Q442">
        <f t="shared" si="14"/>
        <v>0</v>
      </c>
      <c r="S442" t="b">
        <f t="array" ref="S442">IF(C442=MAX(IF($I:$I=I442,$C:$C)),B442)</f>
        <v>0</v>
      </c>
      <c r="T442">
        <f t="shared" si="13"/>
        <v>0</v>
      </c>
    </row>
    <row r="443" spans="1:20" x14ac:dyDescent="0.3">
      <c r="A443" s="2">
        <v>15</v>
      </c>
      <c r="B443" t="s">
        <v>11</v>
      </c>
      <c r="C443">
        <v>0.91978599999999999</v>
      </c>
      <c r="D443">
        <v>0.56085300000000005</v>
      </c>
      <c r="E443">
        <v>0.43914700000000001</v>
      </c>
      <c r="F443">
        <v>0.56085300000000005</v>
      </c>
      <c r="G443">
        <v>0.71448100000000003</v>
      </c>
      <c r="H443">
        <v>0.58413599999999999</v>
      </c>
      <c r="I443" t="s">
        <v>44</v>
      </c>
      <c r="Q443">
        <f t="shared" si="14"/>
        <v>0</v>
      </c>
      <c r="S443" t="b">
        <f t="array" ref="S443">IF(C443=MAX(IF($I:$I=I443,$C:$C)),B443)</f>
        <v>0</v>
      </c>
      <c r="T443">
        <f t="shared" si="13"/>
        <v>0</v>
      </c>
    </row>
    <row r="444" spans="1:20" x14ac:dyDescent="0.3">
      <c r="A444" s="2">
        <v>15</v>
      </c>
      <c r="B444" t="s">
        <v>12</v>
      </c>
      <c r="C444">
        <v>0.91978599999999999</v>
      </c>
      <c r="D444">
        <v>0.56085300000000005</v>
      </c>
      <c r="E444">
        <v>0.43914700000000001</v>
      </c>
      <c r="F444">
        <v>0.56085300000000005</v>
      </c>
      <c r="G444">
        <v>0.71448100000000003</v>
      </c>
      <c r="H444">
        <v>0.58413599999999999</v>
      </c>
      <c r="I444" t="s">
        <v>44</v>
      </c>
      <c r="Q444">
        <f t="shared" si="14"/>
        <v>0</v>
      </c>
      <c r="S444" t="b">
        <f t="array" ref="S444">IF(C444=MAX(IF($I:$I=I444,$C:$C)),B444)</f>
        <v>0</v>
      </c>
      <c r="T444">
        <f t="shared" si="13"/>
        <v>0</v>
      </c>
    </row>
    <row r="445" spans="1:20" x14ac:dyDescent="0.3">
      <c r="A445" s="2">
        <v>15</v>
      </c>
      <c r="B445" t="s">
        <v>13</v>
      </c>
      <c r="C445">
        <v>0.91978599999999999</v>
      </c>
      <c r="D445">
        <v>0.56085300000000005</v>
      </c>
      <c r="E445">
        <v>0.43914700000000001</v>
      </c>
      <c r="F445">
        <v>0.56085300000000005</v>
      </c>
      <c r="G445">
        <v>0.71448100000000003</v>
      </c>
      <c r="H445">
        <v>0.58413599999999999</v>
      </c>
      <c r="I445" t="s">
        <v>44</v>
      </c>
      <c r="Q445">
        <f t="shared" si="14"/>
        <v>0</v>
      </c>
      <c r="S445" t="b">
        <f t="array" ref="S445">IF(C445=MAX(IF($I:$I=I445,$C:$C)),B445)</f>
        <v>0</v>
      </c>
      <c r="T445">
        <f t="shared" si="13"/>
        <v>0</v>
      </c>
    </row>
    <row r="446" spans="1:20" x14ac:dyDescent="0.3">
      <c r="A446" s="2">
        <v>15</v>
      </c>
      <c r="B446" t="s">
        <v>14</v>
      </c>
      <c r="C446">
        <v>0.91978599999999999</v>
      </c>
      <c r="D446">
        <v>0.56085300000000005</v>
      </c>
      <c r="E446">
        <v>0.43914700000000001</v>
      </c>
      <c r="F446">
        <v>0.56085300000000005</v>
      </c>
      <c r="G446">
        <v>0.71448100000000003</v>
      </c>
      <c r="H446">
        <v>0.58413599999999999</v>
      </c>
      <c r="I446" t="s">
        <v>44</v>
      </c>
      <c r="Q446">
        <f t="shared" si="14"/>
        <v>0</v>
      </c>
      <c r="S446" t="b">
        <f t="array" ref="S446">IF(C446=MAX(IF($I:$I=I446,$C:$C)),B446)</f>
        <v>0</v>
      </c>
      <c r="T446">
        <f t="shared" si="13"/>
        <v>0</v>
      </c>
    </row>
    <row r="447" spans="1:20" x14ac:dyDescent="0.3">
      <c r="A447" s="2">
        <v>15</v>
      </c>
      <c r="B447" t="s">
        <v>15</v>
      </c>
      <c r="C447">
        <v>0.91978599999999999</v>
      </c>
      <c r="D447">
        <v>0.56085300000000005</v>
      </c>
      <c r="E447">
        <v>0.43914700000000001</v>
      </c>
      <c r="F447">
        <v>0.56085300000000005</v>
      </c>
      <c r="G447">
        <v>0.71448100000000003</v>
      </c>
      <c r="H447">
        <v>0.58413599999999999</v>
      </c>
      <c r="I447" t="s">
        <v>44</v>
      </c>
      <c r="Q447">
        <f t="shared" si="14"/>
        <v>0</v>
      </c>
      <c r="S447" t="b">
        <f t="array" ref="S447">IF(C447=MAX(IF($I:$I=I447,$C:$C)),B447)</f>
        <v>0</v>
      </c>
      <c r="T447">
        <f t="shared" si="13"/>
        <v>0</v>
      </c>
    </row>
    <row r="448" spans="1:20" x14ac:dyDescent="0.3">
      <c r="A448" s="2">
        <v>15</v>
      </c>
      <c r="B448" t="s">
        <v>16</v>
      </c>
      <c r="C448">
        <v>0.91978599999999999</v>
      </c>
      <c r="D448">
        <v>0.56085300000000005</v>
      </c>
      <c r="E448">
        <v>0.43914700000000001</v>
      </c>
      <c r="F448">
        <v>0.56085300000000005</v>
      </c>
      <c r="G448">
        <v>0.71448100000000003</v>
      </c>
      <c r="H448">
        <v>0.58413599999999999</v>
      </c>
      <c r="I448" t="s">
        <v>44</v>
      </c>
      <c r="Q448">
        <f t="shared" si="14"/>
        <v>0</v>
      </c>
      <c r="S448" t="b">
        <f t="array" ref="S448">IF(C448=MAX(IF($I:$I=I448,$C:$C)),B448)</f>
        <v>0</v>
      </c>
      <c r="T448">
        <f t="shared" si="13"/>
        <v>0</v>
      </c>
    </row>
    <row r="449" spans="1:20" x14ac:dyDescent="0.3">
      <c r="A449" s="2">
        <v>15</v>
      </c>
      <c r="B449" t="s">
        <v>17</v>
      </c>
      <c r="C449">
        <v>0.91978599999999999</v>
      </c>
      <c r="D449">
        <v>0.56085300000000005</v>
      </c>
      <c r="E449">
        <v>0.43914700000000001</v>
      </c>
      <c r="F449">
        <v>0.56085300000000005</v>
      </c>
      <c r="G449">
        <v>0.71448100000000003</v>
      </c>
      <c r="H449">
        <v>0.58413599999999999</v>
      </c>
      <c r="I449" t="s">
        <v>44</v>
      </c>
      <c r="Q449">
        <f t="shared" si="14"/>
        <v>0</v>
      </c>
      <c r="S449" t="b">
        <f t="array" ref="S449">IF(C449=MAX(IF($I:$I=I449,$C:$C)),B449)</f>
        <v>0</v>
      </c>
      <c r="T449">
        <f t="shared" si="13"/>
        <v>0</v>
      </c>
    </row>
    <row r="450" spans="1:20" x14ac:dyDescent="0.3">
      <c r="A450" s="2">
        <v>5</v>
      </c>
      <c r="B450" t="s">
        <v>0</v>
      </c>
      <c r="C450">
        <v>0.71250000000000002</v>
      </c>
      <c r="D450">
        <v>0.71250000000000002</v>
      </c>
      <c r="E450">
        <v>0.28749999999999998</v>
      </c>
      <c r="F450">
        <v>0.71250000000000002</v>
      </c>
      <c r="G450">
        <v>0.73759600000000003</v>
      </c>
      <c r="H450">
        <v>0.70470200000000005</v>
      </c>
      <c r="I450" t="s">
        <v>45</v>
      </c>
      <c r="Q450">
        <f t="shared" si="14"/>
        <v>1</v>
      </c>
      <c r="S450" t="str">
        <f t="array" ref="S450">IF(C450=MAX(IF($I:$I=I450,$C:$C)),B450)</f>
        <v>EuclideanDistance</v>
      </c>
      <c r="T450">
        <f t="shared" si="13"/>
        <v>1</v>
      </c>
    </row>
    <row r="451" spans="1:20" x14ac:dyDescent="0.3">
      <c r="A451" s="2">
        <v>7</v>
      </c>
      <c r="B451" t="s">
        <v>3</v>
      </c>
      <c r="C451">
        <v>0.66249999999999998</v>
      </c>
      <c r="D451">
        <v>0.66249999999999998</v>
      </c>
      <c r="E451">
        <v>0.33750000000000002</v>
      </c>
      <c r="F451">
        <v>0.66249999999999998</v>
      </c>
      <c r="G451">
        <v>0.72433099999999995</v>
      </c>
      <c r="H451">
        <v>0.63752299999999995</v>
      </c>
      <c r="I451" t="s">
        <v>45</v>
      </c>
      <c r="Q451">
        <f t="shared" si="14"/>
        <v>0</v>
      </c>
      <c r="S451" t="b">
        <f t="array" ref="S451">IF(C451=MAX(IF($I:$I=I451,$C:$C)),B451)</f>
        <v>0</v>
      </c>
      <c r="T451">
        <f t="shared" ref="T451:T514" si="15">IF(S451&lt;&gt;FALSE,1,0)</f>
        <v>0</v>
      </c>
    </row>
    <row r="452" spans="1:20" x14ac:dyDescent="0.3">
      <c r="A452" s="2">
        <v>5</v>
      </c>
      <c r="B452" t="s">
        <v>4</v>
      </c>
      <c r="C452">
        <v>0.71250000000000002</v>
      </c>
      <c r="D452">
        <v>0.71250000000000002</v>
      </c>
      <c r="E452">
        <v>0.28749999999999998</v>
      </c>
      <c r="F452">
        <v>0.71250000000000002</v>
      </c>
      <c r="G452">
        <v>0.73759600000000003</v>
      </c>
      <c r="H452">
        <v>0.70470200000000005</v>
      </c>
      <c r="I452" t="s">
        <v>45</v>
      </c>
      <c r="Q452">
        <f t="shared" si="14"/>
        <v>1</v>
      </c>
      <c r="S452" t="str">
        <f t="array" ref="S452">IF(C452=MAX(IF($I:$I=I452,$C:$C)),B452)</f>
        <v>ManhattanDistance</v>
      </c>
      <c r="T452">
        <f t="shared" si="15"/>
        <v>1</v>
      </c>
    </row>
    <row r="453" spans="1:20" x14ac:dyDescent="0.3">
      <c r="A453" s="2">
        <v>5</v>
      </c>
      <c r="B453" t="s">
        <v>5</v>
      </c>
      <c r="C453">
        <v>0.71250000000000002</v>
      </c>
      <c r="D453">
        <v>0.71250000000000002</v>
      </c>
      <c r="E453">
        <v>0.28749999999999998</v>
      </c>
      <c r="F453">
        <v>0.71250000000000002</v>
      </c>
      <c r="G453">
        <v>0.73759600000000003</v>
      </c>
      <c r="H453">
        <v>0.70470200000000005</v>
      </c>
      <c r="I453" t="s">
        <v>45</v>
      </c>
      <c r="Q453">
        <f t="shared" si="14"/>
        <v>1</v>
      </c>
      <c r="S453" t="str">
        <f t="array" ref="S453">IF(C453=MAX(IF($I:$I=I453,$C:$C)),B453)</f>
        <v>MinkowskiDistance05</v>
      </c>
      <c r="T453">
        <f t="shared" si="15"/>
        <v>1</v>
      </c>
    </row>
    <row r="454" spans="1:20" x14ac:dyDescent="0.3">
      <c r="A454" s="2">
        <v>5</v>
      </c>
      <c r="B454" t="s">
        <v>6</v>
      </c>
      <c r="C454">
        <v>0.71250000000000002</v>
      </c>
      <c r="D454">
        <v>0.71250000000000002</v>
      </c>
      <c r="E454">
        <v>0.28749999999999998</v>
      </c>
      <c r="F454">
        <v>0.71250000000000002</v>
      </c>
      <c r="G454">
        <v>0.73759600000000003</v>
      </c>
      <c r="H454">
        <v>0.70470200000000005</v>
      </c>
      <c r="I454" t="s">
        <v>45</v>
      </c>
      <c r="Q454">
        <f t="shared" si="14"/>
        <v>1</v>
      </c>
      <c r="S454" t="str">
        <f t="array" ref="S454">IF(C454=MAX(IF($I:$I=I454,$C:$C)),B454)</f>
        <v>MinkowskiDistance075</v>
      </c>
      <c r="T454">
        <f t="shared" si="15"/>
        <v>1</v>
      </c>
    </row>
    <row r="455" spans="1:20" x14ac:dyDescent="0.3">
      <c r="A455" s="2">
        <v>5</v>
      </c>
      <c r="B455" t="s">
        <v>7</v>
      </c>
      <c r="C455">
        <v>0.71250000000000002</v>
      </c>
      <c r="D455">
        <v>0.71250000000000002</v>
      </c>
      <c r="E455">
        <v>0.28749999999999998</v>
      </c>
      <c r="F455">
        <v>0.71250000000000002</v>
      </c>
      <c r="G455">
        <v>0.73759600000000003</v>
      </c>
      <c r="H455">
        <v>0.70470200000000005</v>
      </c>
      <c r="I455" t="s">
        <v>45</v>
      </c>
      <c r="Q455">
        <f t="shared" si="14"/>
        <v>1</v>
      </c>
      <c r="S455" t="str">
        <f t="array" ref="S455">IF(C455=MAX(IF($I:$I=I455,$C:$C)),B455)</f>
        <v>MinkowskiDistance3</v>
      </c>
      <c r="T455">
        <f t="shared" si="15"/>
        <v>1</v>
      </c>
    </row>
    <row r="456" spans="1:20" x14ac:dyDescent="0.3">
      <c r="A456" s="2">
        <v>5</v>
      </c>
      <c r="B456" t="s">
        <v>8</v>
      </c>
      <c r="C456">
        <v>0.71250000000000002</v>
      </c>
      <c r="D456">
        <v>0.71250000000000002</v>
      </c>
      <c r="E456">
        <v>0.28749999999999998</v>
      </c>
      <c r="F456">
        <v>0.71250000000000002</v>
      </c>
      <c r="G456">
        <v>0.73759600000000003</v>
      </c>
      <c r="H456">
        <v>0.70470200000000005</v>
      </c>
      <c r="I456" t="s">
        <v>45</v>
      </c>
      <c r="Q456">
        <f t="shared" si="14"/>
        <v>1</v>
      </c>
      <c r="S456" t="str">
        <f t="array" ref="S456">IF(C456=MAX(IF($I:$I=I456,$C:$C)),B456)</f>
        <v>MinkowskiDistance4</v>
      </c>
      <c r="T456">
        <f t="shared" si="15"/>
        <v>1</v>
      </c>
    </row>
    <row r="457" spans="1:20" x14ac:dyDescent="0.3">
      <c r="A457" s="2">
        <v>1</v>
      </c>
      <c r="B457" t="s">
        <v>9</v>
      </c>
      <c r="C457">
        <v>0.5</v>
      </c>
      <c r="D457">
        <v>0.5</v>
      </c>
      <c r="E457">
        <v>0.5</v>
      </c>
      <c r="F457">
        <v>0.5</v>
      </c>
      <c r="G457">
        <v>0.5</v>
      </c>
      <c r="H457">
        <v>0.40476200000000001</v>
      </c>
      <c r="I457" t="s">
        <v>45</v>
      </c>
      <c r="Q457">
        <f t="shared" si="14"/>
        <v>0</v>
      </c>
      <c r="S457" t="b">
        <f t="array" ref="S457">IF(C457=MAX(IF($I:$I=I457,$C:$C)),B457)</f>
        <v>0</v>
      </c>
      <c r="T457">
        <f t="shared" si="15"/>
        <v>0</v>
      </c>
    </row>
    <row r="458" spans="1:20" x14ac:dyDescent="0.3">
      <c r="A458" s="2">
        <v>5</v>
      </c>
      <c r="B458" t="s">
        <v>10</v>
      </c>
      <c r="C458">
        <v>0.71250000000000002</v>
      </c>
      <c r="D458">
        <v>0.71250000000000002</v>
      </c>
      <c r="E458">
        <v>0.28749999999999998</v>
      </c>
      <c r="F458">
        <v>0.71250000000000002</v>
      </c>
      <c r="G458">
        <v>0.73759600000000003</v>
      </c>
      <c r="H458">
        <v>0.70470200000000005</v>
      </c>
      <c r="I458" t="s">
        <v>45</v>
      </c>
      <c r="Q458">
        <f t="shared" si="14"/>
        <v>1</v>
      </c>
      <c r="S458" t="str">
        <f t="array" ref="S458">IF(C458=MAX(IF($I:$I=I458,$C:$C)),B458)</f>
        <v>MeanAbsoluteError1</v>
      </c>
      <c r="T458">
        <f t="shared" si="15"/>
        <v>1</v>
      </c>
    </row>
    <row r="459" spans="1:20" x14ac:dyDescent="0.3">
      <c r="A459" s="2">
        <v>5</v>
      </c>
      <c r="B459" t="s">
        <v>11</v>
      </c>
      <c r="C459">
        <v>0.71250000000000002</v>
      </c>
      <c r="D459">
        <v>0.71250000000000002</v>
      </c>
      <c r="E459">
        <v>0.28749999999999998</v>
      </c>
      <c r="F459">
        <v>0.71250000000000002</v>
      </c>
      <c r="G459">
        <v>0.73759600000000003</v>
      </c>
      <c r="H459">
        <v>0.70470200000000005</v>
      </c>
      <c r="I459" t="s">
        <v>45</v>
      </c>
      <c r="Q459">
        <f t="shared" si="14"/>
        <v>1</v>
      </c>
      <c r="S459" t="str">
        <f t="array" ref="S459">IF(C459=MAX(IF($I:$I=I459,$C:$C)),B459)</f>
        <v>SumOfSquaredDifference</v>
      </c>
      <c r="T459">
        <f t="shared" si="15"/>
        <v>1</v>
      </c>
    </row>
    <row r="460" spans="1:20" x14ac:dyDescent="0.3">
      <c r="A460" s="2">
        <v>5</v>
      </c>
      <c r="B460" t="s">
        <v>12</v>
      </c>
      <c r="C460">
        <v>0.71250000000000002</v>
      </c>
      <c r="D460">
        <v>0.71250000000000002</v>
      </c>
      <c r="E460">
        <v>0.28749999999999998</v>
      </c>
      <c r="F460">
        <v>0.71250000000000002</v>
      </c>
      <c r="G460">
        <v>0.73759600000000003</v>
      </c>
      <c r="H460">
        <v>0.70470200000000005</v>
      </c>
      <c r="I460" t="s">
        <v>45</v>
      </c>
      <c r="Q460">
        <f t="shared" si="14"/>
        <v>1</v>
      </c>
      <c r="S460" t="str">
        <f t="array" ref="S460">IF(C460=MAX(IF($I:$I=I460,$C:$C)),B460)</f>
        <v>RodriguesDistance05</v>
      </c>
      <c r="T460">
        <f t="shared" si="15"/>
        <v>1</v>
      </c>
    </row>
    <row r="461" spans="1:20" x14ac:dyDescent="0.3">
      <c r="A461" s="2">
        <v>5</v>
      </c>
      <c r="B461" t="s">
        <v>13</v>
      </c>
      <c r="C461">
        <v>0.71250000000000002</v>
      </c>
      <c r="D461">
        <v>0.71250000000000002</v>
      </c>
      <c r="E461">
        <v>0.28749999999999998</v>
      </c>
      <c r="F461">
        <v>0.71250000000000002</v>
      </c>
      <c r="G461">
        <v>0.73759600000000003</v>
      </c>
      <c r="H461">
        <v>0.70470200000000005</v>
      </c>
      <c r="I461" t="s">
        <v>45</v>
      </c>
      <c r="Q461">
        <f t="shared" si="14"/>
        <v>1</v>
      </c>
      <c r="S461" t="str">
        <f t="array" ref="S461">IF(C461=MAX(IF($I:$I=I461,$C:$C)),B461)</f>
        <v>RodriguesDistance075</v>
      </c>
      <c r="T461">
        <f t="shared" si="15"/>
        <v>1</v>
      </c>
    </row>
    <row r="462" spans="1:20" x14ac:dyDescent="0.3">
      <c r="A462" s="2">
        <v>5</v>
      </c>
      <c r="B462" t="s">
        <v>14</v>
      </c>
      <c r="C462">
        <v>0.71250000000000002</v>
      </c>
      <c r="D462">
        <v>0.71250000000000002</v>
      </c>
      <c r="E462">
        <v>0.28749999999999998</v>
      </c>
      <c r="F462">
        <v>0.71250000000000002</v>
      </c>
      <c r="G462">
        <v>0.73759600000000003</v>
      </c>
      <c r="H462">
        <v>0.70470200000000005</v>
      </c>
      <c r="I462" t="s">
        <v>45</v>
      </c>
      <c r="Q462">
        <f t="shared" si="14"/>
        <v>1</v>
      </c>
      <c r="S462" t="str">
        <f t="array" ref="S462">IF(C462=MAX(IF($I:$I=I462,$C:$C)),B462)</f>
        <v>RodriguesDistance1</v>
      </c>
      <c r="T462">
        <f t="shared" si="15"/>
        <v>1</v>
      </c>
    </row>
    <row r="463" spans="1:20" x14ac:dyDescent="0.3">
      <c r="A463" s="2">
        <v>5</v>
      </c>
      <c r="B463" t="s">
        <v>15</v>
      </c>
      <c r="C463">
        <v>0.71250000000000002</v>
      </c>
      <c r="D463">
        <v>0.71250000000000002</v>
      </c>
      <c r="E463">
        <v>0.28749999999999998</v>
      </c>
      <c r="F463">
        <v>0.71250000000000002</v>
      </c>
      <c r="G463">
        <v>0.73759600000000003</v>
      </c>
      <c r="H463">
        <v>0.70470200000000005</v>
      </c>
      <c r="I463" t="s">
        <v>45</v>
      </c>
      <c r="Q463">
        <f t="shared" si="14"/>
        <v>1</v>
      </c>
      <c r="S463" t="str">
        <f t="array" ref="S463">IF(C463=MAX(IF($I:$I=I463,$C:$C)),B463)</f>
        <v>RodriguesDistance2</v>
      </c>
      <c r="T463">
        <f t="shared" si="15"/>
        <v>1</v>
      </c>
    </row>
    <row r="464" spans="1:20" x14ac:dyDescent="0.3">
      <c r="A464" s="2">
        <v>5</v>
      </c>
      <c r="B464" t="s">
        <v>16</v>
      </c>
      <c r="C464">
        <v>0.71250000000000002</v>
      </c>
      <c r="D464">
        <v>0.71250000000000002</v>
      </c>
      <c r="E464">
        <v>0.28749999999999998</v>
      </c>
      <c r="F464">
        <v>0.71250000000000002</v>
      </c>
      <c r="G464">
        <v>0.73759600000000003</v>
      </c>
      <c r="H464">
        <v>0.70470200000000005</v>
      </c>
      <c r="I464" t="s">
        <v>45</v>
      </c>
      <c r="Q464">
        <f t="shared" si="14"/>
        <v>1</v>
      </c>
      <c r="S464" t="str">
        <f t="array" ref="S464">IF(C464=MAX(IF($I:$I=I464,$C:$C)),B464)</f>
        <v>RodriguesDistance3</v>
      </c>
      <c r="T464">
        <f t="shared" si="15"/>
        <v>1</v>
      </c>
    </row>
    <row r="465" spans="1:20" x14ac:dyDescent="0.3">
      <c r="A465" s="2">
        <v>5</v>
      </c>
      <c r="B465" t="s">
        <v>17</v>
      </c>
      <c r="C465">
        <v>0.71250000000000002</v>
      </c>
      <c r="D465">
        <v>0.71250000000000002</v>
      </c>
      <c r="E465">
        <v>0.28749999999999998</v>
      </c>
      <c r="F465">
        <v>0.71250000000000002</v>
      </c>
      <c r="G465">
        <v>0.73759600000000003</v>
      </c>
      <c r="H465">
        <v>0.70470200000000005</v>
      </c>
      <c r="I465" t="s">
        <v>45</v>
      </c>
      <c r="Q465">
        <f t="shared" si="14"/>
        <v>1</v>
      </c>
      <c r="S465" t="str">
        <f t="array" ref="S465">IF(C465=MAX(IF($I:$I=I465,$C:$C)),B465)</f>
        <v>RodriguesDistance4</v>
      </c>
      <c r="T465">
        <f t="shared" si="15"/>
        <v>1</v>
      </c>
    </row>
    <row r="466" spans="1:20" x14ac:dyDescent="0.3">
      <c r="A466" s="2">
        <v>1</v>
      </c>
      <c r="B466" t="s">
        <v>0</v>
      </c>
      <c r="C466">
        <v>0.61589400000000005</v>
      </c>
      <c r="D466">
        <v>0.61573999999999995</v>
      </c>
      <c r="E466">
        <v>0.19236800000000001</v>
      </c>
      <c r="F466">
        <v>0.80763200000000002</v>
      </c>
      <c r="G466">
        <v>0.61747399999999997</v>
      </c>
      <c r="H466">
        <v>0.61608200000000002</v>
      </c>
      <c r="I466" t="s">
        <v>46</v>
      </c>
      <c r="Q466">
        <f t="shared" ref="Q466:Q529" si="16">IF(C466&gt;SUMIF(I:I,I466,C:C)/16, 1, 0)</f>
        <v>0</v>
      </c>
      <c r="S466" t="b">
        <f t="array" ref="S466">IF(C466=MAX(IF($I:$I=I466,$C:$C)),B466)</f>
        <v>0</v>
      </c>
      <c r="T466">
        <f t="shared" si="15"/>
        <v>0</v>
      </c>
    </row>
    <row r="467" spans="1:20" x14ac:dyDescent="0.3">
      <c r="A467" s="2">
        <v>1</v>
      </c>
      <c r="B467" t="s">
        <v>3</v>
      </c>
      <c r="C467">
        <v>0.61589400000000005</v>
      </c>
      <c r="D467">
        <v>0.61534800000000001</v>
      </c>
      <c r="E467">
        <v>0.19256599999999999</v>
      </c>
      <c r="F467">
        <v>0.80743399999999999</v>
      </c>
      <c r="G467">
        <v>0.62033300000000002</v>
      </c>
      <c r="H467">
        <v>0.61611300000000002</v>
      </c>
      <c r="I467" t="s">
        <v>46</v>
      </c>
      <c r="Q467">
        <f t="shared" si="16"/>
        <v>0</v>
      </c>
      <c r="S467" t="b">
        <f t="array" ref="S467">IF(C467=MAX(IF($I:$I=I467,$C:$C)),B467)</f>
        <v>0</v>
      </c>
      <c r="T467">
        <f t="shared" si="15"/>
        <v>0</v>
      </c>
    </row>
    <row r="468" spans="1:20" x14ac:dyDescent="0.3">
      <c r="A468" s="2">
        <v>1</v>
      </c>
      <c r="B468" t="s">
        <v>4</v>
      </c>
      <c r="C468">
        <v>0.63576200000000005</v>
      </c>
      <c r="D468">
        <v>0.63522800000000001</v>
      </c>
      <c r="E468">
        <v>0.182368</v>
      </c>
      <c r="F468">
        <v>0.81763200000000003</v>
      </c>
      <c r="G468">
        <v>0.63620600000000005</v>
      </c>
      <c r="H468">
        <v>0.635347</v>
      </c>
      <c r="I468" t="s">
        <v>46</v>
      </c>
      <c r="Q468">
        <f t="shared" si="16"/>
        <v>1</v>
      </c>
      <c r="S468" t="b">
        <f t="array" ref="S468">IF(C468=MAX(IF($I:$I=I468,$C:$C)),B468)</f>
        <v>0</v>
      </c>
      <c r="T468">
        <f t="shared" si="15"/>
        <v>0</v>
      </c>
    </row>
    <row r="469" spans="1:20" x14ac:dyDescent="0.3">
      <c r="A469" s="2">
        <v>1</v>
      </c>
      <c r="B469" t="s">
        <v>5</v>
      </c>
      <c r="C469">
        <v>0.63576200000000005</v>
      </c>
      <c r="D469">
        <v>0.63563599999999998</v>
      </c>
      <c r="E469">
        <v>0.18197199999999999</v>
      </c>
      <c r="F469">
        <v>0.81802799999999998</v>
      </c>
      <c r="G469">
        <v>0.63624599999999998</v>
      </c>
      <c r="H469">
        <v>0.63540099999999999</v>
      </c>
      <c r="I469" t="s">
        <v>46</v>
      </c>
      <c r="Q469">
        <f t="shared" si="16"/>
        <v>1</v>
      </c>
      <c r="S469" t="b">
        <f t="array" ref="S469">IF(C469=MAX(IF($I:$I=I469,$C:$C)),B469)</f>
        <v>0</v>
      </c>
      <c r="T469">
        <f t="shared" si="15"/>
        <v>0</v>
      </c>
    </row>
    <row r="470" spans="1:20" x14ac:dyDescent="0.3">
      <c r="A470" s="2">
        <v>1</v>
      </c>
      <c r="B470" t="s">
        <v>6</v>
      </c>
      <c r="C470">
        <v>0.629139</v>
      </c>
      <c r="D470">
        <v>0.62856100000000004</v>
      </c>
      <c r="E470">
        <v>0.18557000000000001</v>
      </c>
      <c r="F470">
        <v>0.81442999999999999</v>
      </c>
      <c r="G470">
        <v>0.628884</v>
      </c>
      <c r="H470">
        <v>0.62855899999999998</v>
      </c>
      <c r="I470" t="s">
        <v>46</v>
      </c>
      <c r="Q470">
        <f t="shared" si="16"/>
        <v>1</v>
      </c>
      <c r="S470" t="b">
        <f t="array" ref="S470">IF(C470=MAX(IF($I:$I=I470,$C:$C)),B470)</f>
        <v>0</v>
      </c>
      <c r="T470">
        <f t="shared" si="15"/>
        <v>0</v>
      </c>
    </row>
    <row r="471" spans="1:20" x14ac:dyDescent="0.3">
      <c r="A471" s="2">
        <v>1</v>
      </c>
      <c r="B471" t="s">
        <v>7</v>
      </c>
      <c r="C471">
        <v>0.61589400000000005</v>
      </c>
      <c r="D471">
        <v>0.61573999999999995</v>
      </c>
      <c r="E471">
        <v>0.19243499999999999</v>
      </c>
      <c r="F471">
        <v>0.80756499999999998</v>
      </c>
      <c r="G471">
        <v>0.61790500000000004</v>
      </c>
      <c r="H471">
        <v>0.61627200000000004</v>
      </c>
      <c r="I471" t="s">
        <v>46</v>
      </c>
      <c r="Q471">
        <f t="shared" si="16"/>
        <v>0</v>
      </c>
      <c r="S471" t="b">
        <f t="array" ref="S471">IF(C471=MAX(IF($I:$I=I471,$C:$C)),B471)</f>
        <v>0</v>
      </c>
      <c r="T471">
        <f t="shared" si="15"/>
        <v>0</v>
      </c>
    </row>
    <row r="472" spans="1:20" x14ac:dyDescent="0.3">
      <c r="A472" s="2">
        <v>1</v>
      </c>
      <c r="B472" t="s">
        <v>8</v>
      </c>
      <c r="C472">
        <v>0.60927200000000004</v>
      </c>
      <c r="D472">
        <v>0.609074</v>
      </c>
      <c r="E472">
        <v>0.195802</v>
      </c>
      <c r="F472">
        <v>0.80419799999999997</v>
      </c>
      <c r="G472">
        <v>0.611958</v>
      </c>
      <c r="H472">
        <v>0.60987100000000005</v>
      </c>
      <c r="I472" t="s">
        <v>46</v>
      </c>
      <c r="Q472">
        <f t="shared" si="16"/>
        <v>0</v>
      </c>
      <c r="S472" t="b">
        <f t="array" ref="S472">IF(C472=MAX(IF($I:$I=I472,$C:$C)),B472)</f>
        <v>0</v>
      </c>
      <c r="T472">
        <f t="shared" si="15"/>
        <v>0</v>
      </c>
    </row>
    <row r="473" spans="1:20" x14ac:dyDescent="0.3">
      <c r="A473" s="2">
        <v>1</v>
      </c>
      <c r="B473" t="s">
        <v>9</v>
      </c>
      <c r="C473">
        <v>0.68211900000000003</v>
      </c>
      <c r="D473">
        <v>0.682334</v>
      </c>
      <c r="E473">
        <v>0.15890000000000001</v>
      </c>
      <c r="F473">
        <v>0.84109999999999996</v>
      </c>
      <c r="G473">
        <v>0.68262100000000003</v>
      </c>
      <c r="H473">
        <v>0.68132300000000001</v>
      </c>
      <c r="I473" t="s">
        <v>46</v>
      </c>
      <c r="Q473">
        <f t="shared" si="16"/>
        <v>1</v>
      </c>
      <c r="S473" t="str">
        <f t="array" ref="S473">IF(C473=MAX(IF($I:$I=I473,$C:$C)),B473)</f>
        <v>CanberraDistance</v>
      </c>
      <c r="T473">
        <f t="shared" si="15"/>
        <v>1</v>
      </c>
    </row>
    <row r="474" spans="1:20" x14ac:dyDescent="0.3">
      <c r="A474" s="2">
        <v>1</v>
      </c>
      <c r="B474" t="s">
        <v>10</v>
      </c>
      <c r="C474">
        <v>0.63576200000000005</v>
      </c>
      <c r="D474">
        <v>0.63522800000000001</v>
      </c>
      <c r="E474">
        <v>0.182368</v>
      </c>
      <c r="F474">
        <v>0.81763200000000003</v>
      </c>
      <c r="G474">
        <v>0.63620600000000005</v>
      </c>
      <c r="H474">
        <v>0.635347</v>
      </c>
      <c r="I474" t="s">
        <v>46</v>
      </c>
      <c r="Q474">
        <f t="shared" si="16"/>
        <v>1</v>
      </c>
      <c r="S474" t="b">
        <f t="array" ref="S474">IF(C474=MAX(IF($I:$I=I474,$C:$C)),B474)</f>
        <v>0</v>
      </c>
      <c r="T474">
        <f t="shared" si="15"/>
        <v>0</v>
      </c>
    </row>
    <row r="475" spans="1:20" x14ac:dyDescent="0.3">
      <c r="A475" s="2">
        <v>1</v>
      </c>
      <c r="B475" t="s">
        <v>11</v>
      </c>
      <c r="C475">
        <v>0.61589400000000005</v>
      </c>
      <c r="D475">
        <v>0.61573999999999995</v>
      </c>
      <c r="E475">
        <v>0.19236800000000001</v>
      </c>
      <c r="F475">
        <v>0.80763200000000002</v>
      </c>
      <c r="G475">
        <v>0.61747399999999997</v>
      </c>
      <c r="H475">
        <v>0.61608200000000002</v>
      </c>
      <c r="I475" t="s">
        <v>46</v>
      </c>
      <c r="Q475">
        <f t="shared" si="16"/>
        <v>0</v>
      </c>
      <c r="S475" t="b">
        <f t="array" ref="S475">IF(C475=MAX(IF($I:$I=I475,$C:$C)),B475)</f>
        <v>0</v>
      </c>
      <c r="T475">
        <f t="shared" si="15"/>
        <v>0</v>
      </c>
    </row>
    <row r="476" spans="1:20" x14ac:dyDescent="0.3">
      <c r="A476" s="2">
        <v>1</v>
      </c>
      <c r="B476" t="s">
        <v>12</v>
      </c>
      <c r="C476">
        <v>0.64238399999999996</v>
      </c>
      <c r="D476">
        <v>0.64216600000000001</v>
      </c>
      <c r="E476">
        <v>0.17890200000000001</v>
      </c>
      <c r="F476">
        <v>0.82109799999999999</v>
      </c>
      <c r="G476">
        <v>0.64240799999999998</v>
      </c>
      <c r="H476">
        <v>0.64224599999999998</v>
      </c>
      <c r="I476" t="s">
        <v>46</v>
      </c>
      <c r="Q476">
        <f t="shared" si="16"/>
        <v>1</v>
      </c>
      <c r="S476" t="b">
        <f t="array" ref="S476">IF(C476=MAX(IF($I:$I=I476,$C:$C)),B476)</f>
        <v>0</v>
      </c>
      <c r="T476">
        <f t="shared" si="15"/>
        <v>0</v>
      </c>
    </row>
    <row r="477" spans="1:20" x14ac:dyDescent="0.3">
      <c r="A477" s="2">
        <v>1</v>
      </c>
      <c r="B477" t="s">
        <v>13</v>
      </c>
      <c r="C477">
        <v>0.64238399999999996</v>
      </c>
      <c r="D477">
        <v>0.64189399999999996</v>
      </c>
      <c r="E477">
        <v>0.179034</v>
      </c>
      <c r="F477">
        <v>0.82096599999999997</v>
      </c>
      <c r="G477">
        <v>0.64263999999999999</v>
      </c>
      <c r="H477">
        <v>0.64173199999999997</v>
      </c>
      <c r="I477" t="s">
        <v>46</v>
      </c>
      <c r="Q477">
        <f t="shared" si="16"/>
        <v>1</v>
      </c>
      <c r="S477" t="b">
        <f t="array" ref="S477">IF(C477=MAX(IF($I:$I=I477,$C:$C)),B477)</f>
        <v>0</v>
      </c>
      <c r="T477">
        <f t="shared" si="15"/>
        <v>0</v>
      </c>
    </row>
    <row r="478" spans="1:20" x14ac:dyDescent="0.3">
      <c r="A478" s="2">
        <v>1</v>
      </c>
      <c r="B478" t="s">
        <v>14</v>
      </c>
      <c r="C478">
        <v>0.62251699999999999</v>
      </c>
      <c r="D478">
        <v>0.62215100000000001</v>
      </c>
      <c r="E478">
        <v>0.18926599999999999</v>
      </c>
      <c r="F478">
        <v>0.81073399999999995</v>
      </c>
      <c r="G478">
        <v>0.62693900000000002</v>
      </c>
      <c r="H478">
        <v>0.623201</v>
      </c>
      <c r="I478" t="s">
        <v>46</v>
      </c>
      <c r="Q478">
        <f t="shared" si="16"/>
        <v>0</v>
      </c>
      <c r="S478" t="b">
        <f t="array" ref="S478">IF(C478=MAX(IF($I:$I=I478,$C:$C)),B478)</f>
        <v>0</v>
      </c>
      <c r="T478">
        <f t="shared" si="15"/>
        <v>0</v>
      </c>
    </row>
    <row r="479" spans="1:20" x14ac:dyDescent="0.3">
      <c r="A479" s="2">
        <v>1</v>
      </c>
      <c r="B479" t="s">
        <v>15</v>
      </c>
      <c r="C479">
        <v>0.60927200000000004</v>
      </c>
      <c r="D479">
        <v>0.609074</v>
      </c>
      <c r="E479">
        <v>0.19570299999999999</v>
      </c>
      <c r="F479">
        <v>0.80429700000000004</v>
      </c>
      <c r="G479">
        <v>0.61075100000000004</v>
      </c>
      <c r="H479">
        <v>0.60955199999999998</v>
      </c>
      <c r="I479" t="s">
        <v>46</v>
      </c>
      <c r="Q479">
        <f t="shared" si="16"/>
        <v>0</v>
      </c>
      <c r="S479" t="b">
        <f t="array" ref="S479">IF(C479=MAX(IF($I:$I=I479,$C:$C)),B479)</f>
        <v>0</v>
      </c>
      <c r="T479">
        <f t="shared" si="15"/>
        <v>0</v>
      </c>
    </row>
    <row r="480" spans="1:20" x14ac:dyDescent="0.3">
      <c r="A480" s="2">
        <v>1</v>
      </c>
      <c r="B480" t="s">
        <v>16</v>
      </c>
      <c r="C480">
        <v>0.60927200000000004</v>
      </c>
      <c r="D480">
        <v>0.609074</v>
      </c>
      <c r="E480">
        <v>0.195802</v>
      </c>
      <c r="F480">
        <v>0.80419799999999997</v>
      </c>
      <c r="G480">
        <v>0.611958</v>
      </c>
      <c r="H480">
        <v>0.60987100000000005</v>
      </c>
      <c r="I480" t="s">
        <v>46</v>
      </c>
      <c r="Q480">
        <f t="shared" si="16"/>
        <v>0</v>
      </c>
      <c r="S480" t="b">
        <f t="array" ref="S480">IF(C480=MAX(IF($I:$I=I480,$C:$C)),B480)</f>
        <v>0</v>
      </c>
      <c r="T480">
        <f t="shared" si="15"/>
        <v>0</v>
      </c>
    </row>
    <row r="481" spans="1:20" x14ac:dyDescent="0.3">
      <c r="A481" s="2">
        <v>1</v>
      </c>
      <c r="B481" t="s">
        <v>17</v>
      </c>
      <c r="C481">
        <v>0.60927200000000004</v>
      </c>
      <c r="D481">
        <v>0.609074</v>
      </c>
      <c r="E481">
        <v>0.195802</v>
      </c>
      <c r="F481">
        <v>0.80419799999999997</v>
      </c>
      <c r="G481">
        <v>0.611958</v>
      </c>
      <c r="H481">
        <v>0.60987100000000005</v>
      </c>
      <c r="I481" t="s">
        <v>46</v>
      </c>
      <c r="Q481">
        <f t="shared" si="16"/>
        <v>0</v>
      </c>
      <c r="S481" t="b">
        <f t="array" ref="S481">IF(C481=MAX(IF($I:$I=I481,$C:$C)),B481)</f>
        <v>0</v>
      </c>
      <c r="T481">
        <f t="shared" si="15"/>
        <v>0</v>
      </c>
    </row>
    <row r="482" spans="1:20" x14ac:dyDescent="0.3">
      <c r="A482" s="2">
        <v>3</v>
      </c>
      <c r="B482" t="s">
        <v>0</v>
      </c>
      <c r="C482">
        <v>0.65484600000000004</v>
      </c>
      <c r="D482">
        <v>0.65884200000000004</v>
      </c>
      <c r="E482">
        <v>0.115343</v>
      </c>
      <c r="F482">
        <v>0.88465700000000003</v>
      </c>
      <c r="G482">
        <v>0.64665399999999995</v>
      </c>
      <c r="H482">
        <v>0.651725</v>
      </c>
      <c r="I482" t="s">
        <v>47</v>
      </c>
      <c r="Q482">
        <f t="shared" si="16"/>
        <v>0</v>
      </c>
      <c r="S482" t="b">
        <f t="array" ref="S482">IF(C482=MAX(IF($I:$I=I482,$C:$C)),B482)</f>
        <v>0</v>
      </c>
      <c r="T482">
        <f t="shared" si="15"/>
        <v>0</v>
      </c>
    </row>
    <row r="483" spans="1:20" x14ac:dyDescent="0.3">
      <c r="A483" s="2">
        <v>7</v>
      </c>
      <c r="B483" t="s">
        <v>3</v>
      </c>
      <c r="C483">
        <v>0.60874700000000004</v>
      </c>
      <c r="D483">
        <v>0.61307400000000001</v>
      </c>
      <c r="E483">
        <v>0.13064700000000001</v>
      </c>
      <c r="F483">
        <v>0.86935300000000004</v>
      </c>
      <c r="G483">
        <v>0.59798700000000005</v>
      </c>
      <c r="H483">
        <v>0.60240099999999996</v>
      </c>
      <c r="I483" t="s">
        <v>47</v>
      </c>
      <c r="Q483">
        <f t="shared" si="16"/>
        <v>0</v>
      </c>
      <c r="S483" t="b">
        <f t="array" ref="S483">IF(C483=MAX(IF($I:$I=I483,$C:$C)),B483)</f>
        <v>0</v>
      </c>
      <c r="T483">
        <f t="shared" si="15"/>
        <v>0</v>
      </c>
    </row>
    <row r="484" spans="1:20" x14ac:dyDescent="0.3">
      <c r="A484" s="2">
        <v>6</v>
      </c>
      <c r="B484" t="s">
        <v>4</v>
      </c>
      <c r="C484">
        <v>0.67966899999999997</v>
      </c>
      <c r="D484">
        <v>0.68371999999999999</v>
      </c>
      <c r="E484">
        <v>0.107046</v>
      </c>
      <c r="F484">
        <v>0.89295400000000003</v>
      </c>
      <c r="G484">
        <v>0.667408</v>
      </c>
      <c r="H484">
        <v>0.67199799999999998</v>
      </c>
      <c r="I484" t="s">
        <v>47</v>
      </c>
      <c r="Q484">
        <f t="shared" si="16"/>
        <v>1</v>
      </c>
      <c r="S484" t="b">
        <f t="array" ref="S484">IF(C484=MAX(IF($I:$I=I484,$C:$C)),B484)</f>
        <v>0</v>
      </c>
      <c r="T484">
        <f t="shared" si="15"/>
        <v>0</v>
      </c>
    </row>
    <row r="485" spans="1:20" x14ac:dyDescent="0.3">
      <c r="A485" s="2">
        <v>6</v>
      </c>
      <c r="B485" t="s">
        <v>5</v>
      </c>
      <c r="C485">
        <v>0.70685600000000004</v>
      </c>
      <c r="D485">
        <v>0.710395</v>
      </c>
      <c r="E485">
        <v>9.7929000000000002E-2</v>
      </c>
      <c r="F485">
        <v>0.90207099999999996</v>
      </c>
      <c r="G485">
        <v>0.69090399999999996</v>
      </c>
      <c r="H485">
        <v>0.696936</v>
      </c>
      <c r="I485" t="s">
        <v>47</v>
      </c>
      <c r="Q485">
        <f t="shared" si="16"/>
        <v>1</v>
      </c>
      <c r="S485" t="str">
        <f t="array" ref="S485">IF(C485=MAX(IF($I:$I=I485,$C:$C)),B485)</f>
        <v>MinkowskiDistance05</v>
      </c>
      <c r="T485">
        <f t="shared" si="15"/>
        <v>1</v>
      </c>
    </row>
    <row r="486" spans="1:20" x14ac:dyDescent="0.3">
      <c r="A486" s="2">
        <v>3</v>
      </c>
      <c r="B486" t="s">
        <v>6</v>
      </c>
      <c r="C486">
        <v>0.69621699999999997</v>
      </c>
      <c r="D486">
        <v>0.69977400000000001</v>
      </c>
      <c r="E486">
        <v>0.101551</v>
      </c>
      <c r="F486">
        <v>0.89844900000000005</v>
      </c>
      <c r="G486">
        <v>0.68303700000000001</v>
      </c>
      <c r="H486">
        <v>0.68873099999999998</v>
      </c>
      <c r="I486" t="s">
        <v>47</v>
      </c>
      <c r="Q486">
        <f t="shared" si="16"/>
        <v>1</v>
      </c>
      <c r="S486" t="b">
        <f t="array" ref="S486">IF(C486=MAX(IF($I:$I=I486,$C:$C)),B486)</f>
        <v>0</v>
      </c>
      <c r="T486">
        <f t="shared" si="15"/>
        <v>0</v>
      </c>
    </row>
    <row r="487" spans="1:20" x14ac:dyDescent="0.3">
      <c r="A487" s="2">
        <v>3</v>
      </c>
      <c r="B487" t="s">
        <v>7</v>
      </c>
      <c r="C487">
        <v>0.63356999999999997</v>
      </c>
      <c r="D487">
        <v>0.63730299999999995</v>
      </c>
      <c r="E487">
        <v>0.122501</v>
      </c>
      <c r="F487">
        <v>0.87749900000000003</v>
      </c>
      <c r="G487">
        <v>0.62552200000000002</v>
      </c>
      <c r="H487">
        <v>0.63018600000000002</v>
      </c>
      <c r="I487" t="s">
        <v>47</v>
      </c>
      <c r="Q487">
        <f t="shared" si="16"/>
        <v>0</v>
      </c>
      <c r="S487" t="b">
        <f t="array" ref="S487">IF(C487=MAX(IF($I:$I=I487,$C:$C)),B487)</f>
        <v>0</v>
      </c>
      <c r="T487">
        <f t="shared" si="15"/>
        <v>0</v>
      </c>
    </row>
    <row r="488" spans="1:20" x14ac:dyDescent="0.3">
      <c r="A488" s="2">
        <v>6</v>
      </c>
      <c r="B488" t="s">
        <v>8</v>
      </c>
      <c r="C488">
        <v>0.62293100000000001</v>
      </c>
      <c r="D488">
        <v>0.62684499999999999</v>
      </c>
      <c r="E488">
        <v>0.12598200000000001</v>
      </c>
      <c r="F488">
        <v>0.87401799999999996</v>
      </c>
      <c r="G488">
        <v>0.61536000000000002</v>
      </c>
      <c r="H488">
        <v>0.61916300000000002</v>
      </c>
      <c r="I488" t="s">
        <v>47</v>
      </c>
      <c r="Q488">
        <f t="shared" si="16"/>
        <v>0</v>
      </c>
      <c r="S488" t="b">
        <f t="array" ref="S488">IF(C488=MAX(IF($I:$I=I488,$C:$C)),B488)</f>
        <v>0</v>
      </c>
      <c r="T488">
        <f t="shared" si="15"/>
        <v>0</v>
      </c>
    </row>
    <row r="489" spans="1:20" x14ac:dyDescent="0.3">
      <c r="A489" s="2">
        <v>11</v>
      </c>
      <c r="B489" t="s">
        <v>9</v>
      </c>
      <c r="C489">
        <v>0.70094599999999996</v>
      </c>
      <c r="D489">
        <v>0.70318199999999997</v>
      </c>
      <c r="E489">
        <v>9.9920999999999996E-2</v>
      </c>
      <c r="F489">
        <v>0.90007899999999996</v>
      </c>
      <c r="G489">
        <v>0.687948</v>
      </c>
      <c r="H489">
        <v>0.69297399999999998</v>
      </c>
      <c r="I489" t="s">
        <v>47</v>
      </c>
      <c r="Q489">
        <f t="shared" si="16"/>
        <v>1</v>
      </c>
      <c r="S489" t="b">
        <f t="array" ref="S489">IF(C489=MAX(IF($I:$I=I489,$C:$C)),B489)</f>
        <v>0</v>
      </c>
      <c r="T489">
        <f t="shared" si="15"/>
        <v>0</v>
      </c>
    </row>
    <row r="490" spans="1:20" x14ac:dyDescent="0.3">
      <c r="A490" s="2">
        <v>6</v>
      </c>
      <c r="B490" t="s">
        <v>10</v>
      </c>
      <c r="C490">
        <v>0.67966899999999997</v>
      </c>
      <c r="D490">
        <v>0.68371999999999999</v>
      </c>
      <c r="E490">
        <v>0.107046</v>
      </c>
      <c r="F490">
        <v>0.89295400000000003</v>
      </c>
      <c r="G490">
        <v>0.667408</v>
      </c>
      <c r="H490">
        <v>0.67199799999999998</v>
      </c>
      <c r="I490" t="s">
        <v>47</v>
      </c>
      <c r="Q490">
        <f t="shared" si="16"/>
        <v>1</v>
      </c>
      <c r="S490" t="b">
        <f t="array" ref="S490">IF(C490=MAX(IF($I:$I=I490,$C:$C)),B490)</f>
        <v>0</v>
      </c>
      <c r="T490">
        <f t="shared" si="15"/>
        <v>0</v>
      </c>
    </row>
    <row r="491" spans="1:20" x14ac:dyDescent="0.3">
      <c r="A491" s="2">
        <v>3</v>
      </c>
      <c r="B491" t="s">
        <v>11</v>
      </c>
      <c r="C491">
        <v>0.65484600000000004</v>
      </c>
      <c r="D491">
        <v>0.65884200000000004</v>
      </c>
      <c r="E491">
        <v>0.115343</v>
      </c>
      <c r="F491">
        <v>0.88465700000000003</v>
      </c>
      <c r="G491">
        <v>0.64665399999999995</v>
      </c>
      <c r="H491">
        <v>0.651725</v>
      </c>
      <c r="I491" t="s">
        <v>47</v>
      </c>
      <c r="Q491">
        <f t="shared" si="16"/>
        <v>0</v>
      </c>
      <c r="S491" t="b">
        <f t="array" ref="S491">IF(C491=MAX(IF($I:$I=I491,$C:$C)),B491)</f>
        <v>0</v>
      </c>
      <c r="T491">
        <f t="shared" si="15"/>
        <v>0</v>
      </c>
    </row>
    <row r="492" spans="1:20" x14ac:dyDescent="0.3">
      <c r="A492" s="2">
        <v>7</v>
      </c>
      <c r="B492" t="s">
        <v>12</v>
      </c>
      <c r="C492">
        <v>0.70685600000000004</v>
      </c>
      <c r="D492">
        <v>0.71054899999999999</v>
      </c>
      <c r="E492">
        <v>9.7945000000000004E-2</v>
      </c>
      <c r="F492">
        <v>0.90205500000000005</v>
      </c>
      <c r="G492">
        <v>0.69036399999999998</v>
      </c>
      <c r="H492">
        <v>0.69679599999999997</v>
      </c>
      <c r="I492" t="s">
        <v>47</v>
      </c>
      <c r="Q492">
        <f t="shared" si="16"/>
        <v>1</v>
      </c>
      <c r="S492" t="str">
        <f t="array" ref="S492">IF(C492=MAX(IF($I:$I=I492,$C:$C)),B492)</f>
        <v>RodriguesDistance05</v>
      </c>
      <c r="T492">
        <f t="shared" si="15"/>
        <v>1</v>
      </c>
    </row>
    <row r="493" spans="1:20" x14ac:dyDescent="0.3">
      <c r="A493" s="2">
        <v>5</v>
      </c>
      <c r="B493" t="s">
        <v>13</v>
      </c>
      <c r="C493">
        <v>0.690307</v>
      </c>
      <c r="D493">
        <v>0.69403499999999996</v>
      </c>
      <c r="E493">
        <v>0.103515</v>
      </c>
      <c r="F493">
        <v>0.89648499999999998</v>
      </c>
      <c r="G493">
        <v>0.67693700000000001</v>
      </c>
      <c r="H493">
        <v>0.68282600000000004</v>
      </c>
      <c r="I493" t="s">
        <v>47</v>
      </c>
      <c r="Q493">
        <f t="shared" si="16"/>
        <v>1</v>
      </c>
      <c r="S493" t="b">
        <f t="array" ref="S493">IF(C493=MAX(IF($I:$I=I493,$C:$C)),B493)</f>
        <v>0</v>
      </c>
      <c r="T493">
        <f t="shared" si="15"/>
        <v>0</v>
      </c>
    </row>
    <row r="494" spans="1:20" x14ac:dyDescent="0.3">
      <c r="A494" s="2">
        <v>3</v>
      </c>
      <c r="B494" t="s">
        <v>14</v>
      </c>
      <c r="C494">
        <v>0.67730500000000005</v>
      </c>
      <c r="D494">
        <v>0.680921</v>
      </c>
      <c r="E494">
        <v>0.10786800000000001</v>
      </c>
      <c r="F494">
        <v>0.89213200000000004</v>
      </c>
      <c r="G494">
        <v>0.66580899999999998</v>
      </c>
      <c r="H494">
        <v>0.671651</v>
      </c>
      <c r="I494" t="s">
        <v>47</v>
      </c>
      <c r="Q494">
        <f t="shared" si="16"/>
        <v>1</v>
      </c>
      <c r="S494" t="b">
        <f t="array" ref="S494">IF(C494=MAX(IF($I:$I=I494,$C:$C)),B494)</f>
        <v>0</v>
      </c>
      <c r="T494">
        <f t="shared" si="15"/>
        <v>0</v>
      </c>
    </row>
    <row r="495" spans="1:20" x14ac:dyDescent="0.3">
      <c r="A495" s="2">
        <v>3</v>
      </c>
      <c r="B495" t="s">
        <v>15</v>
      </c>
      <c r="C495">
        <v>0.63002400000000003</v>
      </c>
      <c r="D495">
        <v>0.63365099999999996</v>
      </c>
      <c r="E495">
        <v>0.12367300000000001</v>
      </c>
      <c r="F495">
        <v>0.87632699999999997</v>
      </c>
      <c r="G495">
        <v>0.62216099999999996</v>
      </c>
      <c r="H495">
        <v>0.62667300000000004</v>
      </c>
      <c r="I495" t="s">
        <v>47</v>
      </c>
      <c r="Q495">
        <f t="shared" si="16"/>
        <v>0</v>
      </c>
      <c r="S495" t="b">
        <f t="array" ref="S495">IF(C495=MAX(IF($I:$I=I495,$C:$C)),B495)</f>
        <v>0</v>
      </c>
      <c r="T495">
        <f t="shared" si="15"/>
        <v>0</v>
      </c>
    </row>
    <row r="496" spans="1:20" x14ac:dyDescent="0.3">
      <c r="A496" s="2">
        <v>6</v>
      </c>
      <c r="B496" t="s">
        <v>16</v>
      </c>
      <c r="C496">
        <v>0.62056699999999998</v>
      </c>
      <c r="D496">
        <v>0.62458499999999995</v>
      </c>
      <c r="E496">
        <v>0.12672800000000001</v>
      </c>
      <c r="F496">
        <v>0.87327200000000005</v>
      </c>
      <c r="G496">
        <v>0.61083500000000002</v>
      </c>
      <c r="H496">
        <v>0.61518499999999998</v>
      </c>
      <c r="I496" t="s">
        <v>47</v>
      </c>
      <c r="Q496">
        <f t="shared" si="16"/>
        <v>0</v>
      </c>
      <c r="S496" t="b">
        <f t="array" ref="S496">IF(C496=MAX(IF($I:$I=I496,$C:$C)),B496)</f>
        <v>0</v>
      </c>
      <c r="T496">
        <f t="shared" si="15"/>
        <v>0</v>
      </c>
    </row>
    <row r="497" spans="1:20" x14ac:dyDescent="0.3">
      <c r="A497" s="2">
        <v>6</v>
      </c>
      <c r="B497" t="s">
        <v>17</v>
      </c>
      <c r="C497">
        <v>0.61583900000000003</v>
      </c>
      <c r="D497">
        <v>0.61987099999999995</v>
      </c>
      <c r="E497">
        <v>0.12827</v>
      </c>
      <c r="F497">
        <v>0.87173</v>
      </c>
      <c r="G497">
        <v>0.60742600000000002</v>
      </c>
      <c r="H497">
        <v>0.61124800000000001</v>
      </c>
      <c r="I497" t="s">
        <v>47</v>
      </c>
      <c r="Q497">
        <f t="shared" si="16"/>
        <v>0</v>
      </c>
      <c r="S497" t="b">
        <f t="array" ref="S497">IF(C497=MAX(IF($I:$I=I497,$C:$C)),B497)</f>
        <v>0</v>
      </c>
      <c r="T497">
        <f t="shared" si="15"/>
        <v>0</v>
      </c>
    </row>
    <row r="498" spans="1:20" x14ac:dyDescent="0.3">
      <c r="A498" s="2">
        <v>29</v>
      </c>
      <c r="B498" t="s">
        <v>0</v>
      </c>
      <c r="C498">
        <v>0.85619999999999996</v>
      </c>
      <c r="D498">
        <v>0.85667800000000005</v>
      </c>
      <c r="E498">
        <v>7.1837999999999999E-2</v>
      </c>
      <c r="F498">
        <v>0.92816200000000004</v>
      </c>
      <c r="G498">
        <v>0.85738999999999999</v>
      </c>
      <c r="H498">
        <v>0.85582199999999997</v>
      </c>
      <c r="I498" t="s">
        <v>48</v>
      </c>
      <c r="Q498">
        <f t="shared" si="16"/>
        <v>1</v>
      </c>
      <c r="S498" t="str">
        <f t="array" ref="S498">IF(C498=MAX(IF($I:$I=I498,$C:$C)),B498)</f>
        <v>EuclideanDistance</v>
      </c>
      <c r="T498">
        <f t="shared" si="15"/>
        <v>1</v>
      </c>
    </row>
    <row r="499" spans="1:20" x14ac:dyDescent="0.3">
      <c r="A499" s="2">
        <v>45</v>
      </c>
      <c r="B499" t="s">
        <v>3</v>
      </c>
      <c r="C499">
        <v>0.83940000000000003</v>
      </c>
      <c r="D499">
        <v>0.84021199999999996</v>
      </c>
      <c r="E499">
        <v>8.0186999999999994E-2</v>
      </c>
      <c r="F499">
        <v>0.91981299999999999</v>
      </c>
      <c r="G499">
        <v>0.84262199999999998</v>
      </c>
      <c r="H499">
        <v>0.83807699999999996</v>
      </c>
      <c r="I499" t="s">
        <v>48</v>
      </c>
      <c r="Q499">
        <f t="shared" si="16"/>
        <v>0</v>
      </c>
      <c r="S499" t="b">
        <f t="array" ref="S499">IF(C499=MAX(IF($I:$I=I499,$C:$C)),B499)</f>
        <v>0</v>
      </c>
      <c r="T499">
        <f t="shared" si="15"/>
        <v>0</v>
      </c>
    </row>
    <row r="500" spans="1:20" x14ac:dyDescent="0.3">
      <c r="A500" s="2">
        <v>49</v>
      </c>
      <c r="B500" t="s">
        <v>4</v>
      </c>
      <c r="C500">
        <v>0.85519999999999996</v>
      </c>
      <c r="D500">
        <v>0.85580400000000001</v>
      </c>
      <c r="E500">
        <v>7.2317999999999993E-2</v>
      </c>
      <c r="F500">
        <v>0.92768200000000001</v>
      </c>
      <c r="G500">
        <v>0.85717500000000002</v>
      </c>
      <c r="H500">
        <v>0.854514</v>
      </c>
      <c r="I500" t="s">
        <v>48</v>
      </c>
      <c r="Q500">
        <f t="shared" si="16"/>
        <v>1</v>
      </c>
      <c r="S500" t="b">
        <f t="array" ref="S500">IF(C500=MAX(IF($I:$I=I500,$C:$C)),B500)</f>
        <v>0</v>
      </c>
      <c r="T500">
        <f t="shared" si="15"/>
        <v>0</v>
      </c>
    </row>
    <row r="501" spans="1:20" x14ac:dyDescent="0.3">
      <c r="A501" s="2">
        <v>47</v>
      </c>
      <c r="B501" t="s">
        <v>5</v>
      </c>
      <c r="C501">
        <v>0.85119999999999996</v>
      </c>
      <c r="D501">
        <v>0.85195299999999996</v>
      </c>
      <c r="E501">
        <v>7.4298000000000003E-2</v>
      </c>
      <c r="F501">
        <v>0.92570200000000002</v>
      </c>
      <c r="G501">
        <v>0.85391899999999998</v>
      </c>
      <c r="H501">
        <v>0.85009800000000002</v>
      </c>
      <c r="I501" t="s">
        <v>48</v>
      </c>
      <c r="Q501">
        <f t="shared" si="16"/>
        <v>1</v>
      </c>
      <c r="S501" t="b">
        <f t="array" ref="S501">IF(C501=MAX(IF($I:$I=I501,$C:$C)),B501)</f>
        <v>0</v>
      </c>
      <c r="T501">
        <f t="shared" si="15"/>
        <v>0</v>
      </c>
    </row>
    <row r="502" spans="1:20" x14ac:dyDescent="0.3">
      <c r="A502" s="2">
        <v>47</v>
      </c>
      <c r="B502" t="s">
        <v>6</v>
      </c>
      <c r="C502">
        <v>0.85360000000000003</v>
      </c>
      <c r="D502">
        <v>0.85426100000000005</v>
      </c>
      <c r="E502">
        <v>7.3109999999999994E-2</v>
      </c>
      <c r="F502">
        <v>0.92688999999999999</v>
      </c>
      <c r="G502">
        <v>0.855877</v>
      </c>
      <c r="H502">
        <v>0.85278500000000002</v>
      </c>
      <c r="I502" t="s">
        <v>48</v>
      </c>
      <c r="Q502">
        <f t="shared" si="16"/>
        <v>1</v>
      </c>
      <c r="S502" t="b">
        <f t="array" ref="S502">IF(C502=MAX(IF($I:$I=I502,$C:$C)),B502)</f>
        <v>0</v>
      </c>
      <c r="T502">
        <f t="shared" si="15"/>
        <v>0</v>
      </c>
    </row>
    <row r="503" spans="1:20" x14ac:dyDescent="0.3">
      <c r="A503" s="2">
        <v>46</v>
      </c>
      <c r="B503" t="s">
        <v>7</v>
      </c>
      <c r="C503">
        <v>0.85580000000000001</v>
      </c>
      <c r="D503">
        <v>0.85636500000000004</v>
      </c>
      <c r="E503">
        <v>7.2028999999999996E-2</v>
      </c>
      <c r="F503">
        <v>0.92797099999999999</v>
      </c>
      <c r="G503">
        <v>0.857321</v>
      </c>
      <c r="H503">
        <v>0.85522200000000004</v>
      </c>
      <c r="I503" t="s">
        <v>48</v>
      </c>
      <c r="Q503">
        <f t="shared" si="16"/>
        <v>1</v>
      </c>
      <c r="S503" t="b">
        <f t="array" ref="S503">IF(C503=MAX(IF($I:$I=I503,$C:$C)),B503)</f>
        <v>0</v>
      </c>
      <c r="T503">
        <f t="shared" si="15"/>
        <v>0</v>
      </c>
    </row>
    <row r="504" spans="1:20" x14ac:dyDescent="0.3">
      <c r="A504" s="2">
        <v>43</v>
      </c>
      <c r="B504" t="s">
        <v>8</v>
      </c>
      <c r="C504">
        <v>0.8508</v>
      </c>
      <c r="D504">
        <v>0.85135499999999997</v>
      </c>
      <c r="E504">
        <v>7.4520000000000003E-2</v>
      </c>
      <c r="F504">
        <v>0.92547999999999997</v>
      </c>
      <c r="G504">
        <v>0.85263100000000003</v>
      </c>
      <c r="H504">
        <v>0.85029200000000005</v>
      </c>
      <c r="I504" t="s">
        <v>48</v>
      </c>
      <c r="Q504">
        <f t="shared" si="16"/>
        <v>1</v>
      </c>
      <c r="S504" t="b">
        <f t="array" ref="S504">IF(C504=MAX(IF($I:$I=I504,$C:$C)),B504)</f>
        <v>0</v>
      </c>
      <c r="T504">
        <f t="shared" si="15"/>
        <v>0</v>
      </c>
    </row>
    <row r="505" spans="1:20" x14ac:dyDescent="0.3">
      <c r="A505" s="2">
        <v>49</v>
      </c>
      <c r="B505" t="s">
        <v>9</v>
      </c>
      <c r="C505">
        <v>0.82379999999999998</v>
      </c>
      <c r="D505">
        <v>0.82430599999999998</v>
      </c>
      <c r="E505">
        <v>8.8059999999999999E-2</v>
      </c>
      <c r="F505">
        <v>0.91193999999999997</v>
      </c>
      <c r="G505">
        <v>0.82417300000000004</v>
      </c>
      <c r="H505">
        <v>0.82334600000000002</v>
      </c>
      <c r="I505" t="s">
        <v>48</v>
      </c>
      <c r="Q505">
        <f t="shared" si="16"/>
        <v>0</v>
      </c>
      <c r="S505" t="b">
        <f t="array" ref="S505">IF(C505=MAX(IF($I:$I=I505,$C:$C)),B505)</f>
        <v>0</v>
      </c>
      <c r="T505">
        <f t="shared" si="15"/>
        <v>0</v>
      </c>
    </row>
    <row r="506" spans="1:20" x14ac:dyDescent="0.3">
      <c r="A506" s="2">
        <v>49</v>
      </c>
      <c r="B506" t="s">
        <v>10</v>
      </c>
      <c r="C506">
        <v>0.85499999999999998</v>
      </c>
      <c r="D506">
        <v>0.85560700000000001</v>
      </c>
      <c r="E506">
        <v>7.2416999999999995E-2</v>
      </c>
      <c r="F506">
        <v>0.92758300000000005</v>
      </c>
      <c r="G506">
        <v>0.85699700000000001</v>
      </c>
      <c r="H506">
        <v>0.85430700000000004</v>
      </c>
      <c r="I506" t="s">
        <v>48</v>
      </c>
      <c r="Q506">
        <f t="shared" si="16"/>
        <v>1</v>
      </c>
      <c r="S506" t="b">
        <f t="array" ref="S506">IF(C506=MAX(IF($I:$I=I506,$C:$C)),B506)</f>
        <v>0</v>
      </c>
      <c r="T506">
        <f t="shared" si="15"/>
        <v>0</v>
      </c>
    </row>
    <row r="507" spans="1:20" x14ac:dyDescent="0.3">
      <c r="A507" s="2">
        <v>29</v>
      </c>
      <c r="B507" t="s">
        <v>11</v>
      </c>
      <c r="C507">
        <v>0.85619999999999996</v>
      </c>
      <c r="D507">
        <v>0.85667800000000005</v>
      </c>
      <c r="E507">
        <v>7.1837999999999999E-2</v>
      </c>
      <c r="F507">
        <v>0.92816200000000004</v>
      </c>
      <c r="G507">
        <v>0.85738999999999999</v>
      </c>
      <c r="H507">
        <v>0.85582199999999997</v>
      </c>
      <c r="I507" t="s">
        <v>48</v>
      </c>
      <c r="Q507">
        <f t="shared" si="16"/>
        <v>1</v>
      </c>
      <c r="S507" t="str">
        <f t="array" ref="S507">IF(C507=MAX(IF($I:$I=I507,$C:$C)),B507)</f>
        <v>SumOfSquaredDifference</v>
      </c>
      <c r="T507">
        <f t="shared" si="15"/>
        <v>1</v>
      </c>
    </row>
    <row r="508" spans="1:20" x14ac:dyDescent="0.3">
      <c r="A508" s="2">
        <v>47</v>
      </c>
      <c r="B508" t="s">
        <v>12</v>
      </c>
      <c r="C508">
        <v>0.85099999999999998</v>
      </c>
      <c r="D508">
        <v>0.85175100000000004</v>
      </c>
      <c r="E508">
        <v>7.4399000000000007E-2</v>
      </c>
      <c r="F508">
        <v>0.92560100000000001</v>
      </c>
      <c r="G508">
        <v>0.85367999999999999</v>
      </c>
      <c r="H508">
        <v>0.84990200000000005</v>
      </c>
      <c r="I508" t="s">
        <v>48</v>
      </c>
      <c r="Q508">
        <f t="shared" si="16"/>
        <v>1</v>
      </c>
      <c r="S508" t="b">
        <f t="array" ref="S508">IF(C508=MAX(IF($I:$I=I508,$C:$C)),B508)</f>
        <v>0</v>
      </c>
      <c r="T508">
        <f t="shared" si="15"/>
        <v>0</v>
      </c>
    </row>
    <row r="509" spans="1:20" x14ac:dyDescent="0.3">
      <c r="A509" s="2">
        <v>49</v>
      </c>
      <c r="B509" t="s">
        <v>13</v>
      </c>
      <c r="C509">
        <v>0.85560000000000003</v>
      </c>
      <c r="D509">
        <v>0.85625300000000004</v>
      </c>
      <c r="E509">
        <v>7.2109000000000006E-2</v>
      </c>
      <c r="F509">
        <v>0.92789100000000002</v>
      </c>
      <c r="G509">
        <v>0.85785699999999998</v>
      </c>
      <c r="H509">
        <v>0.85479700000000003</v>
      </c>
      <c r="I509" t="s">
        <v>48</v>
      </c>
      <c r="Q509">
        <f t="shared" si="16"/>
        <v>1</v>
      </c>
      <c r="S509" t="b">
        <f t="array" ref="S509">IF(C509=MAX(IF($I:$I=I509,$C:$C)),B509)</f>
        <v>0</v>
      </c>
      <c r="T509">
        <f t="shared" si="15"/>
        <v>0</v>
      </c>
    </row>
    <row r="510" spans="1:20" x14ac:dyDescent="0.3">
      <c r="A510" s="2">
        <v>49</v>
      </c>
      <c r="B510" t="s">
        <v>14</v>
      </c>
      <c r="C510">
        <v>0.85619999999999996</v>
      </c>
      <c r="D510">
        <v>0.856823</v>
      </c>
      <c r="E510">
        <v>7.1812000000000001E-2</v>
      </c>
      <c r="F510">
        <v>0.92818800000000001</v>
      </c>
      <c r="G510">
        <v>0.85832900000000001</v>
      </c>
      <c r="H510">
        <v>0.85550499999999996</v>
      </c>
      <c r="I510" t="s">
        <v>48</v>
      </c>
      <c r="Q510">
        <f t="shared" si="16"/>
        <v>1</v>
      </c>
      <c r="S510" t="str">
        <f t="array" ref="S510">IF(C510=MAX(IF($I:$I=I510,$C:$C)),B510)</f>
        <v>RodriguesDistance1</v>
      </c>
      <c r="T510">
        <f t="shared" si="15"/>
        <v>1</v>
      </c>
    </row>
    <row r="511" spans="1:20" x14ac:dyDescent="0.3">
      <c r="A511" s="2">
        <v>45</v>
      </c>
      <c r="B511" t="s">
        <v>15</v>
      </c>
      <c r="C511">
        <v>0.85599999999999998</v>
      </c>
      <c r="D511">
        <v>0.85658699999999999</v>
      </c>
      <c r="E511">
        <v>7.1913000000000005E-2</v>
      </c>
      <c r="F511">
        <v>0.928087</v>
      </c>
      <c r="G511">
        <v>0.85803399999999996</v>
      </c>
      <c r="H511">
        <v>0.85543100000000005</v>
      </c>
      <c r="I511" t="s">
        <v>48</v>
      </c>
      <c r="Q511">
        <f t="shared" si="16"/>
        <v>1</v>
      </c>
      <c r="S511" t="b">
        <f t="array" ref="S511">IF(C511=MAX(IF($I:$I=I511,$C:$C)),B511)</f>
        <v>0</v>
      </c>
      <c r="T511">
        <f t="shared" si="15"/>
        <v>0</v>
      </c>
    </row>
    <row r="512" spans="1:20" x14ac:dyDescent="0.3">
      <c r="A512" s="2">
        <v>47</v>
      </c>
      <c r="B512" t="s">
        <v>16</v>
      </c>
      <c r="C512">
        <v>0.8498</v>
      </c>
      <c r="D512">
        <v>0.85040700000000002</v>
      </c>
      <c r="E512">
        <v>7.5001999999999999E-2</v>
      </c>
      <c r="F512">
        <v>0.92499799999999999</v>
      </c>
      <c r="G512">
        <v>0.85235099999999997</v>
      </c>
      <c r="H512">
        <v>0.84920499999999999</v>
      </c>
      <c r="I512" t="s">
        <v>48</v>
      </c>
      <c r="Q512">
        <f t="shared" si="16"/>
        <v>0</v>
      </c>
      <c r="S512" t="b">
        <f t="array" ref="S512">IF(C512=MAX(IF($I:$I=I512,$C:$C)),B512)</f>
        <v>0</v>
      </c>
      <c r="T512">
        <f t="shared" si="15"/>
        <v>0</v>
      </c>
    </row>
    <row r="513" spans="1:20" x14ac:dyDescent="0.3">
      <c r="A513" s="2">
        <v>39</v>
      </c>
      <c r="B513" t="s">
        <v>17</v>
      </c>
      <c r="C513">
        <v>0.8468</v>
      </c>
      <c r="D513">
        <v>0.84734699999999996</v>
      </c>
      <c r="E513">
        <v>7.6525999999999997E-2</v>
      </c>
      <c r="F513">
        <v>0.92347400000000002</v>
      </c>
      <c r="G513">
        <v>0.848437</v>
      </c>
      <c r="H513">
        <v>0.84629699999999997</v>
      </c>
      <c r="I513" t="s">
        <v>48</v>
      </c>
      <c r="Q513">
        <f t="shared" si="16"/>
        <v>0</v>
      </c>
      <c r="S513" t="b">
        <f t="array" ref="S513">IF(C513=MAX(IF($I:$I=I513,$C:$C)),B513)</f>
        <v>0</v>
      </c>
      <c r="T513">
        <f t="shared" si="15"/>
        <v>0</v>
      </c>
    </row>
    <row r="514" spans="1:20" x14ac:dyDescent="0.3">
      <c r="A514" s="2">
        <v>1</v>
      </c>
      <c r="B514" t="s">
        <v>0</v>
      </c>
      <c r="C514">
        <v>0.75280899999999995</v>
      </c>
      <c r="D514">
        <v>0.74658999999999998</v>
      </c>
      <c r="E514">
        <v>0.12542600000000001</v>
      </c>
      <c r="F514">
        <v>0.87457399999999996</v>
      </c>
      <c r="G514">
        <v>0.74771399999999999</v>
      </c>
      <c r="H514">
        <v>0.747116</v>
      </c>
      <c r="I514" t="s">
        <v>49</v>
      </c>
      <c r="Q514">
        <f t="shared" si="16"/>
        <v>0</v>
      </c>
      <c r="S514" t="b">
        <f t="array" ref="S514">IF(C514=MAX(IF($I:$I=I514,$C:$C)),B514)</f>
        <v>0</v>
      </c>
      <c r="T514">
        <f t="shared" si="15"/>
        <v>0</v>
      </c>
    </row>
    <row r="515" spans="1:20" x14ac:dyDescent="0.3">
      <c r="A515" s="2">
        <v>14</v>
      </c>
      <c r="B515" t="s">
        <v>3</v>
      </c>
      <c r="C515">
        <v>0.724719</v>
      </c>
      <c r="D515">
        <v>0.72373100000000001</v>
      </c>
      <c r="E515">
        <v>0.13549</v>
      </c>
      <c r="F515">
        <v>0.86451</v>
      </c>
      <c r="G515">
        <v>0.71907299999999996</v>
      </c>
      <c r="H515">
        <v>0.71841500000000003</v>
      </c>
      <c r="I515" t="s">
        <v>49</v>
      </c>
      <c r="Q515">
        <f t="shared" si="16"/>
        <v>0</v>
      </c>
      <c r="S515" t="b">
        <f t="array" ref="S515">IF(C515=MAX(IF($I:$I=I515,$C:$C)),B515)</f>
        <v>0</v>
      </c>
      <c r="T515">
        <f t="shared" ref="T515:T529" si="17">IF(S515&lt;&gt;FALSE,1,0)</f>
        <v>0</v>
      </c>
    </row>
    <row r="516" spans="1:20" x14ac:dyDescent="0.3">
      <c r="A516" s="2">
        <v>1</v>
      </c>
      <c r="B516" t="s">
        <v>4</v>
      </c>
      <c r="C516">
        <v>0.83707900000000002</v>
      </c>
      <c r="D516">
        <v>0.83787400000000001</v>
      </c>
      <c r="E516">
        <v>8.0978999999999995E-2</v>
      </c>
      <c r="F516">
        <v>0.91902099999999998</v>
      </c>
      <c r="G516">
        <v>0.83232300000000004</v>
      </c>
      <c r="H516">
        <v>0.834291</v>
      </c>
      <c r="I516" t="s">
        <v>49</v>
      </c>
      <c r="Q516">
        <f t="shared" si="16"/>
        <v>1</v>
      </c>
      <c r="S516" t="b">
        <f t="array" ref="S516">IF(C516=MAX(IF($I:$I=I516,$C:$C)),B516)</f>
        <v>0</v>
      </c>
      <c r="T516">
        <f t="shared" si="17"/>
        <v>0</v>
      </c>
    </row>
    <row r="517" spans="1:20" x14ac:dyDescent="0.3">
      <c r="A517" s="2">
        <v>17</v>
      </c>
      <c r="B517" t="s">
        <v>5</v>
      </c>
      <c r="C517">
        <v>0.92134799999999994</v>
      </c>
      <c r="D517">
        <v>0.924319</v>
      </c>
      <c r="E517">
        <v>3.9600999999999997E-2</v>
      </c>
      <c r="F517">
        <v>0.960399</v>
      </c>
      <c r="G517">
        <v>0.91960500000000001</v>
      </c>
      <c r="H517">
        <v>0.92148200000000002</v>
      </c>
      <c r="I517" t="s">
        <v>49</v>
      </c>
      <c r="Q517">
        <f t="shared" si="16"/>
        <v>1</v>
      </c>
      <c r="S517" t="b">
        <f t="array" ref="S517">IF(C517=MAX(IF($I:$I=I517,$C:$C)),B517)</f>
        <v>0</v>
      </c>
      <c r="T517">
        <f t="shared" si="17"/>
        <v>0</v>
      </c>
    </row>
    <row r="518" spans="1:20" x14ac:dyDescent="0.3">
      <c r="A518" s="2">
        <v>3</v>
      </c>
      <c r="B518" t="s">
        <v>6</v>
      </c>
      <c r="C518">
        <v>0.86516899999999997</v>
      </c>
      <c r="D518">
        <v>0.86584700000000003</v>
      </c>
      <c r="E518">
        <v>6.6895999999999997E-2</v>
      </c>
      <c r="F518">
        <v>0.93310400000000004</v>
      </c>
      <c r="G518">
        <v>0.86192100000000005</v>
      </c>
      <c r="H518">
        <v>0.86299499999999996</v>
      </c>
      <c r="I518" t="s">
        <v>49</v>
      </c>
      <c r="Q518">
        <f t="shared" si="16"/>
        <v>1</v>
      </c>
      <c r="S518" t="b">
        <f t="array" ref="S518">IF(C518=MAX(IF($I:$I=I518,$C:$C)),B518)</f>
        <v>0</v>
      </c>
      <c r="T518">
        <f t="shared" si="17"/>
        <v>0</v>
      </c>
    </row>
    <row r="519" spans="1:20" x14ac:dyDescent="0.3">
      <c r="A519" s="2">
        <v>1</v>
      </c>
      <c r="B519" t="s">
        <v>7</v>
      </c>
      <c r="C519">
        <v>0.73033700000000001</v>
      </c>
      <c r="D519">
        <v>0.72106199999999998</v>
      </c>
      <c r="E519">
        <v>0.137022</v>
      </c>
      <c r="F519">
        <v>0.86297800000000002</v>
      </c>
      <c r="G519">
        <v>0.72262800000000005</v>
      </c>
      <c r="H519">
        <v>0.72157000000000004</v>
      </c>
      <c r="I519" t="s">
        <v>49</v>
      </c>
      <c r="Q519">
        <f t="shared" si="16"/>
        <v>0</v>
      </c>
      <c r="S519" t="b">
        <f t="array" ref="S519">IF(C519=MAX(IF($I:$I=I519,$C:$C)),B519)</f>
        <v>0</v>
      </c>
      <c r="T519">
        <f t="shared" si="17"/>
        <v>0</v>
      </c>
    </row>
    <row r="520" spans="1:20" x14ac:dyDescent="0.3">
      <c r="A520" s="2">
        <v>18</v>
      </c>
      <c r="B520" t="s">
        <v>8</v>
      </c>
      <c r="C520">
        <v>0.724719</v>
      </c>
      <c r="D520">
        <v>0.72597999999999996</v>
      </c>
      <c r="E520">
        <v>0.13438800000000001</v>
      </c>
      <c r="F520">
        <v>0.86561200000000005</v>
      </c>
      <c r="G520">
        <v>0.72324500000000003</v>
      </c>
      <c r="H520">
        <v>0.71953199999999995</v>
      </c>
      <c r="I520" t="s">
        <v>49</v>
      </c>
      <c r="Q520">
        <f t="shared" si="16"/>
        <v>0</v>
      </c>
      <c r="S520" t="b">
        <f t="array" ref="S520">IF(C520=MAX(IF($I:$I=I520,$C:$C)),B520)</f>
        <v>0</v>
      </c>
      <c r="T520">
        <f t="shared" si="17"/>
        <v>0</v>
      </c>
    </row>
    <row r="521" spans="1:20" x14ac:dyDescent="0.3">
      <c r="A521" s="2">
        <v>3</v>
      </c>
      <c r="B521" t="s">
        <v>9</v>
      </c>
      <c r="C521">
        <v>0.97191000000000005</v>
      </c>
      <c r="D521">
        <v>0.97652600000000001</v>
      </c>
      <c r="E521">
        <v>1.4005999999999999E-2</v>
      </c>
      <c r="F521">
        <v>0.98599400000000004</v>
      </c>
      <c r="G521">
        <v>0.97395799999999999</v>
      </c>
      <c r="H521">
        <v>0.97428400000000004</v>
      </c>
      <c r="I521" t="s">
        <v>49</v>
      </c>
      <c r="Q521">
        <f t="shared" si="16"/>
        <v>1</v>
      </c>
      <c r="S521" t="str">
        <f t="array" ref="S521">IF(C521=MAX(IF($I:$I=I521,$C:$C)),B521)</f>
        <v>CanberraDistance</v>
      </c>
      <c r="T521">
        <f t="shared" si="17"/>
        <v>1</v>
      </c>
    </row>
    <row r="522" spans="1:20" x14ac:dyDescent="0.3">
      <c r="A522" s="2">
        <v>1</v>
      </c>
      <c r="B522" t="s">
        <v>10</v>
      </c>
      <c r="C522">
        <v>0.83707900000000002</v>
      </c>
      <c r="D522">
        <v>0.83787400000000001</v>
      </c>
      <c r="E522">
        <v>8.0978999999999995E-2</v>
      </c>
      <c r="F522">
        <v>0.91902099999999998</v>
      </c>
      <c r="G522">
        <v>0.83232300000000004</v>
      </c>
      <c r="H522">
        <v>0.834291</v>
      </c>
      <c r="I522" t="s">
        <v>49</v>
      </c>
      <c r="Q522">
        <f t="shared" si="16"/>
        <v>1</v>
      </c>
      <c r="S522" t="b">
        <f t="array" ref="S522">IF(C522=MAX(IF($I:$I=I522,$C:$C)),B522)</f>
        <v>0</v>
      </c>
      <c r="T522">
        <f t="shared" si="17"/>
        <v>0</v>
      </c>
    </row>
    <row r="523" spans="1:20" x14ac:dyDescent="0.3">
      <c r="A523" s="2">
        <v>1</v>
      </c>
      <c r="B523" t="s">
        <v>11</v>
      </c>
      <c r="C523">
        <v>0.75280899999999995</v>
      </c>
      <c r="D523">
        <v>0.74658999999999998</v>
      </c>
      <c r="E523">
        <v>0.12542600000000001</v>
      </c>
      <c r="F523">
        <v>0.87457399999999996</v>
      </c>
      <c r="G523">
        <v>0.74771399999999999</v>
      </c>
      <c r="H523">
        <v>0.747116</v>
      </c>
      <c r="I523" t="s">
        <v>49</v>
      </c>
      <c r="Q523">
        <f t="shared" si="16"/>
        <v>0</v>
      </c>
      <c r="S523" t="b">
        <f t="array" ref="S523">IF(C523=MAX(IF($I:$I=I523,$C:$C)),B523)</f>
        <v>0</v>
      </c>
      <c r="T523">
        <f t="shared" si="17"/>
        <v>0</v>
      </c>
    </row>
    <row r="524" spans="1:20" x14ac:dyDescent="0.3">
      <c r="A524" s="2">
        <v>5</v>
      </c>
      <c r="B524" t="s">
        <v>12</v>
      </c>
      <c r="C524">
        <v>0.893258</v>
      </c>
      <c r="D524">
        <v>0.89798</v>
      </c>
      <c r="E524">
        <v>5.2972999999999999E-2</v>
      </c>
      <c r="F524">
        <v>0.94702699999999995</v>
      </c>
      <c r="G524">
        <v>0.89049400000000001</v>
      </c>
      <c r="H524">
        <v>0.89313399999999998</v>
      </c>
      <c r="I524" t="s">
        <v>49</v>
      </c>
      <c r="Q524">
        <f t="shared" si="16"/>
        <v>1</v>
      </c>
      <c r="S524" t="b">
        <f t="array" ref="S524">IF(C524=MAX(IF($I:$I=I524,$C:$C)),B524)</f>
        <v>0</v>
      </c>
      <c r="T524">
        <f t="shared" si="17"/>
        <v>0</v>
      </c>
    </row>
    <row r="525" spans="1:20" x14ac:dyDescent="0.3">
      <c r="A525" s="2">
        <v>1</v>
      </c>
      <c r="B525" t="s">
        <v>13</v>
      </c>
      <c r="C525">
        <v>0.85393300000000005</v>
      </c>
      <c r="D525">
        <v>0.858707</v>
      </c>
      <c r="E525">
        <v>7.2261000000000006E-2</v>
      </c>
      <c r="F525">
        <v>0.92773899999999998</v>
      </c>
      <c r="G525">
        <v>0.85145099999999996</v>
      </c>
      <c r="H525">
        <v>0.85325099999999998</v>
      </c>
      <c r="I525" t="s">
        <v>49</v>
      </c>
      <c r="Q525">
        <f t="shared" si="16"/>
        <v>1</v>
      </c>
      <c r="S525" t="b">
        <f t="array" ref="S525">IF(C525=MAX(IF($I:$I=I525,$C:$C)),B525)</f>
        <v>0</v>
      </c>
      <c r="T525">
        <f t="shared" si="17"/>
        <v>0</v>
      </c>
    </row>
    <row r="526" spans="1:20" x14ac:dyDescent="0.3">
      <c r="A526" s="2">
        <v>1</v>
      </c>
      <c r="B526" t="s">
        <v>14</v>
      </c>
      <c r="C526">
        <v>0.78651700000000002</v>
      </c>
      <c r="D526">
        <v>0.78246300000000002</v>
      </c>
      <c r="E526">
        <v>0.107599</v>
      </c>
      <c r="F526">
        <v>0.892401</v>
      </c>
      <c r="G526">
        <v>0.78133300000000006</v>
      </c>
      <c r="H526">
        <v>0.78186</v>
      </c>
      <c r="I526" t="s">
        <v>49</v>
      </c>
      <c r="Q526">
        <f t="shared" si="16"/>
        <v>0</v>
      </c>
      <c r="S526" t="b">
        <f t="array" ref="S526">IF(C526=MAX(IF($I:$I=I526,$C:$C)),B526)</f>
        <v>0</v>
      </c>
      <c r="T526">
        <f t="shared" si="17"/>
        <v>0</v>
      </c>
    </row>
    <row r="527" spans="1:20" x14ac:dyDescent="0.3">
      <c r="A527" s="2">
        <v>1</v>
      </c>
      <c r="B527" t="s">
        <v>15</v>
      </c>
      <c r="C527">
        <v>0.73595500000000003</v>
      </c>
      <c r="D527">
        <v>0.72575699999999999</v>
      </c>
      <c r="E527">
        <v>0.13445699999999999</v>
      </c>
      <c r="F527">
        <v>0.86554299999999995</v>
      </c>
      <c r="G527">
        <v>0.72863800000000001</v>
      </c>
      <c r="H527">
        <v>0.72668900000000003</v>
      </c>
      <c r="I527" t="s">
        <v>49</v>
      </c>
      <c r="Q527">
        <f t="shared" si="16"/>
        <v>0</v>
      </c>
      <c r="S527" t="b">
        <f t="array" ref="S527">IF(C527=MAX(IF($I:$I=I527,$C:$C)),B527)</f>
        <v>0</v>
      </c>
      <c r="T527">
        <f t="shared" si="17"/>
        <v>0</v>
      </c>
    </row>
    <row r="528" spans="1:20" x14ac:dyDescent="0.3">
      <c r="A528" s="2">
        <v>18</v>
      </c>
      <c r="B528" t="s">
        <v>16</v>
      </c>
      <c r="C528">
        <v>0.724719</v>
      </c>
      <c r="D528">
        <v>0.72597999999999996</v>
      </c>
      <c r="E528">
        <v>0.13438800000000001</v>
      </c>
      <c r="F528">
        <v>0.86561200000000005</v>
      </c>
      <c r="G528">
        <v>0.72324500000000003</v>
      </c>
      <c r="H528">
        <v>0.71953199999999995</v>
      </c>
      <c r="I528" t="s">
        <v>49</v>
      </c>
      <c r="Q528">
        <f t="shared" si="16"/>
        <v>0</v>
      </c>
      <c r="S528" t="b">
        <f t="array" ref="S528">IF(C528=MAX(IF($I:$I=I528,$C:$C)),B528)</f>
        <v>0</v>
      </c>
      <c r="T528">
        <f t="shared" si="17"/>
        <v>0</v>
      </c>
    </row>
    <row r="529" spans="1:20" x14ac:dyDescent="0.3">
      <c r="A529" s="2">
        <v>18</v>
      </c>
      <c r="B529" t="s">
        <v>17</v>
      </c>
      <c r="C529">
        <v>0.724719</v>
      </c>
      <c r="D529">
        <v>0.72597999999999996</v>
      </c>
      <c r="E529">
        <v>0.13438800000000001</v>
      </c>
      <c r="F529">
        <v>0.86561200000000005</v>
      </c>
      <c r="G529">
        <v>0.72324500000000003</v>
      </c>
      <c r="H529">
        <v>0.71953199999999995</v>
      </c>
      <c r="I529" t="s">
        <v>49</v>
      </c>
      <c r="Q529">
        <f t="shared" si="16"/>
        <v>0</v>
      </c>
      <c r="S529" t="b">
        <f t="array" ref="S529">IF(C529=MAX(IF($I:$I=I529,$C:$C)),B529)</f>
        <v>0</v>
      </c>
      <c r="T529">
        <f t="shared" si="17"/>
        <v>0</v>
      </c>
    </row>
  </sheetData>
  <mergeCells count="5">
    <mergeCell ref="L5:O5"/>
    <mergeCell ref="L24:O24"/>
    <mergeCell ref="L42:O42"/>
    <mergeCell ref="L60:O60"/>
    <mergeCell ref="L115:O11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2"/>
  <sheetViews>
    <sheetView tabSelected="1" workbookViewId="0">
      <selection activeCell="I12" sqref="I12"/>
    </sheetView>
  </sheetViews>
  <sheetFormatPr defaultRowHeight="14.4" x14ac:dyDescent="0.3"/>
  <cols>
    <col min="2" max="2" width="26" customWidth="1"/>
    <col min="6" max="6" width="8.796875" style="38"/>
  </cols>
  <sheetData>
    <row r="3" spans="2:12" x14ac:dyDescent="0.3">
      <c r="B3" t="s">
        <v>55</v>
      </c>
      <c r="G3" t="s">
        <v>81</v>
      </c>
    </row>
    <row r="4" spans="2:12" x14ac:dyDescent="0.3">
      <c r="B4" s="6" t="s">
        <v>84</v>
      </c>
      <c r="C4" s="6" t="s">
        <v>52</v>
      </c>
      <c r="D4" s="6" t="s">
        <v>53</v>
      </c>
      <c r="E4" s="6" t="s">
        <v>54</v>
      </c>
      <c r="F4" s="24" t="s">
        <v>102</v>
      </c>
      <c r="G4" s="40" t="s">
        <v>101</v>
      </c>
      <c r="H4" s="6" t="s">
        <v>80</v>
      </c>
      <c r="I4" s="6" t="s">
        <v>83</v>
      </c>
      <c r="J4" s="6" t="s">
        <v>82</v>
      </c>
      <c r="L4" s="38"/>
    </row>
    <row r="5" spans="2:12" s="22" customFormat="1" x14ac:dyDescent="0.3">
      <c r="B5" s="22" t="s">
        <v>85</v>
      </c>
      <c r="C5" s="10">
        <v>0.82295630303030309</v>
      </c>
      <c r="D5" s="10">
        <v>0.76791351515151529</v>
      </c>
      <c r="E5" s="10">
        <v>0.86748478787878813</v>
      </c>
      <c r="F5" s="25">
        <v>11.151515151515152</v>
      </c>
      <c r="G5" s="8">
        <v>49</v>
      </c>
      <c r="H5" s="10">
        <v>0.55246840339361381</v>
      </c>
      <c r="I5" s="8">
        <v>19</v>
      </c>
      <c r="J5" s="8">
        <v>6</v>
      </c>
    </row>
    <row r="6" spans="2:12" x14ac:dyDescent="0.3">
      <c r="B6" t="s">
        <v>86</v>
      </c>
      <c r="C6" s="9">
        <v>0.78626575757575778</v>
      </c>
      <c r="D6" s="9">
        <v>0.73332996969696984</v>
      </c>
      <c r="E6" s="9">
        <v>0.85998118181818184</v>
      </c>
      <c r="F6" s="26">
        <v>14.393939393939394</v>
      </c>
      <c r="G6" s="39">
        <v>108</v>
      </c>
      <c r="H6" s="27">
        <v>0.12925708353806495</v>
      </c>
      <c r="I6" s="4">
        <v>9</v>
      </c>
      <c r="J6" s="4">
        <v>4</v>
      </c>
    </row>
    <row r="7" spans="2:12" s="22" customFormat="1" x14ac:dyDescent="0.3">
      <c r="B7" s="22" t="s">
        <v>87</v>
      </c>
      <c r="C7" s="10">
        <v>0.83362872727272697</v>
      </c>
      <c r="D7" s="10">
        <v>0.7796510606060606</v>
      </c>
      <c r="E7" s="10">
        <v>0.87825254545454545</v>
      </c>
      <c r="F7" s="25">
        <v>10.666666666666666</v>
      </c>
      <c r="G7" s="8">
        <v>70</v>
      </c>
      <c r="H7" s="10">
        <v>0.78713951800731996</v>
      </c>
      <c r="I7" s="8">
        <v>24</v>
      </c>
      <c r="J7" s="8">
        <v>4</v>
      </c>
    </row>
    <row r="8" spans="2:12" x14ac:dyDescent="0.3">
      <c r="B8" t="s">
        <v>88</v>
      </c>
      <c r="C8" s="27">
        <v>0.84205260606060583</v>
      </c>
      <c r="D8" s="27">
        <v>0.78876103030303024</v>
      </c>
      <c r="E8" s="27">
        <v>0.88377533333333347</v>
      </c>
      <c r="F8" s="26">
        <v>12.303030303030303</v>
      </c>
      <c r="G8" s="39">
        <v>97</v>
      </c>
      <c r="H8" s="9">
        <v>1</v>
      </c>
      <c r="I8" s="4">
        <v>25</v>
      </c>
      <c r="J8" s="28">
        <v>9</v>
      </c>
    </row>
    <row r="9" spans="2:12" s="22" customFormat="1" x14ac:dyDescent="0.3">
      <c r="B9" s="22" t="s">
        <v>89</v>
      </c>
      <c r="C9" s="10">
        <v>0.83717596969696961</v>
      </c>
      <c r="D9" s="10">
        <v>0.78538872727272735</v>
      </c>
      <c r="E9" s="10">
        <v>0.88182651515151511</v>
      </c>
      <c r="F9" s="25">
        <v>10.818181818181818</v>
      </c>
      <c r="G9" s="8">
        <v>68</v>
      </c>
      <c r="H9" s="10">
        <v>0.87445742006957838</v>
      </c>
      <c r="I9" s="8">
        <v>24</v>
      </c>
      <c r="J9" s="8">
        <v>4</v>
      </c>
    </row>
    <row r="10" spans="2:12" x14ac:dyDescent="0.3">
      <c r="B10" t="s">
        <v>90</v>
      </c>
      <c r="C10" s="9">
        <v>0.82104103030303022</v>
      </c>
      <c r="D10" s="9">
        <v>0.76611190909090887</v>
      </c>
      <c r="E10" s="9">
        <v>0.86731366666666632</v>
      </c>
      <c r="F10" s="26">
        <v>10.242424242424242</v>
      </c>
      <c r="G10" s="39">
        <v>47</v>
      </c>
      <c r="H10" s="9">
        <v>0.5156224800587399</v>
      </c>
      <c r="I10" s="4">
        <v>16</v>
      </c>
      <c r="J10" s="4">
        <v>6</v>
      </c>
    </row>
    <row r="11" spans="2:12" s="22" customFormat="1" x14ac:dyDescent="0.3">
      <c r="B11" s="22" t="s">
        <v>91</v>
      </c>
      <c r="C11" s="10">
        <v>0.81964272727272725</v>
      </c>
      <c r="D11" s="10">
        <v>0.76563442424242423</v>
      </c>
      <c r="E11" s="10">
        <v>0.86710939393939379</v>
      </c>
      <c r="F11" s="25">
        <v>10.484848484848484</v>
      </c>
      <c r="G11" s="8">
        <v>47</v>
      </c>
      <c r="H11" s="10">
        <v>0.49025569036672534</v>
      </c>
      <c r="I11" s="8">
        <v>18</v>
      </c>
      <c r="J11" s="8">
        <v>8</v>
      </c>
    </row>
    <row r="12" spans="2:12" x14ac:dyDescent="0.3">
      <c r="B12" t="s">
        <v>92</v>
      </c>
      <c r="C12" s="9">
        <v>0.69534084848484845</v>
      </c>
      <c r="D12" s="9">
        <v>0.62705933333333341</v>
      </c>
      <c r="E12" s="9">
        <v>0.82817924242424257</v>
      </c>
      <c r="F12" s="26">
        <v>24.09090909090909</v>
      </c>
      <c r="G12" s="39">
        <v>190</v>
      </c>
      <c r="H12" s="27">
        <v>4.1074639520761892E-3</v>
      </c>
      <c r="I12" s="4">
        <v>10</v>
      </c>
      <c r="J12" s="4">
        <v>8</v>
      </c>
    </row>
    <row r="13" spans="2:12" s="22" customFormat="1" x14ac:dyDescent="0.3">
      <c r="B13" s="22" t="s">
        <v>93</v>
      </c>
      <c r="C13" s="10">
        <v>0.82295630303030309</v>
      </c>
      <c r="D13" s="10">
        <v>0.76791351515151529</v>
      </c>
      <c r="E13" s="10">
        <v>0.86748478787878813</v>
      </c>
      <c r="F13" s="25">
        <v>11.151515151515152</v>
      </c>
      <c r="G13" s="32">
        <v>49</v>
      </c>
      <c r="H13" s="10">
        <v>0.55246840339361381</v>
      </c>
      <c r="I13" s="8">
        <v>19</v>
      </c>
      <c r="J13" s="8">
        <v>6</v>
      </c>
    </row>
    <row r="14" spans="2:12" x14ac:dyDescent="0.3">
      <c r="B14" s="33" t="s">
        <v>94</v>
      </c>
      <c r="C14" s="34">
        <v>0.8401481212121209</v>
      </c>
      <c r="D14" s="34">
        <v>0.78793490909090913</v>
      </c>
      <c r="E14" s="35">
        <v>0.88397242424242428</v>
      </c>
      <c r="F14" s="36">
        <v>10.848484848484848</v>
      </c>
      <c r="G14" s="39">
        <v>68</v>
      </c>
      <c r="H14" s="34">
        <v>0.95005740938202643</v>
      </c>
      <c r="I14" s="37">
        <v>26</v>
      </c>
      <c r="J14" s="37">
        <v>5</v>
      </c>
    </row>
    <row r="15" spans="2:12" s="22" customFormat="1" x14ac:dyDescent="0.3">
      <c r="B15" s="22" t="s">
        <v>95</v>
      </c>
      <c r="C15" s="10">
        <v>0.83480069696969683</v>
      </c>
      <c r="D15" s="10">
        <v>0.78070796969696965</v>
      </c>
      <c r="E15" s="10">
        <v>0.87864027272727263</v>
      </c>
      <c r="F15" s="25">
        <v>10.757575757575758</v>
      </c>
      <c r="G15" s="8">
        <v>66</v>
      </c>
      <c r="H15" s="10">
        <v>0.81582707750162431</v>
      </c>
      <c r="I15" s="29">
        <v>26</v>
      </c>
      <c r="J15" s="8">
        <v>3</v>
      </c>
    </row>
    <row r="16" spans="2:12" x14ac:dyDescent="0.3">
      <c r="B16" t="s">
        <v>96</v>
      </c>
      <c r="C16" s="9">
        <v>0.82880133333333328</v>
      </c>
      <c r="D16" s="9">
        <v>0.77567766666666671</v>
      </c>
      <c r="E16" s="9">
        <v>0.8753713333333335</v>
      </c>
      <c r="F16" s="26">
        <v>11.696969696969697</v>
      </c>
      <c r="G16" s="39">
        <v>101</v>
      </c>
      <c r="H16" s="9">
        <v>0.67724021170844129</v>
      </c>
      <c r="I16" s="4">
        <v>23</v>
      </c>
      <c r="J16" s="28">
        <v>9</v>
      </c>
    </row>
    <row r="17" spans="2:10" s="22" customFormat="1" x14ac:dyDescent="0.3">
      <c r="B17" s="22" t="s">
        <v>97</v>
      </c>
      <c r="C17" s="10">
        <v>0.82120884848484854</v>
      </c>
      <c r="D17" s="10">
        <v>0.76628957575757584</v>
      </c>
      <c r="E17" s="10">
        <v>0.86715684848484842</v>
      </c>
      <c r="F17" s="25">
        <v>11.424242424242424</v>
      </c>
      <c r="G17" s="8">
        <v>45</v>
      </c>
      <c r="H17" s="10">
        <v>0.51925452379906734</v>
      </c>
      <c r="I17" s="8">
        <v>17</v>
      </c>
      <c r="J17" s="8">
        <v>4</v>
      </c>
    </row>
    <row r="18" spans="2:10" x14ac:dyDescent="0.3">
      <c r="B18" t="s">
        <v>98</v>
      </c>
      <c r="C18" s="9">
        <v>0.82018775757575746</v>
      </c>
      <c r="D18" s="9">
        <v>0.76762900000000001</v>
      </c>
      <c r="E18" s="9">
        <v>0.86807996969696954</v>
      </c>
      <c r="F18" s="26">
        <v>10.939393939393939</v>
      </c>
      <c r="G18" s="39">
        <v>47</v>
      </c>
      <c r="H18" s="9">
        <v>0.50052117418474595</v>
      </c>
      <c r="I18" s="4">
        <v>18</v>
      </c>
      <c r="J18" s="4">
        <v>5</v>
      </c>
    </row>
    <row r="19" spans="2:10" s="22" customFormat="1" x14ac:dyDescent="0.3">
      <c r="B19" s="23" t="s">
        <v>99</v>
      </c>
      <c r="C19" s="30">
        <v>0.819522484848485</v>
      </c>
      <c r="D19" s="30">
        <v>0.76517439393939402</v>
      </c>
      <c r="E19" s="30">
        <v>0.86747775757575751</v>
      </c>
      <c r="F19" s="31">
        <v>10.848484848484848</v>
      </c>
      <c r="G19" s="32">
        <v>47</v>
      </c>
      <c r="H19" s="30">
        <v>0.48851695803079143</v>
      </c>
      <c r="I19" s="32">
        <v>16</v>
      </c>
      <c r="J19" s="32">
        <v>8</v>
      </c>
    </row>
    <row r="20" spans="2:10" x14ac:dyDescent="0.3">
      <c r="B20" s="21"/>
    </row>
    <row r="22" spans="2:10" x14ac:dyDescent="0.3">
      <c r="C22" s="20">
        <f t="shared" ref="C22:D22" si="0">MAX(C5:C19)</f>
        <v>0.84205260606060583</v>
      </c>
      <c r="D22" s="20">
        <f t="shared" si="0"/>
        <v>0.78876103030303024</v>
      </c>
      <c r="E22" s="20">
        <f>MAX(E5:E19)</f>
        <v>0.88397242424242428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33"/>
  <sheetViews>
    <sheetView workbookViewId="0">
      <selection activeCell="D28" sqref="D28"/>
    </sheetView>
  </sheetViews>
  <sheetFormatPr defaultRowHeight="14.4" x14ac:dyDescent="0.3"/>
  <cols>
    <col min="4" max="5" width="10.3984375" bestFit="1" customWidth="1"/>
    <col min="11" max="11" width="10.3984375" bestFit="1" customWidth="1"/>
  </cols>
  <sheetData>
    <row r="4" spans="1:17" x14ac:dyDescent="0.3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H4" s="6" t="s">
        <v>78</v>
      </c>
      <c r="I4" s="7" t="s">
        <v>72</v>
      </c>
      <c r="J4" s="7" t="s">
        <v>73</v>
      </c>
      <c r="K4" s="7" t="s">
        <v>74</v>
      </c>
      <c r="L4" s="16" t="s">
        <v>77</v>
      </c>
      <c r="O4" t="s">
        <v>73</v>
      </c>
      <c r="Q4" t="s">
        <v>74</v>
      </c>
    </row>
    <row r="5" spans="1:17" x14ac:dyDescent="0.3">
      <c r="A5">
        <v>1001</v>
      </c>
      <c r="B5" s="5">
        <v>2.3716556900000001E-3</v>
      </c>
      <c r="C5" s="5">
        <v>1.4175036499999899E-3</v>
      </c>
      <c r="D5" s="5">
        <v>0.58344557678999998</v>
      </c>
      <c r="E5" s="5">
        <v>0.30689236064999997</v>
      </c>
      <c r="F5" s="5">
        <v>2.2051576199999998E-3</v>
      </c>
      <c r="H5" s="15">
        <v>500</v>
      </c>
      <c r="I5" s="17">
        <v>2.2416556899999998E-3</v>
      </c>
      <c r="J5" s="17">
        <v>2.4175036499999901E-3</v>
      </c>
      <c r="K5" s="17">
        <v>0.30689236064999997</v>
      </c>
      <c r="L5" s="17">
        <v>2.2561576200000001E-3</v>
      </c>
      <c r="O5">
        <f>J5/L5</f>
        <v>1.071513633874565</v>
      </c>
      <c r="Q5">
        <f>K5/L5</f>
        <v>136.02434419010137</v>
      </c>
    </row>
    <row r="6" spans="1:17" x14ac:dyDescent="0.3">
      <c r="A6">
        <v>2001</v>
      </c>
      <c r="B6" s="5">
        <v>1.091559896E-2</v>
      </c>
      <c r="C6" s="5">
        <v>1.1621763449999999E-2</v>
      </c>
      <c r="D6" s="5">
        <v>4.5279741622899996</v>
      </c>
      <c r="E6" s="5">
        <v>2.3289895864400001</v>
      </c>
      <c r="F6" s="5">
        <v>1.1468451899999999E-2</v>
      </c>
      <c r="H6" s="13">
        <v>1000</v>
      </c>
      <c r="I6" s="18">
        <v>1.091559896E-2</v>
      </c>
      <c r="J6" s="18">
        <v>1.1621763449999999E-2</v>
      </c>
      <c r="K6" s="18">
        <v>2.3289895864400001</v>
      </c>
      <c r="L6" s="18">
        <v>1.1468451899999999E-2</v>
      </c>
      <c r="O6">
        <f t="shared" ref="O6:O13" si="0">J6/L6</f>
        <v>1.013368112046579</v>
      </c>
      <c r="Q6">
        <f t="shared" ref="Q6:Q13" si="1">K6/L6</f>
        <v>203.07793996502704</v>
      </c>
    </row>
    <row r="7" spans="1:17" x14ac:dyDescent="0.3">
      <c r="A7">
        <v>3001</v>
      </c>
      <c r="B7" s="5">
        <v>2.951573813E-2</v>
      </c>
      <c r="C7" s="5">
        <v>4.0682304019999997E-2</v>
      </c>
      <c r="D7" s="5">
        <v>15.254165919689999</v>
      </c>
      <c r="E7" s="5">
        <v>7.8285324925899999</v>
      </c>
      <c r="F7" s="5">
        <v>3.1826752600000001E-2</v>
      </c>
      <c r="H7" s="12">
        <v>1500</v>
      </c>
      <c r="I7" s="17">
        <v>2.951573813E-2</v>
      </c>
      <c r="J7" s="17">
        <v>4.0682304019999997E-2</v>
      </c>
      <c r="K7" s="17">
        <v>7.8285324925899999</v>
      </c>
      <c r="L7" s="17">
        <v>3.1826752600000001E-2</v>
      </c>
      <c r="O7">
        <f t="shared" si="0"/>
        <v>1.2782423809081922</v>
      </c>
      <c r="Q7">
        <f t="shared" si="1"/>
        <v>245.97333541939807</v>
      </c>
    </row>
    <row r="8" spans="1:17" x14ac:dyDescent="0.3">
      <c r="A8">
        <v>4001</v>
      </c>
      <c r="B8" s="5">
        <v>5.8309185999999999E-2</v>
      </c>
      <c r="C8" s="5">
        <v>8.2896293989999995E-2</v>
      </c>
      <c r="D8" s="5">
        <v>36.130952631360003</v>
      </c>
      <c r="E8" s="5">
        <v>18.511234150459899</v>
      </c>
      <c r="F8" s="5">
        <v>6.2371900010000002E-2</v>
      </c>
      <c r="H8" s="13">
        <v>2000</v>
      </c>
      <c r="I8" s="18">
        <v>5.8309185999999999E-2</v>
      </c>
      <c r="J8" s="18">
        <v>8.2896293989999995E-2</v>
      </c>
      <c r="K8" s="18">
        <v>18.511234150459899</v>
      </c>
      <c r="L8" s="18">
        <v>6.2371900010000002E-2</v>
      </c>
      <c r="O8">
        <f t="shared" si="0"/>
        <v>1.3290647547486825</v>
      </c>
      <c r="Q8">
        <f t="shared" si="1"/>
        <v>296.78804313307785</v>
      </c>
    </row>
    <row r="9" spans="1:17" x14ac:dyDescent="0.3">
      <c r="A9">
        <v>5001</v>
      </c>
      <c r="B9" s="5">
        <v>9.8529469469999895E-2</v>
      </c>
      <c r="C9" s="5">
        <v>0.14600127854</v>
      </c>
      <c r="D9" s="5">
        <v>70.506816869990004</v>
      </c>
      <c r="E9" s="5">
        <v>36.125307753569999</v>
      </c>
      <c r="F9" s="5">
        <v>0.10501479837</v>
      </c>
      <c r="H9" s="12">
        <v>2500</v>
      </c>
      <c r="I9" s="17">
        <v>9.8529469469999895E-2</v>
      </c>
      <c r="J9" s="17">
        <v>0.14600127854</v>
      </c>
      <c r="K9" s="17">
        <v>36.125307753569999</v>
      </c>
      <c r="L9" s="17">
        <v>0.10501479837</v>
      </c>
      <c r="O9">
        <f t="shared" si="0"/>
        <v>1.390292423602927</v>
      </c>
      <c r="Q9">
        <f t="shared" si="1"/>
        <v>344.00206746376102</v>
      </c>
    </row>
    <row r="10" spans="1:17" x14ac:dyDescent="0.3">
      <c r="A10">
        <v>6001</v>
      </c>
      <c r="B10" s="5">
        <v>0.15172854656000001</v>
      </c>
      <c r="C10" s="5">
        <v>0.22281065818999901</v>
      </c>
      <c r="D10" s="5">
        <v>121.77378297451</v>
      </c>
      <c r="E10" s="5">
        <v>62.282881218459998</v>
      </c>
      <c r="F10" s="5">
        <v>0.15994361084</v>
      </c>
      <c r="H10" s="13">
        <v>3000</v>
      </c>
      <c r="I10" s="18">
        <v>0.15172854656000001</v>
      </c>
      <c r="J10" s="18">
        <v>0.22281065818999901</v>
      </c>
      <c r="K10" s="18">
        <v>62.282881218459998</v>
      </c>
      <c r="L10" s="18">
        <v>0.15994361084</v>
      </c>
      <c r="O10">
        <f t="shared" si="0"/>
        <v>1.3930575721020093</v>
      </c>
      <c r="Q10">
        <f t="shared" si="1"/>
        <v>389.40524658258988</v>
      </c>
    </row>
    <row r="11" spans="1:17" x14ac:dyDescent="0.3">
      <c r="A11">
        <v>7001</v>
      </c>
      <c r="B11" s="5">
        <v>0.23771635778</v>
      </c>
      <c r="C11" s="5">
        <v>0.33966815987999999</v>
      </c>
      <c r="D11" s="5">
        <v>193.53077895291</v>
      </c>
      <c r="E11" s="5">
        <v>98.808302311949902</v>
      </c>
      <c r="F11" s="5">
        <v>0.24536134935000001</v>
      </c>
      <c r="H11" s="12">
        <v>3500</v>
      </c>
      <c r="I11" s="17">
        <v>0.23771635778</v>
      </c>
      <c r="J11" s="17">
        <v>0.33966815987999999</v>
      </c>
      <c r="K11" s="17">
        <v>98.808302311949902</v>
      </c>
      <c r="L11" s="17">
        <v>0.24536134935000001</v>
      </c>
      <c r="O11">
        <f t="shared" si="0"/>
        <v>1.3843588681747685</v>
      </c>
      <c r="Q11">
        <f t="shared" si="1"/>
        <v>402.70524503434751</v>
      </c>
    </row>
    <row r="12" spans="1:17" x14ac:dyDescent="0.3">
      <c r="A12">
        <v>8001</v>
      </c>
      <c r="B12" s="5">
        <v>0.30314236701999903</v>
      </c>
      <c r="C12" s="5">
        <v>0.46719668631</v>
      </c>
      <c r="D12" s="5">
        <v>288.56136892575</v>
      </c>
      <c r="E12" s="5">
        <v>147.62500574722</v>
      </c>
      <c r="F12" s="5">
        <v>0.31658408922999998</v>
      </c>
      <c r="H12" s="13">
        <v>4000</v>
      </c>
      <c r="I12" s="18">
        <v>0.30314236701999903</v>
      </c>
      <c r="J12" s="18">
        <v>0.46719668631</v>
      </c>
      <c r="K12" s="18">
        <v>147.62500574722</v>
      </c>
      <c r="L12" s="18">
        <v>0.31658408922999998</v>
      </c>
      <c r="O12">
        <f t="shared" si="0"/>
        <v>1.4757427874733755</v>
      </c>
      <c r="Q12">
        <f t="shared" si="1"/>
        <v>466.30582764369336</v>
      </c>
    </row>
    <row r="13" spans="1:17" x14ac:dyDescent="0.3">
      <c r="A13">
        <v>9001</v>
      </c>
      <c r="B13" s="5">
        <v>0.40298778641999999</v>
      </c>
      <c r="C13" s="5">
        <v>0.59225468001000003</v>
      </c>
      <c r="D13" s="5">
        <v>411.05218712461999</v>
      </c>
      <c r="E13" s="5">
        <v>204.28810145</v>
      </c>
      <c r="F13" s="5">
        <v>0.42425303972</v>
      </c>
      <c r="H13" s="14">
        <v>4500</v>
      </c>
      <c r="I13" s="19">
        <v>0.40298778641999999</v>
      </c>
      <c r="J13" s="19">
        <v>0.59225468001000003</v>
      </c>
      <c r="K13" s="19">
        <v>204.28810145</v>
      </c>
      <c r="L13" s="19">
        <v>0.42425303972</v>
      </c>
      <c r="O13">
        <f t="shared" si="0"/>
        <v>1.3959939577589788</v>
      </c>
      <c r="Q13">
        <f t="shared" si="1"/>
        <v>481.52419033892312</v>
      </c>
    </row>
    <row r="14" spans="1:17" x14ac:dyDescent="0.3">
      <c r="N14" t="s">
        <v>79</v>
      </c>
      <c r="O14">
        <f>AVERAGE(O5:O13)</f>
        <v>1.3035149434100086</v>
      </c>
      <c r="Q14">
        <f t="shared" ref="P14:Q14" si="2">AVERAGE(Q5:Q13)</f>
        <v>329.53402664121325</v>
      </c>
    </row>
    <row r="24" spans="1:1" x14ac:dyDescent="0.3">
      <c r="A24" t="s">
        <v>61</v>
      </c>
    </row>
    <row r="25" spans="1:1" x14ac:dyDescent="0.3">
      <c r="A25" t="s">
        <v>62</v>
      </c>
    </row>
    <row r="26" spans="1:1" x14ac:dyDescent="0.3">
      <c r="A26" t="s">
        <v>63</v>
      </c>
    </row>
    <row r="27" spans="1:1" x14ac:dyDescent="0.3">
      <c r="A27" t="s">
        <v>64</v>
      </c>
    </row>
    <row r="28" spans="1:1" x14ac:dyDescent="0.3">
      <c r="A28" t="s">
        <v>65</v>
      </c>
    </row>
    <row r="29" spans="1:1" x14ac:dyDescent="0.3">
      <c r="A29" t="s">
        <v>66</v>
      </c>
    </row>
    <row r="30" spans="1:1" x14ac:dyDescent="0.3">
      <c r="A30" t="s">
        <v>67</v>
      </c>
    </row>
    <row r="31" spans="1:1" x14ac:dyDescent="0.3">
      <c r="A31" t="s">
        <v>68</v>
      </c>
    </row>
    <row r="32" spans="1:1" x14ac:dyDescent="0.3">
      <c r="A32" t="s">
        <v>69</v>
      </c>
    </row>
    <row r="33" spans="1:1" x14ac:dyDescent="0.3">
      <c r="A33" t="s">
        <v>70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resultsEvaluated</vt:lpstr>
      <vt:lpstr>Overall</vt:lpstr>
      <vt:lpstr>Neighbourhood Evaluation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Érick Oliveira</dc:creator>
  <cp:lastModifiedBy>Érick Oliveira</cp:lastModifiedBy>
  <dcterms:created xsi:type="dcterms:W3CDTF">2017-07-21T18:38:48Z</dcterms:created>
  <dcterms:modified xsi:type="dcterms:W3CDTF">2017-08-02T03:04:46Z</dcterms:modified>
</cp:coreProperties>
</file>