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D286C624-6E7B-4254-896C-228ADB007A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7" i="1"/>
  <c r="AC6" i="1"/>
  <c r="AC5" i="1"/>
  <c r="AC4" i="1" s="1"/>
  <c r="Y7" i="1"/>
  <c r="Y6" i="1"/>
  <c r="Y5" i="1"/>
  <c r="S7" i="1"/>
  <c r="S6" i="1"/>
  <c r="S5" i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<sst xmlns="http://schemas.openxmlformats.org/spreadsheetml/2006/main" count="66" uniqueCount="51">
  <si>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</si>
  <si>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</si>
  <si>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</si>
  <si>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</si>
  <si>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</si>
  <si>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</si>
  <si>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</si>
  <si>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</si>
  <si>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</si>
  <si>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</si>
  <si>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</si>
  <si>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</si>
  <si>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</si>
  <si>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</si>
  <si>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</si>
  <si>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</si>
  <si>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</si>
  <si>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</si>
  <si>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</si>
  <si>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</si>
  <si>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</si>
  <si>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</si>
  <si>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</si>
  <si>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</si>
  <si>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</si>
  <si>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</si>
  <si>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</si>
  <si>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</si>
  <si>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</si>
  <si>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</si>
  <si>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</si>
  <si>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CNT-CMA1547BR-2</t>
  </si>
  <si>
    <t>CENTRUM AVIATION FZCO(Доп№7)</t>
  </si>
  <si>
    <t>Santos, BR - Sary-Agach, Uzbekistan (Riga)</t>
  </si>
  <si>
    <t>P-D</t>
  </si>
  <si>
    <t>TCLU8468090</t>
  </si>
  <si>
    <t>SSZ1365053E</t>
  </si>
  <si>
    <t>40HC</t>
  </si>
  <si>
    <t>KDparts</t>
  </si>
  <si>
    <t>1485567</t>
  </si>
  <si>
    <t>CMA INDUSTRIA DE COMPONENTES PLASTICOS</t>
  </si>
  <si>
    <t>0469/2023</t>
  </si>
  <si>
    <t>CMAU8576738</t>
  </si>
  <si>
    <t>SSZ1365053C</t>
  </si>
  <si>
    <t>1485559</t>
  </si>
  <si>
    <t>GENERAL MOTORS OVERSEAS DISTRIBUTION LLC</t>
  </si>
  <si>
    <t>CTRS230707BR-11</t>
  </si>
  <si>
    <t>TLLU4918475</t>
  </si>
  <si>
    <t>SSZ1365053B</t>
  </si>
  <si>
    <t>1485570</t>
  </si>
  <si>
    <t>0471/2023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</si>
</sst>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43" fontId="0" fillId="0" borderId="1" xfId="5" applyFont="1" applyBorder="1" applyProtection="1">
      <protection locked="0"/>
    </xf>
    <xf numFmtId="164" fontId="0" fillId="3" borderId="1" xfId="0" applyNumberFormat="1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4" fontId="0" fillId="0" borderId="1" xfId="0" applyNumberFormat="1" applyBorder="1" applyProtection="1">
      <protection locked="0"/>
    </xf>
  </cellXfs>
  <cellStyles count="6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" xfId="5" builtinId="3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="115" zoomScaleNormal="115" workbookViewId="0">
      <selection activeCell="B6" sqref="B6"/>
    </sheetView>
  </sheetViews>
  <sheetFormatPr defaultColWidth="0" defaultRowHeight="15" x14ac:dyDescent="0.25"/>
  <cols>
    <col min="1" max="1" width="7.5703125" style="6" bestFit="1" customWidth="1"/>
    <col min="2" max="2" width="33" style="6" bestFit="1" customWidth="1"/>
    <col min="3" max="4" width="9" style="6" bestFit="1" customWidth="1"/>
    <col min="5" max="5" width="8.5703125" style="6" bestFit="1" customWidth="1"/>
    <col min="6" max="6" width="9.140625" style="6" customWidth="1"/>
    <col min="7" max="7" width="8.42578125" style="6" bestFit="1" customWidth="1"/>
    <col min="8" max="8" width="8.42578125" style="6" customWidth="1"/>
    <col min="9" max="9" width="9" style="6" bestFit="1" customWidth="1"/>
    <col min="10" max="10" width="12.5703125" style="6" bestFit="1" customWidth="1"/>
    <col min="11" max="11" width="11.28515625" style="6" bestFit="1" customWidth="1"/>
    <col min="12" max="12" width="15" style="6" bestFit="1" customWidth="1"/>
    <col min="13" max="13" width="5" style="6" bestFit="1" customWidth="1"/>
    <col min="14" max="14" width="9.140625" style="6" customWidth="1"/>
    <col min="15" max="15" width="14.42578125" style="7" bestFit="1" customWidth="1"/>
    <col min="16" max="16" width="11.5703125" style="7" bestFit="1" customWidth="1"/>
    <col min="17" max="17" width="8.7109375" style="6" bestFit="1" customWidth="1"/>
    <col min="18" max="18" width="6.5703125" style="6" bestFit="1" customWidth="1"/>
    <col min="19" max="19" width="8.85546875" style="6" bestFit="1" customWidth="1"/>
    <col min="20" max="20" width="13.140625" style="6" bestFit="1" customWidth="1"/>
    <col min="21" max="21" width="10.28515625" style="6" bestFit="1" customWidth="1"/>
    <col min="22" max="22" width="8.5703125" style="6" bestFit="1" customWidth="1"/>
    <col min="23" max="23" width="11.140625" style="6" customWidth="1"/>
    <col min="24" max="25" width="8.5703125" style="6" customWidth="1"/>
    <col min="26" max="26" width="12" style="7" bestFit="1" customWidth="1"/>
    <col min="27" max="27" width="11.140625" style="6" bestFit="1" customWidth="1"/>
    <col min="28" max="28" width="11.28515625" style="7" bestFit="1" customWidth="1"/>
    <col min="29" max="29" width="17" style="6" bestFit="1" customWidth="1"/>
    <col min="30" max="30" width="12.42578125" style="6" bestFit="1" customWidth="1"/>
    <col min="31" max="32" width="0" hidden="1" customWidth="1"/>
    <col min="33" max="16384" width="9.140625" hidden="1"/>
  </cols>
  <sheetData>
    <row r="1" spans="1:30" ht="61.5" x14ac:dyDescent="0.25">
      <c r="A1" s="8">
        <v>494</v>
      </c>
      <c r="B1" s="8"/>
      <c r="C1" s="8"/>
      <c r="D1" s="11" t="s">
        <v>31</v>
      </c>
      <c r="E1" s="11"/>
      <c r="F1" s="11"/>
      <c r="G1" s="11"/>
      <c r="H1" s="11"/>
      <c r="I1" s="11"/>
      <c r="J1" s="9" t="s">
        <v>31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5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25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f>SUM(Y5:Y1048576)</f>
        <v>31905</v>
      </c>
      <c r="Z4" s="13">
        <f>+Z5</f>
        <v>45176</v>
      </c>
      <c r="AA4" s="14">
        <f>+AA5</f>
        <v>12163.53</v>
      </c>
      <c r="AB4" s="13">
        <f>+AB5</f>
        <v>45181</v>
      </c>
      <c r="AC4" s="14">
        <f>SUM(AC5:AC1048576)</f>
        <v>388077424.65000004</v>
      </c>
      <c r="AD4" s="3"/>
    </row>
    <row r="5" spans="1:30" x14ac:dyDescent="0.25">
      <c r="A5" s="4">
        <v>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  <c r="G5" s="4" t="s">
        <v>37</v>
      </c>
      <c r="H5" s="4" t="s">
        <v>38</v>
      </c>
      <c r="I5" s="4" t="s">
        <v>39</v>
      </c>
      <c r="J5" s="4" t="s">
        <v>40</v>
      </c>
      <c r="K5" s="4" t="s">
        <v>41</v>
      </c>
      <c r="L5" s="4">
        <v>32971.050000000003</v>
      </c>
      <c r="M5" s="4">
        <v>66.91</v>
      </c>
      <c r="N5" s="4">
        <v>6510</v>
      </c>
      <c r="O5" s="5">
        <v>45095</v>
      </c>
      <c r="P5" s="5">
        <v>45175</v>
      </c>
      <c r="Q5" s="4">
        <v>1</v>
      </c>
      <c r="R5" s="4">
        <v>10150</v>
      </c>
      <c r="S5" s="4">
        <f>+R5*Q5</f>
        <v>10150</v>
      </c>
      <c r="T5" s="4">
        <v>350</v>
      </c>
      <c r="U5" s="4">
        <v>0</v>
      </c>
      <c r="V5" s="4">
        <v>135</v>
      </c>
      <c r="W5" s="4">
        <v>0</v>
      </c>
      <c r="X5" s="4">
        <v>0</v>
      </c>
      <c r="Y5" s="4">
        <f>SUM(S5:X5)</f>
        <v>10635</v>
      </c>
      <c r="Z5" s="5">
        <v>45176</v>
      </c>
      <c r="AA5" s="12">
        <v>12163.53</v>
      </c>
      <c r="AB5" s="5">
        <v>45181</v>
      </c>
      <c r="AC5" s="15">
        <f>+AA5*Y5</f>
        <v>129359141.55000001</v>
      </c>
      <c r="AD5" s="4" t="s">
        <v>31</v>
      </c>
    </row>
    <row r="6" spans="1:30" x14ac:dyDescent="0.25">
      <c r="A6" s="4">
        <v>2</v>
      </c>
      <c r="B6" s="4" t="s">
        <v>32</v>
      </c>
      <c r="C6" s="4" t="s">
        <v>33</v>
      </c>
      <c r="D6" s="4" t="s">
        <v>34</v>
      </c>
      <c r="E6" s="4" t="s">
        <v>42</v>
      </c>
      <c r="F6" s="4" t="s">
        <v>43</v>
      </c>
      <c r="G6" s="4" t="s">
        <v>37</v>
      </c>
      <c r="H6" s="4" t="s">
        <v>38</v>
      </c>
      <c r="I6" s="4" t="s">
        <v>44</v>
      </c>
      <c r="J6" s="4" t="s">
        <v>45</v>
      </c>
      <c r="K6" s="4" t="s">
        <v>46</v>
      </c>
      <c r="L6" s="4">
        <v>48561</v>
      </c>
      <c r="M6" s="4">
        <v>51.84</v>
      </c>
      <c r="N6" s="4">
        <v>4389.3</v>
      </c>
      <c r="O6" s="5">
        <v>45095</v>
      </c>
      <c r="P6" s="5">
        <v>45174</v>
      </c>
      <c r="Q6" s="4">
        <v>1</v>
      </c>
      <c r="R6" s="4">
        <v>10150</v>
      </c>
      <c r="S6" s="4">
        <f t="shared" ref="S6:S7" si="1">+R6*Q6</f>
        <v>10150</v>
      </c>
      <c r="T6" s="4">
        <v>350</v>
      </c>
      <c r="U6" s="4">
        <v>0</v>
      </c>
      <c r="V6" s="4">
        <v>135</v>
      </c>
      <c r="W6" s="4">
        <v>0</v>
      </c>
      <c r="X6" s="4">
        <v>0</v>
      </c>
      <c r="Y6" s="4">
        <f t="shared" ref="Y6:Y7" si="2">SUM(S6:X6)</f>
        <v>10635</v>
      </c>
      <c r="Z6" s="5">
        <v>45176</v>
      </c>
      <c r="AA6" s="12">
        <v>12163.53</v>
      </c>
      <c r="AB6" s="5">
        <v>45181</v>
      </c>
      <c r="AC6" s="15">
        <f t="shared" ref="AC6:AC7" si="3">+AA6*Y6</f>
        <v>129359141.55000001</v>
      </c>
      <c r="AD6" s="4" t="s">
        <v>31</v>
      </c>
    </row>
    <row r="7" spans="1:30" x14ac:dyDescent="0.25">
      <c r="A7" s="4">
        <v>3</v>
      </c>
      <c r="B7" s="4" t="s">
        <v>32</v>
      </c>
      <c r="C7" s="4" t="s">
        <v>33</v>
      </c>
      <c r="D7" s="4" t="s">
        <v>34</v>
      </c>
      <c r="E7" s="4" t="s">
        <v>47</v>
      </c>
      <c r="F7" s="4" t="s">
        <v>48</v>
      </c>
      <c r="G7" s="4" t="s">
        <v>37</v>
      </c>
      <c r="H7" s="4" t="s">
        <v>38</v>
      </c>
      <c r="I7" s="4" t="s">
        <v>49</v>
      </c>
      <c r="J7" s="4" t="s">
        <v>40</v>
      </c>
      <c r="K7" s="4" t="s">
        <v>50</v>
      </c>
      <c r="L7" s="4">
        <v>32971.050000000003</v>
      </c>
      <c r="M7" s="4">
        <v>66.91</v>
      </c>
      <c r="N7" s="4">
        <v>6079.5</v>
      </c>
      <c r="O7" s="5">
        <v>45095</v>
      </c>
      <c r="P7" s="5">
        <v>45174</v>
      </c>
      <c r="Q7" s="4">
        <v>1</v>
      </c>
      <c r="R7" s="4">
        <v>10150</v>
      </c>
      <c r="S7" s="4">
        <f t="shared" si="1"/>
        <v>10150</v>
      </c>
      <c r="T7" s="4">
        <v>350</v>
      </c>
      <c r="U7" s="4">
        <v>0</v>
      </c>
      <c r="V7" s="4">
        <v>135</v>
      </c>
      <c r="W7" s="4">
        <v>0</v>
      </c>
      <c r="X7" s="4">
        <v>0</v>
      </c>
      <c r="Y7" s="4">
        <f t="shared" si="2"/>
        <v>10635</v>
      </c>
      <c r="Z7" s="5">
        <v>45176</v>
      </c>
      <c r="AA7" s="12">
        <v>12163.53</v>
      </c>
      <c r="AB7" s="5">
        <v>45181</v>
      </c>
      <c r="AC7" s="15">
        <f t="shared" si="3"/>
        <v>129359141.55000001</v>
      </c>
      <c r="AD7" s="4" t="s">
        <v>31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2023-09-13T05:29:35Z</dcterms:modified>
</cp:coreProperties>
</file>