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zlogistic365-my.sharepoint.com/personal/r_sadikov_uzlogistic_uz/Documents/Рабочий стол/ЖД/10.Октябрь/"/>
    </mc:Choice>
  </mc:AlternateContent>
  <xr:revisionPtr revIDLastSave="4" documentId="8_{765B1A33-FF78-472D-A1DC-44CE2B67E138}" xr6:coauthVersionLast="47" xr6:coauthVersionMax="47" xr10:uidLastSave="{D7B49816-7832-4E69-A067-2B6660C34EF4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A4" i="1"/>
  <c r="Z4" i="1"/>
  <c r="R6" i="1"/>
  <c r="Y6" i="1" l="1"/>
  <c r="AC6" i="1" s="1"/>
  <c r="Y5" i="1"/>
  <c r="AC5" i="1" s="1"/>
  <c r="AD2" i="1"/>
  <c r="AC4" i="1" l="1"/>
  <c r="Y4" i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<sst xmlns="http://schemas.openxmlformats.org/spreadsheetml/2006/main" count="46" uniqueCount="44">
  <si>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</si>
  <si>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</si>
  <si>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</si>
  <si>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</si>
  <si>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</si>
  <si>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</si>
  <si>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</si>
  <si>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</si>
  <si>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</si>
  <si>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</si>
  <si>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</si>
  <si>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</si>
  <si>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</si>
  <si>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</si>
  <si>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</si>
  <si>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</si>
  <si>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</si>
  <si>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</si>
  <si>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</si>
  <si>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</si>
  <si>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</si>
  <si>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</si>
  <si>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</si>
  <si>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</si>
  <si>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</si>
  <si>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</si>
  <si>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</si>
  <si>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</si>
  <si>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</si>
  <si>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</si>
  <si>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</si>
  <si>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CENTRUM AVIATION FZCO</t>
  </si>
  <si>
    <t>Santos, BR - Sary-Agach, Uzbekistan (Riga)</t>
  </si>
  <si>
    <t>P-D</t>
  </si>
  <si>
    <t>40HC</t>
  </si>
  <si>
    <t>KDparts</t>
  </si>
  <si>
    <t>GENERAL MOTORS OVERSEAS DISTRIBUTION LLC</t>
  </si>
  <si>
    <t>Elring Klinger do Brasil Ltda.</t>
  </si>
  <si>
    <t>SSZ1374180W</t>
  </si>
  <si>
    <t>CMAU7143230</t>
  </si>
  <si>
    <t>UZ-3008</t>
  </si>
  <si>
    <t>'CTRS230817BR-6</t>
  </si>
  <si>
    <t>VENDOR</t>
  </si>
  <si>
    <t>CNT-1109-535TR-BR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</si>
</sst>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2" fontId="0" fillId="0" borderId="1" xfId="0" applyNumberFormat="1" applyBorder="1" applyProtection="1">
      <protection locked="0"/>
    </xf>
    <xf numFmtId="0" fontId="8" fillId="0" borderId="1" xfId="0" applyFont="1" applyBorder="1" applyProtection="1">
      <protection locked="0"/>
    </xf>
    <xf numFmtId="43" fontId="0" fillId="0" borderId="1" xfId="5" applyFont="1" applyBorder="1" applyProtection="1">
      <protection locked="0"/>
    </xf>
    <xf numFmtId="2" fontId="0" fillId="3" borderId="1" xfId="0" applyNumberFormat="1" applyFill="1" applyBorder="1" applyAlignment="1">
      <alignment horizontal="center" vertical="center" wrapText="1"/>
    </xf>
    <xf numFmtId="43" fontId="0" fillId="3" borderId="1" xfId="5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" xfId="5" builtinId="3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topLeftCell="K1" zoomScale="115" zoomScaleNormal="115" workbookViewId="0">
      <selection activeCell="AB5" sqref="AB5"/>
    </sheetView>
  </sheetViews>
  <sheetFormatPr defaultColWidth="0" defaultRowHeight="15" x14ac:dyDescent="0.25"/>
  <cols>
    <col min="1" max="1" width="7.5703125" style="6" bestFit="1" customWidth="1"/>
    <col min="2" max="2" width="9.5703125" style="6" bestFit="1" customWidth="1"/>
    <col min="3" max="4" width="9" style="6" bestFit="1" customWidth="1"/>
    <col min="5" max="5" width="8.5703125" style="6" bestFit="1" customWidth="1"/>
    <col min="6" max="6" width="9.140625" style="6" customWidth="1"/>
    <col min="7" max="7" width="8.42578125" style="6" bestFit="1" customWidth="1"/>
    <col min="8" max="8" width="8.42578125" style="6" customWidth="1"/>
    <col min="9" max="9" width="9" style="6" bestFit="1" customWidth="1"/>
    <col min="10" max="10" width="12.5703125" style="6" bestFit="1" customWidth="1"/>
    <col min="11" max="11" width="11.28515625" style="6" bestFit="1" customWidth="1"/>
    <col min="12" max="12" width="15" style="6" bestFit="1" customWidth="1"/>
    <col min="13" max="13" width="10.140625" style="6" bestFit="1" customWidth="1"/>
    <col min="14" max="14" width="9.140625" style="6" customWidth="1"/>
    <col min="15" max="15" width="14.42578125" style="7" bestFit="1" customWidth="1"/>
    <col min="16" max="16" width="11.5703125" style="7" bestFit="1" customWidth="1"/>
    <col min="17" max="17" width="8.7109375" style="6" bestFit="1" customWidth="1"/>
    <col min="18" max="18" width="11.140625" style="6" bestFit="1" customWidth="1"/>
    <col min="19" max="19" width="8.85546875" style="6" bestFit="1" customWidth="1"/>
    <col min="20" max="20" width="13.140625" style="6" bestFit="1" customWidth="1"/>
    <col min="21" max="21" width="10.28515625" style="6" bestFit="1" customWidth="1"/>
    <col min="22" max="22" width="8.5703125" style="6" bestFit="1" customWidth="1"/>
    <col min="23" max="23" width="11.140625" style="6" customWidth="1"/>
    <col min="24" max="24" width="8.5703125" style="6" customWidth="1"/>
    <col min="25" max="25" width="11.140625" style="6" bestFit="1" customWidth="1"/>
    <col min="26" max="26" width="12" style="7" bestFit="1" customWidth="1"/>
    <col min="27" max="27" width="10.5703125" style="6" bestFit="1" customWidth="1"/>
    <col min="28" max="28" width="11.28515625" style="7" bestFit="1" customWidth="1"/>
    <col min="29" max="29" width="17" style="6" bestFit="1" customWidth="1"/>
    <col min="30" max="30" width="12.42578125" style="6" bestFit="1" customWidth="1"/>
    <col min="31" max="32" width="0" hidden="1" customWidth="1"/>
    <col min="33" max="16384" width="9.140625" hidden="1"/>
  </cols>
  <sheetData>
    <row r="1" spans="1:30" ht="61.5" x14ac:dyDescent="0.25">
      <c r="A1" s="13">
        <v>494</v>
      </c>
      <c r="B1" s="13"/>
      <c r="C1" s="13"/>
      <c r="D1" s="14" t="s">
        <v>43</v>
      </c>
      <c r="E1" s="14"/>
      <c r="F1" s="14"/>
      <c r="G1" s="14"/>
      <c r="H1" s="14"/>
      <c r="I1" s="14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x14ac:dyDescent="0.25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5" x14ac:dyDescent="0.25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25">
      <c r="A4" s="3" t="s">
        <v>23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1">
        <f>SUM(Y5:Y1048576)</f>
        <v>6495.42</v>
      </c>
      <c r="Z4" s="17">
        <f>Z5</f>
        <v>45230</v>
      </c>
      <c r="AA4" s="11">
        <f>AA5</f>
        <v>12212.07</v>
      </c>
      <c r="AB4" s="17">
        <f>AB5</f>
        <v>45194</v>
      </c>
      <c r="AC4" s="12">
        <f>SUM(AC5:AC1048576)</f>
        <v>79322523.719400004</v>
      </c>
      <c r="AD4" s="3"/>
    </row>
    <row r="5" spans="1:30" x14ac:dyDescent="0.25">
      <c r="A5" s="4">
        <v>1</v>
      </c>
      <c r="B5" s="4" t="s">
        <v>31</v>
      </c>
      <c r="C5" s="4" t="s">
        <v>32</v>
      </c>
      <c r="D5" s="4" t="s">
        <v>33</v>
      </c>
      <c r="E5" s="4" t="s">
        <v>38</v>
      </c>
      <c r="F5" s="4" t="s">
        <v>39</v>
      </c>
      <c r="G5" s="4" t="s">
        <v>34</v>
      </c>
      <c r="H5" s="4" t="s">
        <v>35</v>
      </c>
      <c r="I5" s="4" t="s">
        <v>40</v>
      </c>
      <c r="J5" s="4" t="s">
        <v>36</v>
      </c>
      <c r="K5" s="4" t="s">
        <v>41</v>
      </c>
      <c r="L5" s="4">
        <v>61172.2</v>
      </c>
      <c r="M5" s="4">
        <v>40.472000000000001</v>
      </c>
      <c r="N5" s="4">
        <v>3503.6089999999999</v>
      </c>
      <c r="O5" s="5">
        <v>45094</v>
      </c>
      <c r="P5" s="5">
        <v>45180</v>
      </c>
      <c r="Q5" s="4">
        <v>1</v>
      </c>
      <c r="R5" s="10">
        <v>10150</v>
      </c>
      <c r="S5" s="8">
        <v>0</v>
      </c>
      <c r="T5" s="4">
        <v>0</v>
      </c>
      <c r="U5" s="4">
        <v>0</v>
      </c>
      <c r="V5" s="4">
        <v>0</v>
      </c>
      <c r="W5" s="8">
        <v>0</v>
      </c>
      <c r="X5" s="8">
        <v>0</v>
      </c>
      <c r="Y5" s="10">
        <f>V5+U5+T5+R5</f>
        <v>10150</v>
      </c>
      <c r="Z5" s="5">
        <v>45230</v>
      </c>
      <c r="AA5" s="8">
        <v>12212.07</v>
      </c>
      <c r="AB5" s="5">
        <v>45194</v>
      </c>
      <c r="AC5" s="10">
        <f>AA5*Y5</f>
        <v>123952510.5</v>
      </c>
      <c r="AD5" s="4" t="s">
        <v>43</v>
      </c>
    </row>
    <row r="6" spans="1:30" x14ac:dyDescent="0.25">
      <c r="A6" s="4">
        <v>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4" t="s">
        <v>37</v>
      </c>
      <c r="K6" s="9" t="s">
        <v>42</v>
      </c>
      <c r="L6" s="4">
        <v>0</v>
      </c>
      <c r="M6" s="4">
        <v>22.77</v>
      </c>
      <c r="N6" s="4">
        <v>2483.5700000000002</v>
      </c>
      <c r="O6" s="8">
        <v>0</v>
      </c>
      <c r="P6" s="8">
        <v>0</v>
      </c>
      <c r="Q6" s="8">
        <v>0</v>
      </c>
      <c r="R6" s="10">
        <f>-3654.58</f>
        <v>-3654.58</v>
      </c>
      <c r="S6" s="8">
        <v>0</v>
      </c>
      <c r="T6" s="4">
        <v>0</v>
      </c>
      <c r="U6" s="4">
        <v>0</v>
      </c>
      <c r="V6" s="4">
        <v>0</v>
      </c>
      <c r="W6" s="8">
        <v>0</v>
      </c>
      <c r="X6" s="8">
        <v>0</v>
      </c>
      <c r="Y6" s="10">
        <f t="shared" ref="Y6" si="1">V6+U6+T6+R6</f>
        <v>-3654.58</v>
      </c>
      <c r="Z6" s="5">
        <v>45230</v>
      </c>
      <c r="AA6" s="8">
        <v>12212.07</v>
      </c>
      <c r="AB6" s="5">
        <v>45195</v>
      </c>
      <c r="AC6" s="10">
        <f t="shared" ref="AC6" si="2">AA6*Y6</f>
        <v>-44629986.780599996</v>
      </c>
      <c r="AD6" s="4" t="s">
        <v>43</v>
      </c>
    </row>
    <row r="7" spans="1:30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5"/>
      <c r="Q7" s="4"/>
      <c r="R7" s="4"/>
      <c r="S7" s="8"/>
      <c r="T7" s="4"/>
      <c r="U7" s="4"/>
      <c r="V7" s="4"/>
      <c r="W7" s="8"/>
      <c r="X7" s="8"/>
      <c r="Y7" s="4"/>
      <c r="Z7" s="5"/>
      <c r="AA7" s="8"/>
      <c r="AB7" s="5"/>
      <c r="AC7" s="4"/>
      <c r="AD7" s="4"/>
    </row>
    <row r="8" spans="1:30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5"/>
      <c r="Q8" s="4"/>
      <c r="R8" s="4"/>
      <c r="S8" s="8"/>
      <c r="T8" s="4"/>
      <c r="U8" s="8"/>
      <c r="V8" s="4"/>
      <c r="W8" s="8"/>
      <c r="X8" s="8"/>
      <c r="Y8" s="4"/>
      <c r="Z8" s="5"/>
      <c r="AA8" s="8"/>
      <c r="AB8" s="5"/>
      <c r="AC8" s="4"/>
      <c r="AD8" s="4"/>
    </row>
    <row r="9" spans="1:30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  <c r="Q9" s="4"/>
      <c r="R9" s="4"/>
      <c r="S9" s="8"/>
      <c r="T9" s="4"/>
      <c r="U9" s="4"/>
      <c r="V9" s="4"/>
      <c r="W9" s="8"/>
      <c r="X9" s="8"/>
      <c r="Y9" s="4"/>
      <c r="Z9" s="5"/>
      <c r="AA9" s="8"/>
      <c r="AB9" s="5"/>
      <c r="AC9" s="4"/>
      <c r="AD9" s="4"/>
    </row>
    <row r="10" spans="1:30" x14ac:dyDescent="0.25">
      <c r="A10" s="4"/>
      <c r="B10" s="8"/>
      <c r="C10" s="8"/>
      <c r="D10" s="8"/>
      <c r="E10" s="8"/>
      <c r="F10" s="8"/>
      <c r="G10" s="8"/>
      <c r="H10" s="8"/>
      <c r="I10" s="8"/>
      <c r="J10" s="4"/>
      <c r="K10" s="4"/>
      <c r="L10" s="4"/>
      <c r="M10" s="4"/>
      <c r="N10" s="4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5"/>
      <c r="AA10" s="8"/>
      <c r="AB10" s="5"/>
      <c r="AC10" s="4"/>
      <c r="AD10" s="4"/>
    </row>
    <row r="11" spans="1:3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5"/>
      <c r="Q11" s="4"/>
      <c r="R11" s="4"/>
      <c r="S11" s="8"/>
      <c r="T11" s="4"/>
      <c r="U11" s="4"/>
      <c r="V11" s="4"/>
      <c r="W11" s="8"/>
      <c r="X11" s="8"/>
      <c r="Y11" s="4"/>
      <c r="Z11" s="5"/>
      <c r="AA11" s="8"/>
      <c r="AB11" s="5"/>
      <c r="AC11" s="4"/>
      <c r="AD11" s="4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honeticPr fontId="7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Rovshan Sadikov</cp:lastModifiedBy>
  <dcterms:created xsi:type="dcterms:W3CDTF">2023-01-18T11:34:38Z</dcterms:created>
  <dcterms:modified xsi:type="dcterms:W3CDTF">2023-11-10T10:15:47Z</dcterms:modified>
</cp:coreProperties>
</file>